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AM\Desktop\"/>
    </mc:Choice>
  </mc:AlternateContent>
  <bookViews>
    <workbookView xWindow="0" yWindow="0" windowWidth="20490" windowHeight="6075"/>
  </bookViews>
  <sheets>
    <sheet name="2.12 (2)"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________key2" localSheetId="0" hidden="1">[2]INST!#REF!</definedName>
    <definedName name="_________key2" hidden="1">[2]INST!#REF!</definedName>
    <definedName name="________key2" localSheetId="0" hidden="1">[3]INST!#REF!</definedName>
    <definedName name="________key2" hidden="1">[3]INST!#REF!</definedName>
    <definedName name="________key3" localSheetId="0" hidden="1">#REF!</definedName>
    <definedName name="________key3" hidden="1">#REF!</definedName>
    <definedName name="___key2" localSheetId="0" hidden="1">[3]INST!#REF!</definedName>
    <definedName name="___key2" hidden="1">[3]INST!#REF!</definedName>
    <definedName name="___key3" localSheetId="0" hidden="1">#REF!</definedName>
    <definedName name="___key3" hidden="1">#REF!</definedName>
    <definedName name="___key31" localSheetId="0" hidden="1">#REF!</definedName>
    <definedName name="___key31" hidden="1">#REF!</definedName>
    <definedName name="__123Graph_A" localSheetId="0" hidden="1">#REF!</definedName>
    <definedName name="__123Graph_A" hidden="1">#REF!</definedName>
    <definedName name="__123Graph_B" localSheetId="0" hidden="1">#REF!</definedName>
    <definedName name="__123Graph_B" hidden="1">#REF!</definedName>
    <definedName name="__A1" localSheetId="0">#REF!</definedName>
    <definedName name="__A1">#REF!</definedName>
    <definedName name="__key2" localSheetId="0" hidden="1">[4]INST!#REF!</definedName>
    <definedName name="__key2" hidden="1">[4]INST!#REF!</definedName>
    <definedName name="__key21" localSheetId="0" hidden="1">[3]INST!#REF!</definedName>
    <definedName name="__key21" hidden="1">[3]INST!#REF!</definedName>
    <definedName name="__key3" localSheetId="0" hidden="1">#REF!</definedName>
    <definedName name="__key3" hidden="1">#REF!</definedName>
    <definedName name="__key31" localSheetId="0" hidden="1">#REF!</definedName>
    <definedName name="__key31" hidden="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c2" localSheetId="0">#REF!</definedName>
    <definedName name="_acc2">#REF!</definedName>
    <definedName name="_acc4" localSheetId="0">#REF!</definedName>
    <definedName name="_acc4">#REF!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cal16" localSheetId="0">#REF!</definedName>
    <definedName name="_cal16">#REF!</definedName>
    <definedName name="_cal18" localSheetId="0">#REF!</definedName>
    <definedName name="_cal18">#REF!</definedName>
    <definedName name="_Cal20" localSheetId="0">#REF!</definedName>
    <definedName name="_Cal20">#REF!</definedName>
    <definedName name="_cal22" localSheetId="0">#REF!</definedName>
    <definedName name="_cal22">#REF!</definedName>
    <definedName name="_cal24" localSheetId="0">#REF!</definedName>
    <definedName name="_cal24">#REF!</definedName>
    <definedName name="_Fill" localSheetId="0" hidden="1">#REF!</definedName>
    <definedName name="_Fill" hidden="1">#REF!</definedName>
    <definedName name="_filllo" localSheetId="0" hidden="1">#REF!</definedName>
    <definedName name="_filllo" hidden="1">#REF!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[5]INST!#REF!</definedName>
    <definedName name="_Key11" hidden="1">[5]INST!#REF!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'[6]7422CW00'!#REF!</definedName>
    <definedName name="_Parse_Out" hidden="1">'[6]7422CW00'!#REF!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if2" localSheetId="0">#REF!</definedName>
    <definedName name="_sif2">#REF!</definedName>
    <definedName name="_sif3" localSheetId="0">#REF!</definedName>
    <definedName name="_sif3">#REF!</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ub1" localSheetId="0">#REF!</definedName>
    <definedName name="_tub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0" hidden="1">[3]INST!#REF!</definedName>
    <definedName name="_unj1" hidden="1">[3]INST!#REF!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 hidden="1">#REF!</definedName>
    <definedName name="a" hidden="1">#REF!</definedName>
    <definedName name="A0" localSheetId="0">#REF!</definedName>
    <definedName name="A0">#REF!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D" localSheetId="0" hidden="1">#REF!</definedName>
    <definedName name="ABCD" hidden="1">#REF!</definedName>
    <definedName name="ABCDE" localSheetId="0" hidden="1">#REF!</definedName>
    <definedName name="ABCDE" hidden="1">#REF!</definedName>
    <definedName name="acc1media" localSheetId="0">#REF!</definedName>
    <definedName name="acc1media">#REF!</definedName>
    <definedName name="acces" localSheetId="0">#REF!</definedName>
    <definedName name="acces">#REF!</definedName>
    <definedName name="AccessDatabase" hidden="1">"C:\C-314\VOLUMENES\volfin4.mdb"</definedName>
    <definedName name="accpr1ymedia" localSheetId="0">#REF!</definedName>
    <definedName name="accpr1ymedia">#REF!</definedName>
    <definedName name="accprmedia" localSheetId="0">#REF!</definedName>
    <definedName name="accprmedia">#REF!</definedName>
    <definedName name="accs3" localSheetId="0">#REF!</definedName>
    <definedName name="accs3">#REF!</definedName>
    <definedName name="accv2" localSheetId="0">#REF!</definedName>
    <definedName name="accv2">#REF!</definedName>
    <definedName name="acpr1ycuarto" localSheetId="0">#REF!</definedName>
    <definedName name="acpr1ycuarto">#REF!</definedName>
    <definedName name="acpr2ymedia" localSheetId="0">#REF!</definedName>
    <definedName name="acpr2ymedia">#REF!</definedName>
    <definedName name="acprdos" localSheetId="0">#REF!</definedName>
    <definedName name="acprdos">#REF!</definedName>
    <definedName name="acprtrescuartos" localSheetId="0">#REF!</definedName>
    <definedName name="acprtrescuartos">#REF!</definedName>
    <definedName name="acpruna" localSheetId="0">#REF!</definedName>
    <definedName name="acpruna">#REF!</definedName>
    <definedName name="ACTIVIDAD" localSheetId="0">#REF!</definedName>
    <definedName name="ACTIVIDAD">#REF!</definedName>
    <definedName name="ACTIVIDADES" localSheetId="0">#REF!</definedName>
    <definedName name="ACTIVIDADES">#REF!</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iu" localSheetId="0">#REF!</definedName>
    <definedName name="aiu">#REF!</definedName>
    <definedName name="ale" localSheetId="0">#REF!</definedName>
    <definedName name="ale">#REF!</definedName>
    <definedName name="Angulo_de_platina__1_x1_x1_8" localSheetId="0">'[7]L. MAT.'!#REF!</definedName>
    <definedName name="Angulo_de_platina__1_x1_x1_8">'[7]L. MAT.'!#REF!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'2.12 (2)'!$A$1:$M$63</definedName>
    <definedName name="_xlnm.Print_Area">#N/A</definedName>
    <definedName name="AREA_TOTAL" localSheetId="0">#REF!</definedName>
    <definedName name="AREA_TOTAL">#REF!</definedName>
    <definedName name="Arial" localSheetId="0">#REF!</definedName>
    <definedName name="Arial">#REF!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SDADSA">'[8]LISTA DE MATERIALES'!$A$3:$A$374</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vance" localSheetId="0">#REF!</definedName>
    <definedName name="Avance">#REF!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_xlnm.Database">[9]nits!$A$5:$D$99</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LPH1" localSheetId="0" hidden="1">#REF!</definedName>
    <definedName name="BLPH1" hidden="1">#REF!</definedName>
    <definedName name="bordillo" localSheetId="0">#REF!</definedName>
    <definedName name="bordillo">#REF!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Indus.Merlin_G.3x150A" localSheetId="0">'[7]L. MAT.'!#REF!</definedName>
    <definedName name="Breaker_Indus.Merlin_G.3x150A">'[7]L. MAT.'!#REF!</definedName>
    <definedName name="Brilladora" localSheetId="0">'[7]L. MAT.'!#REF!</definedName>
    <definedName name="Brilladora">'[7]L. MAT.'!#REF!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 localSheetId="0">[10]PRESUPUESTO!#REF!</definedName>
    <definedName name="CA">[10]PRESUPUESTO!#REF!</definedName>
    <definedName name="cárcamo" localSheetId="0">#REF!</definedName>
    <definedName name="cárcamo">#REF!</definedName>
    <definedName name="cargos">[11]Salarios!$A$24:$A$37</definedName>
    <definedName name="CBWorkbookPriority" hidden="1">-1602700874</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fgrtfd" localSheetId="0" hidden="1">#REF!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ra_para_pisos" localSheetId="0">'[7]L. MAT.'!#REF!</definedName>
    <definedName name="Cera_para_pisos">'[7]L. MAT.'!#REF!</definedName>
    <definedName name="cjsa" localSheetId="0" hidden="1">#REF!</definedName>
    <definedName name="cjsa" hidden="1">#REF!</definedName>
    <definedName name="Codos_PVC_3" localSheetId="0">'[7]L. MAT.'!#REF!</definedName>
    <definedName name="Codos_PVC_3">'[7]L. MAT.'!#REF!</definedName>
    <definedName name="columna" localSheetId="0">#REF!</definedName>
    <definedName name="columna">#REF!</definedName>
    <definedName name="conten" localSheetId="0">#REF!</definedName>
    <definedName name="conten">#REF!</definedName>
    <definedName name="contrah" localSheetId="0">#REF!</definedName>
    <definedName name="contrah">#REF!</definedName>
    <definedName name="costo2" localSheetId="0" hidden="1">#REF!</definedName>
    <definedName name="costo2" hidden="1">#REF!</definedName>
    <definedName name="COSTOSCUADRILLA">[12]Cuadri!$E$18:$J$48</definedName>
    <definedName name="CUADRILLA">[12]Cuadri!$E$18:$E$48</definedName>
    <definedName name="Cuadrillas">[10]Cuadrillas!$A$11:$I$75</definedName>
    <definedName name="CUNET" localSheetId="0" hidden="1">{"via1",#N/A,TRUE,"general";"via2",#N/A,TRUE,"general";"via3",#N/A,TRUE,"general"}</definedName>
    <definedName name="CUNET" hidden="1">{"via1",#N/A,TRUE,"general";"via2",#N/A,TRUE,"general";"via3",#N/A,TRUE,"general"}</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docatal" localSheetId="0">#REF!</definedName>
    <definedName name="dadocatal">#REF!</definedName>
    <definedName name="dadocon" localSheetId="0">#REF!</definedName>
    <definedName name="dadocon">#REF!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S_CUADRILLA">[13]Cuadrillas!$A$21:$A$44</definedName>
    <definedName name="DES_HERRAMIENTAS">'[13]HERRAMIENTAS Y EQUIPOS'!$C$2:$C$141</definedName>
    <definedName name="DES_ITEM" localSheetId="0">#REF!</definedName>
    <definedName name="DES_ITEM">#REF!</definedName>
    <definedName name="DES_MATERIALES">'[13]LISTA DE MATERIALES'!$A$5:$A$89</definedName>
    <definedName name="DES_TRANSPORTE">[13]TRANSPORTE!$C$3:$C$14</definedName>
    <definedName name="Descrip_cuadrillas">[10]Cuadrillas!$A$15:$A$75</definedName>
    <definedName name="Descrip_equipos">[10]Equ!$A$15:$A$101</definedName>
    <definedName name="Descrip_transporte">[10]Trans!$A$16:$A$63</definedName>
    <definedName name="Descripción">[10]Mat!$A$9:$A$1180</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ntel" localSheetId="0">#REF!</definedName>
    <definedName name="dintel">#REF!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 localSheetId="0" hidden="1">#REF!</definedName>
    <definedName name="DS" hidden="1">#REF!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UIPOS">[14]Mat_Equi!$A$5:$A$37</definedName>
    <definedName name="eqw" localSheetId="0" hidden="1">{"via1",#N/A,TRUE,"general";"via2",#N/A,TRUE,"general";"via3",#N/A,TRUE,"general"}</definedName>
    <definedName name="eqw" hidden="1">{"via1",#N/A,TRUE,"general";"via2",#N/A,TRUE,"general";"via3",#N/A,TRUE,"general"}</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[10]PRESUPUESTO!#REF!</definedName>
    <definedName name="ES">[10]PRESUPUESTO!#REF!</definedName>
    <definedName name="ESTRUCTURA" localSheetId="0"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ll1" localSheetId="0" hidden="1">#REF!</definedName>
    <definedName name="fill1" hidden="1">#REF!</definedName>
    <definedName name="filtro" localSheetId="0">#REF!</definedName>
    <definedName name="filtro">#REF!</definedName>
    <definedName name="filtro2" localSheetId="0">#REF!</definedName>
    <definedName name="filtro2">#REF!</definedName>
    <definedName name="FR" localSheetId="0">#REF!</definedName>
    <definedName name="FR">#REF!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abid" localSheetId="0">'[15]L. MAT.'!#REF!</definedName>
    <definedName name="habid">'[15]L. MAT.'!#REF!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RRAMIENTA">'[13]HERRAMIENTAS Y EQUIPOS'!$C$2:$H$140</definedName>
    <definedName name="herramientas">'[16]Trans y Herra'!$A$2:$A$34</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er" localSheetId="0">#REF!</definedName>
    <definedName name="imper">#REF!</definedName>
    <definedName name="INGENIERIA1" localSheetId="0" hidden="1">#REF!</definedName>
    <definedName name="INGENIERIA1" hidden="1">#REF!</definedName>
    <definedName name="INGENIERIA11" localSheetId="0" hidden="1">#REF!</definedName>
    <definedName name="INGENIERIA11" hidden="1">#REF!</definedName>
    <definedName name="Instalación_TM_incluye15Breake" localSheetId="0">'[7]L. MAT.'!#REF!</definedName>
    <definedName name="Instalación_TM_incluye15Breake">'[7]L. MAT.'!#REF!</definedName>
    <definedName name="irng" localSheetId="0" hidden="1">#REF!</definedName>
    <definedName name="irng" hidden="1">#REF!</definedName>
    <definedName name="IT1.001" localSheetId="0">'[17]DEFENSORIA SEDE BOGOTA'!#REF!</definedName>
    <definedName name="IT1.001">'[17]DEFENSORIA SEDE BOGOTA'!#REF!</definedName>
    <definedName name="IT1.01" localSheetId="0">'[17]DEFENSORIA SEDE BOGOTA'!#REF!</definedName>
    <definedName name="IT1.01">'[17]DEFENSORIA SEDE BOGOTA'!#REF!</definedName>
    <definedName name="IT1.02" localSheetId="0">'[17]DEFENSORIA SEDE BOGOTA'!#REF!</definedName>
    <definedName name="IT1.02">'[17]DEFENSORIA SEDE BOGOTA'!#REF!</definedName>
    <definedName name="IT1.1" localSheetId="0">'[17]DEFENSORIA SEDE BOGOTA'!#REF!</definedName>
    <definedName name="IT1.1">'[17]DEFENSORIA SEDE BOGOTA'!#REF!</definedName>
    <definedName name="IT1.2" localSheetId="0">'[17]DEFENSORIA SEDE BOGOTA'!#REF!</definedName>
    <definedName name="IT1.2">'[17]DEFENSORIA SEDE BOGOTA'!#REF!</definedName>
    <definedName name="IT10.1" localSheetId="0">'[17]DEFENSORIA SEDE BOGOTA'!#REF!</definedName>
    <definedName name="IT10.1">'[17]DEFENSORIA SEDE BOGOTA'!#REF!</definedName>
    <definedName name="IT10.1.1" localSheetId="0">'[17]DEFENSORIA SEDE BOGOTA'!#REF!</definedName>
    <definedName name="IT10.1.1">'[17]DEFENSORIA SEDE BOGOTA'!#REF!</definedName>
    <definedName name="IT10.1.2" localSheetId="0">'[17]DEFENSORIA SEDE BOGOTA'!#REF!</definedName>
    <definedName name="IT10.1.2">'[17]DEFENSORIA SEDE BOGOTA'!#REF!</definedName>
    <definedName name="IT10.1.3" localSheetId="0">'[17]DEFENSORIA SEDE BOGOTA'!#REF!</definedName>
    <definedName name="IT10.1.3">'[17]DEFENSORIA SEDE BOGOTA'!#REF!</definedName>
    <definedName name="IT10.1.4" localSheetId="0">'[17]DEFENSORIA SEDE BOGOTA'!#REF!</definedName>
    <definedName name="IT10.1.4">'[17]DEFENSORIA SEDE BOGOTA'!#REF!</definedName>
    <definedName name="IT10.1.5" localSheetId="0">'[17]DEFENSORIA SEDE BOGOTA'!#REF!</definedName>
    <definedName name="IT10.1.5">'[17]DEFENSORIA SEDE BOGOTA'!#REF!</definedName>
    <definedName name="IT10.1.6" localSheetId="0">'[17]DEFENSORIA SEDE BOGOTA'!#REF!</definedName>
    <definedName name="IT10.1.6">'[17]DEFENSORIA SEDE BOGOTA'!#REF!</definedName>
    <definedName name="IT10.11" localSheetId="0">'[17]DEFENSORIA SEDE BOGOTA'!#REF!</definedName>
    <definedName name="IT10.11">'[17]DEFENSORIA SEDE BOGOTA'!#REF!</definedName>
    <definedName name="IT10.12" localSheetId="0">'[17]DEFENSORIA SEDE BOGOTA'!#REF!</definedName>
    <definedName name="IT10.12">'[17]DEFENSORIA SEDE BOGOTA'!#REF!</definedName>
    <definedName name="IT10.13" localSheetId="0">'[17]DEFENSORIA SEDE BOGOTA'!#REF!</definedName>
    <definedName name="IT10.13">'[17]DEFENSORIA SEDE BOGOTA'!#REF!</definedName>
    <definedName name="IT10.15" localSheetId="0">'[17]DEFENSORIA SEDE BOGOTA'!#REF!</definedName>
    <definedName name="IT10.15">'[17]DEFENSORIA SEDE BOGOTA'!#REF!</definedName>
    <definedName name="IT10.16">'[17]DEFENSORIA SEDE BOGOTA'!$A$15</definedName>
    <definedName name="IT10.17" localSheetId="0">'[17]DEFENSORIA SEDE BOGOTA'!#REF!</definedName>
    <definedName name="IT10.17">'[17]DEFENSORIA SEDE BOGOTA'!#REF!</definedName>
    <definedName name="IT10.18" localSheetId="0">'[17]DEFENSORIA SEDE BOGOTA'!#REF!</definedName>
    <definedName name="IT10.18">'[17]DEFENSORIA SEDE BOGOTA'!#REF!</definedName>
    <definedName name="IT10.19" localSheetId="0">'[17]DEFENSORIA SEDE BOGOTA'!#REF!</definedName>
    <definedName name="IT10.19">'[17]DEFENSORIA SEDE BOGOTA'!#REF!</definedName>
    <definedName name="IT10.2" localSheetId="0">'[17]DEFENSORIA SEDE BOGOTA'!#REF!</definedName>
    <definedName name="IT10.2">'[17]DEFENSORIA SEDE BOGOTA'!#REF!</definedName>
    <definedName name="IT10.2.1" localSheetId="0">'[17]DEFENSORIA SEDE BOGOTA'!#REF!</definedName>
    <definedName name="IT10.2.1">'[17]DEFENSORIA SEDE BOGOTA'!#REF!</definedName>
    <definedName name="IT10.2.2" localSheetId="0">'[17]DEFENSORIA SEDE BOGOTA'!#REF!</definedName>
    <definedName name="IT10.2.2">'[17]DEFENSORIA SEDE BOGOTA'!#REF!</definedName>
    <definedName name="IT10.2.3" localSheetId="0">'[17]DEFENSORIA SEDE BOGOTA'!#REF!</definedName>
    <definedName name="IT10.2.3">'[17]DEFENSORIA SEDE BOGOTA'!#REF!</definedName>
    <definedName name="IT10.2.4" localSheetId="0">'[17]DEFENSORIA SEDE BOGOTA'!#REF!</definedName>
    <definedName name="IT10.2.4">'[17]DEFENSORIA SEDE BOGOTA'!#REF!</definedName>
    <definedName name="IT10.2.5" localSheetId="0">'[17]DEFENSORIA SEDE BOGOTA'!#REF!</definedName>
    <definedName name="IT10.2.5">'[17]DEFENSORIA SEDE BOGOTA'!#REF!</definedName>
    <definedName name="IT10.20" localSheetId="0">'[17]DEFENSORIA SEDE BOGOTA'!#REF!</definedName>
    <definedName name="IT10.20">'[17]DEFENSORIA SEDE BOGOTA'!#REF!</definedName>
    <definedName name="IT10.21" localSheetId="0">'[17]DEFENSORIA SEDE BOGOTA'!#REF!</definedName>
    <definedName name="IT10.21">'[17]DEFENSORIA SEDE BOGOTA'!#REF!</definedName>
    <definedName name="IT10.22" localSheetId="0">'[17]DEFENSORIA SEDE BOGOTA'!#REF!</definedName>
    <definedName name="IT10.22">'[17]DEFENSORIA SEDE BOGOTA'!#REF!</definedName>
    <definedName name="IT10.23" localSheetId="0">'[17]DEFENSORIA SEDE BOGOTA'!#REF!</definedName>
    <definedName name="IT10.23">'[17]DEFENSORIA SEDE BOGOTA'!#REF!</definedName>
    <definedName name="IT10.24" localSheetId="0">'[17]DEFENSORIA SEDE BOGOTA'!#REF!</definedName>
    <definedName name="IT10.24">'[17]DEFENSORIA SEDE BOGOTA'!#REF!</definedName>
    <definedName name="IT10.25" localSheetId="0">'[17]DEFENSORIA SEDE BOGOTA'!#REF!</definedName>
    <definedName name="IT10.25">'[17]DEFENSORIA SEDE BOGOTA'!#REF!</definedName>
    <definedName name="IT10.26" localSheetId="0">'[17]DEFENSORIA SEDE BOGOTA'!#REF!</definedName>
    <definedName name="IT10.26">'[17]DEFENSORIA SEDE BOGOTA'!#REF!</definedName>
    <definedName name="IT10.27" localSheetId="0">'[17]DEFENSORIA SEDE BOGOTA'!#REF!</definedName>
    <definedName name="IT10.27">'[17]DEFENSORIA SEDE BOGOTA'!#REF!</definedName>
    <definedName name="IT10.28" localSheetId="0">'[17]DEFENSORIA SEDE BOGOTA'!#REF!</definedName>
    <definedName name="IT10.28">'[17]DEFENSORIA SEDE BOGOTA'!#REF!</definedName>
    <definedName name="IT10.29" localSheetId="0">'[17]DEFENSORIA SEDE BOGOTA'!#REF!</definedName>
    <definedName name="IT10.29">'[17]DEFENSORIA SEDE BOGOTA'!#REF!</definedName>
    <definedName name="IT10.3" localSheetId="0">'[17]DEFENSORIA SEDE BOGOTA'!#REF!</definedName>
    <definedName name="IT10.3">'[17]DEFENSORIA SEDE BOGOTA'!#REF!</definedName>
    <definedName name="IT10.3.1" localSheetId="0">'[17]DEFENSORIA SEDE BOGOTA'!#REF!</definedName>
    <definedName name="IT10.3.1">'[17]DEFENSORIA SEDE BOGOTA'!#REF!</definedName>
    <definedName name="IT10.3.2" localSheetId="0">'[17]DEFENSORIA SEDE BOGOTA'!#REF!</definedName>
    <definedName name="IT10.3.2">'[17]DEFENSORIA SEDE BOGOTA'!#REF!</definedName>
    <definedName name="IT10.3.3" localSheetId="0">'[17]DEFENSORIA SEDE BOGOTA'!#REF!</definedName>
    <definedName name="IT10.3.3">'[17]DEFENSORIA SEDE BOGOTA'!#REF!</definedName>
    <definedName name="IT10.3.4" localSheetId="0">'[17]DEFENSORIA SEDE BOGOTA'!#REF!</definedName>
    <definedName name="IT10.3.4">'[17]DEFENSORIA SEDE BOGOTA'!#REF!</definedName>
    <definedName name="IT10.3.5" localSheetId="0">'[17]DEFENSORIA SEDE BOGOTA'!#REF!</definedName>
    <definedName name="IT10.3.5">'[17]DEFENSORIA SEDE BOGOTA'!#REF!</definedName>
    <definedName name="IT10.3.6" localSheetId="0">'[17]DEFENSORIA SEDE BOGOTA'!#REF!</definedName>
    <definedName name="IT10.3.6">'[17]DEFENSORIA SEDE BOGOTA'!#REF!</definedName>
    <definedName name="IT10.3.7" localSheetId="0">'[17]DEFENSORIA SEDE BOGOTA'!#REF!</definedName>
    <definedName name="IT10.3.7">'[17]DEFENSORIA SEDE BOGOTA'!#REF!</definedName>
    <definedName name="IT10.30" localSheetId="0">'[17]DEFENSORIA SEDE BOGOTA'!#REF!</definedName>
    <definedName name="IT10.30">'[17]DEFENSORIA SEDE BOGOTA'!#REF!</definedName>
    <definedName name="IT10.31" localSheetId="0">'[17]DEFENSORIA SEDE BOGOTA'!#REF!</definedName>
    <definedName name="IT10.31">'[17]DEFENSORIA SEDE BOGOTA'!#REF!</definedName>
    <definedName name="IT10.32" localSheetId="0">'[17]DEFENSORIA SEDE BOGOTA'!#REF!</definedName>
    <definedName name="IT10.32">'[17]DEFENSORIA SEDE BOGOTA'!#REF!</definedName>
    <definedName name="IT10.33" localSheetId="0">'[17]DEFENSORIA SEDE BOGOTA'!#REF!</definedName>
    <definedName name="IT10.33">'[17]DEFENSORIA SEDE BOGOTA'!#REF!</definedName>
    <definedName name="IT10.34" localSheetId="0">'[17]DEFENSORIA SEDE BOGOTA'!#REF!</definedName>
    <definedName name="IT10.34">'[17]DEFENSORIA SEDE BOGOTA'!#REF!</definedName>
    <definedName name="IT10.35" localSheetId="0">'[17]DEFENSORIA SEDE BOGOTA'!#REF!</definedName>
    <definedName name="IT10.35">'[17]DEFENSORIA SEDE BOGOTA'!#REF!</definedName>
    <definedName name="IT10.36" localSheetId="0">'[17]DEFENSORIA SEDE BOGOTA'!#REF!</definedName>
    <definedName name="IT10.36">'[17]DEFENSORIA SEDE BOGOTA'!#REF!</definedName>
    <definedName name="IT10.37" localSheetId="0">'[17]DEFENSORIA SEDE BOGOTA'!#REF!</definedName>
    <definedName name="IT10.37">'[17]DEFENSORIA SEDE BOGOTA'!#REF!</definedName>
    <definedName name="IT10.4">'[17]DEFENSORIA SEDE BOGOTA'!$A$9</definedName>
    <definedName name="IT10.4.1" localSheetId="0">'[17]DEFENSORIA SEDE BOGOTA'!#REF!</definedName>
    <definedName name="IT10.4.1">'[17]DEFENSORIA SEDE BOGOTA'!#REF!</definedName>
    <definedName name="IT10.4.10" localSheetId="0">'[17]DEFENSORIA SEDE BOGOTA'!#REF!</definedName>
    <definedName name="IT10.4.10">'[17]DEFENSORIA SEDE BOGOTA'!#REF!</definedName>
    <definedName name="IT10.4.11" localSheetId="0">'[17]DEFENSORIA SEDE BOGOTA'!#REF!</definedName>
    <definedName name="IT10.4.11">'[17]DEFENSORIA SEDE BOGOTA'!#REF!</definedName>
    <definedName name="IT10.4.12" localSheetId="0">'[17]DEFENSORIA SEDE BOGOTA'!#REF!</definedName>
    <definedName name="IT10.4.12">'[17]DEFENSORIA SEDE BOGOTA'!#REF!</definedName>
    <definedName name="IT10.4.13" localSheetId="0">'[17]DEFENSORIA SEDE BOGOTA'!#REF!</definedName>
    <definedName name="IT10.4.13">'[17]DEFENSORIA SEDE BOGOTA'!#REF!</definedName>
    <definedName name="IT10.4.14" localSheetId="0">'[17]DEFENSORIA SEDE BOGOTA'!#REF!</definedName>
    <definedName name="IT10.4.14">'[17]DEFENSORIA SEDE BOGOTA'!#REF!</definedName>
    <definedName name="IT10.4.15" localSheetId="0">'[17]DEFENSORIA SEDE BOGOTA'!#REF!</definedName>
    <definedName name="IT10.4.15">'[17]DEFENSORIA SEDE BOGOTA'!#REF!</definedName>
    <definedName name="IT10.4.16" localSheetId="0">'[17]DEFENSORIA SEDE BOGOTA'!#REF!</definedName>
    <definedName name="IT10.4.16">'[17]DEFENSORIA SEDE BOGOTA'!#REF!</definedName>
    <definedName name="IT10.4.17" localSheetId="0">'[17]DEFENSORIA SEDE BOGOTA'!#REF!</definedName>
    <definedName name="IT10.4.17">'[17]DEFENSORIA SEDE BOGOTA'!#REF!</definedName>
    <definedName name="IT10.4.18" localSheetId="0">'[17]DEFENSORIA SEDE BOGOTA'!#REF!</definedName>
    <definedName name="IT10.4.18">'[17]DEFENSORIA SEDE BOGOTA'!#REF!</definedName>
    <definedName name="IT10.4.19" localSheetId="0">'[17]DEFENSORIA SEDE BOGOTA'!#REF!</definedName>
    <definedName name="IT10.4.19">'[17]DEFENSORIA SEDE BOGOTA'!#REF!</definedName>
    <definedName name="IT10.4.2" localSheetId="0">'[17]DEFENSORIA SEDE BOGOTA'!#REF!</definedName>
    <definedName name="IT10.4.2">'[17]DEFENSORIA SEDE BOGOTA'!#REF!</definedName>
    <definedName name="IT10.4.20" localSheetId="0">'[17]DEFENSORIA SEDE BOGOTA'!#REF!</definedName>
    <definedName name="IT10.4.20">'[17]DEFENSORIA SEDE BOGOTA'!#REF!</definedName>
    <definedName name="IT10.4.21" localSheetId="0">'[17]DEFENSORIA SEDE BOGOTA'!#REF!</definedName>
    <definedName name="IT10.4.21">'[17]DEFENSORIA SEDE BOGOTA'!#REF!</definedName>
    <definedName name="IT10.4.3" localSheetId="0">'[17]DEFENSORIA SEDE BOGOTA'!#REF!</definedName>
    <definedName name="IT10.4.3">'[17]DEFENSORIA SEDE BOGOTA'!#REF!</definedName>
    <definedName name="IT10.4.4" localSheetId="0">'[17]DEFENSORIA SEDE BOGOTA'!#REF!</definedName>
    <definedName name="IT10.4.4">'[17]DEFENSORIA SEDE BOGOTA'!#REF!</definedName>
    <definedName name="IT10.4.5" localSheetId="0">'[17]DEFENSORIA SEDE BOGOTA'!#REF!</definedName>
    <definedName name="IT10.4.5">'[17]DEFENSORIA SEDE BOGOTA'!#REF!</definedName>
    <definedName name="IT10.4.6" localSheetId="0">'[17]DEFENSORIA SEDE BOGOTA'!#REF!</definedName>
    <definedName name="IT10.4.6">'[17]DEFENSORIA SEDE BOGOTA'!#REF!</definedName>
    <definedName name="IT10.4.7" localSheetId="0">'[17]DEFENSORIA SEDE BOGOTA'!#REF!</definedName>
    <definedName name="IT10.4.7">'[17]DEFENSORIA SEDE BOGOTA'!#REF!</definedName>
    <definedName name="IT10.4.8" localSheetId="0">'[17]DEFENSORIA SEDE BOGOTA'!#REF!</definedName>
    <definedName name="IT10.4.8">'[17]DEFENSORIA SEDE BOGOTA'!#REF!</definedName>
    <definedName name="IT10.4.9" localSheetId="0">'[17]DEFENSORIA SEDE BOGOTA'!#REF!</definedName>
    <definedName name="IT10.4.9">'[17]DEFENSORIA SEDE BOGOTA'!#REF!</definedName>
    <definedName name="IT10.43" localSheetId="0">'[17]DEFENSORIA SEDE BOGOTA'!#REF!</definedName>
    <definedName name="IT10.43">'[17]DEFENSORIA SEDE BOGOTA'!#REF!</definedName>
    <definedName name="IT10.44" localSheetId="0">'[17]DEFENSORIA SEDE BOGOTA'!#REF!</definedName>
    <definedName name="IT10.44">'[17]DEFENSORIA SEDE BOGOTA'!#REF!</definedName>
    <definedName name="IT10.45" localSheetId="0">'[17]DEFENSORIA SEDE BOGOTA'!#REF!</definedName>
    <definedName name="IT10.45">'[17]DEFENSORIA SEDE BOGOTA'!#REF!</definedName>
    <definedName name="IT10.5" localSheetId="0">'[17]DEFENSORIA SEDE BOGOTA'!#REF!</definedName>
    <definedName name="IT10.5">'[17]DEFENSORIA SEDE BOGOTA'!#REF!</definedName>
    <definedName name="IT10.6" localSheetId="0">'[17]DEFENSORIA SEDE BOGOTA'!#REF!</definedName>
    <definedName name="IT10.6">'[17]DEFENSORIA SEDE BOGOTA'!#REF!</definedName>
    <definedName name="IT10.7" localSheetId="0">'[17]DEFENSORIA SEDE BOGOTA'!#REF!</definedName>
    <definedName name="IT10.7">'[17]DEFENSORIA SEDE BOGOTA'!#REF!</definedName>
    <definedName name="IT10.8" localSheetId="0">'[17]DEFENSORIA SEDE BOGOTA'!#REF!</definedName>
    <definedName name="IT10.8">'[17]DEFENSORIA SEDE BOGOTA'!#REF!</definedName>
    <definedName name="IT10.9" localSheetId="0">'[17]DEFENSORIA SEDE BOGOTA'!#REF!</definedName>
    <definedName name="IT10.9">'[17]DEFENSORIA SEDE BOGOTA'!#REF!</definedName>
    <definedName name="IT11.1.1" localSheetId="0">'[17]DEFENSORIA SEDE BOGOTA'!#REF!</definedName>
    <definedName name="IT11.1.1">'[17]DEFENSORIA SEDE BOGOTA'!#REF!</definedName>
    <definedName name="IT11.1.10" localSheetId="0">'[17]DEFENSORIA SEDE BOGOTA'!#REF!</definedName>
    <definedName name="IT11.1.10">'[17]DEFENSORIA SEDE BOGOTA'!#REF!</definedName>
    <definedName name="IT11.1.11" localSheetId="0">'[17]DEFENSORIA SEDE BOGOTA'!#REF!</definedName>
    <definedName name="IT11.1.11">'[17]DEFENSORIA SEDE BOGOTA'!#REF!</definedName>
    <definedName name="IT11.1.12" localSheetId="0">'[17]DEFENSORIA SEDE BOGOTA'!#REF!</definedName>
    <definedName name="IT11.1.12">'[17]DEFENSORIA SEDE BOGOTA'!#REF!</definedName>
    <definedName name="IT11.1.13" localSheetId="0">'[17]DEFENSORIA SEDE BOGOTA'!#REF!</definedName>
    <definedName name="IT11.1.13">'[17]DEFENSORIA SEDE BOGOTA'!#REF!</definedName>
    <definedName name="IT11.1.2" localSheetId="0">'[17]DEFENSORIA SEDE BOGOTA'!#REF!</definedName>
    <definedName name="IT11.1.2">'[17]DEFENSORIA SEDE BOGOTA'!#REF!</definedName>
    <definedName name="IT11.1.3" localSheetId="0">'[17]DEFENSORIA SEDE BOGOTA'!#REF!</definedName>
    <definedName name="IT11.1.3">'[17]DEFENSORIA SEDE BOGOTA'!#REF!</definedName>
    <definedName name="IT11.1.4" localSheetId="0">'[17]DEFENSORIA SEDE BOGOTA'!#REF!</definedName>
    <definedName name="IT11.1.4">'[17]DEFENSORIA SEDE BOGOTA'!#REF!</definedName>
    <definedName name="IT11.1.5" localSheetId="0">'[17]DEFENSORIA SEDE BOGOTA'!#REF!</definedName>
    <definedName name="IT11.1.5">'[17]DEFENSORIA SEDE BOGOTA'!#REF!</definedName>
    <definedName name="IT11.1.6" localSheetId="0">'[17]DEFENSORIA SEDE BOGOTA'!#REF!</definedName>
    <definedName name="IT11.1.6">'[17]DEFENSORIA SEDE BOGOTA'!#REF!</definedName>
    <definedName name="IT11.1.7" localSheetId="0">'[17]DEFENSORIA SEDE BOGOTA'!#REF!</definedName>
    <definedName name="IT11.1.7">'[17]DEFENSORIA SEDE BOGOTA'!#REF!</definedName>
    <definedName name="IT11.1.8" localSheetId="0">'[17]DEFENSORIA SEDE BOGOTA'!#REF!</definedName>
    <definedName name="IT11.1.8">'[17]DEFENSORIA SEDE BOGOTA'!#REF!</definedName>
    <definedName name="IT11.1.9" localSheetId="0">'[17]DEFENSORIA SEDE BOGOTA'!#REF!</definedName>
    <definedName name="IT11.1.9">'[17]DEFENSORIA SEDE BOGOTA'!#REF!</definedName>
    <definedName name="IT11.2.1" localSheetId="0">'[17]DEFENSORIA SEDE BOGOTA'!#REF!</definedName>
    <definedName name="IT11.2.1">'[17]DEFENSORIA SEDE BOGOTA'!#REF!</definedName>
    <definedName name="IT11.2.2" localSheetId="0">'[17]DEFENSORIA SEDE BOGOTA'!#REF!</definedName>
    <definedName name="IT11.2.2">'[17]DEFENSORIA SEDE BOGOTA'!#REF!</definedName>
    <definedName name="IT11.2.3" localSheetId="0">'[17]DEFENSORIA SEDE BOGOTA'!#REF!</definedName>
    <definedName name="IT11.2.3">'[17]DEFENSORIA SEDE BOGOTA'!#REF!</definedName>
    <definedName name="IT11.2.4" localSheetId="0">'[17]DEFENSORIA SEDE BOGOTA'!#REF!</definedName>
    <definedName name="IT11.2.4">'[17]DEFENSORIA SEDE BOGOTA'!#REF!</definedName>
    <definedName name="IT11.2.5" localSheetId="0">'[17]DEFENSORIA SEDE BOGOTA'!#REF!</definedName>
    <definedName name="IT11.2.5">'[17]DEFENSORIA SEDE BOGOTA'!#REF!</definedName>
    <definedName name="IT11.2.6" localSheetId="0">'[17]DEFENSORIA SEDE BOGOTA'!#REF!</definedName>
    <definedName name="IT11.2.6">'[17]DEFENSORIA SEDE BOGOTA'!#REF!</definedName>
    <definedName name="IT11.3.1" localSheetId="0">'[17]DEFENSORIA SEDE BOGOTA'!#REF!</definedName>
    <definedName name="IT11.3.1">'[17]DEFENSORIA SEDE BOGOTA'!#REF!</definedName>
    <definedName name="IT11.3.2" localSheetId="0">'[17]DEFENSORIA SEDE BOGOTA'!#REF!</definedName>
    <definedName name="IT11.3.2">'[17]DEFENSORIA SEDE BOGOTA'!#REF!</definedName>
    <definedName name="IT12.1" localSheetId="0">'[17]DEFENSORIA SEDE BOGOTA'!#REF!</definedName>
    <definedName name="IT12.1">'[17]DEFENSORIA SEDE BOGOTA'!#REF!</definedName>
    <definedName name="IT12.2" localSheetId="0">'[17]DEFENSORIA SEDE BOGOTA'!#REF!</definedName>
    <definedName name="IT12.2">'[17]DEFENSORIA SEDE BOGOTA'!#REF!</definedName>
    <definedName name="IT12.3" localSheetId="0">'[17]DEFENSORIA SEDE BOGOTA'!#REF!</definedName>
    <definedName name="IT12.3">'[17]DEFENSORIA SEDE BOGOTA'!#REF!</definedName>
    <definedName name="IT12.4" localSheetId="0">'[17]DEFENSORIA SEDE BOGOTA'!#REF!</definedName>
    <definedName name="IT12.4">'[17]DEFENSORIA SEDE BOGOTA'!#REF!</definedName>
    <definedName name="IT12.5" localSheetId="0">'[17]DEFENSORIA SEDE BOGOTA'!#REF!</definedName>
    <definedName name="IT12.5">'[17]DEFENSORIA SEDE BOGOTA'!#REF!</definedName>
    <definedName name="IT12.6" localSheetId="0">'[17]DEFENSORIA SEDE BOGOTA'!#REF!</definedName>
    <definedName name="IT12.6">'[17]DEFENSORIA SEDE BOGOTA'!#REF!</definedName>
    <definedName name="IT13.1" localSheetId="0">'[17]DEFENSORIA SEDE BOGOTA'!#REF!</definedName>
    <definedName name="IT13.1">'[17]DEFENSORIA SEDE BOGOTA'!#REF!</definedName>
    <definedName name="IT13.2" localSheetId="0">'[17]DEFENSORIA SEDE BOGOTA'!#REF!</definedName>
    <definedName name="IT13.2">'[17]DEFENSORIA SEDE BOGOTA'!#REF!</definedName>
    <definedName name="IT13.3" localSheetId="0">'[17]DEFENSORIA SEDE BOGOTA'!#REF!</definedName>
    <definedName name="IT13.3">'[17]DEFENSORIA SEDE BOGOTA'!#REF!</definedName>
    <definedName name="IT14.1" localSheetId="0">'[17]DEFENSORIA SEDE BOGOTA'!#REF!</definedName>
    <definedName name="IT14.1">'[17]DEFENSORIA SEDE BOGOTA'!#REF!</definedName>
    <definedName name="IT14.2" localSheetId="0">'[17]DEFENSORIA SEDE BOGOTA'!#REF!</definedName>
    <definedName name="IT14.2">'[17]DEFENSORIA SEDE BOGOTA'!#REF!</definedName>
    <definedName name="IT14.3" localSheetId="0">'[17]DEFENSORIA SEDE BOGOTA'!#REF!</definedName>
    <definedName name="IT14.3">'[17]DEFENSORIA SEDE BOGOTA'!#REF!</definedName>
    <definedName name="IT15.1" localSheetId="0">'[17]DEFENSORIA SEDE BOGOTA'!#REF!</definedName>
    <definedName name="IT15.1">'[17]DEFENSORIA SEDE BOGOTA'!#REF!</definedName>
    <definedName name="IT15.2" localSheetId="0">'[17]DEFENSORIA SEDE BOGOTA'!#REF!</definedName>
    <definedName name="IT15.2">'[17]DEFENSORIA SEDE BOGOTA'!#REF!</definedName>
    <definedName name="IT2.01" localSheetId="0">'[17]DEFENSORIA SEDE BOGOTA'!#REF!</definedName>
    <definedName name="IT2.01">'[17]DEFENSORIA SEDE BOGOTA'!#REF!</definedName>
    <definedName name="IT2.02" localSheetId="0">'[17]DEFENSORIA SEDE BOGOTA'!#REF!</definedName>
    <definedName name="IT2.02">'[17]DEFENSORIA SEDE BOGOTA'!#REF!</definedName>
    <definedName name="IT2.1" localSheetId="0">'[17]DEFENSORIA SEDE BOGOTA'!#REF!</definedName>
    <definedName name="IT2.1">'[17]DEFENSORIA SEDE BOGOTA'!#REF!</definedName>
    <definedName name="IT2.2" localSheetId="0">'[17]DEFENSORIA SEDE BOGOTA'!#REF!</definedName>
    <definedName name="IT2.2">'[17]DEFENSORIA SEDE BOGOTA'!#REF!</definedName>
    <definedName name="IT3.01" localSheetId="0">#REF!</definedName>
    <definedName name="IT3.01">#REF!</definedName>
    <definedName name="IT3.02" localSheetId="0">#REF!</definedName>
    <definedName name="IT3.02">#REF!</definedName>
    <definedName name="IT3.1" localSheetId="0">'[17]DEFENSORIA SEDE BOGOTA'!#REF!</definedName>
    <definedName name="IT3.1">'[17]DEFENSORIA SEDE BOGOTA'!#REF!</definedName>
    <definedName name="IT3.2" localSheetId="0">'[17]DEFENSORIA SEDE BOGOTA'!#REF!</definedName>
    <definedName name="IT3.2">'[17]DEFENSORIA SEDE BOGOTA'!#REF!</definedName>
    <definedName name="IT3.3" localSheetId="0">'[17]DEFENSORIA SEDE BOGOTA'!#REF!</definedName>
    <definedName name="IT3.3">'[17]DEFENSORIA SEDE BOGOTA'!#REF!</definedName>
    <definedName name="IT4.01" localSheetId="0">#REF!</definedName>
    <definedName name="IT4.01">#REF!</definedName>
    <definedName name="IT4.1" localSheetId="0">'[17]DEFENSORIA SEDE BOGOTA'!#REF!</definedName>
    <definedName name="IT4.1">'[17]DEFENSORIA SEDE BOGOTA'!#REF!</definedName>
    <definedName name="IT5.1" localSheetId="0">'[17]DEFENSORIA SEDE BOGOTA'!#REF!</definedName>
    <definedName name="IT5.1">'[17]DEFENSORIA SEDE BOGOTA'!#REF!</definedName>
    <definedName name="IT5.2" localSheetId="0">'[17]DEFENSORIA SEDE BOGOTA'!#REF!</definedName>
    <definedName name="IT5.2">'[17]DEFENSORIA SEDE BOGOTA'!#REF!</definedName>
    <definedName name="IT5.3" localSheetId="0">'[17]DEFENSORIA SEDE BOGOTA'!#REF!</definedName>
    <definedName name="IT5.3">'[17]DEFENSORIA SEDE BOGOTA'!#REF!</definedName>
    <definedName name="IT6.1" localSheetId="0">'[17]DEFENSORIA SEDE BOGOTA'!#REF!</definedName>
    <definedName name="IT6.1">'[17]DEFENSORIA SEDE BOGOTA'!#REF!</definedName>
    <definedName name="IT6.10" localSheetId="0">'[17]DEFENSORIA SEDE BOGOTA'!#REF!</definedName>
    <definedName name="IT6.10">'[17]DEFENSORIA SEDE BOGOTA'!#REF!</definedName>
    <definedName name="IT6.11" localSheetId="0">'[17]DEFENSORIA SEDE BOGOTA'!#REF!</definedName>
    <definedName name="IT6.11">'[17]DEFENSORIA SEDE BOGOTA'!#REF!</definedName>
    <definedName name="IT6.12" localSheetId="0">'[17]DEFENSORIA SEDE BOGOTA'!#REF!</definedName>
    <definedName name="IT6.12">'[17]DEFENSORIA SEDE BOGOTA'!#REF!</definedName>
    <definedName name="IT6.13" localSheetId="0">'[17]DEFENSORIA SEDE BOGOTA'!#REF!</definedName>
    <definedName name="IT6.13">'[17]DEFENSORIA SEDE BOGOTA'!#REF!</definedName>
    <definedName name="IT6.14" localSheetId="0">'[17]DEFENSORIA SEDE BOGOTA'!#REF!</definedName>
    <definedName name="IT6.14">'[17]DEFENSORIA SEDE BOGOTA'!#REF!</definedName>
    <definedName name="IT6.15" localSheetId="0">'[17]DEFENSORIA SEDE BOGOTA'!#REF!</definedName>
    <definedName name="IT6.15">'[17]DEFENSORIA SEDE BOGOTA'!#REF!</definedName>
    <definedName name="IT6.16" localSheetId="0">'[17]DEFENSORIA SEDE BOGOTA'!#REF!</definedName>
    <definedName name="IT6.16">'[17]DEFENSORIA SEDE BOGOTA'!#REF!</definedName>
    <definedName name="IT6.17" localSheetId="0">'[17]DEFENSORIA SEDE BOGOTA'!#REF!</definedName>
    <definedName name="IT6.17">'[17]DEFENSORIA SEDE BOGOTA'!#REF!</definedName>
    <definedName name="IT6.18" localSheetId="0">'[17]DEFENSORIA SEDE BOGOTA'!#REF!</definedName>
    <definedName name="IT6.18">'[17]DEFENSORIA SEDE BOGOTA'!#REF!</definedName>
    <definedName name="IT6.19" localSheetId="0">'[17]DEFENSORIA SEDE BOGOTA'!#REF!</definedName>
    <definedName name="IT6.19">'[17]DEFENSORIA SEDE BOGOTA'!#REF!</definedName>
    <definedName name="IT6.2" localSheetId="0">'[17]DEFENSORIA SEDE BOGOTA'!#REF!</definedName>
    <definedName name="IT6.2">'[17]DEFENSORIA SEDE BOGOTA'!#REF!</definedName>
    <definedName name="IT6.20" localSheetId="0">'[17]DEFENSORIA SEDE BOGOTA'!#REF!</definedName>
    <definedName name="IT6.20">'[17]DEFENSORIA SEDE BOGOTA'!#REF!</definedName>
    <definedName name="IT6.21" localSheetId="0">'[17]DEFENSORIA SEDE BOGOTA'!#REF!</definedName>
    <definedName name="IT6.21">'[17]DEFENSORIA SEDE BOGOTA'!#REF!</definedName>
    <definedName name="IT6.22" localSheetId="0">'[17]DEFENSORIA SEDE BOGOTA'!#REF!</definedName>
    <definedName name="IT6.22">'[17]DEFENSORIA SEDE BOGOTA'!#REF!</definedName>
    <definedName name="IT6.3" localSheetId="0">'[17]DEFENSORIA SEDE BOGOTA'!#REF!</definedName>
    <definedName name="IT6.3">'[17]DEFENSORIA SEDE BOGOTA'!#REF!</definedName>
    <definedName name="IT6.4" localSheetId="0">'[17]DEFENSORIA SEDE BOGOTA'!#REF!</definedName>
    <definedName name="IT6.4">'[17]DEFENSORIA SEDE BOGOTA'!#REF!</definedName>
    <definedName name="IT6.5" localSheetId="0">'[17]DEFENSORIA SEDE BOGOTA'!#REF!</definedName>
    <definedName name="IT6.5">'[17]DEFENSORIA SEDE BOGOTA'!#REF!</definedName>
    <definedName name="IT6.6" localSheetId="0">'[17]DEFENSORIA SEDE BOGOTA'!#REF!</definedName>
    <definedName name="IT6.6">'[17]DEFENSORIA SEDE BOGOTA'!#REF!</definedName>
    <definedName name="IT6.7" localSheetId="0">'[17]DEFENSORIA SEDE BOGOTA'!#REF!</definedName>
    <definedName name="IT6.7">'[17]DEFENSORIA SEDE BOGOTA'!#REF!</definedName>
    <definedName name="IT6.8" localSheetId="0">'[17]DEFENSORIA SEDE BOGOTA'!#REF!</definedName>
    <definedName name="IT6.8">'[17]DEFENSORIA SEDE BOGOTA'!#REF!</definedName>
    <definedName name="IT6.9" localSheetId="0">'[17]DEFENSORIA SEDE BOGOTA'!#REF!</definedName>
    <definedName name="IT6.9">'[17]DEFENSORIA SEDE BOGOTA'!#REF!</definedName>
    <definedName name="IT7.1" localSheetId="0">'[17]DEFENSORIA SEDE BOGOTA'!#REF!</definedName>
    <definedName name="IT7.1">'[17]DEFENSORIA SEDE BOGOTA'!#REF!</definedName>
    <definedName name="IT7.2" localSheetId="0">'[17]DEFENSORIA SEDE BOGOTA'!#REF!</definedName>
    <definedName name="IT7.2">'[17]DEFENSORIA SEDE BOGOTA'!#REF!</definedName>
    <definedName name="IT8.1" localSheetId="0">'[17]DEFENSORIA SEDE BOGOTA'!#REF!</definedName>
    <definedName name="IT8.1">'[17]DEFENSORIA SEDE BOGOTA'!#REF!</definedName>
    <definedName name="IT8.10" localSheetId="0">'[17]DEFENSORIA SEDE BOGOTA'!#REF!</definedName>
    <definedName name="IT8.10">'[17]DEFENSORIA SEDE BOGOTA'!#REF!</definedName>
    <definedName name="IT8.11" localSheetId="0">'[17]DEFENSORIA SEDE BOGOTA'!#REF!</definedName>
    <definedName name="IT8.11">'[17]DEFENSORIA SEDE BOGOTA'!#REF!</definedName>
    <definedName name="IT8.12" localSheetId="0">'[17]DEFENSORIA SEDE BOGOTA'!#REF!</definedName>
    <definedName name="IT8.12">'[17]DEFENSORIA SEDE BOGOTA'!#REF!</definedName>
    <definedName name="IT8.13" localSheetId="0">'[17]DEFENSORIA SEDE BOGOTA'!#REF!</definedName>
    <definedName name="IT8.13">'[17]DEFENSORIA SEDE BOGOTA'!#REF!</definedName>
    <definedName name="IT8.14" localSheetId="0">'[17]DEFENSORIA SEDE BOGOTA'!#REF!</definedName>
    <definedName name="IT8.14">'[17]DEFENSORIA SEDE BOGOTA'!#REF!</definedName>
    <definedName name="IT8.15" localSheetId="0">'[17]DEFENSORIA SEDE BOGOTA'!#REF!</definedName>
    <definedName name="IT8.15">'[17]DEFENSORIA SEDE BOGOTA'!#REF!</definedName>
    <definedName name="IT8.16" localSheetId="0">'[17]DEFENSORIA SEDE BOGOTA'!#REF!</definedName>
    <definedName name="IT8.16">'[17]DEFENSORIA SEDE BOGOTA'!#REF!</definedName>
    <definedName name="IT8.17" localSheetId="0">'[17]DEFENSORIA SEDE BOGOTA'!#REF!</definedName>
    <definedName name="IT8.17">'[17]DEFENSORIA SEDE BOGOTA'!#REF!</definedName>
    <definedName name="IT8.18" localSheetId="0">'[17]DEFENSORIA SEDE BOGOTA'!#REF!</definedName>
    <definedName name="IT8.18">'[17]DEFENSORIA SEDE BOGOTA'!#REF!</definedName>
    <definedName name="IT8.19" localSheetId="0">'[17]DEFENSORIA SEDE BOGOTA'!#REF!</definedName>
    <definedName name="IT8.19">'[17]DEFENSORIA SEDE BOGOTA'!#REF!</definedName>
    <definedName name="IT8.2" localSheetId="0">'[17]DEFENSORIA SEDE BOGOTA'!#REF!</definedName>
    <definedName name="IT8.2">'[17]DEFENSORIA SEDE BOGOTA'!#REF!</definedName>
    <definedName name="IT8.20" localSheetId="0">'[17]DEFENSORIA SEDE BOGOTA'!#REF!</definedName>
    <definedName name="IT8.20">'[17]DEFENSORIA SEDE BOGOTA'!#REF!</definedName>
    <definedName name="IT8.21" localSheetId="0">'[17]DEFENSORIA SEDE BOGOTA'!#REF!</definedName>
    <definedName name="IT8.21">'[17]DEFENSORIA SEDE BOGOTA'!#REF!</definedName>
    <definedName name="IT8.22" localSheetId="0">'[17]DEFENSORIA SEDE BOGOTA'!#REF!</definedName>
    <definedName name="IT8.22">'[17]DEFENSORIA SEDE BOGOTA'!#REF!</definedName>
    <definedName name="IT8.23" localSheetId="0">'[17]DEFENSORIA SEDE BOGOTA'!#REF!</definedName>
    <definedName name="IT8.23">'[17]DEFENSORIA SEDE BOGOTA'!#REF!</definedName>
    <definedName name="IT8.24" localSheetId="0">'[17]DEFENSORIA SEDE BOGOTA'!#REF!</definedName>
    <definedName name="IT8.24">'[17]DEFENSORIA SEDE BOGOTA'!#REF!</definedName>
    <definedName name="IT8.25" localSheetId="0">'[17]DEFENSORIA SEDE BOGOTA'!#REF!</definedName>
    <definedName name="IT8.25">'[17]DEFENSORIA SEDE BOGOTA'!#REF!</definedName>
    <definedName name="IT8.26" localSheetId="0">'[17]DEFENSORIA SEDE BOGOTA'!#REF!</definedName>
    <definedName name="IT8.26">'[17]DEFENSORIA SEDE BOGOTA'!#REF!</definedName>
    <definedName name="IT8.27" localSheetId="0">'[17]DEFENSORIA SEDE BOGOTA'!#REF!</definedName>
    <definedName name="IT8.27">'[17]DEFENSORIA SEDE BOGOTA'!#REF!</definedName>
    <definedName name="IT8.28" localSheetId="0">'[17]DEFENSORIA SEDE BOGOTA'!#REF!</definedName>
    <definedName name="IT8.28">'[17]DEFENSORIA SEDE BOGOTA'!#REF!</definedName>
    <definedName name="IT8.29" localSheetId="0">'[17]DEFENSORIA SEDE BOGOTA'!#REF!</definedName>
    <definedName name="IT8.29">'[17]DEFENSORIA SEDE BOGOTA'!#REF!</definedName>
    <definedName name="IT8.3" localSheetId="0">'[17]DEFENSORIA SEDE BOGOTA'!#REF!</definedName>
    <definedName name="IT8.3">'[17]DEFENSORIA SEDE BOGOTA'!#REF!</definedName>
    <definedName name="IT8.30" localSheetId="0">'[17]DEFENSORIA SEDE BOGOTA'!#REF!</definedName>
    <definedName name="IT8.30">'[17]DEFENSORIA SEDE BOGOTA'!#REF!</definedName>
    <definedName name="IT8.31" localSheetId="0">'[17]DEFENSORIA SEDE BOGOTA'!#REF!</definedName>
    <definedName name="IT8.31">'[17]DEFENSORIA SEDE BOGOTA'!#REF!</definedName>
    <definedName name="IT8.32" localSheetId="0">'[17]DEFENSORIA SEDE BOGOTA'!#REF!</definedName>
    <definedName name="IT8.32">'[17]DEFENSORIA SEDE BOGOTA'!#REF!</definedName>
    <definedName name="IT8.33" localSheetId="0">'[17]DEFENSORIA SEDE BOGOTA'!#REF!</definedName>
    <definedName name="IT8.33">'[17]DEFENSORIA SEDE BOGOTA'!#REF!</definedName>
    <definedName name="IT8.34" localSheetId="0">'[17]DEFENSORIA SEDE BOGOTA'!#REF!</definedName>
    <definedName name="IT8.34">'[17]DEFENSORIA SEDE BOGOTA'!#REF!</definedName>
    <definedName name="IT8.35" localSheetId="0">'[17]DEFENSORIA SEDE BOGOTA'!#REF!</definedName>
    <definedName name="IT8.35">'[17]DEFENSORIA SEDE BOGOTA'!#REF!</definedName>
    <definedName name="IT8.36" localSheetId="0">'[17]DEFENSORIA SEDE BOGOTA'!#REF!</definedName>
    <definedName name="IT8.36">'[17]DEFENSORIA SEDE BOGOTA'!#REF!</definedName>
    <definedName name="IT8.37" localSheetId="0">'[17]DEFENSORIA SEDE BOGOTA'!#REF!</definedName>
    <definedName name="IT8.37">'[17]DEFENSORIA SEDE BOGOTA'!#REF!</definedName>
    <definedName name="IT8.38" localSheetId="0">'[17]DEFENSORIA SEDE BOGOTA'!#REF!</definedName>
    <definedName name="IT8.38">'[17]DEFENSORIA SEDE BOGOTA'!#REF!</definedName>
    <definedName name="IT8.39" localSheetId="0">'[17]DEFENSORIA SEDE BOGOTA'!#REF!</definedName>
    <definedName name="IT8.39">'[17]DEFENSORIA SEDE BOGOTA'!#REF!</definedName>
    <definedName name="IT8.4" localSheetId="0">'[17]DEFENSORIA SEDE BOGOTA'!#REF!</definedName>
    <definedName name="IT8.4">'[17]DEFENSORIA SEDE BOGOTA'!#REF!</definedName>
    <definedName name="IT8.40" localSheetId="0">'[17]DEFENSORIA SEDE BOGOTA'!#REF!</definedName>
    <definedName name="IT8.40">'[17]DEFENSORIA SEDE BOGOTA'!#REF!</definedName>
    <definedName name="IT8.41" localSheetId="0">'[17]DEFENSORIA SEDE BOGOTA'!#REF!</definedName>
    <definedName name="IT8.41">'[17]DEFENSORIA SEDE BOGOTA'!#REF!</definedName>
    <definedName name="IT8.42" localSheetId="0">'[17]DEFENSORIA SEDE BOGOTA'!#REF!</definedName>
    <definedName name="IT8.42">'[17]DEFENSORIA SEDE BOGOTA'!#REF!</definedName>
    <definedName name="IT8.43" localSheetId="0">'[17]DEFENSORIA SEDE BOGOTA'!#REF!</definedName>
    <definedName name="IT8.43">'[17]DEFENSORIA SEDE BOGOTA'!#REF!</definedName>
    <definedName name="IT8.44" localSheetId="0">'[17]DEFENSORIA SEDE BOGOTA'!#REF!</definedName>
    <definedName name="IT8.44">'[17]DEFENSORIA SEDE BOGOTA'!#REF!</definedName>
    <definedName name="IT8.45" localSheetId="0">'[17]DEFENSORIA SEDE BOGOTA'!#REF!</definedName>
    <definedName name="IT8.45">'[17]DEFENSORIA SEDE BOGOTA'!#REF!</definedName>
    <definedName name="IT8.46" localSheetId="0">'[17]DEFENSORIA SEDE BOGOTA'!#REF!</definedName>
    <definedName name="IT8.46">'[17]DEFENSORIA SEDE BOGOTA'!#REF!</definedName>
    <definedName name="IT8.47" localSheetId="0">'[17]DEFENSORIA SEDE BOGOTA'!#REF!</definedName>
    <definedName name="IT8.47">'[17]DEFENSORIA SEDE BOGOTA'!#REF!</definedName>
    <definedName name="IT8.48" localSheetId="0">'[17]DEFENSORIA SEDE BOGOTA'!#REF!</definedName>
    <definedName name="IT8.48">'[17]DEFENSORIA SEDE BOGOTA'!#REF!</definedName>
    <definedName name="IT8.49" localSheetId="0">'[17]DEFENSORIA SEDE BOGOTA'!#REF!</definedName>
    <definedName name="IT8.49">'[17]DEFENSORIA SEDE BOGOTA'!#REF!</definedName>
    <definedName name="IT8.5" localSheetId="0">'[17]DEFENSORIA SEDE BOGOTA'!#REF!</definedName>
    <definedName name="IT8.5">'[17]DEFENSORIA SEDE BOGOTA'!#REF!</definedName>
    <definedName name="IT8.50" localSheetId="0">'[17]DEFENSORIA SEDE BOGOTA'!#REF!</definedName>
    <definedName name="IT8.50">'[17]DEFENSORIA SEDE BOGOTA'!#REF!</definedName>
    <definedName name="IT8.51" localSheetId="0">'[17]DEFENSORIA SEDE BOGOTA'!#REF!</definedName>
    <definedName name="IT8.51">'[17]DEFENSORIA SEDE BOGOTA'!#REF!</definedName>
    <definedName name="IT8.52" localSheetId="0">'[17]DEFENSORIA SEDE BOGOTA'!#REF!</definedName>
    <definedName name="IT8.52">'[17]DEFENSORIA SEDE BOGOTA'!#REF!</definedName>
    <definedName name="IT8.6" localSheetId="0">'[17]DEFENSORIA SEDE BOGOTA'!#REF!</definedName>
    <definedName name="IT8.6">'[17]DEFENSORIA SEDE BOGOTA'!#REF!</definedName>
    <definedName name="IT8.7" localSheetId="0">'[17]DEFENSORIA SEDE BOGOTA'!#REF!</definedName>
    <definedName name="IT8.7">'[17]DEFENSORIA SEDE BOGOTA'!#REF!</definedName>
    <definedName name="IT8.8" localSheetId="0">'[17]DEFENSORIA SEDE BOGOTA'!#REF!</definedName>
    <definedName name="IT8.8">'[17]DEFENSORIA SEDE BOGOTA'!#REF!</definedName>
    <definedName name="IT8.9" localSheetId="0">'[17]DEFENSORIA SEDE BOGOTA'!#REF!</definedName>
    <definedName name="IT8.9">'[17]DEFENSORIA SEDE BOGOTA'!#REF!</definedName>
    <definedName name="IT9.1" localSheetId="0">'[17]DEFENSORIA SEDE BOGOTA'!#REF!</definedName>
    <definedName name="IT9.1">'[17]DEFENSORIA SEDE BOGOTA'!#REF!</definedName>
    <definedName name="IT9.10" localSheetId="0">'[17]DEFENSORIA SEDE BOGOTA'!#REF!</definedName>
    <definedName name="IT9.10">'[17]DEFENSORIA SEDE BOGOTA'!#REF!</definedName>
    <definedName name="IT9.11" localSheetId="0">'[17]DEFENSORIA SEDE BOGOTA'!#REF!</definedName>
    <definedName name="IT9.11">'[17]DEFENSORIA SEDE BOGOTA'!#REF!</definedName>
    <definedName name="IT9.12" localSheetId="0">'[17]DEFENSORIA SEDE BOGOTA'!#REF!</definedName>
    <definedName name="IT9.12">'[17]DEFENSORIA SEDE BOGOTA'!#REF!</definedName>
    <definedName name="IT9.2" localSheetId="0">'[17]DEFENSORIA SEDE BOGOTA'!#REF!</definedName>
    <definedName name="IT9.2">'[17]DEFENSORIA SEDE BOGOTA'!#REF!</definedName>
    <definedName name="IT9.3" localSheetId="0">'[17]DEFENSORIA SEDE BOGOTA'!#REF!</definedName>
    <definedName name="IT9.3">'[17]DEFENSORIA SEDE BOGOTA'!#REF!</definedName>
    <definedName name="IT9.4" localSheetId="0">'[17]DEFENSORIA SEDE BOGOTA'!#REF!</definedName>
    <definedName name="IT9.4">'[17]DEFENSORIA SEDE BOGOTA'!#REF!</definedName>
    <definedName name="IT9.5" localSheetId="0">'[17]DEFENSORIA SEDE BOGOTA'!#REF!</definedName>
    <definedName name="IT9.5">'[17]DEFENSORIA SEDE BOGOTA'!#REF!</definedName>
    <definedName name="IT9.6" localSheetId="0">'[17]DEFENSORIA SEDE BOGOTA'!#REF!</definedName>
    <definedName name="IT9.6">'[17]DEFENSORIA SEDE BOGOTA'!#REF!</definedName>
    <definedName name="IT9.7" localSheetId="0">'[17]DEFENSORIA SEDE BOGOTA'!#REF!</definedName>
    <definedName name="IT9.7">'[17]DEFENSORIA SEDE BOGOTA'!#REF!</definedName>
    <definedName name="IT9.8" localSheetId="0">'[17]DEFENSORIA SEDE BOGOTA'!#REF!</definedName>
    <definedName name="IT9.8">'[17]DEFENSORIA SEDE BOGOTA'!#REF!</definedName>
    <definedName name="IT9.9" localSheetId="0">'[17]DEFENSORIA SEDE BOGOTA'!#REF!</definedName>
    <definedName name="IT9.9">'[17]DEFENSORIA SEDE BOGOTA'!#REF!</definedName>
    <definedName name="ITE10.27" localSheetId="0">'[17]DEFENSORIA SEDE BOGOTA'!#REF!</definedName>
    <definedName name="ITE10.27">'[17]DEFENSORIA SEDE BOGOTA'!#REF!</definedName>
    <definedName name="ITE10.28" localSheetId="0">'[17]DEFENSORIA SEDE BOGOTA'!#REF!</definedName>
    <definedName name="ITE10.28">'[17]DEFENSORIA SEDE BOGOTA'!#REF!</definedName>
    <definedName name="ITE10.29" localSheetId="0">'[17]DEFENSORIA SEDE BOGOTA'!#REF!</definedName>
    <definedName name="ITE10.29">'[17]DEFENSORIA SEDE BOGOTA'!#REF!</definedName>
    <definedName name="ITE10.30" localSheetId="0">'[17]DEFENSORIA SEDE BOGOTA'!#REF!</definedName>
    <definedName name="ITE10.30">'[17]DEFENSORIA SEDE BOGOTA'!#REF!</definedName>
    <definedName name="ITE10.31" localSheetId="0">'[17]DEFENSORIA SEDE BOGOTA'!#REF!</definedName>
    <definedName name="ITE10.31">'[17]DEFENSORIA SEDE BOGOTA'!#REF!</definedName>
    <definedName name="ITEM" localSheetId="0">#REF!</definedName>
    <definedName name="ITEM">#REF!</definedName>
    <definedName name="ITEM.10.27" localSheetId="0">#REF!</definedName>
    <definedName name="ITEM.10.27">#REF!</definedName>
    <definedName name="ITEM.10.28" localSheetId="0">#REF!</definedName>
    <definedName name="ITEM.10.28">#REF!</definedName>
    <definedName name="ITEM.10.29" localSheetId="0">#REF!</definedName>
    <definedName name="ITEM.10.29">#REF!</definedName>
    <definedName name="ITEM.10.30" localSheetId="0">#REF!</definedName>
    <definedName name="ITEM.10.30">#REF!</definedName>
    <definedName name="ITEM.10.31" localSheetId="0">#REF!</definedName>
    <definedName name="ITEM.10.31">#REF!</definedName>
    <definedName name="ITEM1.01" localSheetId="0">#REF!</definedName>
    <definedName name="ITEM1.01">#REF!</definedName>
    <definedName name="ITEM1.02" localSheetId="0">#REF!</definedName>
    <definedName name="ITEM1.02">#REF!</definedName>
    <definedName name="ITEM1.1" localSheetId="0">#REF!</definedName>
    <definedName name="ITEM1.1">#REF!</definedName>
    <definedName name="ITEM1.2" localSheetId="0">#REF!</definedName>
    <definedName name="ITEM1.2">#REF!</definedName>
    <definedName name="ITEM10.1" localSheetId="0">#REF!</definedName>
    <definedName name="ITEM10.1">#REF!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1.5" localSheetId="0">#REF!</definedName>
    <definedName name="ITEM10.1.5">#REF!</definedName>
    <definedName name="ITEM10.1.6" localSheetId="0">#REF!</definedName>
    <definedName name="ITEM10.1.6">#REF!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15" localSheetId="0">#REF!</definedName>
    <definedName name="ITEM10.15">#REF!</definedName>
    <definedName name="ITEM10.16" localSheetId="0">#REF!</definedName>
    <definedName name="ITEM10.16">#REF!</definedName>
    <definedName name="ITEM10.17" localSheetId="0">#REF!</definedName>
    <definedName name="ITEM10.17">#REF!</definedName>
    <definedName name="ITEM10.18" localSheetId="0">#REF!</definedName>
    <definedName name="ITEM10.18">#REF!</definedName>
    <definedName name="ITEM10.19" localSheetId="0">#REF!</definedName>
    <definedName name="ITEM10.19">#REF!</definedName>
    <definedName name="ITEM10.2" localSheetId="0">#REF!</definedName>
    <definedName name="ITEM10.2">#REF!</definedName>
    <definedName name="ITEM10.2.1" localSheetId="0">#REF!</definedName>
    <definedName name="ITEM10.2.1">#REF!</definedName>
    <definedName name="ITEM10.2.2" localSheetId="0">#REF!</definedName>
    <definedName name="ITEM10.2.2">#REF!</definedName>
    <definedName name="ITEM10.2.3" localSheetId="0">#REF!</definedName>
    <definedName name="ITEM10.2.3">#REF!</definedName>
    <definedName name="ITEM10.2.4" localSheetId="0">#REF!</definedName>
    <definedName name="ITEM10.2.4">#REF!</definedName>
    <definedName name="ITEM10.2.5" localSheetId="0">#REF!</definedName>
    <definedName name="ITEM10.2.5">#REF!</definedName>
    <definedName name="ITEM10.20" localSheetId="0">#REF!</definedName>
    <definedName name="ITEM10.20">#REF!</definedName>
    <definedName name="ITEM10.21" localSheetId="0">#REF!</definedName>
    <definedName name="ITEM10.21">#REF!</definedName>
    <definedName name="ITEM10.22" localSheetId="0">#REF!</definedName>
    <definedName name="ITEM10.22">#REF!</definedName>
    <definedName name="ITEM10.23" localSheetId="0">#REF!</definedName>
    <definedName name="ITEM10.23">#REF!</definedName>
    <definedName name="ITEM10.24" localSheetId="0">#REF!</definedName>
    <definedName name="ITEM10.24">#REF!</definedName>
    <definedName name="ITEM10.25" localSheetId="0">#REF!</definedName>
    <definedName name="ITEM10.25">#REF!</definedName>
    <definedName name="ITEM10.26" localSheetId="0">#REF!</definedName>
    <definedName name="ITEM10.26">#REF!</definedName>
    <definedName name="ITEM10.27" localSheetId="0">#REF!</definedName>
    <definedName name="ITEM10.27">#REF!</definedName>
    <definedName name="ITEM10.28" localSheetId="0">#REF!</definedName>
    <definedName name="ITEM10.28">#REF!</definedName>
    <definedName name="ITEM10.29" localSheetId="0">#REF!</definedName>
    <definedName name="ITEM10.29">#REF!</definedName>
    <definedName name="ITEM10.3" localSheetId="0">#REF!</definedName>
    <definedName name="ITEM10.3">#REF!</definedName>
    <definedName name="ITEM10.3.1" localSheetId="0">#REF!</definedName>
    <definedName name="ITEM10.3.1">#REF!</definedName>
    <definedName name="ITEM10.3.2" localSheetId="0">#REF!</definedName>
    <definedName name="ITEM10.3.2">#REF!</definedName>
    <definedName name="ITEM10.3.3" localSheetId="0">#REF!</definedName>
    <definedName name="ITEM10.3.3">#REF!</definedName>
    <definedName name="ITEM10.3.4" localSheetId="0">#REF!</definedName>
    <definedName name="ITEM10.3.4">#REF!</definedName>
    <definedName name="ITEM10.3.5" localSheetId="0">#REF!</definedName>
    <definedName name="ITEM10.3.5">#REF!</definedName>
    <definedName name="ITEM10.3.6" localSheetId="0">#REF!</definedName>
    <definedName name="ITEM10.3.6">#REF!</definedName>
    <definedName name="ITEM10.3.7" localSheetId="0">#REF!</definedName>
    <definedName name="ITEM10.3.7">#REF!</definedName>
    <definedName name="ITEM10.30" localSheetId="0">#REF!</definedName>
    <definedName name="ITEM10.30">#REF!</definedName>
    <definedName name="ITEM10.31" localSheetId="0">#REF!</definedName>
    <definedName name="ITEM10.31">#REF!</definedName>
    <definedName name="ITEM10.32" localSheetId="0">#REF!</definedName>
    <definedName name="ITEM10.32">#REF!</definedName>
    <definedName name="ITEM10.33" localSheetId="0">#REF!</definedName>
    <definedName name="ITEM10.33">#REF!</definedName>
    <definedName name="ITEM10.34" localSheetId="0">#REF!</definedName>
    <definedName name="ITEM10.34">#REF!</definedName>
    <definedName name="ITEM10.35" localSheetId="0">#REF!</definedName>
    <definedName name="ITEM10.35">#REF!</definedName>
    <definedName name="ITEM10.36" localSheetId="0">#REF!</definedName>
    <definedName name="ITEM10.36">#REF!</definedName>
    <definedName name="ITEM10.37" localSheetId="0">#REF!</definedName>
    <definedName name="ITEM10.37">#REF!</definedName>
    <definedName name="ITEM10.4" localSheetId="0">#REF!</definedName>
    <definedName name="ITEM10.4">#REF!</definedName>
    <definedName name="ITEM10.4.1" localSheetId="0">#REF!</definedName>
    <definedName name="ITEM10.4.1">#REF!</definedName>
    <definedName name="ITEM10.4.2" localSheetId="0">#REF!</definedName>
    <definedName name="ITEM10.4.2">#REF!</definedName>
    <definedName name="ITEM10.4.3" localSheetId="0">#REF!</definedName>
    <definedName name="ITEM10.4.3">#REF!</definedName>
    <definedName name="ITEM10.4.4" localSheetId="0">#REF!</definedName>
    <definedName name="ITEM10.4.4">#REF!</definedName>
    <definedName name="ITEM10.43" localSheetId="0">#REF!</definedName>
    <definedName name="ITEM10.43">#REF!</definedName>
    <definedName name="ITEM10.44" localSheetId="0">#REF!</definedName>
    <definedName name="ITEM10.44">#REF!</definedName>
    <definedName name="ITEM10.45" localSheetId="0">#REF!</definedName>
    <definedName name="ITEM10.45">#REF!</definedName>
    <definedName name="ITEM10.5" localSheetId="0">#REF!</definedName>
    <definedName name="ITEM10.5">#REF!</definedName>
    <definedName name="ITEM10.6" localSheetId="0">#REF!</definedName>
    <definedName name="ITEM10.6">#REF!</definedName>
    <definedName name="ITEM10.7" localSheetId="0">#REF!</definedName>
    <definedName name="ITEM10.7">#REF!</definedName>
    <definedName name="ITEM10.8" localSheetId="0">#REF!</definedName>
    <definedName name="ITEM10.8">#REF!</definedName>
    <definedName name="ITEM10.9" localSheetId="0">#REF!</definedName>
    <definedName name="ITEM10.9">#REF!</definedName>
    <definedName name="ITEM11.1.1" localSheetId="0">#REF!</definedName>
    <definedName name="ITEM11.1.1">#REF!</definedName>
    <definedName name="ITEM11.1.10" localSheetId="0">#REF!</definedName>
    <definedName name="ITEM11.1.10">#REF!</definedName>
    <definedName name="ITEM11.1.11" localSheetId="0">#REF!</definedName>
    <definedName name="ITEM11.1.11">#REF!</definedName>
    <definedName name="ITEM11.1.12" localSheetId="0">#REF!</definedName>
    <definedName name="ITEM11.1.12">#REF!</definedName>
    <definedName name="ITEM11.1.13" localSheetId="0">#REF!</definedName>
    <definedName name="ITEM11.1.13">#REF!</definedName>
    <definedName name="ITEM11.1.2" localSheetId="0">#REF!</definedName>
    <definedName name="ITEM11.1.2">#REF!</definedName>
    <definedName name="ITEM11.1.3" localSheetId="0">#REF!</definedName>
    <definedName name="ITEM11.1.3">#REF!</definedName>
    <definedName name="ITEM11.1.4" localSheetId="0">#REF!</definedName>
    <definedName name="ITEM11.1.4">#REF!</definedName>
    <definedName name="ITEM11.1.5" localSheetId="0">#REF!</definedName>
    <definedName name="ITEM11.1.5">#REF!</definedName>
    <definedName name="ITEM11.1.6" localSheetId="0">#REF!</definedName>
    <definedName name="ITEM11.1.6">#REF!</definedName>
    <definedName name="ITEM11.1.7" localSheetId="0">#REF!</definedName>
    <definedName name="ITEM11.1.7">#REF!</definedName>
    <definedName name="ITEM11.1.8" localSheetId="0">#REF!</definedName>
    <definedName name="ITEM11.1.8">#REF!</definedName>
    <definedName name="ITEM11.1.9" localSheetId="0">#REF!</definedName>
    <definedName name="ITEM11.1.9">#REF!</definedName>
    <definedName name="ITEM11.2.1" localSheetId="0">#REF!</definedName>
    <definedName name="ITEM11.2.1">#REF!</definedName>
    <definedName name="ITEM11.2.2" localSheetId="0">#REF!</definedName>
    <definedName name="ITEM11.2.2">#REF!</definedName>
    <definedName name="ITEM11.2.3" localSheetId="0">#REF!</definedName>
    <definedName name="ITEM11.2.3">#REF!</definedName>
    <definedName name="ITEM11.2.4" localSheetId="0">#REF!</definedName>
    <definedName name="ITEM11.2.4">#REF!</definedName>
    <definedName name="ITEM11.2.5" localSheetId="0">#REF!</definedName>
    <definedName name="ITEM11.2.5">#REF!</definedName>
    <definedName name="ITEM11.2.6" localSheetId="0">#REF!</definedName>
    <definedName name="ITEM11.2.6">#REF!</definedName>
    <definedName name="ITEM11.3.1" localSheetId="0">#REF!</definedName>
    <definedName name="ITEM11.3.1">#REF!</definedName>
    <definedName name="ITEM11.3.2" localSheetId="0">#REF!</definedName>
    <definedName name="ITEM11.3.2">#REF!</definedName>
    <definedName name="ITEM12.1" localSheetId="0">#REF!</definedName>
    <definedName name="ITEM12.1">#REF!</definedName>
    <definedName name="ITEM12.2" localSheetId="0">#REF!</definedName>
    <definedName name="ITEM12.2">#REF!</definedName>
    <definedName name="ITEM12.3" localSheetId="0">#REF!</definedName>
    <definedName name="ITEM12.3">#REF!</definedName>
    <definedName name="ITEM12.4" localSheetId="0">#REF!</definedName>
    <definedName name="ITEM12.4">#REF!</definedName>
    <definedName name="ITEM12.5" localSheetId="0">#REF!</definedName>
    <definedName name="ITEM12.5">#REF!</definedName>
    <definedName name="ITEM12.6" localSheetId="0">#REF!</definedName>
    <definedName name="ITEM12.6">#REF!</definedName>
    <definedName name="ITEM13.1" localSheetId="0">#REF!</definedName>
    <definedName name="ITEM13.1">#REF!</definedName>
    <definedName name="ITEM13.2" localSheetId="0">#REF!</definedName>
    <definedName name="ITEM13.2">#REF!</definedName>
    <definedName name="ITEM13.3" localSheetId="0">#REF!</definedName>
    <definedName name="ITEM13.3">#REF!</definedName>
    <definedName name="ITEM14.1" localSheetId="0">#REF!</definedName>
    <definedName name="ITEM14.1">#REF!</definedName>
    <definedName name="ITEM14.2" localSheetId="0">#REF!</definedName>
    <definedName name="ITEM14.2">#REF!</definedName>
    <definedName name="ITEM14.3" localSheetId="0">#REF!</definedName>
    <definedName name="ITEM14.3">#REF!</definedName>
    <definedName name="ITEM15.1" localSheetId="0">#REF!</definedName>
    <definedName name="ITEM15.1">#REF!</definedName>
    <definedName name="ITEM15.2" localSheetId="0">#REF!</definedName>
    <definedName name="ITEM15.2">#REF!</definedName>
    <definedName name="ITEM2.01" localSheetId="0">#REF!</definedName>
    <definedName name="ITEM2.01">#REF!</definedName>
    <definedName name="ITEM2.02" localSheetId="0">#REF!</definedName>
    <definedName name="ITEM2.02">#REF!</definedName>
    <definedName name="ITEM2.1" localSheetId="0">#REF!</definedName>
    <definedName name="ITEM2.1">#REF!</definedName>
    <definedName name="ITEM2.2" localSheetId="0">#REF!</definedName>
    <definedName name="ITEM2.2">#REF!</definedName>
    <definedName name="ITEM3.1" localSheetId="0">#REF!</definedName>
    <definedName name="ITEM3.1">#REF!</definedName>
    <definedName name="ITEM3.2" localSheetId="0">#REF!</definedName>
    <definedName name="ITEM3.2">#REF!</definedName>
    <definedName name="ITEM3.3" localSheetId="0">#REF!</definedName>
    <definedName name="ITEM3.3">#REF!</definedName>
    <definedName name="ITEM4.01" localSheetId="0">#REF!</definedName>
    <definedName name="ITEM4.01">#REF!</definedName>
    <definedName name="ITEM4.1" localSheetId="0">#REF!</definedName>
    <definedName name="ITEM4.1">#REF!</definedName>
    <definedName name="ITEM5.01" localSheetId="0">#REF!</definedName>
    <definedName name="ITEM5.01">#REF!</definedName>
    <definedName name="ITEM5.02" localSheetId="0">#REF!</definedName>
    <definedName name="ITEM5.02">#REF!</definedName>
    <definedName name="ITEM5.03" localSheetId="0">#REF!</definedName>
    <definedName name="ITEM5.03">#REF!</definedName>
    <definedName name="ITEM5.1" localSheetId="0">#REF!</definedName>
    <definedName name="ITEM5.1">#REF!</definedName>
    <definedName name="ITEM5.2" localSheetId="0">#REF!</definedName>
    <definedName name="ITEM5.2">#REF!</definedName>
    <definedName name="ITEM5.3" localSheetId="0">#REF!</definedName>
    <definedName name="ITEM5.3">#REF!</definedName>
    <definedName name="ITEM6.01" localSheetId="0">#REF!</definedName>
    <definedName name="ITEM6.01">#REF!</definedName>
    <definedName name="ITEM6.1" localSheetId="0">#REF!</definedName>
    <definedName name="ITEM6.1">#REF!</definedName>
    <definedName name="ITEM6.10" localSheetId="0">#REF!</definedName>
    <definedName name="ITEM6.10">#REF!</definedName>
    <definedName name="ITEM6.11" localSheetId="0">#REF!</definedName>
    <definedName name="ITEM6.11">#REF!</definedName>
    <definedName name="ITEM6.12" localSheetId="0">#REF!</definedName>
    <definedName name="ITEM6.12">#REF!</definedName>
    <definedName name="ITEM6.13" localSheetId="0">#REF!</definedName>
    <definedName name="ITEM6.13">#REF!</definedName>
    <definedName name="ITEM6.14" localSheetId="0">#REF!</definedName>
    <definedName name="ITEM6.14">#REF!</definedName>
    <definedName name="ITEM6.15" localSheetId="0">#REF!</definedName>
    <definedName name="ITEM6.15">#REF!</definedName>
    <definedName name="ITEM6.16" localSheetId="0">#REF!</definedName>
    <definedName name="ITEM6.16">#REF!</definedName>
    <definedName name="ITEM6.17" localSheetId="0">#REF!</definedName>
    <definedName name="ITEM6.17">#REF!</definedName>
    <definedName name="ITEM6.18" localSheetId="0">#REF!</definedName>
    <definedName name="ITEM6.18">#REF!</definedName>
    <definedName name="ITEM6.19" localSheetId="0">#REF!</definedName>
    <definedName name="ITEM6.19">#REF!</definedName>
    <definedName name="ITEM6.2" localSheetId="0">#REF!</definedName>
    <definedName name="ITEM6.2">#REF!</definedName>
    <definedName name="ITEM6.20" localSheetId="0">#REF!</definedName>
    <definedName name="ITEM6.20">#REF!</definedName>
    <definedName name="ITEM6.21" localSheetId="0">#REF!</definedName>
    <definedName name="ITEM6.21">#REF!</definedName>
    <definedName name="ITEM6.22" localSheetId="0">#REF!</definedName>
    <definedName name="ITEM6.22">#REF!</definedName>
    <definedName name="ITEM6.3" localSheetId="0">#REF!</definedName>
    <definedName name="ITEM6.3">#REF!</definedName>
    <definedName name="ITEM6.4" localSheetId="0">#REF!</definedName>
    <definedName name="ITEM6.4">#REF!</definedName>
    <definedName name="ITEM6.5" localSheetId="0">#REF!</definedName>
    <definedName name="ITEM6.5">#REF!</definedName>
    <definedName name="ITEM6.6" localSheetId="0">#REF!</definedName>
    <definedName name="ITEM6.6">#REF!</definedName>
    <definedName name="ITEM6.7" localSheetId="0">#REF!</definedName>
    <definedName name="ITEM6.7">#REF!</definedName>
    <definedName name="ITEM6.8" localSheetId="0">#REF!</definedName>
    <definedName name="ITEM6.8">#REF!</definedName>
    <definedName name="ITEM6.9" localSheetId="0">#REF!</definedName>
    <definedName name="ITEM6.9">#REF!</definedName>
    <definedName name="ITEM7.1" localSheetId="0">#REF!</definedName>
    <definedName name="ITEM7.1">#REF!</definedName>
    <definedName name="ITEM7.2" localSheetId="0">#REF!</definedName>
    <definedName name="ITEM7.2">#REF!</definedName>
    <definedName name="ITEM8.1" localSheetId="0">#REF!</definedName>
    <definedName name="ITEM8.1">#REF!</definedName>
    <definedName name="ITEM8.10" localSheetId="0">#REF!</definedName>
    <definedName name="ITEM8.10">#REF!</definedName>
    <definedName name="ITEM8.11" localSheetId="0">#REF!</definedName>
    <definedName name="ITEM8.11">#REF!</definedName>
    <definedName name="ITEM8.12" localSheetId="0">#REF!</definedName>
    <definedName name="ITEM8.12">#REF!</definedName>
    <definedName name="ITEM8.13" localSheetId="0">#REF!</definedName>
    <definedName name="ITEM8.13">#REF!</definedName>
    <definedName name="ITEM8.14" localSheetId="0">#REF!</definedName>
    <definedName name="ITEM8.14">#REF!</definedName>
    <definedName name="ITEM8.15" localSheetId="0">#REF!</definedName>
    <definedName name="ITEM8.15">#REF!</definedName>
    <definedName name="ITEM8.16" localSheetId="0">#REF!</definedName>
    <definedName name="ITEM8.16">#REF!</definedName>
    <definedName name="ITEM8.17" localSheetId="0">#REF!</definedName>
    <definedName name="ITEM8.17">#REF!</definedName>
    <definedName name="ITEM8.18" localSheetId="0">#REF!</definedName>
    <definedName name="ITEM8.18">#REF!</definedName>
    <definedName name="ITEM8.19" localSheetId="0">#REF!</definedName>
    <definedName name="ITEM8.19">#REF!</definedName>
    <definedName name="ITEM8.2" localSheetId="0">#REF!</definedName>
    <definedName name="ITEM8.2">#REF!</definedName>
    <definedName name="ITEM8.20" localSheetId="0">#REF!</definedName>
    <definedName name="ITEM8.20">#REF!</definedName>
    <definedName name="ITEM8.21" localSheetId="0">#REF!</definedName>
    <definedName name="ITEM8.21">#REF!</definedName>
    <definedName name="ITEM8.22" localSheetId="0">#REF!</definedName>
    <definedName name="ITEM8.22">#REF!</definedName>
    <definedName name="ITEM8.23" localSheetId="0">#REF!</definedName>
    <definedName name="ITEM8.23">#REF!</definedName>
    <definedName name="ITEM8.24" localSheetId="0">#REF!</definedName>
    <definedName name="ITEM8.24">#REF!</definedName>
    <definedName name="ITEM8.25" localSheetId="0">#REF!</definedName>
    <definedName name="ITEM8.25">#REF!</definedName>
    <definedName name="ITEM8.26" localSheetId="0">#REF!</definedName>
    <definedName name="ITEM8.26">#REF!</definedName>
    <definedName name="ITEM8.27" localSheetId="0">#REF!</definedName>
    <definedName name="ITEM8.27">#REF!</definedName>
    <definedName name="ITEM8.28" localSheetId="0">#REF!</definedName>
    <definedName name="ITEM8.28">#REF!</definedName>
    <definedName name="ITEM8.29" localSheetId="0">#REF!</definedName>
    <definedName name="ITEM8.29">#REF!</definedName>
    <definedName name="ITEM8.3" localSheetId="0">#REF!</definedName>
    <definedName name="ITEM8.3">#REF!</definedName>
    <definedName name="ITEM8.30" localSheetId="0">#REF!</definedName>
    <definedName name="ITEM8.30">#REF!</definedName>
    <definedName name="ITEM8.31" localSheetId="0">#REF!</definedName>
    <definedName name="ITEM8.31">#REF!</definedName>
    <definedName name="ITEM8.32" localSheetId="0">#REF!</definedName>
    <definedName name="ITEM8.32">#REF!</definedName>
    <definedName name="ITEM8.33" localSheetId="0">#REF!</definedName>
    <definedName name="ITEM8.33">#REF!</definedName>
    <definedName name="ITEM8.34" localSheetId="0">#REF!</definedName>
    <definedName name="ITEM8.34">#REF!</definedName>
    <definedName name="ITEM8.35" localSheetId="0">#REF!</definedName>
    <definedName name="ITEM8.35">#REF!</definedName>
    <definedName name="ITEM8.36" localSheetId="0">#REF!</definedName>
    <definedName name="ITEM8.36">#REF!</definedName>
    <definedName name="ITEM8.37" localSheetId="0">#REF!</definedName>
    <definedName name="ITEM8.37">#REF!</definedName>
    <definedName name="ITEM8.38" localSheetId="0">#REF!</definedName>
    <definedName name="ITEM8.38">#REF!</definedName>
    <definedName name="ITEM8.39" localSheetId="0">#REF!</definedName>
    <definedName name="ITEM8.39">#REF!</definedName>
    <definedName name="ITEM8.4" localSheetId="0">#REF!</definedName>
    <definedName name="ITEM8.4">#REF!</definedName>
    <definedName name="ITEM8.40" localSheetId="0">#REF!</definedName>
    <definedName name="ITEM8.40">#REF!</definedName>
    <definedName name="ITEM8.41" localSheetId="0">#REF!</definedName>
    <definedName name="ITEM8.41">#REF!</definedName>
    <definedName name="ITEM8.42" localSheetId="0">#REF!</definedName>
    <definedName name="ITEM8.42">#REF!</definedName>
    <definedName name="ITEM8.43" localSheetId="0">#REF!</definedName>
    <definedName name="ITEM8.43">#REF!</definedName>
    <definedName name="ITEM8.44" localSheetId="0">#REF!</definedName>
    <definedName name="ITEM8.44">#REF!</definedName>
    <definedName name="ITEM8.45" localSheetId="0">#REF!</definedName>
    <definedName name="ITEM8.45">#REF!</definedName>
    <definedName name="ITEM8.46" localSheetId="0">#REF!</definedName>
    <definedName name="ITEM8.46">#REF!</definedName>
    <definedName name="ITEM8.47" localSheetId="0">#REF!</definedName>
    <definedName name="ITEM8.47">#REF!</definedName>
    <definedName name="ITEM8.48" localSheetId="0">#REF!</definedName>
    <definedName name="ITEM8.48">#REF!</definedName>
    <definedName name="ITEM8.49" localSheetId="0">#REF!</definedName>
    <definedName name="ITEM8.49">#REF!</definedName>
    <definedName name="ITEM8.5" localSheetId="0">#REF!</definedName>
    <definedName name="ITEM8.5">#REF!</definedName>
    <definedName name="ITEM8.50" localSheetId="0">#REF!</definedName>
    <definedName name="ITEM8.50">#REF!</definedName>
    <definedName name="ITEM8.51" localSheetId="0">#REF!</definedName>
    <definedName name="ITEM8.51">#REF!</definedName>
    <definedName name="ITEM8.52" localSheetId="0">#REF!</definedName>
    <definedName name="ITEM8.52">#REF!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9.1" localSheetId="0">#REF!</definedName>
    <definedName name="ITEM9.1">#REF!</definedName>
    <definedName name="ITEM9.10" localSheetId="0">#REF!</definedName>
    <definedName name="ITEM9.10">#REF!</definedName>
    <definedName name="ITEM9.11" localSheetId="0">#REF!</definedName>
    <definedName name="ITEM9.11">#REF!</definedName>
    <definedName name="ITEM9.12" localSheetId="0">#REF!</definedName>
    <definedName name="ITEM9.12">#REF!</definedName>
    <definedName name="ITEM9.2" localSheetId="0">#REF!</definedName>
    <definedName name="ITEM9.2">#REF!</definedName>
    <definedName name="ITEM9.23" localSheetId="0">#REF!</definedName>
    <definedName name="ITEM9.23">#REF!</definedName>
    <definedName name="ITEM9.3" localSheetId="0">#REF!</definedName>
    <definedName name="ITEM9.3">#REF!</definedName>
    <definedName name="ITEM9.4" localSheetId="0">#REF!</definedName>
    <definedName name="ITEM9.4">#REF!</definedName>
    <definedName name="ITEM9.5" localSheetId="0">#REF!</definedName>
    <definedName name="ITEM9.5">#REF!</definedName>
    <definedName name="ITEM9.6" localSheetId="0">#REF!</definedName>
    <definedName name="ITEM9.6">#REF!</definedName>
    <definedName name="ITEM9.7" localSheetId="0">#REF!</definedName>
    <definedName name="ITEM9.7">#REF!</definedName>
    <definedName name="ITEM9.8" localSheetId="0">#REF!</definedName>
    <definedName name="ITEM9.8">#REF!</definedName>
    <definedName name="ITEM9.9" localSheetId="0">#REF!</definedName>
    <definedName name="ITEM9.9">#REF!</definedName>
    <definedName name="ITM9.6" localSheetId="0">'[17]DEFENSORIA SEDE BOGOTA'!#REF!</definedName>
    <definedName name="ITM9.6">'[17]DEFENSORIA SEDE BOGOTA'!#REF!</definedName>
    <definedName name="ITRM14.1" localSheetId="0">#REF!</definedName>
    <definedName name="ITRM14.1">#REF!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dmfm" localSheetId="0" hidden="1">#REF!</definedName>
    <definedName name="kdmfm" hidden="1">#REF!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localSheetId="0" hidden="1">#REF!</definedName>
    <definedName name="KO" hidden="1">#REF!</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me" localSheetId="0" hidden="1">#REF!</definedName>
    <definedName name="lame" hidden="1">#REF!</definedName>
    <definedName name="LG">'[18]Precios Equipos'!$J$3</definedName>
    <definedName name="lis" localSheetId="0">#REF!</definedName>
    <definedName name="lis">#REF!</definedName>
    <definedName name="List_cuadrillas">[13]Salarios!$D$4:$P$4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11l2" localSheetId="0">'[15]L. MAT.'!#REF!</definedName>
    <definedName name="lk11l2">'[15]L. MAT.'!#REF!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 localSheetId="0">#REF!</definedName>
    <definedName name="lm">#REF!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ma" localSheetId="0" hidden="1">'[19]Datos-Gráfica-Apartada'!#REF!</definedName>
    <definedName name="mama" hidden="1">'[19]Datos-Gráfica-Apartada'!#REF!</definedName>
    <definedName name="manoobra">[11]AMO!$A$2:$A$50</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erial">[20]PRECIOS!$F$6:$F$305</definedName>
    <definedName name="MATERIALES">[12]Mat_Equi!$H$5:$H$773</definedName>
    <definedName name="materiales2">'[21]Lista Precios'!$B$5:$B$403</definedName>
    <definedName name="mdd" localSheetId="0" hidden="1">{"via1",#N/A,TRUE,"general";"via2",#N/A,TRUE,"general";"via3",#N/A,TRUE,"general"}</definedName>
    <definedName name="mdd" hidden="1">{"via1",#N/A,TRUE,"general";"via2",#N/A,TRUE,"general";"via3",#N/A,TRUE,"general"}</definedName>
    <definedName name="MEDIDA" localSheetId="0">#REF!</definedName>
    <definedName name="MED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IVejec" localSheetId="0" hidden="1">{#N/A,#N/A,FALSE,"Hoja1";#N/A,#N/A,FALSE,"Hoja2"}</definedName>
    <definedName name="MODIVejec" hidden="1">{#N/A,#N/A,FALSE,"Hoja1";#N/A,#N/A,FALSE,"Hoja2"}</definedName>
    <definedName name="MOE" localSheetId="0" hidden="1">{#N/A,#N/A,FALSE,"Hoja1";#N/A,#N/A,FALSE,"Hoja2"}</definedName>
    <definedName name="MOE" hidden="1">{#N/A,#N/A,FALSE,"Hoja1";#N/A,#N/A,FALSE,"Hoja2"}</definedName>
    <definedName name="mortniv" localSheetId="0">#REF!</definedName>
    <definedName name="mortniv">#REF!</definedName>
    <definedName name="MSHSHS" localSheetId="0">#REF!</definedName>
    <definedName name="MSHSHS">#REF!</definedName>
    <definedName name="murocalado" localSheetId="0">#REF!</definedName>
    <definedName name="murocalado">#REF!</definedName>
    <definedName name="muroclínica" localSheetId="0">#REF!</definedName>
    <definedName name="muroclínica">#REF!</definedName>
    <definedName name="muroestr" localSheetId="0">#REF!</definedName>
    <definedName name="muroestr">#REF!</definedName>
    <definedName name="muroinsitu" localSheetId="0">#REF!</definedName>
    <definedName name="muroinsitu">#REF!</definedName>
    <definedName name="muromesón" localSheetId="0">#REF!</definedName>
    <definedName name="muromesón">#REF!</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MBREOBRA" localSheetId="0">#REF!</definedName>
    <definedName name="NOMBREOBRA">#REF!</definedName>
    <definedName name="novafor" localSheetId="0">#REF!</definedName>
    <definedName name="novafor">#REF!</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s" localSheetId="0" hidden="1">#REF!</definedName>
    <definedName name="obras" hidden="1">#REF!</definedName>
    <definedName name="obras11" localSheetId="0" hidden="1">#REF!</definedName>
    <definedName name="obras11" hidden="1">#REF!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0" hidden="1">[2]INST!#REF!</definedName>
    <definedName name="OROZCO" hidden="1">[2]INST!#REF!</definedName>
    <definedName name="p0p0" localSheetId="0" hidden="1">{"via1",#N/A,TRUE,"general";"via2",#N/A,TRUE,"general";"via3",#N/A,TRUE,"general"}</definedName>
    <definedName name="p0p0" hidden="1">{"via1",#N/A,TRUE,"general";"via2",#N/A,TRUE,"general";"via3",#N/A,TRUE,"general"}</definedName>
    <definedName name="pañete" localSheetId="0">#REF!</definedName>
    <definedName name="pañete">#REF!</definedName>
    <definedName name="pedest" localSheetId="0">#REF!</definedName>
    <definedName name="pedest">#REF!</definedName>
    <definedName name="Pegante_PVC" localSheetId="0">'[7]L. MAT.'!#REF!</definedName>
    <definedName name="Pegante_PVC">'[7]L. MAT.'!#REF!</definedName>
    <definedName name="perfilado" localSheetId="0">#REF!</definedName>
    <definedName name="perfilado">#REF!</definedName>
    <definedName name="perfo3" localSheetId="0">#REF!</definedName>
    <definedName name="perfo3">#REF!</definedName>
    <definedName name="PIA" localSheetId="0" hidden="1">#REF!</definedName>
    <definedName name="PIA" hidden="1">#REF!</definedName>
    <definedName name="pkgl" localSheetId="0">#REF!</definedName>
    <definedName name="pkgl">#REF!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 localSheetId="0">[10]PRESUPUESTO!#REF!</definedName>
    <definedName name="PL">[10]PRESUPUESTO!#REF!</definedName>
    <definedName name="Placas_.9x.9_Azul_labrador" localSheetId="0">'[7]L. MAT.'!#REF!</definedName>
    <definedName name="Placas_.9x.9_Azul_labrador">'[7]L. MAT.'!#REF!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ta" localSheetId="0">#REF!</definedName>
    <definedName name="planta">#REF!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 localSheetId="0">[10]PRESUPUESTO!#REF!</definedName>
    <definedName name="pñ">[10]PRESUPUESTO!#REF!</definedName>
    <definedName name="po" localSheetId="0">[10]PRESUPUESTO!#REF!</definedName>
    <definedName name="po">[10]PRESUPUESTO!#REF!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EQUIPOS">[14]Mat_Equi!$A$5:$B$37</definedName>
    <definedName name="PREMATERIALES">[12]Mat_Equi!$H$5:$J$773</definedName>
    <definedName name="Prestaciones_sociales">[7]P.S.!$C$33</definedName>
    <definedName name="presupuesto">'[14]PRESUPUESTO DE OBRA'!$B$7:$H$393</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ELEC">'[14]PRESUPUESTO DE OBRA'!$B$192:$H$248</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pl" localSheetId="0">#REF!</definedName>
    <definedName name="puertapl">#REF!</definedName>
    <definedName name="puertatransf" localSheetId="0">#REF!</definedName>
    <definedName name="puertatransf">#REF!</definedName>
    <definedName name="Pulidora" localSheetId="0">'[7]L. MAT.'!#REF!</definedName>
    <definedName name="Pulidora">'[7]L. MAT.'!#REF!</definedName>
    <definedName name="q" localSheetId="0">#REF!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uio" localSheetId="0" hidden="1">#REF!</definedName>
    <definedName name="qwertyuio" hidden="1">#REF!</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mpa" localSheetId="0">#REF!</definedName>
    <definedName name="rampa">#REF!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llenonat" localSheetId="0">#REF!</definedName>
    <definedName name="rellenonat">#REF!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llrrrjkkeee255r" localSheetId="0">#REF!</definedName>
    <definedName name="rlllrrrjkkeee255r">#REF!</definedName>
    <definedName name="RR" localSheetId="0">[10]PRESUPUESTO!#REF!</definedName>
    <definedName name="RR">[10]PRESUPUESTO!#REF!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 localSheetId="0">[10]PRESUPUESTO!#REF!</definedName>
    <definedName name="SA">[10]PRESUPUESTO!#REF!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[13]Salarios!$A$4:$P$13</definedName>
    <definedName name="sanit" localSheetId="0">#REF!</definedName>
    <definedName name="sanit">#REF!</definedName>
    <definedName name="sardinel" localSheetId="0">#REF!</definedName>
    <definedName name="sardinel">#REF!</definedName>
    <definedName name="SB" localSheetId="0">[10]PRESUPUESTO!#REF!</definedName>
    <definedName name="SB">[10]PRESUPUESTO!#REF!</definedName>
    <definedName name="sbgfbgdr" localSheetId="0" hidden="1">{"via1",#N/A,TRUE,"general";"via2",#N/A,TRUE,"general";"via3",#N/A,TRUE,"general"}</definedName>
    <definedName name="sbgfbgdr" hidden="1">{"via1",#N/A,TRUE,"general";"via2",#N/A,TRUE,"general";"via3",#N/A,TRUE,"general"}</definedName>
    <definedName name="SC" localSheetId="0">[10]PRESUPUESTO!#REF!</definedName>
    <definedName name="SC">[10]PRESUPUESTO!#REF!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rfsdfgsdds">'[22]LISTA DE MATERIALES'!$A$3:$A$113</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 localSheetId="0">[10]PRESUPUESTO!#REF!</definedName>
    <definedName name="SE">[10]PRESUPUESTO!#REF!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L" localSheetId="0">[10]PRESUPUESTO!#REF!</definedName>
    <definedName name="SL">[10]PRESUPUESTO!#REF!</definedName>
    <definedName name="sopordeck" localSheetId="0">#REF!</definedName>
    <definedName name="sopordeck">#REF!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'[23]LISTA DE MATERIALES'!$A$3:$A$191</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ras" localSheetId="0">#REF!</definedName>
    <definedName name="subras">#REF!</definedName>
    <definedName name="suelocem" localSheetId="0">#REF!</definedName>
    <definedName name="suelocem">#REF!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YP" localSheetId="0">#REF!</definedName>
    <definedName name="SYP">#REF!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 localSheetId="0">[10]PRESUPUESTO!#REF!</definedName>
    <definedName name="TA">[10]PRESUPUESTO!#REF!</definedName>
    <definedName name="TABLA1.2.2" localSheetId="0">#REF!</definedName>
    <definedName name="TABLA1.2.2">#REF!</definedName>
    <definedName name="Tablero_trifásico_12_circuitos" localSheetId="0">'[7]L. MAT.'!#REF!</definedName>
    <definedName name="Tablero_trifásico_12_circuitos">'[7]L. MAT.'!#REF!</definedName>
    <definedName name="TB" localSheetId="0">[10]PRESUPUESTO!#REF!</definedName>
    <definedName name="TB">[10]PRESUPUESTO!#REF!</definedName>
    <definedName name="TC" localSheetId="0">[10]PRESUPUESTO!#REF!</definedName>
    <definedName name="TC">[10]PRESUPUESTO!#REF!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[10]PRESUPUESTO!#REF!</definedName>
    <definedName name="TE">[10]PRESUPUESTO!#REF!</definedName>
    <definedName name="Tec_Adesivo" localSheetId="0">'[7]L. MAT.'!#REF!</definedName>
    <definedName name="Tec_Adesivo">'[7]L. MAT.'!#REF!</definedName>
    <definedName name="Tecnico1" localSheetId="0">#REF!</definedName>
    <definedName name="Tecnico1">#REF!</definedName>
    <definedName name="Tecnico2" localSheetId="0">#REF!</definedName>
    <definedName name="Tecnico2">#REF!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_xlnm.Print_Titles">#N/A</definedName>
    <definedName name="TK_1" localSheetId="0" hidden="1">[5]INST!#REF!</definedName>
    <definedName name="TK_1" hidden="1">[5]INST!#REF!</definedName>
    <definedName name="TL" localSheetId="0">[10]PRESUPUESTO!#REF!</definedName>
    <definedName name="TL">[10]PRESUPUESTO!#REF!</definedName>
    <definedName name="topell" localSheetId="0">#REF!</definedName>
    <definedName name="topell">#REF!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ALITEM1.1" localSheetId="0">#REF!</definedName>
    <definedName name="TOTALITEM1.1">#REF!</definedName>
    <definedName name="TOTALITEM1.1.1" localSheetId="0">#REF!</definedName>
    <definedName name="TOTALITEM1.1.1">#REF!</definedName>
    <definedName name="TOTALITEM1.1.2" localSheetId="0">#REF!</definedName>
    <definedName name="TOTALITEM1.1.2">#REF!</definedName>
    <definedName name="TOTALITEM1.1.3" localSheetId="0">#REF!</definedName>
    <definedName name="TOTALITEM1.1.3">#REF!</definedName>
    <definedName name="TOTALITEM1.1.4" localSheetId="0">#REF!</definedName>
    <definedName name="TOTALITEM1.1.4">#REF!</definedName>
    <definedName name="TOTALITEM1.2.1" localSheetId="0">#REF!</definedName>
    <definedName name="TOTALITEM1.2.1">#REF!</definedName>
    <definedName name="TOTALITEM1.2.2" localSheetId="0">#REF!</definedName>
    <definedName name="TOTALITEM1.2.2">#REF!</definedName>
    <definedName name="TOTALITEM1.2.3" localSheetId="0">#REF!</definedName>
    <definedName name="TOTALITEM1.2.3">#REF!</definedName>
    <definedName name="TOTALITEM1.2.4" localSheetId="0">#REF!</definedName>
    <definedName name="TOTALITEM1.2.4">#REF!</definedName>
    <definedName name="TOTALITEM1.2.5" localSheetId="0">#REF!</definedName>
    <definedName name="TOTALITEM1.2.5">#REF!</definedName>
    <definedName name="TOTALITEM1.2.6" localSheetId="0">#REF!</definedName>
    <definedName name="TOTALITEM1.2.6">#REF!</definedName>
    <definedName name="TOTALITEM1.3.1" localSheetId="0">#REF!</definedName>
    <definedName name="TOTALITEM1.3.1">#REF!</definedName>
    <definedName name="TOTALITEM1.4" localSheetId="0">#REF!</definedName>
    <definedName name="TOTALITEM1.4">#REF!</definedName>
    <definedName name="TOTALITEM1.5" localSheetId="0">#REF!</definedName>
    <definedName name="TOTALITEM1.5">#REF!</definedName>
    <definedName name="TOTALITEM1.6" localSheetId="0">#REF!</definedName>
    <definedName name="TOTALITEM1.6">#REF!</definedName>
    <definedName name="TOTALITEM1.7" localSheetId="0">#REF!</definedName>
    <definedName name="TOTALITEM1.7">#REF!</definedName>
    <definedName name="TOTALITEM1.8" localSheetId="0">#REF!</definedName>
    <definedName name="TOTALITEM1.8">#REF!</definedName>
    <definedName name="TOTALITEM10.1" localSheetId="0">#REF!</definedName>
    <definedName name="TOTALITEM10.1">#REF!</definedName>
    <definedName name="TOTALITEM11.1" localSheetId="0">#REF!</definedName>
    <definedName name="TOTALITEM11.1">#REF!</definedName>
    <definedName name="TOTALITEM11.2" localSheetId="0">#REF!</definedName>
    <definedName name="TOTALITEM11.2">#REF!</definedName>
    <definedName name="TOTALITEM11.3" localSheetId="0">#REF!</definedName>
    <definedName name="TOTALITEM11.3">#REF!</definedName>
    <definedName name="TOTALITEM11.4" localSheetId="0">#REF!</definedName>
    <definedName name="TOTALITEM11.4">#REF!</definedName>
    <definedName name="TOTALITEM11.5" localSheetId="0">#REF!</definedName>
    <definedName name="TOTALITEM11.5">#REF!</definedName>
    <definedName name="TOTALITEM11.6" localSheetId="0">#REF!</definedName>
    <definedName name="TOTALITEM11.6">#REF!</definedName>
    <definedName name="TOTALITEM12.1" localSheetId="0">#REF!</definedName>
    <definedName name="TOTALITEM12.1">#REF!</definedName>
    <definedName name="TOTALITEM12.10" localSheetId="0">#REF!</definedName>
    <definedName name="TOTALITEM12.10">#REF!</definedName>
    <definedName name="TOTALITEM12.2" localSheetId="0">#REF!</definedName>
    <definedName name="TOTALITEM12.2">#REF!</definedName>
    <definedName name="TOTALITEM12.3" localSheetId="0">#REF!</definedName>
    <definedName name="TOTALITEM12.3">#REF!</definedName>
    <definedName name="TOTALITEM12.4" localSheetId="0">#REF!</definedName>
    <definedName name="TOTALITEM12.4">#REF!</definedName>
    <definedName name="TOTALITEM12.5" localSheetId="0">#REF!</definedName>
    <definedName name="TOTALITEM12.5">#REF!</definedName>
    <definedName name="TOTALITEM12.6" localSheetId="0">#REF!</definedName>
    <definedName name="TOTALITEM12.6">#REF!</definedName>
    <definedName name="TOTALITEM12.7" localSheetId="0">#REF!</definedName>
    <definedName name="TOTALITEM12.7">#REF!</definedName>
    <definedName name="TOTALITEM12.8" localSheetId="0">#REF!</definedName>
    <definedName name="TOTALITEM12.8">#REF!</definedName>
    <definedName name="TOTALITEM12.9" localSheetId="0">#REF!</definedName>
    <definedName name="TOTALITEM12.9">#REF!</definedName>
    <definedName name="TOTALITEM13.1.1" localSheetId="0">#REF!</definedName>
    <definedName name="TOTALITEM13.1.1">#REF!</definedName>
    <definedName name="TOTALITEM13.1.2" localSheetId="0">#REF!</definedName>
    <definedName name="TOTALITEM13.1.2">#REF!</definedName>
    <definedName name="TOTALITEM13.1.3" localSheetId="0">#REF!</definedName>
    <definedName name="TOTALITEM13.1.3">#REF!</definedName>
    <definedName name="TOTALITEM13.2.2" localSheetId="0">#REF!</definedName>
    <definedName name="TOTALITEM13.2.2">#REF!</definedName>
    <definedName name="TOTALITEM14.2" localSheetId="0">#REF!</definedName>
    <definedName name="TOTALITEM14.2">#REF!</definedName>
    <definedName name="TOTALITEM14.3" localSheetId="0">#REF!</definedName>
    <definedName name="TOTALITEM14.3">#REF!</definedName>
    <definedName name="TOTALITEM14.4" localSheetId="0">#REF!</definedName>
    <definedName name="TOTALITEM14.4">#REF!</definedName>
    <definedName name="TOTALITEM14.5" localSheetId="0">#REF!</definedName>
    <definedName name="TOTALITEM14.5">#REF!</definedName>
    <definedName name="TOTALITEM14.6" localSheetId="0">#REF!</definedName>
    <definedName name="TOTALITEM14.6">#REF!</definedName>
    <definedName name="TOTALITEM15" localSheetId="0">#REF!</definedName>
    <definedName name="TOTALITEM15">#REF!</definedName>
    <definedName name="TOTALITEM16" localSheetId="0">#REF!</definedName>
    <definedName name="TOTALITEM16">#REF!</definedName>
    <definedName name="TOTALITEM2.1" localSheetId="0">#REF!</definedName>
    <definedName name="TOTALITEM2.1">#REF!</definedName>
    <definedName name="TOTALITEM2.10" localSheetId="0">#REF!</definedName>
    <definedName name="TOTALITEM2.10">#REF!</definedName>
    <definedName name="TOTALITEM2.11.1" localSheetId="0">#REF!</definedName>
    <definedName name="TOTALITEM2.11.1">#REF!</definedName>
    <definedName name="TOTALITEM2.11.2" localSheetId="0">#REF!</definedName>
    <definedName name="TOTALITEM2.11.2">#REF!</definedName>
    <definedName name="TOTALITEM2.12.1" localSheetId="0">#REF!</definedName>
    <definedName name="TOTALITEM2.12.1">#REF!</definedName>
    <definedName name="TOTALITEM2.2" localSheetId="0">#REF!</definedName>
    <definedName name="TOTALITEM2.2">#REF!</definedName>
    <definedName name="TOTALITEM2.3" localSheetId="0">#REF!</definedName>
    <definedName name="TOTALITEM2.3">#REF!</definedName>
    <definedName name="TOTALITEM2.4" localSheetId="0">#REF!</definedName>
    <definedName name="TOTALITEM2.4">#REF!</definedName>
    <definedName name="TOTALITEM2.5" localSheetId="0">#REF!</definedName>
    <definedName name="TOTALITEM2.5">#REF!</definedName>
    <definedName name="TOTALITEM2.6" localSheetId="0">#REF!</definedName>
    <definedName name="TOTALITEM2.6">#REF!</definedName>
    <definedName name="TOTALITEM2.7" localSheetId="0">#REF!</definedName>
    <definedName name="TOTALITEM2.7">#REF!</definedName>
    <definedName name="TOTALITEM3.1.1" localSheetId="0">#REF!</definedName>
    <definedName name="TOTALITEM3.1.1">#REF!</definedName>
    <definedName name="TOTALITEM3.1.2" localSheetId="0">#REF!</definedName>
    <definedName name="TOTALITEM3.1.2">#REF!</definedName>
    <definedName name="TOTALITEM3.2" localSheetId="0">#REF!</definedName>
    <definedName name="TOTALITEM3.2">#REF!</definedName>
    <definedName name="TOTALITEM3.3" localSheetId="0">#REF!</definedName>
    <definedName name="TOTALITEM3.3">#REF!</definedName>
    <definedName name="TOTALITEM3.4.1" localSheetId="0">#REF!</definedName>
    <definedName name="TOTALITEM3.4.1">#REF!</definedName>
    <definedName name="TOTALITEM3.4.2" localSheetId="0">#REF!</definedName>
    <definedName name="TOTALITEM3.4.2">#REF!</definedName>
    <definedName name="TOTALITEM3.4.3" localSheetId="0">#REF!</definedName>
    <definedName name="TOTALITEM3.4.3">#REF!</definedName>
    <definedName name="TOTALITEM3.5.1" localSheetId="0">#REF!</definedName>
    <definedName name="TOTALITEM3.5.1">#REF!</definedName>
    <definedName name="TOTALITEM3.5.2" localSheetId="0">#REF!</definedName>
    <definedName name="TOTALITEM3.5.2">#REF!</definedName>
    <definedName name="TOTALITEM3.5.3" localSheetId="0">#REF!</definedName>
    <definedName name="TOTALITEM3.5.3">#REF!</definedName>
    <definedName name="TOTALITEM4.1.2" localSheetId="0">#REF!</definedName>
    <definedName name="TOTALITEM4.1.2">#REF!</definedName>
    <definedName name="TOTALITEM4.1.3" localSheetId="0">#REF!</definedName>
    <definedName name="TOTALITEM4.1.3">#REF!</definedName>
    <definedName name="TOTALITEM4.1.4" localSheetId="0">#REF!</definedName>
    <definedName name="TOTALITEM4.1.4">#REF!</definedName>
    <definedName name="TOTALITEM4.2" localSheetId="0">#REF!</definedName>
    <definedName name="TOTALITEM4.2">#REF!</definedName>
    <definedName name="TOTALITEM4.3" localSheetId="0">#REF!</definedName>
    <definedName name="TOTALITEM4.3">#REF!</definedName>
    <definedName name="TOTALITEM4.4" localSheetId="0">#REF!</definedName>
    <definedName name="TOTALITEM4.4">#REF!</definedName>
    <definedName name="TOTALITEM4.5" localSheetId="0">#REF!</definedName>
    <definedName name="TOTALITEM4.5">#REF!</definedName>
    <definedName name="TOTALITEM4.6" localSheetId="0">#REF!</definedName>
    <definedName name="TOTALITEM4.6">#REF!</definedName>
    <definedName name="TOTALITEM5.1" localSheetId="0">#REF!</definedName>
    <definedName name="TOTALITEM5.1">#REF!</definedName>
    <definedName name="TOTALITEM5.2" localSheetId="0">#REF!</definedName>
    <definedName name="TOTALITEM5.2">#REF!</definedName>
    <definedName name="TOTALITEM5.3" localSheetId="0">#REF!</definedName>
    <definedName name="TOTALITEM5.3">#REF!</definedName>
    <definedName name="TOTALITEM5.4" localSheetId="0">#REF!</definedName>
    <definedName name="TOTALITEM5.4">#REF!</definedName>
    <definedName name="TOTALITEM6.1" localSheetId="0">#REF!</definedName>
    <definedName name="TOTALITEM6.1">#REF!</definedName>
    <definedName name="TOTALITEM6.2" localSheetId="0">#REF!</definedName>
    <definedName name="TOTALITEM6.2">#REF!</definedName>
    <definedName name="TOTALITEM6.3" localSheetId="0">#REF!</definedName>
    <definedName name="TOTALITEM6.3">#REF!</definedName>
    <definedName name="TOTALITEM7.1" localSheetId="0">#REF!</definedName>
    <definedName name="TOTALITEM7.1">#REF!</definedName>
    <definedName name="TOTALITEM7.2" localSheetId="0">#REF!</definedName>
    <definedName name="TOTALITEM7.2">#REF!</definedName>
    <definedName name="TOTALITEM7.3" localSheetId="0">#REF!</definedName>
    <definedName name="TOTALITEM7.3">#REF!</definedName>
    <definedName name="TOTALITEM7.4" localSheetId="0">#REF!</definedName>
    <definedName name="TOTALITEM7.4">#REF!</definedName>
    <definedName name="TOTALITEM7.5" localSheetId="0">#REF!</definedName>
    <definedName name="TOTALITEM7.5">#REF!</definedName>
    <definedName name="TOTALITEM8.1" localSheetId="0">#REF!</definedName>
    <definedName name="TOTALITEM8.1">#REF!</definedName>
    <definedName name="TOTALITEM8.2" localSheetId="0">#REF!</definedName>
    <definedName name="TOTALITEM8.2">#REF!</definedName>
    <definedName name="TOTALITEM8.3" localSheetId="0">#REF!</definedName>
    <definedName name="TOTALITEM8.3">#REF!</definedName>
    <definedName name="TOTALITEM8.4" localSheetId="0">#REF!</definedName>
    <definedName name="TOTALITEM8.4">#REF!</definedName>
    <definedName name="TOTALITEM8.5" localSheetId="0">#REF!</definedName>
    <definedName name="TOTALITEM8.5">#REF!</definedName>
    <definedName name="TOTALITEM8.6" localSheetId="0">#REF!</definedName>
    <definedName name="TOTALITEM8.6">#REF!</definedName>
    <definedName name="TOTALITEM8.7" localSheetId="0">#REF!</definedName>
    <definedName name="TOTALITEM8.7">#REF!</definedName>
    <definedName name="TOTALITEM8.8" localSheetId="0">#REF!</definedName>
    <definedName name="TOTALITEM8.8">#REF!</definedName>
    <definedName name="TOTALITEM9.1" localSheetId="0">#REF!</definedName>
    <definedName name="TOTALITEM9.1">#REF!</definedName>
    <definedName name="TOTALITEM9.2" localSheetId="0">#REF!</definedName>
    <definedName name="TOTALITEM9.2">#REF!</definedName>
    <definedName name="TOTALITEM9.3" localSheetId="0">#REF!</definedName>
    <definedName name="TOTALITEM9.3">#REF!</definedName>
    <definedName name="TOTALITEM9.4" localSheetId="0">#REF!</definedName>
    <definedName name="TOTALITEM9.4">#REF!</definedName>
    <definedName name="TOTALITEM9.5" localSheetId="0">#REF!</definedName>
    <definedName name="TOTALITEM9.5">#REF!</definedName>
    <definedName name="TOTALITEM9.6" localSheetId="0">#REF!</definedName>
    <definedName name="TOTALITEM9.6">#REF!</definedName>
    <definedName name="TOTALITEM9.7" localSheetId="0">#REF!</definedName>
    <definedName name="TOTALITEM9.7">#REF!</definedName>
    <definedName name="TOTALITEM9.8" localSheetId="0">#REF!</definedName>
    <definedName name="TOTALITEM9.8">#REF!</definedName>
    <definedName name="TOTALITEN1.2.4" localSheetId="0">#REF!</definedName>
    <definedName name="TOTALITEN1.2.4">#REF!</definedName>
    <definedName name="tpr1ycuarto" localSheetId="0">#REF!</definedName>
    <definedName name="tpr1ycuarto">#REF!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g4" localSheetId="0">#REF!</definedName>
    <definedName name="trag4">#REF!</definedName>
    <definedName name="trag6" localSheetId="0">#REF!</definedName>
    <definedName name="trag6">#REF!</definedName>
    <definedName name="transporte">'[11]Trans y Herra'!$H$4:$H$12</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 localSheetId="0">[10]PRESUPUESTO!#REF!</definedName>
    <definedName name="TTA">[10]PRESUPUESTO!#REF!</definedName>
    <definedName name="TTB" localSheetId="0">[10]PRESUPUESTO!#REF!</definedName>
    <definedName name="TTB">[10]PRESUPUESTO!#REF!</definedName>
    <definedName name="TTC" localSheetId="0">[10]PRESUPUESTO!#REF!</definedName>
    <definedName name="TTC">[10]PRESUPUESTO!#REF!</definedName>
    <definedName name="TTE" localSheetId="0">[10]PRESUPUESTO!#REF!</definedName>
    <definedName name="TTE">[10]PRESUPUESTO!#REF!</definedName>
    <definedName name="TTL" localSheetId="0">[10]PRESUPUESTO!#REF!</definedName>
    <definedName name="TTL">[10]PRESUPUESTO!#REF!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all6" localSheetId="0">#REF!</definedName>
    <definedName name="tuball6">#REF!</definedName>
    <definedName name="TUBERIA" localSheetId="0" hidden="1">#REF!</definedName>
    <definedName name="TUBERIA" hidden="1">#REF!</definedName>
    <definedName name="TUBERIA1" localSheetId="0" hidden="1">#REF!</definedName>
    <definedName name="TUBERIA1" hidden="1">#REF!</definedName>
    <definedName name="tubmedia" localSheetId="0">#REF!</definedName>
    <definedName name="tubmedia">#REF!</definedName>
    <definedName name="tubpr1ycuarto" localSheetId="0">#REF!</definedName>
    <definedName name="tubpr1ycuarto">#REF!</definedName>
    <definedName name="tubpr1ymedia" localSheetId="0">#REF!</definedName>
    <definedName name="tubpr1ymedia">#REF!</definedName>
    <definedName name="tubpr2" localSheetId="0">#REF!</definedName>
    <definedName name="tubpr2">#REF!</definedName>
    <definedName name="tubpr2ymedia" localSheetId="0">#REF!</definedName>
    <definedName name="tubpr2ymedia">#REF!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btresq" localSheetId="0">#REF!</definedName>
    <definedName name="tubtresq">#REF!</definedName>
    <definedName name="tubv2" localSheetId="0">#REF!</definedName>
    <definedName name="tubv2">#REF!</definedName>
    <definedName name="tunall4" localSheetId="0">#REF!</definedName>
    <definedName name="tunall4">#REF!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j" localSheetId="0" hidden="1">[4]INST!#REF!</definedName>
    <definedName name="unj" hidden="1">[4]INST!#REF!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D" localSheetId="0">#REF!</definedName>
    <definedName name="USD">#REF!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CUADRILLA">[13]Cuadrillas!$A$21:$I$44</definedName>
    <definedName name="Valormaterial">[20]PRECIOS!$F$6:$H$305</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gabis" localSheetId="0">#REF!</definedName>
    <definedName name="vigabis">#REF!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 localSheetId="0">[10]PRESUPUESTO!#REF!</definedName>
    <definedName name="WE">[10]PRESUPUESTO!#REF!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'[24]LISTA DE MATERIALES'!$A$3:$A$58</definedName>
    <definedName name="XXXX" localSheetId="0" hidden="1">#REF!</definedName>
    <definedName name="XXXX" hidden="1">#REF!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0" hidden="1">{"via1",#N/A,TRUE,"general";"via2",#N/A,TRUE,"general";"via3",#N/A,TRUE,"general"}</definedName>
    <definedName name="xxxxxxxxxx29" hidden="1">{"via1",#N/A,TRUE,"general";"via2",#N/A,TRUE,"general";"via3",#N/A,TRUE,"general"}</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abi7" localSheetId="0">#REF!</definedName>
    <definedName name="yhabi7">#REF!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rk" localSheetId="0">#REF!</definedName>
    <definedName name="york">#REF!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pata" localSheetId="0">#REF!</definedName>
    <definedName name="zapata">#REF!</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6" i="1" l="1"/>
  <c r="K15" i="1"/>
  <c r="M15" i="1"/>
  <c r="K16" i="1"/>
  <c r="M16" i="1" s="1"/>
  <c r="M17" i="1"/>
  <c r="M18" i="1"/>
  <c r="J22" i="1"/>
  <c r="M22" i="1"/>
  <c r="M23" i="1"/>
  <c r="M24" i="1"/>
  <c r="M25" i="1"/>
  <c r="M26" i="1"/>
  <c r="M27" i="1"/>
  <c r="K34" i="1" s="1"/>
  <c r="M34" i="1" s="1"/>
  <c r="M28" i="1"/>
  <c r="M29" i="1"/>
  <c r="M30" i="1"/>
  <c r="M31" i="1"/>
  <c r="M32" i="1"/>
  <c r="M33" i="1"/>
  <c r="M38" i="1"/>
  <c r="M39" i="1"/>
  <c r="M41" i="1" s="1"/>
  <c r="M40" i="1"/>
  <c r="H44" i="1"/>
  <c r="I44" i="1"/>
  <c r="J44" i="1"/>
  <c r="M44" i="1" s="1"/>
  <c r="M50" i="1" s="1"/>
  <c r="H45" i="1"/>
  <c r="I45" i="1"/>
  <c r="J45" i="1"/>
  <c r="M45" i="1" s="1"/>
  <c r="K45" i="1"/>
  <c r="M48" i="1"/>
  <c r="M49" i="1"/>
  <c r="M57" i="1"/>
  <c r="J14" i="1" l="1"/>
  <c r="M14" i="1" s="1"/>
  <c r="M19" i="1" s="1"/>
  <c r="M35" i="1"/>
  <c r="M51" i="1" s="1"/>
  <c r="M58" i="1" s="1"/>
</calcChain>
</file>

<file path=xl/sharedStrings.xml><?xml version="1.0" encoding="utf-8"?>
<sst xmlns="http://schemas.openxmlformats.org/spreadsheetml/2006/main" count="156" uniqueCount="92">
  <si>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</si>
  <si>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</si>
  <si>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APROBACIÓN POR INTERVENTORÍA</t>
  </si>
  <si>
    <t>OBSERVACIONES INTERVENTORÍA</t>
  </si>
  <si>
    <t>Cargo:</t>
  </si>
  <si>
    <t>Nombre:</t>
  </si>
  <si>
    <t>Firma</t>
  </si>
  <si>
    <t>Precio Unitario Total Aproximado al peso $</t>
  </si>
  <si>
    <t>SUBTOTAL $</t>
  </si>
  <si>
    <t/>
  </si>
  <si>
    <t>UTILIDAD</t>
  </si>
  <si>
    <t xml:space="preserve">IMPREVISTOS </t>
  </si>
  <si>
    <t>ADMINISTRACION</t>
  </si>
  <si>
    <t>Valor Total</t>
  </si>
  <si>
    <t>Porcentaje</t>
  </si>
  <si>
    <t>Descripción</t>
  </si>
  <si>
    <t>V. COSTOS INDIRECTOS</t>
  </si>
  <si>
    <t>TOTAL COSTO DIRECTO $</t>
  </si>
  <si>
    <t>OFICIAL DE OBRA</t>
  </si>
  <si>
    <t xml:space="preserve">AYUDANTE </t>
  </si>
  <si>
    <t>Vr. UNITARIO</t>
  </si>
  <si>
    <t>RENDIMIENTO</t>
  </si>
  <si>
    <t>JORNAL TOTAL</t>
  </si>
  <si>
    <t>P.SOCIAL</t>
  </si>
  <si>
    <t>JORNAL</t>
  </si>
  <si>
    <t>TRABAJADOR</t>
  </si>
  <si>
    <t>IV. MANO DE OBRA</t>
  </si>
  <si>
    <t>TARIFA</t>
  </si>
  <si>
    <t>M3 o Ton/Km</t>
  </si>
  <si>
    <t>DISTANCIA</t>
  </si>
  <si>
    <t>VOL. o PESO</t>
  </si>
  <si>
    <t>MATERIAL</t>
  </si>
  <si>
    <t>III. TRANSPORTES</t>
  </si>
  <si>
    <t>5%</t>
  </si>
  <si>
    <t>%</t>
  </si>
  <si>
    <t>DESPERDICIO</t>
  </si>
  <si>
    <t>UN</t>
  </si>
  <si>
    <t>LIJA DE AGUA</t>
  </si>
  <si>
    <t>ROL</t>
  </si>
  <si>
    <t>CINTA DE ENMASCARAR X 40M</t>
  </si>
  <si>
    <t>U</t>
  </si>
  <si>
    <t>SELLADOR DE FISURAS X 300MM</t>
  </si>
  <si>
    <t>PRECIO UNIT.</t>
  </si>
  <si>
    <t>CANTIDAD</t>
  </si>
  <si>
    <t>UNIDAD</t>
  </si>
  <si>
    <t>DESCRIPCIÓN</t>
  </si>
  <si>
    <t>M2</t>
  </si>
  <si>
    <t>kg</t>
  </si>
  <si>
    <t>II. MATERIALES</t>
  </si>
  <si>
    <t>SOPLADOR</t>
  </si>
  <si>
    <t>PISTOLA CALAFATEO</t>
  </si>
  <si>
    <t>HERRAMIENTAS MENORES</t>
  </si>
  <si>
    <t>TARIFA/HORA</t>
  </si>
  <si>
    <t>TIPO</t>
  </si>
  <si>
    <t>MARCA</t>
  </si>
  <si>
    <t>I. EQUIPO</t>
  </si>
  <si>
    <t>ML</t>
  </si>
  <si>
    <t>Reparación de fisuras en muro, incluye limpieza y sellante</t>
  </si>
  <si>
    <t>ITEM</t>
  </si>
  <si>
    <t>DATOS ESPECÍFICOS</t>
  </si>
  <si>
    <t>CONTRATAR LAS OBRAS DE ADECUACIÓN, REPARACIONES LOCATIVAS Y DOTACIÓN DE LOS INMUEBLES DONDE FUNCIONAN LOS CENTROS DE CONCILIACIÓN DE LA DEFENSORÍA DEL PUEBLO EN LAS SEDES REGIONALES DE CORDOBA (MONTERÍA), ATLÁNTICO (BARRANQUILLA), TOLIMA (IBAGUÉ), SANTANDER (BUCARAMANGA), ARAUCA (ARAUCA), VALLE DEL CAUCA (CALI), QUINDÍO (ARMENIA) Y GUAJIRA (RIOHACHA)</t>
  </si>
  <si>
    <t>PROYECTO:</t>
  </si>
  <si>
    <t>AA</t>
  </si>
  <si>
    <t>MM</t>
  </si>
  <si>
    <t>DD</t>
  </si>
  <si>
    <t>FECHA</t>
  </si>
  <si>
    <t>ITEMS NO PREVISTOS</t>
  </si>
  <si>
    <t>X</t>
  </si>
  <si>
    <t>ITEMS DE LA PROPUESTA ECONÓMICA</t>
  </si>
  <si>
    <t>FECHA DE MODIFICACION</t>
  </si>
  <si>
    <t>DE</t>
  </si>
  <si>
    <t>PÁGINA</t>
  </si>
  <si>
    <t xml:space="preserve">ANALISIS DE PRECIOS UNITARIOS </t>
  </si>
  <si>
    <t>0406</t>
  </si>
  <si>
    <t>0</t>
  </si>
  <si>
    <t>PISO EN PORCELANATO SAPHEDA JORDAN 0.80X1.60MTS BLANCO BRILLANTE O REFERENCIA SIMILAR</t>
  </si>
  <si>
    <t>VERSIÓN</t>
  </si>
  <si>
    <t>OFICIAL</t>
  </si>
  <si>
    <t>CODIGO</t>
  </si>
  <si>
    <t>ITEM DE PAGO</t>
  </si>
  <si>
    <t>ESPECIF. GRAL</t>
  </si>
  <si>
    <t>ESPECIF. PART</t>
  </si>
  <si>
    <t>REND</t>
  </si>
  <si>
    <t>MANO DE OBRA</t>
  </si>
  <si>
    <t>TRANS</t>
  </si>
  <si>
    <t>INSUMOS</t>
  </si>
  <si>
    <t>HEM</t>
  </si>
  <si>
    <t>COSTOS TOTAL</t>
  </si>
  <si>
    <t>VALOR UNITARIO</t>
  </si>
  <si>
    <t>UND.</t>
  </si>
  <si>
    <t>DESCRIPCION</t>
  </si>
  <si>
    <t>DEFENSORIA DEL PUEBLO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</si>
</sst>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_);_(&quot;$&quot;* \(#,##0\);_(&quot;$&quot;* &quot;-&quot;_);_(@_)"/>
    <numFmt numFmtId="166" formatCode="_-&quot;$&quot;\ * #,##0.00_-;\-&quot;$&quot;\ * #,##0.00_-;_-&quot;$&quot;\ * &quot;-&quot;_-;_-@_-"/>
    <numFmt numFmtId="167" formatCode="0.0%"/>
    <numFmt numFmtId="168" formatCode="_(* #,##0.00_);_(* \(#,##0.00\);_(* &quot;-&quot;_);_(@_)"/>
    <numFmt numFmtId="169" formatCode="_(* #,##0.0000_);_(* \(#,##0.0000\);_(* &quot;-&quot;_);_(@_)"/>
    <numFmt numFmtId="170" formatCode="0.00\ &quot;Km&quot;"/>
    <numFmt numFmtId="171" formatCode="_(* #,##0.000_);_(* \(#,##0.000\);_(* &quot;-&quot;_);_(@_)"/>
    <numFmt numFmtId="172" formatCode="_(* #,##0_);_(* \(#,##0\);_(* &quot;-&quot;_);_(@_)"/>
  </numFmts>
  <fonts count="18">
    <font>
      <sz val="11"/>
      <color theme="1"/>
      <name val="Calibri"/>
      <family val="2"/>
      <scheme val="minor"/>
    </font>
    <font>
      <sz val="11"/>
      <color theme="1"/>
      <name val="Calibri"/>
      <family val="2"/>
      <scheme val="minor"/>
    </font>
    <font>
      <sz val="10"/>
      <name val="Arial Narrow"/>
      <family val="2"/>
    </font>
    <font>
      <b/>
      <sz val="10"/>
      <name val="Arial"/>
      <family val="2"/>
    </font>
    <font>
      <b/>
      <sz val="8"/>
      <name val="Arial Narrow"/>
      <family val="2"/>
    </font>
    <font>
      <sz val="8"/>
      <name val="Arial Narrow"/>
      <family val="2"/>
    </font>
    <font>
      <b/>
      <sz val="10"/>
      <name val="Arial Narrow"/>
      <family val="2"/>
    </font>
    <font>
      <sz val="10"/>
      <color rgb="FFFF0000"/>
      <name val="Arial Narrow"/>
      <family val="2"/>
    </font>
    <font>
      <sz val="12"/>
      <name val="Arial Narrow"/>
      <family val="2"/>
    </font>
    <font>
      <u/>
      <sz val="10"/>
      <color indexed="12"/>
      <name val="Arial"/>
      <family val="2"/>
    </font>
    <font>
      <sz val="12"/>
      <name val="Arial"/>
      <family val="2"/>
    </font>
    <font>
      <b/>
      <sz val="7"/>
      <name val="Arial Narrow"/>
      <family val="2"/>
    </font>
    <font>
      <b/>
      <sz val="9"/>
      <name val="Arial Narrow"/>
      <family val="2"/>
    </font>
    <font>
      <sz val="9"/>
      <name val="Arial Narrow"/>
      <family val="2"/>
    </font>
    <font>
      <b/>
      <sz val="9"/>
      <name val="Arial"/>
      <family val="2"/>
    </font>
    <font>
      <sz val="10"/>
      <name val="Geneva"/>
    </font>
    <font>
      <sz val="11"/>
      <name val="Calibri"/>
      <family val="2"/>
    </font>
    <font>
      <sz val="9"/>
      <color theme="0"/>
      <name val="Arial Narrow"/>
      <family val="2"/>
    </font>
  </fonts>
  <fills count="2">
    <fill>
      <patternFill patternType="none"/>
    </fill>
    <fill>
      <patternFill patternType="gray125"/>
    </fill>
  </fills>
  <borders count="53">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s>
  <cellStyleXfs count="14">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2"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9" fillId="0" borderId="0" applyNumberFormat="0" applyFill="0" applyBorder="0" applyAlignment="0" applyProtection="0">
      <alignment vertical="top"/>
      <protection locked="0"/>
    </xf>
    <xf numFmtId="0" fontId="15" fillId="0" borderId="0"/>
  </cellStyleXfs>
  <cellXfs count="240">
    <xf numFmtId="0" fontId="0" fillId="0" borderId="0" xfId="0"/>
    <xf numFmtId="0" fontId="1" fillId="0" borderId="0" xfId="5" applyProtection="1">
      <protection hidden="1"/>
    </xf>
    <xf numFmtId="0" fontId="1" fillId="0" borderId="0" xfId="5" applyProtection="1">
      <protection locked="0"/>
    </xf>
    <xf numFmtId="0" fontId="1" fillId="0" borderId="0" xfId="5" applyAlignment="1" applyProtection="1">
      <alignment horizontal="right"/>
      <protection locked="0"/>
    </xf>
    <xf numFmtId="0" fontId="2" fillId="0" borderId="0" xfId="5" applyFont="1" applyProtection="1">
      <protection locked="0"/>
    </xf>
    <xf numFmtId="0" fontId="2" fillId="0" borderId="0" xfId="5" applyFont="1" applyAlignment="1" applyProtection="1">
      <alignment horizontal="center"/>
      <protection locked="0"/>
    </xf>
    <xf numFmtId="0" fontId="2" fillId="0" borderId="1" xfId="5" applyFont="1" applyBorder="1" applyAlignment="1" applyProtection="1">
      <alignment horizontal="center"/>
      <protection hidden="1"/>
    </xf>
    <xf numFmtId="0" fontId="2" fillId="0" borderId="2" xfId="5" applyFont="1" applyBorder="1" applyAlignment="1" applyProtection="1">
      <alignment horizontal="center"/>
      <protection hidden="1"/>
    </xf>
    <xf numFmtId="0" fontId="2" fillId="0" borderId="2" xfId="5" applyFont="1" applyBorder="1" applyProtection="1">
      <protection hidden="1"/>
    </xf>
    <xf numFmtId="0" fontId="2" fillId="0" borderId="3" xfId="5" applyFont="1" applyBorder="1" applyAlignment="1" applyProtection="1">
      <alignment horizontal="left"/>
      <protection hidden="1"/>
    </xf>
    <xf numFmtId="0" fontId="3" fillId="0" borderId="0" xfId="5" applyFont="1" applyAlignment="1" applyProtection="1">
      <alignment wrapText="1"/>
      <protection locked="0"/>
    </xf>
    <xf numFmtId="0" fontId="3" fillId="0" borderId="4" xfId="5" applyFont="1" applyBorder="1" applyAlignment="1" applyProtection="1">
      <alignment wrapText="1"/>
      <protection hidden="1"/>
    </xf>
    <xf numFmtId="0" fontId="3" fillId="0" borderId="0" xfId="5" applyFont="1" applyAlignment="1" applyProtection="1">
      <alignment wrapText="1"/>
      <protection hidden="1"/>
    </xf>
    <xf numFmtId="0" fontId="3" fillId="0" borderId="5" xfId="5" applyFont="1" applyBorder="1" applyAlignment="1" applyProtection="1">
      <alignment wrapText="1"/>
      <protection hidden="1"/>
    </xf>
    <xf numFmtId="0" fontId="3" fillId="0" borderId="4" xfId="5" applyFont="1" applyBorder="1" applyAlignment="1" applyProtection="1">
      <alignment horizontal="left"/>
      <protection hidden="1"/>
    </xf>
    <xf numFmtId="0" fontId="3" fillId="0" borderId="0" xfId="5" applyFont="1" applyAlignment="1" applyProtection="1">
      <alignment horizontal="left"/>
      <protection hidden="1"/>
    </xf>
    <xf numFmtId="0" fontId="3" fillId="0" borderId="5" xfId="5" applyFont="1" applyBorder="1" applyAlignment="1" applyProtection="1">
      <alignment horizontal="left"/>
      <protection hidden="1"/>
    </xf>
    <xf numFmtId="0" fontId="2" fillId="0" borderId="4" xfId="5" applyFont="1" applyBorder="1" applyAlignment="1" applyProtection="1">
      <alignment horizontal="center"/>
      <protection hidden="1"/>
    </xf>
    <xf numFmtId="0" fontId="2" fillId="0" borderId="0" xfId="5" applyFont="1" applyAlignment="1" applyProtection="1">
      <alignment horizontal="center"/>
      <protection hidden="1"/>
    </xf>
    <xf numFmtId="0" fontId="2" fillId="0" borderId="5" xfId="5" applyFont="1" applyBorder="1" applyAlignment="1" applyProtection="1">
      <alignment horizontal="center"/>
      <protection hidden="1"/>
    </xf>
    <xf numFmtId="0" fontId="2" fillId="0" borderId="6" xfId="5" applyFont="1" applyBorder="1" applyAlignment="1" applyProtection="1">
      <alignment horizontal="center"/>
      <protection hidden="1"/>
    </xf>
    <xf numFmtId="0" fontId="2" fillId="0" borderId="7" xfId="5" applyFont="1" applyBorder="1" applyAlignment="1" applyProtection="1">
      <alignment horizontal="center"/>
      <protection hidden="1"/>
    </xf>
    <xf numFmtId="0" fontId="2" fillId="0" borderId="8" xfId="5" applyFont="1" applyBorder="1" applyAlignment="1" applyProtection="1">
      <alignment horizontal="center"/>
      <protection hidden="1"/>
    </xf>
    <xf numFmtId="0" fontId="4" fillId="0" borderId="9" xfId="5" applyFont="1" applyBorder="1" applyAlignment="1" applyProtection="1">
      <alignment horizontal="left"/>
      <protection hidden="1"/>
    </xf>
    <xf numFmtId="0" fontId="4" fillId="0" borderId="10" xfId="5" applyFont="1" applyBorder="1" applyAlignment="1" applyProtection="1">
      <alignment horizontal="left"/>
      <protection hidden="1"/>
    </xf>
    <xf numFmtId="0" fontId="4" fillId="0" borderId="11" xfId="5" applyFont="1" applyBorder="1" applyAlignment="1" applyProtection="1">
      <alignment horizontal="left"/>
      <protection hidden="1"/>
    </xf>
    <xf numFmtId="164" fontId="2" fillId="0" borderId="0" xfId="6" applyFont="1" applyFill="1" applyAlignment="1" applyProtection="1">
      <alignment horizontal="left"/>
      <protection hidden="1"/>
    </xf>
    <xf numFmtId="0" fontId="2" fillId="0" borderId="0" xfId="5" applyFont="1" applyProtection="1">
      <protection hidden="1"/>
    </xf>
    <xf numFmtId="0" fontId="5" fillId="0" borderId="0" xfId="5" applyFont="1" applyProtection="1">
      <protection locked="0"/>
    </xf>
    <xf numFmtId="0" fontId="5" fillId="0" borderId="0" xfId="5" applyFont="1" applyProtection="1">
      <protection hidden="1"/>
    </xf>
    <xf numFmtId="164" fontId="2" fillId="0" borderId="0" xfId="6" applyFont="1" applyFill="1" applyProtection="1">
      <protection hidden="1"/>
    </xf>
    <xf numFmtId="0" fontId="2" fillId="0" borderId="12" xfId="5" applyFont="1" applyBorder="1" applyProtection="1">
      <protection hidden="1"/>
    </xf>
    <xf numFmtId="0" fontId="2" fillId="0" borderId="13" xfId="5" applyFont="1" applyBorder="1" applyProtection="1">
      <protection hidden="1"/>
    </xf>
    <xf numFmtId="164" fontId="1" fillId="0" borderId="0" xfId="5" applyNumberFormat="1" applyProtection="1">
      <protection locked="0"/>
    </xf>
    <xf numFmtId="166" fontId="2" fillId="0" borderId="0" xfId="7" applyNumberFormat="1" applyFont="1" applyFill="1" applyBorder="1" applyProtection="1">
      <protection locked="0"/>
    </xf>
    <xf numFmtId="166" fontId="2" fillId="0" borderId="0" xfId="7" applyNumberFormat="1" applyFont="1" applyFill="1" applyBorder="1" applyProtection="1">
      <protection hidden="1"/>
    </xf>
    <xf numFmtId="0" fontId="6" fillId="0" borderId="0" xfId="5" applyFont="1" applyAlignment="1" applyProtection="1">
      <alignment horizontal="right"/>
      <protection hidden="1"/>
    </xf>
    <xf numFmtId="166" fontId="1" fillId="0" borderId="0" xfId="5" applyNumberFormat="1" applyProtection="1">
      <protection locked="0"/>
    </xf>
    <xf numFmtId="166" fontId="2" fillId="0" borderId="14" xfId="7" applyNumberFormat="1" applyFont="1" applyFill="1" applyBorder="1" applyAlignment="1" applyProtection="1">
      <alignment vertical="center"/>
      <protection hidden="1"/>
    </xf>
    <xf numFmtId="0" fontId="6" fillId="0" borderId="15" xfId="5" applyFont="1" applyBorder="1" applyAlignment="1" applyProtection="1">
      <alignment horizontal="right" vertical="center"/>
      <protection hidden="1"/>
    </xf>
    <xf numFmtId="0" fontId="6" fillId="0" borderId="16" xfId="5" applyFont="1" applyBorder="1" applyAlignment="1" applyProtection="1">
      <alignment horizontal="right" vertical="center"/>
      <protection hidden="1"/>
    </xf>
    <xf numFmtId="0" fontId="6" fillId="0" borderId="17" xfId="5" applyFont="1" applyBorder="1" applyAlignment="1" applyProtection="1">
      <alignment horizontal="right" vertical="center"/>
      <protection hidden="1"/>
    </xf>
    <xf numFmtId="0" fontId="4" fillId="0" borderId="15" xfId="5" applyFont="1" applyBorder="1" applyAlignment="1" applyProtection="1">
      <alignment horizontal="right" vertical="center"/>
      <protection hidden="1"/>
    </xf>
    <xf numFmtId="0" fontId="4" fillId="0" borderId="16" xfId="5" applyFont="1" applyBorder="1" applyAlignment="1" applyProtection="1">
      <alignment horizontal="right" vertical="center"/>
      <protection hidden="1"/>
    </xf>
    <xf numFmtId="0" fontId="4" fillId="0" borderId="17" xfId="5" applyFont="1" applyBorder="1" applyAlignment="1" applyProtection="1">
      <alignment horizontal="right" vertical="center"/>
      <protection hidden="1"/>
    </xf>
    <xf numFmtId="166" fontId="7" fillId="0" borderId="0" xfId="7" applyNumberFormat="1" applyFont="1" applyFill="1" applyBorder="1" applyProtection="1">
      <protection locked="0"/>
    </xf>
    <xf numFmtId="164" fontId="2" fillId="0" borderId="18" xfId="6" applyFont="1" applyFill="1" applyBorder="1" applyAlignment="1" applyProtection="1">
      <alignment vertical="center"/>
      <protection hidden="1"/>
    </xf>
    <xf numFmtId="166" fontId="2" fillId="0" borderId="19" xfId="7" applyNumberFormat="1" applyFont="1" applyFill="1" applyBorder="1" applyAlignment="1" applyProtection="1">
      <alignment horizontal="center" vertical="center"/>
      <protection hidden="1"/>
    </xf>
    <xf numFmtId="166" fontId="2" fillId="0" borderId="20" xfId="7" applyNumberFormat="1" applyFont="1" applyFill="1" applyBorder="1" applyAlignment="1" applyProtection="1">
      <alignment horizontal="center" vertical="center"/>
      <protection hidden="1"/>
    </xf>
    <xf numFmtId="10" fontId="2" fillId="0" borderId="21" xfId="8" applyNumberFormat="1" applyFont="1" applyFill="1" applyBorder="1" applyAlignment="1" applyProtection="1">
      <alignment horizontal="center" vertical="center"/>
      <protection hidden="1"/>
    </xf>
    <xf numFmtId="0" fontId="2" fillId="0" borderId="22" xfId="5" applyFont="1" applyBorder="1" applyAlignment="1" applyProtection="1">
      <alignment horizontal="left" vertical="center"/>
      <protection hidden="1"/>
    </xf>
    <xf numFmtId="0" fontId="2" fillId="0" borderId="23" xfId="5" applyFont="1" applyBorder="1" applyAlignment="1" applyProtection="1">
      <alignment horizontal="left" vertical="center"/>
      <protection hidden="1"/>
    </xf>
    <xf numFmtId="0" fontId="2" fillId="0" borderId="24" xfId="5" applyFont="1" applyBorder="1" applyAlignment="1" applyProtection="1">
      <alignment horizontal="left" vertical="center"/>
      <protection hidden="1"/>
    </xf>
    <xf numFmtId="0" fontId="2" fillId="0" borderId="19" xfId="5" applyFont="1" applyBorder="1" applyAlignment="1" applyProtection="1">
      <alignment horizontal="left" vertical="center"/>
      <protection hidden="1"/>
    </xf>
    <xf numFmtId="0" fontId="2" fillId="0" borderId="7" xfId="5" applyFont="1" applyBorder="1" applyAlignment="1" applyProtection="1">
      <alignment horizontal="left" vertical="center"/>
      <protection hidden="1"/>
    </xf>
    <xf numFmtId="0" fontId="2" fillId="0" borderId="8" xfId="5" applyFont="1" applyBorder="1" applyAlignment="1" applyProtection="1">
      <alignment horizontal="left" vertical="center"/>
      <protection hidden="1"/>
    </xf>
    <xf numFmtId="0" fontId="4" fillId="0" borderId="0" xfId="5" applyFont="1" applyAlignment="1" applyProtection="1">
      <alignment horizontal="center" wrapText="1"/>
      <protection locked="0"/>
    </xf>
    <xf numFmtId="0" fontId="4" fillId="0" borderId="25" xfId="5" applyFont="1" applyBorder="1" applyAlignment="1" applyProtection="1">
      <alignment horizontal="center" vertical="center" wrapText="1"/>
      <protection hidden="1"/>
    </xf>
    <xf numFmtId="0" fontId="4" fillId="0" borderId="26" xfId="5" applyFont="1" applyBorder="1" applyAlignment="1" applyProtection="1">
      <alignment horizontal="center" vertical="center" wrapText="1"/>
      <protection hidden="1"/>
    </xf>
    <xf numFmtId="0" fontId="4" fillId="0" borderId="27" xfId="5" applyFont="1" applyBorder="1" applyAlignment="1" applyProtection="1">
      <alignment horizontal="center" vertical="center" wrapText="1"/>
      <protection hidden="1"/>
    </xf>
    <xf numFmtId="0" fontId="4" fillId="0" borderId="28" xfId="5" applyFont="1" applyBorder="1" applyAlignment="1" applyProtection="1">
      <alignment horizontal="center" vertical="center" wrapText="1"/>
      <protection hidden="1"/>
    </xf>
    <xf numFmtId="0" fontId="4" fillId="0" borderId="26" xfId="5" applyFont="1" applyBorder="1" applyAlignment="1" applyProtection="1">
      <alignment horizontal="center" vertical="center" wrapText="1"/>
      <protection hidden="1"/>
    </xf>
    <xf numFmtId="0" fontId="4" fillId="0" borderId="10" xfId="5" applyFont="1" applyBorder="1" applyAlignment="1" applyProtection="1">
      <alignment horizontal="center" vertical="center"/>
      <protection hidden="1"/>
    </xf>
    <xf numFmtId="0" fontId="4" fillId="0" borderId="10" xfId="5" applyFont="1" applyBorder="1" applyAlignment="1" applyProtection="1">
      <alignment horizontal="center" vertical="center"/>
      <protection hidden="1"/>
    </xf>
    <xf numFmtId="0" fontId="4" fillId="0" borderId="11" xfId="5" applyFont="1" applyBorder="1" applyAlignment="1" applyProtection="1">
      <alignment horizontal="center" vertical="center"/>
      <protection hidden="1"/>
    </xf>
    <xf numFmtId="0" fontId="4" fillId="0" borderId="0" xfId="5" applyFont="1" applyAlignment="1" applyProtection="1">
      <alignment horizontal="left" vertical="center"/>
      <protection locked="0"/>
    </xf>
    <xf numFmtId="0" fontId="4" fillId="0" borderId="29" xfId="5" applyFont="1" applyBorder="1" applyAlignment="1" applyProtection="1">
      <alignment vertical="center"/>
      <protection hidden="1"/>
    </xf>
    <xf numFmtId="0" fontId="4" fillId="0" borderId="30" xfId="5" applyFont="1" applyBorder="1" applyAlignment="1" applyProtection="1">
      <alignment vertical="center"/>
      <protection hidden="1"/>
    </xf>
    <xf numFmtId="0" fontId="4" fillId="0" borderId="31" xfId="5" applyFont="1" applyBorder="1" applyAlignment="1" applyProtection="1">
      <alignment vertical="center"/>
      <protection hidden="1"/>
    </xf>
    <xf numFmtId="167" fontId="1" fillId="0" borderId="0" xfId="4" applyNumberFormat="1" applyFont="1" applyFill="1" applyProtection="1">
      <protection locked="0"/>
    </xf>
    <xf numFmtId="43" fontId="1" fillId="0" borderId="0" xfId="1" applyFill="1" applyProtection="1">
      <protection locked="0"/>
    </xf>
    <xf numFmtId="10" fontId="1" fillId="0" borderId="0" xfId="4" applyNumberFormat="1" applyFont="1" applyFill="1" applyProtection="1">
      <protection locked="0"/>
    </xf>
    <xf numFmtId="168" fontId="2" fillId="0" borderId="18" xfId="2" applyNumberFormat="1" applyFont="1" applyFill="1" applyBorder="1" applyAlignment="1" applyProtection="1">
      <alignment vertical="center"/>
      <protection hidden="1"/>
    </xf>
    <xf numFmtId="169" fontId="2" fillId="0" borderId="19" xfId="2" applyNumberFormat="1" applyFont="1" applyFill="1" applyBorder="1" applyAlignment="1" applyProtection="1">
      <alignment horizontal="center" vertical="center" wrapText="1"/>
      <protection locked="0"/>
    </xf>
    <xf numFmtId="169" fontId="2" fillId="0" borderId="20" xfId="2" applyNumberFormat="1" applyFont="1" applyFill="1" applyBorder="1" applyAlignment="1" applyProtection="1">
      <alignment horizontal="center" vertical="center" wrapText="1"/>
      <protection locked="0"/>
    </xf>
    <xf numFmtId="166" fontId="2" fillId="0" borderId="32" xfId="7" applyNumberFormat="1" applyFont="1" applyFill="1" applyBorder="1" applyAlignment="1" applyProtection="1">
      <alignment horizontal="center" vertical="center" wrapText="1"/>
      <protection hidden="1"/>
    </xf>
    <xf numFmtId="10" fontId="2" fillId="0" borderId="7" xfId="4" applyNumberFormat="1" applyFont="1" applyFill="1" applyBorder="1" applyAlignment="1" applyProtection="1">
      <alignment horizontal="center" vertical="center"/>
      <protection hidden="1"/>
    </xf>
    <xf numFmtId="166" fontId="2" fillId="0" borderId="21" xfId="7" applyNumberFormat="1" applyFont="1" applyFill="1" applyBorder="1" applyAlignment="1" applyProtection="1">
      <alignment horizontal="center" vertical="center"/>
      <protection hidden="1"/>
    </xf>
    <xf numFmtId="0" fontId="2" fillId="0" borderId="7" xfId="5" applyFont="1" applyBorder="1" applyAlignment="1" applyProtection="1">
      <alignment vertical="center" wrapText="1"/>
      <protection locked="0"/>
    </xf>
    <xf numFmtId="0" fontId="2" fillId="0" borderId="8" xfId="5" applyFont="1" applyBorder="1" applyAlignment="1" applyProtection="1">
      <alignment vertical="center" wrapText="1"/>
      <protection locked="0"/>
    </xf>
    <xf numFmtId="0" fontId="4" fillId="0" borderId="10" xfId="5" applyFont="1" applyBorder="1" applyAlignment="1" applyProtection="1">
      <alignment horizontal="center" vertical="center" wrapText="1"/>
      <protection hidden="1"/>
    </xf>
    <xf numFmtId="0" fontId="4" fillId="0" borderId="28" xfId="5" applyFont="1" applyBorder="1" applyAlignment="1" applyProtection="1">
      <alignment horizontal="center" vertical="center"/>
      <protection hidden="1"/>
    </xf>
    <xf numFmtId="166" fontId="2" fillId="0" borderId="18" xfId="7" applyNumberFormat="1" applyFont="1" applyFill="1" applyBorder="1" applyAlignment="1" applyProtection="1">
      <alignment vertical="center"/>
      <protection hidden="1"/>
    </xf>
    <xf numFmtId="165" fontId="2" fillId="0" borderId="19" xfId="7" applyFont="1" applyFill="1" applyBorder="1" applyAlignment="1" applyProtection="1">
      <alignment horizontal="center" vertical="center"/>
      <protection hidden="1"/>
    </xf>
    <xf numFmtId="165" fontId="2" fillId="0" borderId="20" xfId="7" applyFont="1" applyFill="1" applyBorder="1" applyAlignment="1" applyProtection="1">
      <alignment horizontal="center" vertical="center"/>
      <protection hidden="1"/>
    </xf>
    <xf numFmtId="2" fontId="2" fillId="0" borderId="21" xfId="5" applyNumberFormat="1" applyFont="1" applyBorder="1" applyAlignment="1" applyProtection="1">
      <alignment horizontal="center" vertical="center"/>
      <protection hidden="1"/>
    </xf>
    <xf numFmtId="170" fontId="2" fillId="0" borderId="7" xfId="5" applyNumberFormat="1" applyFont="1" applyBorder="1" applyAlignment="1" applyProtection="1">
      <alignment horizontal="center" vertical="center"/>
      <protection hidden="1"/>
    </xf>
    <xf numFmtId="171" fontId="2" fillId="0" borderId="21" xfId="2" applyNumberFormat="1" applyFont="1" applyFill="1" applyBorder="1" applyAlignment="1" applyProtection="1">
      <alignment horizontal="center" vertical="center"/>
      <protection hidden="1"/>
    </xf>
    <xf numFmtId="0" fontId="4" fillId="0" borderId="0" xfId="5" applyFont="1" applyAlignment="1" applyProtection="1">
      <alignment horizontal="center"/>
      <protection locked="0"/>
    </xf>
    <xf numFmtId="0" fontId="4" fillId="0" borderId="25" xfId="5" applyFont="1" applyBorder="1" applyAlignment="1" applyProtection="1">
      <alignment horizontal="center" vertical="center"/>
      <protection hidden="1"/>
    </xf>
    <xf numFmtId="0" fontId="4" fillId="0" borderId="26" xfId="5" applyFont="1" applyBorder="1" applyAlignment="1" applyProtection="1">
      <alignment horizontal="center" vertical="center"/>
      <protection hidden="1"/>
    </xf>
    <xf numFmtId="0" fontId="4" fillId="0" borderId="27" xfId="5" applyFont="1" applyBorder="1" applyAlignment="1" applyProtection="1">
      <alignment horizontal="center" vertical="center"/>
      <protection hidden="1"/>
    </xf>
    <xf numFmtId="44" fontId="2" fillId="0" borderId="19" xfId="3" applyFont="1" applyFill="1" applyBorder="1" applyAlignment="1" applyProtection="1">
      <alignment horizontal="center" vertical="center"/>
      <protection hidden="1"/>
    </xf>
    <xf numFmtId="44" fontId="2" fillId="0" borderId="20" xfId="3" applyFont="1" applyFill="1" applyBorder="1" applyAlignment="1" applyProtection="1">
      <alignment horizontal="center" vertical="center"/>
      <protection hidden="1"/>
    </xf>
    <xf numFmtId="171" fontId="2" fillId="0" borderId="33" xfId="2" applyNumberFormat="1" applyFont="1" applyFill="1" applyBorder="1" applyAlignment="1" applyProtection="1">
      <alignment horizontal="center" vertical="center"/>
      <protection locked="0"/>
    </xf>
    <xf numFmtId="0" fontId="2" fillId="0" borderId="7" xfId="5" applyFont="1" applyBorder="1" applyAlignment="1" applyProtection="1">
      <alignment horizontal="center" vertical="center"/>
      <protection hidden="1"/>
    </xf>
    <xf numFmtId="0" fontId="2" fillId="0" borderId="22" xfId="5" applyFont="1" applyBorder="1" applyAlignment="1" applyProtection="1">
      <alignment horizontal="left" vertical="center" wrapText="1"/>
      <protection hidden="1"/>
    </xf>
    <xf numFmtId="0" fontId="2" fillId="0" borderId="23" xfId="5" applyFont="1" applyBorder="1" applyAlignment="1" applyProtection="1">
      <alignment horizontal="left" vertical="center" wrapText="1"/>
      <protection hidden="1"/>
    </xf>
    <xf numFmtId="166" fontId="2" fillId="0" borderId="24" xfId="5" applyNumberFormat="1" applyFont="1" applyBorder="1" applyAlignment="1" applyProtection="1">
      <alignment horizontal="left" vertical="center" wrapText="1"/>
      <protection hidden="1"/>
    </xf>
    <xf numFmtId="171" fontId="2" fillId="0" borderId="34" xfId="2" applyNumberFormat="1" applyFont="1" applyFill="1" applyBorder="1" applyAlignment="1" applyProtection="1">
      <alignment vertical="center"/>
      <protection locked="0"/>
    </xf>
    <xf numFmtId="172" fontId="2" fillId="0" borderId="7" xfId="9" applyFont="1" applyFill="1" applyBorder="1" applyAlignment="1" applyProtection="1">
      <alignment horizontal="center" vertical="center"/>
      <protection hidden="1"/>
    </xf>
    <xf numFmtId="0" fontId="2" fillId="0" borderId="19" xfId="5" applyFont="1" applyBorder="1" applyAlignment="1" applyProtection="1">
      <alignment vertical="center" wrapText="1"/>
      <protection locked="0"/>
    </xf>
    <xf numFmtId="171" fontId="2" fillId="0" borderId="34" xfId="2" applyNumberFormat="1" applyFont="1" applyFill="1" applyBorder="1" applyAlignment="1" applyProtection="1">
      <alignment horizontal="center" vertical="center"/>
      <protection locked="0"/>
    </xf>
    <xf numFmtId="166" fontId="2" fillId="0" borderId="18" xfId="7" applyNumberFormat="1" applyFont="1" applyFill="1" applyBorder="1" applyProtection="1">
      <protection hidden="1"/>
    </xf>
    <xf numFmtId="44" fontId="2" fillId="0" borderId="19" xfId="3" applyFont="1" applyFill="1" applyBorder="1" applyAlignment="1" applyProtection="1">
      <alignment horizontal="center"/>
      <protection hidden="1"/>
    </xf>
    <xf numFmtId="44" fontId="2" fillId="0" borderId="20" xfId="3" applyFont="1" applyFill="1" applyBorder="1" applyAlignment="1" applyProtection="1">
      <alignment horizontal="center"/>
      <protection hidden="1"/>
    </xf>
    <xf numFmtId="171" fontId="2" fillId="0" borderId="34" xfId="2" applyNumberFormat="1" applyFont="1" applyFill="1" applyBorder="1" applyAlignment="1" applyProtection="1">
      <alignment horizontal="center"/>
      <protection locked="0"/>
    </xf>
    <xf numFmtId="172" fontId="2" fillId="0" borderId="7" xfId="9" applyFont="1" applyFill="1" applyBorder="1" applyAlignment="1" applyProtection="1">
      <alignment horizontal="center"/>
      <protection hidden="1"/>
    </xf>
    <xf numFmtId="0" fontId="2" fillId="0" borderId="19" xfId="5" applyFont="1" applyBorder="1" applyAlignment="1" applyProtection="1">
      <alignment wrapText="1"/>
      <protection locked="0"/>
    </xf>
    <xf numFmtId="0" fontId="2" fillId="0" borderId="7" xfId="5" applyFont="1" applyBorder="1" applyAlignment="1" applyProtection="1">
      <alignment wrapText="1"/>
      <protection locked="0"/>
    </xf>
    <xf numFmtId="0" fontId="2" fillId="0" borderId="8" xfId="5" applyFont="1" applyBorder="1" applyAlignment="1" applyProtection="1">
      <alignment wrapText="1"/>
      <protection locked="0"/>
    </xf>
    <xf numFmtId="171" fontId="2" fillId="0" borderId="34" xfId="2" applyNumberFormat="1" applyFont="1" applyFill="1" applyBorder="1" applyProtection="1">
      <protection locked="0"/>
    </xf>
    <xf numFmtId="41" fontId="2" fillId="0" borderId="7" xfId="10" applyFont="1" applyFill="1" applyBorder="1" applyAlignment="1" applyProtection="1">
      <alignment horizontal="center"/>
      <protection hidden="1"/>
    </xf>
    <xf numFmtId="171" fontId="2" fillId="0" borderId="21" xfId="2" applyNumberFormat="1" applyFont="1" applyFill="1" applyBorder="1" applyProtection="1">
      <protection locked="0"/>
    </xf>
    <xf numFmtId="0" fontId="4" fillId="0" borderId="25" xfId="5" applyFont="1" applyBorder="1" applyAlignment="1" applyProtection="1">
      <alignment horizontal="center"/>
      <protection hidden="1"/>
    </xf>
    <xf numFmtId="0" fontId="4" fillId="0" borderId="26" xfId="5" applyFont="1" applyBorder="1" applyAlignment="1" applyProtection="1">
      <alignment horizontal="center"/>
      <protection hidden="1"/>
    </xf>
    <xf numFmtId="0" fontId="4" fillId="0" borderId="27" xfId="5" applyFont="1" applyBorder="1" applyAlignment="1" applyProtection="1">
      <alignment horizontal="center"/>
      <protection hidden="1"/>
    </xf>
    <xf numFmtId="0" fontId="4" fillId="0" borderId="28" xfId="5" applyFont="1" applyBorder="1" applyAlignment="1" applyProtection="1">
      <alignment horizontal="center"/>
      <protection hidden="1"/>
    </xf>
    <xf numFmtId="0" fontId="4" fillId="0" borderId="27" xfId="5" applyFont="1" applyBorder="1" applyAlignment="1" applyProtection="1">
      <alignment horizontal="center"/>
      <protection hidden="1"/>
    </xf>
    <xf numFmtId="0" fontId="4" fillId="0" borderId="10" xfId="5" applyFont="1" applyBorder="1" applyAlignment="1" applyProtection="1">
      <alignment horizontal="center"/>
      <protection hidden="1"/>
    </xf>
    <xf numFmtId="0" fontId="4" fillId="0" borderId="11" xfId="5" applyFont="1" applyBorder="1" applyAlignment="1" applyProtection="1">
      <alignment horizontal="center"/>
      <protection hidden="1"/>
    </xf>
    <xf numFmtId="0" fontId="0" fillId="0" borderId="0" xfId="5" applyFont="1" applyProtection="1">
      <protection locked="0"/>
    </xf>
    <xf numFmtId="166" fontId="2" fillId="0" borderId="14" xfId="7" applyNumberFormat="1" applyFont="1" applyFill="1" applyBorder="1" applyProtection="1">
      <protection hidden="1"/>
    </xf>
    <xf numFmtId="0" fontId="4" fillId="0" borderId="15" xfId="5" applyFont="1" applyBorder="1" applyAlignment="1" applyProtection="1">
      <alignment horizontal="right"/>
      <protection hidden="1"/>
    </xf>
    <xf numFmtId="0" fontId="4" fillId="0" borderId="16" xfId="5" applyFont="1" applyBorder="1" applyAlignment="1" applyProtection="1">
      <alignment horizontal="right"/>
      <protection hidden="1"/>
    </xf>
    <xf numFmtId="0" fontId="4" fillId="0" borderId="17" xfId="5" applyFont="1" applyBorder="1" applyAlignment="1" applyProtection="1">
      <alignment horizontal="right"/>
      <protection hidden="1"/>
    </xf>
    <xf numFmtId="166" fontId="2" fillId="0" borderId="35" xfId="7" applyNumberFormat="1" applyFont="1" applyFill="1" applyBorder="1" applyAlignment="1" applyProtection="1">
      <alignment vertical="center"/>
      <protection hidden="1"/>
    </xf>
    <xf numFmtId="169" fontId="2" fillId="0" borderId="34" xfId="2" applyNumberFormat="1" applyFont="1" applyFill="1" applyBorder="1" applyAlignment="1" applyProtection="1">
      <alignment horizontal="center" vertical="center"/>
      <protection locked="0"/>
    </xf>
    <xf numFmtId="168" fontId="2" fillId="0" borderId="34" xfId="2" applyNumberFormat="1" applyFont="1" applyFill="1" applyBorder="1" applyAlignment="1" applyProtection="1">
      <alignment vertical="center"/>
      <protection hidden="1"/>
    </xf>
    <xf numFmtId="168" fontId="2" fillId="0" borderId="34" xfId="2" applyNumberFormat="1" applyFont="1" applyFill="1" applyBorder="1" applyAlignment="1" applyProtection="1">
      <alignment horizontal="center" vertical="center"/>
      <protection hidden="1"/>
    </xf>
    <xf numFmtId="0" fontId="2" fillId="0" borderId="34" xfId="5" applyFont="1" applyBorder="1" applyAlignment="1" applyProtection="1">
      <alignment vertical="center"/>
      <protection hidden="1"/>
    </xf>
    <xf numFmtId="0" fontId="2" fillId="0" borderId="34" xfId="5" applyFont="1" applyBorder="1" applyAlignment="1" applyProtection="1">
      <alignment horizontal="left" vertical="center"/>
      <protection hidden="1"/>
    </xf>
    <xf numFmtId="0" fontId="2" fillId="0" borderId="36" xfId="5" applyFont="1" applyBorder="1" applyAlignment="1" applyProtection="1">
      <alignment horizontal="left" vertical="center"/>
      <protection hidden="1"/>
    </xf>
    <xf numFmtId="169" fontId="2" fillId="0" borderId="21" xfId="2" applyNumberFormat="1" applyFont="1" applyFill="1" applyBorder="1" applyAlignment="1" applyProtection="1">
      <alignment horizontal="center" vertical="center"/>
      <protection locked="0"/>
    </xf>
    <xf numFmtId="168" fontId="2" fillId="0" borderId="21" xfId="2" applyNumberFormat="1" applyFont="1" applyFill="1" applyBorder="1" applyAlignment="1" applyProtection="1">
      <alignment vertical="center"/>
      <protection hidden="1"/>
    </xf>
    <xf numFmtId="168" fontId="2" fillId="0" borderId="21" xfId="2" applyNumberFormat="1" applyFont="1" applyFill="1" applyBorder="1" applyAlignment="1" applyProtection="1">
      <alignment horizontal="center" vertical="center"/>
      <protection hidden="1"/>
    </xf>
    <xf numFmtId="0" fontId="2" fillId="0" borderId="21" xfId="5" applyFont="1" applyBorder="1" applyAlignment="1" applyProtection="1">
      <alignment vertical="center"/>
      <protection hidden="1"/>
    </xf>
    <xf numFmtId="0" fontId="2" fillId="0" borderId="21" xfId="5" applyFont="1" applyBorder="1" applyAlignment="1" applyProtection="1">
      <alignment horizontal="left" vertical="center"/>
      <protection hidden="1"/>
    </xf>
    <xf numFmtId="0" fontId="2" fillId="0" borderId="37" xfId="5" applyFont="1" applyBorder="1" applyAlignment="1" applyProtection="1">
      <alignment horizontal="left" vertical="center"/>
      <protection hidden="1"/>
    </xf>
    <xf numFmtId="166" fontId="2" fillId="0" borderId="18" xfId="11" applyNumberFormat="1" applyFont="1" applyFill="1" applyBorder="1" applyProtection="1">
      <protection hidden="1"/>
    </xf>
    <xf numFmtId="169" fontId="2" fillId="0" borderId="21" xfId="2" applyNumberFormat="1" applyFont="1" applyFill="1" applyBorder="1" applyAlignment="1" applyProtection="1">
      <alignment horizontal="center"/>
      <protection locked="0"/>
    </xf>
    <xf numFmtId="168" fontId="2" fillId="0" borderId="21" xfId="2" applyNumberFormat="1" applyFont="1" applyFill="1" applyBorder="1" applyProtection="1">
      <protection hidden="1"/>
    </xf>
    <xf numFmtId="168" fontId="2" fillId="0" borderId="21" xfId="2" applyNumberFormat="1" applyFont="1" applyFill="1" applyBorder="1" applyAlignment="1" applyProtection="1">
      <alignment horizontal="center"/>
      <protection hidden="1"/>
    </xf>
    <xf numFmtId="41" fontId="2" fillId="0" borderId="21" xfId="2" applyFont="1" applyFill="1" applyBorder="1" applyProtection="1">
      <protection hidden="1"/>
    </xf>
    <xf numFmtId="0" fontId="2" fillId="0" borderId="19" xfId="5" applyFont="1" applyBorder="1" applyAlignment="1" applyProtection="1">
      <alignment horizontal="left"/>
      <protection hidden="1"/>
    </xf>
    <xf numFmtId="0" fontId="2" fillId="0" borderId="7" xfId="5" applyFont="1" applyBorder="1" applyAlignment="1" applyProtection="1">
      <alignment horizontal="left"/>
      <protection hidden="1"/>
    </xf>
    <xf numFmtId="0" fontId="2" fillId="0" borderId="8" xfId="5" applyFont="1" applyBorder="1" applyAlignment="1" applyProtection="1">
      <alignment horizontal="left"/>
      <protection hidden="1"/>
    </xf>
    <xf numFmtId="0" fontId="2" fillId="0" borderId="21" xfId="5" applyFont="1" applyBorder="1" applyProtection="1">
      <protection hidden="1"/>
    </xf>
    <xf numFmtId="166" fontId="2" fillId="0" borderId="38" xfId="7" applyNumberFormat="1" applyFont="1" applyFill="1" applyBorder="1" applyAlignment="1" applyProtection="1">
      <alignment vertical="center"/>
      <protection hidden="1"/>
    </xf>
    <xf numFmtId="9" fontId="2" fillId="0" borderId="28" xfId="8" applyFont="1" applyFill="1" applyBorder="1" applyAlignment="1" applyProtection="1">
      <alignment horizontal="center" vertical="center"/>
      <protection hidden="1"/>
    </xf>
    <xf numFmtId="168" fontId="2" fillId="0" borderId="28" xfId="2" applyNumberFormat="1" applyFont="1" applyFill="1" applyBorder="1" applyAlignment="1" applyProtection="1">
      <alignment vertical="center"/>
      <protection hidden="1"/>
    </xf>
    <xf numFmtId="0" fontId="7" fillId="0" borderId="28" xfId="5" applyFont="1" applyBorder="1" applyAlignment="1" applyProtection="1">
      <alignment vertical="center" wrapText="1"/>
      <protection hidden="1"/>
    </xf>
    <xf numFmtId="0" fontId="7" fillId="0" borderId="28" xfId="5" applyFont="1" applyBorder="1" applyAlignment="1" applyProtection="1">
      <alignment vertical="center"/>
      <protection hidden="1"/>
    </xf>
    <xf numFmtId="0" fontId="2" fillId="0" borderId="28" xfId="5" applyFont="1" applyBorder="1" applyAlignment="1" applyProtection="1">
      <alignment horizontal="left" vertical="center" wrapText="1"/>
      <protection hidden="1"/>
    </xf>
    <xf numFmtId="0" fontId="2" fillId="0" borderId="39" xfId="5" applyFont="1" applyBorder="1" applyAlignment="1" applyProtection="1">
      <alignment horizontal="left" vertical="center" wrapText="1"/>
      <protection hidden="1"/>
    </xf>
    <xf numFmtId="0" fontId="4" fillId="0" borderId="38" xfId="5" applyFont="1" applyBorder="1" applyAlignment="1" applyProtection="1">
      <alignment horizontal="center" vertical="center"/>
      <protection hidden="1"/>
    </xf>
    <xf numFmtId="0" fontId="4" fillId="0" borderId="40" xfId="5" applyFont="1" applyBorder="1" applyAlignment="1" applyProtection="1">
      <alignment horizontal="center" vertical="center"/>
      <protection hidden="1"/>
    </xf>
    <xf numFmtId="0" fontId="4" fillId="0" borderId="41" xfId="5" applyFont="1" applyBorder="1" applyAlignment="1" applyProtection="1">
      <alignment horizontal="center" vertical="center"/>
      <protection hidden="1"/>
    </xf>
    <xf numFmtId="0" fontId="4" fillId="0" borderId="42" xfId="5" applyFont="1" applyBorder="1" applyAlignment="1" applyProtection="1">
      <alignment horizontal="center" vertical="center"/>
      <protection hidden="1"/>
    </xf>
    <xf numFmtId="0" fontId="2" fillId="0" borderId="30" xfId="5" applyFont="1" applyBorder="1" applyAlignment="1" applyProtection="1">
      <alignment horizontal="center" vertical="center"/>
      <protection hidden="1"/>
    </xf>
    <xf numFmtId="0" fontId="2" fillId="0" borderId="40" xfId="5" applyFont="1" applyBorder="1" applyAlignment="1" applyProtection="1">
      <alignment horizontal="center" vertical="center"/>
      <protection hidden="1"/>
    </xf>
    <xf numFmtId="0" fontId="4" fillId="0" borderId="31" xfId="5" applyFont="1" applyBorder="1" applyAlignment="1" applyProtection="1">
      <alignment horizontal="center" vertical="center"/>
      <protection hidden="1"/>
    </xf>
    <xf numFmtId="0" fontId="4" fillId="0" borderId="29" xfId="5" applyFont="1" applyBorder="1" applyAlignment="1" applyProtection="1">
      <alignment vertical="center"/>
      <protection locked="0"/>
    </xf>
    <xf numFmtId="0" fontId="4" fillId="0" borderId="30" xfId="5" applyFont="1" applyBorder="1" applyAlignment="1" applyProtection="1">
      <alignment vertical="center"/>
      <protection locked="0"/>
    </xf>
    <xf numFmtId="0" fontId="4" fillId="0" borderId="31" xfId="5" applyFont="1" applyBorder="1" applyAlignment="1" applyProtection="1">
      <alignment vertical="center"/>
      <protection locked="0"/>
    </xf>
    <xf numFmtId="4" fontId="2" fillId="0" borderId="0" xfId="5" applyNumberFormat="1" applyFont="1" applyAlignment="1" applyProtection="1">
      <alignment horizontal="center" vertical="center"/>
      <protection locked="0"/>
    </xf>
    <xf numFmtId="4" fontId="2" fillId="0" borderId="43" xfId="5" applyNumberFormat="1" applyFont="1" applyBorder="1" applyAlignment="1" applyProtection="1">
      <alignment horizontal="center" vertical="center"/>
      <protection hidden="1"/>
    </xf>
    <xf numFmtId="0" fontId="8" fillId="0" borderId="44" xfId="5" applyFont="1" applyBorder="1" applyAlignment="1" applyProtection="1">
      <alignment horizontal="center" vertical="center"/>
      <protection locked="0"/>
    </xf>
    <xf numFmtId="0" fontId="8" fillId="0" borderId="24" xfId="5" applyFont="1" applyBorder="1" applyAlignment="1" applyProtection="1">
      <alignment horizontal="center" vertical="center"/>
      <protection locked="0"/>
    </xf>
    <xf numFmtId="0" fontId="10" fillId="0" borderId="44" xfId="12" applyFont="1" applyFill="1" applyBorder="1" applyAlignment="1" applyProtection="1">
      <alignment horizontal="justify" vertical="center" wrapText="1"/>
      <protection locked="0"/>
    </xf>
    <xf numFmtId="0" fontId="10" fillId="0" borderId="23" xfId="12" applyFont="1" applyFill="1" applyBorder="1" applyAlignment="1" applyProtection="1">
      <alignment horizontal="justify" vertical="center" wrapText="1"/>
      <protection locked="0"/>
    </xf>
    <xf numFmtId="0" fontId="10" fillId="0" borderId="24" xfId="12" applyFont="1" applyFill="1" applyBorder="1" applyAlignment="1" applyProtection="1">
      <alignment horizontal="justify" vertical="center" wrapText="1"/>
      <protection locked="0"/>
    </xf>
    <xf numFmtId="2" fontId="8" fillId="0" borderId="43" xfId="5" applyNumberFormat="1" applyFont="1" applyBorder="1" applyAlignment="1" applyProtection="1">
      <alignment horizontal="center" vertical="center"/>
      <protection hidden="1"/>
    </xf>
    <xf numFmtId="0" fontId="4" fillId="0" borderId="0" xfId="5" applyFont="1" applyAlignment="1" applyProtection="1">
      <alignment horizontal="center" vertical="center"/>
      <protection locked="0"/>
    </xf>
    <xf numFmtId="0" fontId="4" fillId="0" borderId="45" xfId="5" applyFont="1" applyBorder="1" applyAlignment="1" applyProtection="1">
      <alignment horizontal="center" vertical="center"/>
      <protection hidden="1"/>
    </xf>
    <xf numFmtId="0" fontId="4" fillId="0" borderId="9" xfId="5" applyFont="1" applyBorder="1" applyAlignment="1" applyProtection="1">
      <alignment horizontal="center" vertical="center"/>
      <protection hidden="1"/>
    </xf>
    <xf numFmtId="0" fontId="4" fillId="0" borderId="9" xfId="5" applyFont="1" applyBorder="1" applyAlignment="1" applyProtection="1">
      <alignment horizontal="center" vertical="center" wrapText="1"/>
      <protection hidden="1"/>
    </xf>
    <xf numFmtId="0" fontId="4" fillId="0" borderId="10" xfId="5" applyFont="1" applyBorder="1" applyAlignment="1" applyProtection="1">
      <alignment horizontal="center" vertical="center" wrapText="1"/>
      <protection hidden="1"/>
    </xf>
    <xf numFmtId="0" fontId="4" fillId="0" borderId="11" xfId="5" applyFont="1" applyBorder="1" applyAlignment="1" applyProtection="1">
      <alignment horizontal="center" vertical="center" wrapText="1"/>
      <protection hidden="1"/>
    </xf>
    <xf numFmtId="0" fontId="4" fillId="0" borderId="15" xfId="5" applyFont="1" applyBorder="1" applyAlignment="1" applyProtection="1">
      <alignment horizontal="center" vertical="center"/>
      <protection hidden="1"/>
    </xf>
    <xf numFmtId="0" fontId="4" fillId="0" borderId="16" xfId="5" applyFont="1" applyBorder="1" applyAlignment="1" applyProtection="1">
      <alignment horizontal="center" vertical="center"/>
      <protection hidden="1"/>
    </xf>
    <xf numFmtId="0" fontId="4" fillId="0" borderId="17" xfId="5" applyFont="1" applyBorder="1" applyAlignment="1" applyProtection="1">
      <alignment horizontal="center" vertical="center"/>
      <protection hidden="1"/>
    </xf>
    <xf numFmtId="49" fontId="11" fillId="0" borderId="15" xfId="5" applyNumberFormat="1" applyFont="1" applyBorder="1" applyAlignment="1" applyProtection="1">
      <alignment horizontal="center" vertical="center" wrapText="1"/>
      <protection hidden="1"/>
    </xf>
    <xf numFmtId="49" fontId="11" fillId="0" borderId="16" xfId="5" applyNumberFormat="1" applyFont="1" applyBorder="1" applyAlignment="1" applyProtection="1">
      <alignment horizontal="center" vertical="center" wrapText="1"/>
      <protection hidden="1"/>
    </xf>
    <xf numFmtId="49" fontId="11" fillId="0" borderId="17" xfId="5" applyNumberFormat="1" applyFont="1" applyBorder="1" applyAlignment="1" applyProtection="1">
      <alignment horizontal="center" vertical="center" wrapText="1"/>
      <protection hidden="1"/>
    </xf>
    <xf numFmtId="0" fontId="6" fillId="0" borderId="0" xfId="5" applyFont="1" applyAlignment="1" applyProtection="1">
      <alignment horizontal="center"/>
      <protection locked="0"/>
    </xf>
    <xf numFmtId="0" fontId="6" fillId="0" borderId="44" xfId="5" applyFont="1" applyBorder="1" applyAlignment="1" applyProtection="1">
      <alignment horizontal="centerContinuous"/>
      <protection hidden="1"/>
    </xf>
    <xf numFmtId="0" fontId="6" fillId="0" borderId="23" xfId="5" applyFont="1" applyBorder="1" applyAlignment="1" applyProtection="1">
      <alignment horizontal="centerContinuous"/>
      <protection hidden="1"/>
    </xf>
    <xf numFmtId="0" fontId="6" fillId="0" borderId="24" xfId="5" applyFont="1" applyBorder="1" applyAlignment="1" applyProtection="1">
      <alignment horizontal="centerContinuous"/>
      <protection hidden="1"/>
    </xf>
    <xf numFmtId="1" fontId="12" fillId="0" borderId="0" xfId="5" applyNumberFormat="1" applyFont="1" applyAlignment="1" applyProtection="1">
      <alignment horizontal="center" vertical="center"/>
      <protection locked="0"/>
    </xf>
    <xf numFmtId="1" fontId="12" fillId="0" borderId="18" xfId="5" applyNumberFormat="1" applyFont="1" applyBorder="1" applyAlignment="1" applyProtection="1">
      <alignment horizontal="center" vertical="center"/>
      <protection hidden="1"/>
    </xf>
    <xf numFmtId="1" fontId="12" fillId="0" borderId="21" xfId="5" applyNumberFormat="1" applyFont="1" applyBorder="1" applyAlignment="1" applyProtection="1">
      <alignment horizontal="center" vertical="center"/>
      <protection hidden="1"/>
    </xf>
    <xf numFmtId="41" fontId="12" fillId="0" borderId="21" xfId="2" applyFont="1" applyFill="1" applyBorder="1" applyAlignment="1" applyProtection="1">
      <alignment horizontal="center" vertical="center"/>
      <protection hidden="1"/>
    </xf>
    <xf numFmtId="0" fontId="13" fillId="0" borderId="0" xfId="5" applyFont="1" applyAlignment="1" applyProtection="1">
      <alignment horizontal="right" vertical="center"/>
      <protection hidden="1"/>
    </xf>
    <xf numFmtId="0" fontId="6" fillId="0" borderId="0" xfId="5" applyFont="1" applyAlignment="1" applyProtection="1">
      <alignment horizontal="center"/>
      <protection hidden="1"/>
    </xf>
    <xf numFmtId="0" fontId="12" fillId="0" borderId="0" xfId="5" applyFont="1" applyAlignment="1" applyProtection="1">
      <alignment horizontal="center" vertical="center"/>
      <protection locked="0"/>
    </xf>
    <xf numFmtId="0" fontId="12" fillId="0" borderId="25" xfId="5" applyFont="1" applyBorder="1" applyAlignment="1" applyProtection="1">
      <alignment horizontal="center" vertical="center"/>
      <protection hidden="1"/>
    </xf>
    <xf numFmtId="0" fontId="12" fillId="0" borderId="28" xfId="5" applyFont="1" applyBorder="1" applyAlignment="1" applyProtection="1">
      <alignment horizontal="center" vertical="center"/>
      <protection hidden="1"/>
    </xf>
    <xf numFmtId="0" fontId="12" fillId="0" borderId="30" xfId="5" applyFont="1" applyBorder="1" applyAlignment="1" applyProtection="1">
      <alignment horizontal="center" vertical="center"/>
      <protection hidden="1"/>
    </xf>
    <xf numFmtId="0" fontId="6" fillId="0" borderId="14" xfId="5" applyFont="1" applyBorder="1" applyAlignment="1" applyProtection="1">
      <alignment horizontal="center"/>
      <protection hidden="1"/>
    </xf>
    <xf numFmtId="0" fontId="6" fillId="0" borderId="29" xfId="5" applyFont="1" applyBorder="1" applyAlignment="1" applyProtection="1">
      <alignment horizontal="center"/>
      <protection hidden="1"/>
    </xf>
    <xf numFmtId="0" fontId="6" fillId="0" borderId="30" xfId="5" applyFont="1" applyBorder="1" applyAlignment="1" applyProtection="1">
      <alignment horizontal="center"/>
      <protection hidden="1"/>
    </xf>
    <xf numFmtId="0" fontId="6" fillId="0" borderId="31" xfId="5" applyFont="1" applyBorder="1" applyAlignment="1" applyProtection="1">
      <alignment horizontal="center"/>
      <protection hidden="1"/>
    </xf>
    <xf numFmtId="0" fontId="14" fillId="0" borderId="29" xfId="5" applyFont="1" applyBorder="1" applyAlignment="1" applyProtection="1">
      <alignment horizontal="center" vertical="center"/>
      <protection hidden="1"/>
    </xf>
    <xf numFmtId="0" fontId="14" fillId="0" borderId="30" xfId="5" applyFont="1" applyBorder="1" applyAlignment="1" applyProtection="1">
      <alignment horizontal="center" vertical="center"/>
      <protection hidden="1"/>
    </xf>
    <xf numFmtId="0" fontId="14" fillId="0" borderId="31" xfId="5" applyFont="1" applyBorder="1" applyAlignment="1" applyProtection="1">
      <alignment horizontal="center" vertical="center"/>
      <protection hidden="1"/>
    </xf>
    <xf numFmtId="0" fontId="13" fillId="0" borderId="0" xfId="5" applyFont="1" applyAlignment="1" applyProtection="1">
      <alignment vertical="center"/>
      <protection locked="0"/>
    </xf>
    <xf numFmtId="0" fontId="13" fillId="0" borderId="44" xfId="5" applyFont="1" applyBorder="1" applyAlignment="1" applyProtection="1">
      <alignment vertical="center"/>
      <protection hidden="1"/>
    </xf>
    <xf numFmtId="22" fontId="12" fillId="0" borderId="23" xfId="5" applyNumberFormat="1" applyFont="1" applyBorder="1" applyAlignment="1" applyProtection="1">
      <alignment horizontal="left" vertical="center"/>
      <protection hidden="1"/>
    </xf>
    <xf numFmtId="0" fontId="6" fillId="0" borderId="23" xfId="5" applyFont="1" applyBorder="1" applyAlignment="1" applyProtection="1">
      <alignment horizontal="right"/>
      <protection hidden="1"/>
    </xf>
    <xf numFmtId="0" fontId="6" fillId="0" borderId="23" xfId="5" applyFont="1" applyBorder="1" applyAlignment="1" applyProtection="1">
      <alignment horizontal="center"/>
      <protection hidden="1"/>
    </xf>
    <xf numFmtId="0" fontId="2" fillId="0" borderId="24" xfId="5" applyFont="1" applyBorder="1" applyAlignment="1" applyProtection="1">
      <alignment horizontal="center"/>
      <protection hidden="1"/>
    </xf>
    <xf numFmtId="0" fontId="12" fillId="0" borderId="0" xfId="13" applyFont="1" applyAlignment="1" applyProtection="1">
      <alignment horizontal="center" vertical="center"/>
      <protection locked="0"/>
    </xf>
    <xf numFmtId="0" fontId="12" fillId="0" borderId="35" xfId="13" applyFont="1" applyBorder="1" applyAlignment="1" applyProtection="1">
      <alignment horizontal="center" vertical="center"/>
      <protection hidden="1"/>
    </xf>
    <xf numFmtId="0" fontId="12" fillId="0" borderId="34" xfId="13" applyFont="1" applyBorder="1" applyAlignment="1" applyProtection="1">
      <alignment horizontal="center" vertical="center"/>
      <protection hidden="1"/>
    </xf>
    <xf numFmtId="0" fontId="6" fillId="0" borderId="46" xfId="5" applyFont="1" applyBorder="1" applyAlignment="1" applyProtection="1">
      <alignment horizontal="center"/>
      <protection hidden="1"/>
    </xf>
    <xf numFmtId="0" fontId="6" fillId="0" borderId="0" xfId="5" applyFont="1" applyAlignment="1" applyProtection="1">
      <alignment horizontal="center"/>
      <protection hidden="1"/>
    </xf>
    <xf numFmtId="0" fontId="6" fillId="0" borderId="47" xfId="5" applyFont="1" applyBorder="1" applyAlignment="1" applyProtection="1">
      <alignment horizontal="center"/>
      <protection hidden="1"/>
    </xf>
    <xf numFmtId="49" fontId="2" fillId="0" borderId="48" xfId="12" applyNumberFormat="1" applyFont="1" applyFill="1" applyBorder="1" applyAlignment="1" applyProtection="1">
      <alignment horizontal="right"/>
      <protection hidden="1"/>
    </xf>
    <xf numFmtId="49" fontId="1" fillId="0" borderId="0" xfId="5" applyNumberFormat="1" applyAlignment="1" applyProtection="1">
      <alignment horizontal="right"/>
      <protection hidden="1"/>
    </xf>
    <xf numFmtId="43" fontId="1" fillId="0" borderId="0" xfId="1" applyFill="1" applyAlignment="1" applyProtection="1">
      <alignment horizontal="right"/>
      <protection hidden="1"/>
    </xf>
    <xf numFmtId="169" fontId="1" fillId="0" borderId="0" xfId="5" applyNumberFormat="1" applyProtection="1">
      <protection hidden="1"/>
    </xf>
    <xf numFmtId="166" fontId="1" fillId="0" borderId="0" xfId="5" applyNumberFormat="1" applyProtection="1">
      <protection hidden="1"/>
    </xf>
    <xf numFmtId="49" fontId="16" fillId="0" borderId="0" xfId="13" applyNumberFormat="1" applyFont="1" applyAlignment="1" applyProtection="1">
      <alignment horizontal="right" vertical="center"/>
      <protection hidden="1"/>
    </xf>
    <xf numFmtId="0" fontId="12" fillId="0" borderId="9" xfId="13" applyFont="1" applyBorder="1" applyAlignment="1" applyProtection="1">
      <alignment horizontal="center" vertical="center"/>
      <protection hidden="1"/>
    </xf>
    <xf numFmtId="0" fontId="12" fillId="0" borderId="10" xfId="13" applyFont="1" applyBorder="1" applyAlignment="1" applyProtection="1">
      <alignment horizontal="center" vertical="center"/>
      <protection hidden="1"/>
    </xf>
    <xf numFmtId="0" fontId="12" fillId="0" borderId="27" xfId="13" applyFont="1" applyBorder="1" applyAlignment="1" applyProtection="1">
      <alignment horizontal="center" vertical="center"/>
      <protection hidden="1"/>
    </xf>
    <xf numFmtId="0" fontId="12" fillId="0" borderId="42" xfId="13" applyFont="1" applyBorder="1" applyAlignment="1" applyProtection="1">
      <alignment horizontal="center" vertical="center"/>
      <protection hidden="1"/>
    </xf>
    <xf numFmtId="0" fontId="6" fillId="0" borderId="40" xfId="5" applyFont="1" applyBorder="1" applyAlignment="1" applyProtection="1">
      <alignment horizontal="center"/>
      <protection hidden="1"/>
    </xf>
    <xf numFmtId="0" fontId="6" fillId="0" borderId="41" xfId="5" applyFont="1" applyBorder="1" applyAlignment="1" applyProtection="1">
      <alignment horizontal="center"/>
      <protection hidden="1"/>
    </xf>
    <xf numFmtId="49" fontId="2" fillId="0" borderId="49" xfId="12" applyNumberFormat="1" applyFont="1" applyFill="1" applyBorder="1" applyAlignment="1" applyProtection="1">
      <alignment horizontal="right"/>
      <protection hidden="1"/>
    </xf>
    <xf numFmtId="0" fontId="1" fillId="0" borderId="0" xfId="5" applyAlignment="1" applyProtection="1">
      <alignment horizontal="right"/>
      <protection hidden="1"/>
    </xf>
    <xf numFmtId="1" fontId="17" fillId="0" borderId="0" xfId="13" applyNumberFormat="1" applyFont="1" applyAlignment="1" applyProtection="1">
      <alignment horizontal="center" vertical="center"/>
      <protection hidden="1"/>
    </xf>
    <xf numFmtId="1" fontId="17" fillId="0" borderId="15" xfId="13" applyNumberFormat="1" applyFont="1" applyBorder="1" applyAlignment="1" applyProtection="1">
      <alignment horizontal="centerContinuous" vertical="center"/>
      <protection hidden="1"/>
    </xf>
    <xf numFmtId="1" fontId="17" fillId="0" borderId="16" xfId="13" applyNumberFormat="1" applyFont="1" applyBorder="1" applyAlignment="1" applyProtection="1">
      <alignment horizontal="centerContinuous" vertical="center"/>
      <protection hidden="1"/>
    </xf>
    <xf numFmtId="1" fontId="17" fillId="0" borderId="50" xfId="13" applyNumberFormat="1" applyFont="1" applyBorder="1" applyAlignment="1" applyProtection="1">
      <alignment horizontal="centerContinuous" vertical="center"/>
      <protection hidden="1"/>
    </xf>
    <xf numFmtId="0" fontId="6" fillId="0" borderId="51" xfId="5" applyFont="1" applyBorder="1" applyAlignment="1" applyProtection="1">
      <alignment horizontal="center"/>
      <protection hidden="1"/>
    </xf>
    <xf numFmtId="0" fontId="6" fillId="0" borderId="16" xfId="5" applyFont="1" applyBorder="1" applyAlignment="1" applyProtection="1">
      <alignment horizontal="center"/>
      <protection hidden="1"/>
    </xf>
    <xf numFmtId="0" fontId="6" fillId="0" borderId="50" xfId="5" applyFont="1" applyBorder="1" applyAlignment="1" applyProtection="1">
      <alignment horizontal="center"/>
      <protection hidden="1"/>
    </xf>
    <xf numFmtId="49" fontId="2" fillId="0" borderId="52" xfId="12" applyNumberFormat="1" applyFont="1" applyFill="1" applyBorder="1" applyAlignment="1" applyProtection="1">
      <alignment horizontal="right"/>
      <protection locked="0"/>
    </xf>
  </cellXfs>
  <cellStyles count="14">
    <cellStyle name="Hipervínculo 2" xfId="12"/>
    <cellStyle name="Millares" xfId="1" builtinId="3"/>
    <cellStyle name="Millares [0]" xfId="2" builtinId="6"/>
    <cellStyle name="Millares [0] 3" xfId="10"/>
    <cellStyle name="Millares [0] 3 2" xfId="9"/>
    <cellStyle name="Millares 3 2" xfId="6"/>
    <cellStyle name="Moneda" xfId="3" builtinId="4"/>
    <cellStyle name="Moneda [0] 3" xfId="11"/>
    <cellStyle name="Moneda [0] 3 2" xfId="7"/>
    <cellStyle name="Normal" xfId="0" builtinId="0"/>
    <cellStyle name="Normal 3" xfId="5"/>
    <cellStyle name="Normal_modelo ACTA OBRA y MODIFICACION" xfId="13"/>
    <cellStyle name="Porcentaje" xfId="4" builtinId="5"/>
    <cellStyle name="Porcentaje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theme" Target="theme/theme1.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sharedStrings" Target="sharedString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DEFENSORIA%20DEL%20PUEBLO\2024\CENTRO%20DE%20CONCILIACION\v3\3.00%20APU%20CC%20v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C-SAB\PROYECTOS-SAB\zulema\PROYECTO%20FINAL-zulema\PARQUE%20PANZENU\PRESUPUESTO\Mis%20documentos\Licitaciones\BOCC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Users\TOSHIBA\Documents\PROYECTOS\ACTIVOS\JASB\CASA%20BLANCA\APUs%20CASA%20BLANC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PC-SAB\PROYECTOS-SAB\zulema\PROYECTO%20FINAL-zulema\PARQUE%20PANZENU\PRESUPUESTO\Copy%20of%20presufacil\presufaci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Users\TOSHIBA\Documents\PROYECTOS\ACTIVOS\JASB\Users\TOSHIBA\Documents\PROYECTOS\ACTIVOS\CARVAJAL%20APUS\ARCHIVOS%20DE%20ENTRADA\1300302%20Presupuesto%20Sampue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Users\Ingeniero1\Downloads\Users\assisbjorge\AppData\Local\Microsoft\Windows\Temporary%20Internet%20Files\Content.IE5\IY4QEI2Q\PROPUESTA%20INSTALACIONES%20ELECTRICAS%20colegio%20Los%20Arauj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Users\Acer14\Documents\ELECTRICO\APU%20CONTRATADOS%20%20Y%20NP%20NUEVO%2018-8-15%20heider.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Users\PC\Downloads\3.%20APUs%20RED%20CONTRA%20INCENDIOS%20%20CAMU.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Juan%20Jose\Documents\Hospital%20Betanci\0.0%20HOSPITAL%20BETANC&#205;.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PC-SAB\PROYECTOS-SAB\zulema\PROYECTO%20FINAL-zulema\PARQUE%20PANZENU\PRESUPUESTO\Documents%20and%20Settings\Administrador\Escritorio\Mis%20documentos\Licitaciones\BOCCI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Informacion\Downloads\Presupuesto%20Apantallamien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3.00%20DEFENSORIA%20DEL%20PUEBLO\2023\ENFERMERIA%202023\electrico%20v2023\PRESUPUESTO%20ELECTRICO%20ENFERMERIA%20BOGOTA.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Server/hvac/Users/GERENCIA/Desktop/Bge%20Tipo%20Menore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ESING/Unidad%20C/00-2004/San%20Pedro/Lagunas/Linea%20de%20Impulsion.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mis%20documentos/DESARROLLO%20URBANO/PROPUESTA%20ECONOMICA%20PARQUE%20LAURELE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Documentos%20Ruben%20Cogollo\URBANIZACIO%20LAS%20MARCELITAS\PROPUESTA%20INSTALACIONES%20ELECTRICAS%20Colegio%20Los%20Araujos%20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Users\TOSHIBA\Documents\PROYECTOS\ACTIVOS\JASB\Users\TOSHIBA\Desktop\APUs%20OFICINA%20AGUACHICA-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Users\TOSHIBA\Documents\PROYECTOS\ACTIVOS\JASB\Users\TOSHIBA\Google%20Drive\APUS\HGC\29.%20OFICINA%20IPIALES\APUs%20OFICINA%20IPIALE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2.01"/>
      <sheetName val="2.02"/>
      <sheetName val="2.03"/>
      <sheetName val="2.04"/>
      <sheetName val="2.05"/>
      <sheetName val="2.06"/>
      <sheetName val="2.07"/>
      <sheetName val="2.08"/>
      <sheetName val="2.09"/>
      <sheetName val="2.10"/>
      <sheetName val="2.11"/>
      <sheetName val="2.12"/>
      <sheetName val="3.01"/>
      <sheetName val="3.02"/>
      <sheetName val="3.03"/>
      <sheetName val="3.04"/>
      <sheetName val="3.05"/>
      <sheetName val="3.06"/>
      <sheetName val="4.01"/>
      <sheetName val="4.02"/>
      <sheetName val="4.03"/>
      <sheetName val="4.04"/>
      <sheetName val="4.05"/>
      <sheetName val="4.06"/>
      <sheetName val="4.07"/>
      <sheetName val="5 Electrico"/>
      <sheetName val="7,01"/>
      <sheetName val="7,02"/>
      <sheetName val="7,03"/>
      <sheetName val="7,04"/>
      <sheetName val="7,05"/>
      <sheetName val="7,06"/>
      <sheetName val="7,07"/>
      <sheetName val="7,08"/>
      <sheetName val="7,09"/>
      <sheetName val="7,10"/>
      <sheetName val="7,11"/>
      <sheetName val="8.01"/>
      <sheetName val="8.02"/>
      <sheetName val="8.03"/>
      <sheetName val="8.04"/>
      <sheetName val="8.05"/>
      <sheetName val="8.06"/>
      <sheetName val="8.07"/>
      <sheetName val="9.01"/>
      <sheetName val="9.02"/>
      <sheetName val="9.03"/>
      <sheetName val="9.04"/>
      <sheetName val="9.05"/>
      <sheetName val="9.06"/>
      <sheetName val="9.07"/>
      <sheetName val="9.08"/>
      <sheetName val="9.09"/>
      <sheetName val="9.10"/>
      <sheetName val="9.11"/>
      <sheetName val="9.12"/>
      <sheetName val="10.01"/>
      <sheetName val="10.02"/>
      <sheetName val="11.01"/>
      <sheetName val="11.02"/>
      <sheetName val="12.01"/>
      <sheetName val="12.02"/>
      <sheetName val="12.03"/>
      <sheetName val="12.04"/>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1">
          <cell r="A1" t="str">
            <v>MANO DE OBRA</v>
          </cell>
        </row>
        <row r="2">
          <cell r="A2" t="str">
            <v>NOMBRE</v>
          </cell>
          <cell r="B2" t="str">
            <v>CANT</v>
          </cell>
          <cell r="C2" t="str">
            <v>FACTOR SALARIAL</v>
          </cell>
          <cell r="D2" t="str">
            <v>SALARIO BASICO MENSUAL VIGENTE</v>
          </cell>
          <cell r="E2" t="str">
            <v>$ JORNAL</v>
          </cell>
          <cell r="F2" t="str">
            <v>% PRESTACIONES</v>
          </cell>
          <cell r="G2" t="str">
            <v>$ JORNAL TOTAL</v>
          </cell>
        </row>
        <row r="3">
          <cell r="A3" t="str">
            <v>ABOGADO</v>
          </cell>
          <cell r="B3">
            <v>1</v>
          </cell>
          <cell r="C3">
            <v>3.125</v>
          </cell>
          <cell r="D3">
            <v>4062500</v>
          </cell>
          <cell r="E3">
            <v>135417</v>
          </cell>
          <cell r="F3">
            <v>0.6</v>
          </cell>
          <cell r="G3">
            <v>216667.2</v>
          </cell>
        </row>
        <row r="4">
          <cell r="A4" t="str">
            <v>ALMACENISTA</v>
          </cell>
          <cell r="B4">
            <v>1</v>
          </cell>
          <cell r="C4">
            <v>1.4</v>
          </cell>
          <cell r="D4">
            <v>1820000</v>
          </cell>
          <cell r="E4">
            <v>60667</v>
          </cell>
          <cell r="F4">
            <v>0.75</v>
          </cell>
          <cell r="G4">
            <v>106167.25</v>
          </cell>
        </row>
        <row r="5">
          <cell r="A5" t="str">
            <v>AUXILIAR CONTABLE</v>
          </cell>
          <cell r="B5">
            <v>1</v>
          </cell>
          <cell r="C5">
            <v>1.4</v>
          </cell>
          <cell r="D5">
            <v>1820000</v>
          </cell>
          <cell r="E5">
            <v>60667</v>
          </cell>
          <cell r="F5">
            <v>0.75</v>
          </cell>
          <cell r="G5">
            <v>106167.25</v>
          </cell>
        </row>
        <row r="6">
          <cell r="A6" t="str">
            <v>AUXILIAR DE INSTALACIONES TECNICAS</v>
          </cell>
          <cell r="B6">
            <v>1</v>
          </cell>
          <cell r="C6">
            <v>1.3</v>
          </cell>
          <cell r="D6">
            <v>1690000</v>
          </cell>
          <cell r="E6">
            <v>56333</v>
          </cell>
          <cell r="F6">
            <v>0.8</v>
          </cell>
          <cell r="G6">
            <v>101399.4</v>
          </cell>
        </row>
        <row r="7">
          <cell r="A7" t="str">
            <v>AUXILIAR DE INSTALACIONES TECNICAS (2)</v>
          </cell>
          <cell r="B7">
            <v>2</v>
          </cell>
          <cell r="C7">
            <v>1.3</v>
          </cell>
          <cell r="D7">
            <v>3380000</v>
          </cell>
          <cell r="E7">
            <v>112667</v>
          </cell>
          <cell r="F7">
            <v>0.8</v>
          </cell>
          <cell r="G7">
            <v>202800.6</v>
          </cell>
        </row>
        <row r="8">
          <cell r="A8" t="str">
            <v>AUXILIAR DE SISTEMA</v>
          </cell>
          <cell r="B8">
            <v>1</v>
          </cell>
          <cell r="C8">
            <v>1.3</v>
          </cell>
          <cell r="D8">
            <v>1690000</v>
          </cell>
          <cell r="E8">
            <v>56333</v>
          </cell>
          <cell r="F8">
            <v>0.8</v>
          </cell>
          <cell r="G8">
            <v>101399.4</v>
          </cell>
        </row>
        <row r="9">
          <cell r="A9" t="str">
            <v>AUXILIAR ELECTRICO</v>
          </cell>
          <cell r="B9">
            <v>1</v>
          </cell>
          <cell r="C9">
            <v>1.3</v>
          </cell>
          <cell r="D9">
            <v>1690000</v>
          </cell>
          <cell r="E9">
            <v>56333</v>
          </cell>
          <cell r="F9">
            <v>0.8</v>
          </cell>
          <cell r="G9">
            <v>101399.4</v>
          </cell>
        </row>
        <row r="10">
          <cell r="A10" t="str">
            <v>AUXILIAR EN REDES</v>
          </cell>
          <cell r="B10">
            <v>1</v>
          </cell>
          <cell r="C10">
            <v>1.3</v>
          </cell>
          <cell r="D10">
            <v>1690000</v>
          </cell>
          <cell r="E10">
            <v>56333</v>
          </cell>
          <cell r="F10">
            <v>0.8</v>
          </cell>
          <cell r="G10">
            <v>101399.4</v>
          </cell>
        </row>
        <row r="11">
          <cell r="A11" t="str">
            <v>AUXILIARES EN REDES (2)</v>
          </cell>
          <cell r="B11">
            <v>2</v>
          </cell>
          <cell r="C11">
            <v>1.3</v>
          </cell>
          <cell r="D11">
            <v>3380000</v>
          </cell>
          <cell r="E11">
            <v>112667</v>
          </cell>
          <cell r="F11">
            <v>0.8</v>
          </cell>
          <cell r="G11">
            <v>202800.6</v>
          </cell>
        </row>
        <row r="12">
          <cell r="A12" t="str">
            <v>AUXILIARES EN REDES (3)</v>
          </cell>
          <cell r="B12">
            <v>3</v>
          </cell>
          <cell r="C12">
            <v>1.3</v>
          </cell>
          <cell r="D12">
            <v>5070000</v>
          </cell>
          <cell r="E12">
            <v>169000</v>
          </cell>
          <cell r="F12">
            <v>0.8</v>
          </cell>
          <cell r="G12">
            <v>304200</v>
          </cell>
        </row>
        <row r="13">
          <cell r="A13" t="str">
            <v>AUXILIARES EN REDES (4)</v>
          </cell>
          <cell r="B13">
            <v>4</v>
          </cell>
          <cell r="C13">
            <v>1.3</v>
          </cell>
          <cell r="D13">
            <v>6760000</v>
          </cell>
          <cell r="E13">
            <v>225333</v>
          </cell>
          <cell r="F13">
            <v>0.8</v>
          </cell>
          <cell r="G13">
            <v>405599.4</v>
          </cell>
        </row>
        <row r="14">
          <cell r="A14" t="str">
            <v xml:space="preserve">AYUDANTE </v>
          </cell>
          <cell r="B14">
            <v>1</v>
          </cell>
          <cell r="C14">
            <v>1.1200000000000001</v>
          </cell>
          <cell r="D14">
            <v>1456000.0000000002</v>
          </cell>
          <cell r="E14">
            <v>48533</v>
          </cell>
          <cell r="F14">
            <v>0.84</v>
          </cell>
          <cell r="G14">
            <v>89300.72</v>
          </cell>
        </row>
        <row r="15">
          <cell r="A15" t="str">
            <v>AYUDANTE (10)</v>
          </cell>
          <cell r="B15">
            <v>10</v>
          </cell>
          <cell r="C15">
            <v>1.1200000000000001</v>
          </cell>
          <cell r="D15">
            <v>14560000.000000002</v>
          </cell>
          <cell r="E15">
            <v>485333</v>
          </cell>
          <cell r="F15">
            <v>0.84</v>
          </cell>
          <cell r="G15">
            <v>893012.72</v>
          </cell>
        </row>
        <row r="16">
          <cell r="A16" t="str">
            <v>AYUDANTE (11)</v>
          </cell>
          <cell r="B16">
            <v>11</v>
          </cell>
          <cell r="C16">
            <v>1.1200000000000001</v>
          </cell>
          <cell r="D16">
            <v>16016000.000000002</v>
          </cell>
          <cell r="E16">
            <v>533867</v>
          </cell>
          <cell r="F16">
            <v>0.84</v>
          </cell>
          <cell r="G16">
            <v>982315.28</v>
          </cell>
        </row>
        <row r="17">
          <cell r="A17" t="str">
            <v>AYUDANTE (12)</v>
          </cell>
          <cell r="B17">
            <v>12</v>
          </cell>
          <cell r="C17">
            <v>1.1200000000000001</v>
          </cell>
          <cell r="D17">
            <v>17472000.000000004</v>
          </cell>
          <cell r="E17">
            <v>582400</v>
          </cell>
          <cell r="F17">
            <v>0.84</v>
          </cell>
          <cell r="G17">
            <v>1071616</v>
          </cell>
        </row>
        <row r="18">
          <cell r="A18" t="str">
            <v>AYUDANTE (2)</v>
          </cell>
          <cell r="B18">
            <v>2</v>
          </cell>
          <cell r="C18">
            <v>1.1200000000000001</v>
          </cell>
          <cell r="D18">
            <v>2912000.0000000005</v>
          </cell>
          <cell r="E18">
            <v>97067</v>
          </cell>
          <cell r="F18">
            <v>0.84</v>
          </cell>
          <cell r="G18">
            <v>178603.28</v>
          </cell>
        </row>
        <row r="19">
          <cell r="A19" t="str">
            <v>AYUDANTE (2) DE DESCARGUE</v>
          </cell>
          <cell r="B19">
            <v>2</v>
          </cell>
          <cell r="C19">
            <v>1.1200000000000001</v>
          </cell>
          <cell r="D19">
            <v>2912000.0000000005</v>
          </cell>
          <cell r="E19">
            <v>97067</v>
          </cell>
          <cell r="F19">
            <v>0.84</v>
          </cell>
          <cell r="G19">
            <v>178603.28</v>
          </cell>
        </row>
        <row r="20">
          <cell r="A20" t="str">
            <v>AYUDANTE (3)</v>
          </cell>
          <cell r="B20">
            <v>3</v>
          </cell>
          <cell r="C20">
            <v>1.1200000000000001</v>
          </cell>
          <cell r="D20">
            <v>4368000.0000000009</v>
          </cell>
          <cell r="E20">
            <v>145600</v>
          </cell>
          <cell r="F20">
            <v>0.84</v>
          </cell>
          <cell r="G20">
            <v>267904</v>
          </cell>
        </row>
        <row r="21">
          <cell r="A21" t="str">
            <v>AYUDANTE (4)</v>
          </cell>
          <cell r="B21">
            <v>4</v>
          </cell>
          <cell r="C21">
            <v>1.1200000000000001</v>
          </cell>
          <cell r="D21">
            <v>5824000.0000000009</v>
          </cell>
          <cell r="E21">
            <v>194133</v>
          </cell>
          <cell r="F21">
            <v>0.84</v>
          </cell>
          <cell r="G21">
            <v>357204.72</v>
          </cell>
        </row>
        <row r="22">
          <cell r="A22" t="str">
            <v>AYUDANTE (5)</v>
          </cell>
          <cell r="B22">
            <v>5</v>
          </cell>
          <cell r="C22">
            <v>1.1200000000000001</v>
          </cell>
          <cell r="D22">
            <v>7280000.0000000009</v>
          </cell>
          <cell r="E22">
            <v>242667</v>
          </cell>
          <cell r="F22">
            <v>0.84</v>
          </cell>
          <cell r="G22">
            <v>446507.28</v>
          </cell>
        </row>
        <row r="23">
          <cell r="A23" t="str">
            <v>AYUDANTE (6)</v>
          </cell>
          <cell r="B23">
            <v>6</v>
          </cell>
          <cell r="C23">
            <v>1.1200000000000001</v>
          </cell>
          <cell r="D23">
            <v>8736000.0000000019</v>
          </cell>
          <cell r="E23">
            <v>291200</v>
          </cell>
          <cell r="F23">
            <v>0.84</v>
          </cell>
          <cell r="G23">
            <v>535808</v>
          </cell>
        </row>
        <row r="24">
          <cell r="A24" t="str">
            <v>AYUDANTE (7)</v>
          </cell>
          <cell r="B24">
            <v>7</v>
          </cell>
          <cell r="C24">
            <v>1.1200000000000001</v>
          </cell>
          <cell r="D24">
            <v>10192000.000000002</v>
          </cell>
          <cell r="E24">
            <v>339733</v>
          </cell>
          <cell r="F24">
            <v>0.84</v>
          </cell>
          <cell r="G24">
            <v>625108.72</v>
          </cell>
        </row>
        <row r="25">
          <cell r="A25" t="str">
            <v>AYUDANTE (8)</v>
          </cell>
          <cell r="B25">
            <v>8</v>
          </cell>
          <cell r="C25">
            <v>1.1200000000000001</v>
          </cell>
          <cell r="D25">
            <v>11648000.000000002</v>
          </cell>
          <cell r="E25">
            <v>388267</v>
          </cell>
          <cell r="F25">
            <v>0.84</v>
          </cell>
          <cell r="G25">
            <v>714411.28</v>
          </cell>
        </row>
        <row r="26">
          <cell r="A26" t="str">
            <v>AYUDANTE (9)</v>
          </cell>
          <cell r="B26">
            <v>9</v>
          </cell>
          <cell r="C26">
            <v>1.1200000000000001</v>
          </cell>
          <cell r="D26">
            <v>13104000.000000002</v>
          </cell>
          <cell r="E26">
            <v>436800</v>
          </cell>
          <cell r="F26">
            <v>0.84</v>
          </cell>
          <cell r="G26">
            <v>803712</v>
          </cell>
        </row>
        <row r="27">
          <cell r="A27" t="str">
            <v xml:space="preserve">AYUDANTE DE CRISTALERÍA </v>
          </cell>
          <cell r="B27">
            <v>1</v>
          </cell>
          <cell r="C27">
            <v>1.3</v>
          </cell>
          <cell r="D27">
            <v>1690000</v>
          </cell>
          <cell r="E27">
            <v>56333</v>
          </cell>
          <cell r="F27">
            <v>0.8</v>
          </cell>
          <cell r="G27">
            <v>101399.4</v>
          </cell>
        </row>
        <row r="28">
          <cell r="A28" t="str">
            <v>AYUDANTE DE CRISTALERÍA (2)</v>
          </cell>
          <cell r="B28">
            <v>2</v>
          </cell>
          <cell r="C28">
            <v>1.3</v>
          </cell>
          <cell r="D28">
            <v>3380000</v>
          </cell>
          <cell r="E28">
            <v>112667</v>
          </cell>
          <cell r="F28">
            <v>0.8</v>
          </cell>
          <cell r="G28">
            <v>202800.6</v>
          </cell>
        </row>
        <row r="29">
          <cell r="A29" t="str">
            <v>AYUDANTE DE CRISTALERÍA (3)</v>
          </cell>
          <cell r="B29">
            <v>3</v>
          </cell>
          <cell r="C29">
            <v>1.3</v>
          </cell>
          <cell r="D29">
            <v>5070000</v>
          </cell>
          <cell r="E29">
            <v>169000</v>
          </cell>
          <cell r="F29">
            <v>0.8</v>
          </cell>
          <cell r="G29">
            <v>304200</v>
          </cell>
        </row>
        <row r="30">
          <cell r="A30" t="str">
            <v>AYUDANTE DE ELECTRICIDAD</v>
          </cell>
          <cell r="B30">
            <v>1</v>
          </cell>
          <cell r="C30">
            <v>1.3</v>
          </cell>
          <cell r="D30">
            <v>1690000</v>
          </cell>
          <cell r="E30">
            <v>56333</v>
          </cell>
          <cell r="F30">
            <v>0.8</v>
          </cell>
          <cell r="G30">
            <v>101399.4</v>
          </cell>
        </row>
        <row r="31">
          <cell r="A31" t="str">
            <v>AYUDANTE DE METALURGÍA</v>
          </cell>
          <cell r="B31">
            <v>1</v>
          </cell>
          <cell r="C31">
            <v>1.3</v>
          </cell>
          <cell r="D31">
            <v>1690000</v>
          </cell>
          <cell r="E31">
            <v>56333</v>
          </cell>
          <cell r="F31">
            <v>0.8</v>
          </cell>
          <cell r="G31">
            <v>101399.4</v>
          </cell>
        </row>
        <row r="32">
          <cell r="A32" t="str">
            <v>AYUDANTE DE TELECOMUNICACIONES</v>
          </cell>
          <cell r="B32">
            <v>1</v>
          </cell>
          <cell r="C32">
            <v>1.3</v>
          </cell>
          <cell r="D32">
            <v>1690000</v>
          </cell>
          <cell r="E32">
            <v>56333</v>
          </cell>
          <cell r="F32">
            <v>0.8</v>
          </cell>
          <cell r="G32">
            <v>101399.4</v>
          </cell>
        </row>
        <row r="33">
          <cell r="A33" t="str">
            <v>CADENERO</v>
          </cell>
          <cell r="B33">
            <v>1</v>
          </cell>
          <cell r="C33">
            <v>1.1200000000000001</v>
          </cell>
          <cell r="D33">
            <v>1456000.0000000002</v>
          </cell>
          <cell r="E33">
            <v>48533</v>
          </cell>
          <cell r="F33">
            <v>0.84</v>
          </cell>
          <cell r="G33">
            <v>89300.72</v>
          </cell>
        </row>
        <row r="34">
          <cell r="A34" t="str">
            <v>CADENERO (2)</v>
          </cell>
          <cell r="B34">
            <v>2</v>
          </cell>
          <cell r="C34">
            <v>1.1200000000000001</v>
          </cell>
          <cell r="D34">
            <v>2912000.0000000005</v>
          </cell>
          <cell r="E34">
            <v>97067</v>
          </cell>
          <cell r="F34">
            <v>0.84</v>
          </cell>
          <cell r="G34">
            <v>178603.28</v>
          </cell>
        </row>
        <row r="35">
          <cell r="A35" t="str">
            <v>CADENERO (3)</v>
          </cell>
          <cell r="B35">
            <v>3</v>
          </cell>
          <cell r="C35">
            <v>1.1200000000000001</v>
          </cell>
          <cell r="D35">
            <v>4368000.0000000009</v>
          </cell>
          <cell r="E35">
            <v>145600</v>
          </cell>
          <cell r="F35">
            <v>0.84</v>
          </cell>
          <cell r="G35">
            <v>267904</v>
          </cell>
        </row>
        <row r="36">
          <cell r="A36" t="str">
            <v>CARPINTERO</v>
          </cell>
          <cell r="B36">
            <v>1</v>
          </cell>
          <cell r="C36">
            <v>1.9</v>
          </cell>
          <cell r="D36">
            <v>2470000</v>
          </cell>
          <cell r="E36">
            <v>82333</v>
          </cell>
          <cell r="F36">
            <v>0.73</v>
          </cell>
          <cell r="G36">
            <v>142436.09</v>
          </cell>
        </row>
        <row r="37">
          <cell r="A37" t="str">
            <v>CERRAJERO</v>
          </cell>
          <cell r="B37">
            <v>1</v>
          </cell>
          <cell r="C37">
            <v>1.8</v>
          </cell>
          <cell r="D37">
            <v>2340000</v>
          </cell>
          <cell r="E37">
            <v>78000</v>
          </cell>
          <cell r="F37">
            <v>0.74</v>
          </cell>
          <cell r="G37">
            <v>135720</v>
          </cell>
        </row>
        <row r="38">
          <cell r="A38" t="str">
            <v>CONDUCTOR</v>
          </cell>
          <cell r="B38">
            <v>1</v>
          </cell>
          <cell r="C38">
            <v>1.4</v>
          </cell>
          <cell r="D38">
            <v>1820000</v>
          </cell>
          <cell r="E38">
            <v>60667</v>
          </cell>
          <cell r="F38">
            <v>0.75</v>
          </cell>
          <cell r="G38">
            <v>106167.25</v>
          </cell>
        </row>
        <row r="39">
          <cell r="A39" t="str">
            <v>CONTADOR</v>
          </cell>
          <cell r="B39">
            <v>1</v>
          </cell>
          <cell r="C39">
            <v>3.125</v>
          </cell>
          <cell r="D39">
            <v>4062500</v>
          </cell>
          <cell r="E39">
            <v>135417</v>
          </cell>
          <cell r="F39">
            <v>0.6</v>
          </cell>
          <cell r="G39">
            <v>216667.2</v>
          </cell>
        </row>
        <row r="40">
          <cell r="A40" t="str">
            <v>DELINEANTE</v>
          </cell>
          <cell r="B40">
            <v>1</v>
          </cell>
          <cell r="C40">
            <v>1.4259999999999999</v>
          </cell>
          <cell r="D40">
            <v>1853800</v>
          </cell>
          <cell r="E40">
            <v>61793</v>
          </cell>
          <cell r="F40">
            <v>0.74</v>
          </cell>
          <cell r="G40">
            <v>107519.82</v>
          </cell>
        </row>
        <row r="41">
          <cell r="A41" t="str">
            <v>DIRECTOR DE OBRA</v>
          </cell>
          <cell r="B41">
            <v>1</v>
          </cell>
          <cell r="C41">
            <v>7.11</v>
          </cell>
          <cell r="D41">
            <v>9243000</v>
          </cell>
          <cell r="E41">
            <v>308100</v>
          </cell>
          <cell r="F41">
            <v>0.6</v>
          </cell>
          <cell r="G41">
            <v>492960</v>
          </cell>
        </row>
        <row r="42">
          <cell r="A42" t="str">
            <v>INGENIERO/ARQUITECTO/PROFESIONALES AFINES</v>
          </cell>
          <cell r="B42">
            <v>1</v>
          </cell>
          <cell r="C42">
            <v>3.125</v>
          </cell>
          <cell r="D42">
            <v>4062500</v>
          </cell>
          <cell r="E42">
            <v>135417</v>
          </cell>
          <cell r="F42">
            <v>0.61</v>
          </cell>
          <cell r="G42">
            <v>218021.37</v>
          </cell>
        </row>
        <row r="43">
          <cell r="A43" t="str">
            <v>INSPECTOR DE FABRICACION Y MONTAJE</v>
          </cell>
          <cell r="B43">
            <v>1</v>
          </cell>
          <cell r="C43">
            <v>4.0999999999999996</v>
          </cell>
          <cell r="D43">
            <v>5330000</v>
          </cell>
          <cell r="E43">
            <v>177667</v>
          </cell>
          <cell r="F43">
            <v>0.61</v>
          </cell>
          <cell r="G43">
            <v>286043.87</v>
          </cell>
        </row>
        <row r="44">
          <cell r="A44" t="str">
            <v>INSPECTOR DE MONTAJE Y PRUEBA DE PILOTE</v>
          </cell>
          <cell r="B44">
            <v>1</v>
          </cell>
          <cell r="C44">
            <v>11</v>
          </cell>
          <cell r="D44">
            <v>14300000</v>
          </cell>
          <cell r="E44">
            <v>476667</v>
          </cell>
          <cell r="F44">
            <v>0.6</v>
          </cell>
          <cell r="G44">
            <v>762667.2</v>
          </cell>
        </row>
        <row r="45">
          <cell r="A45" t="str">
            <v>INSPECTOR DE OBRAS</v>
          </cell>
          <cell r="B45">
            <v>1</v>
          </cell>
          <cell r="C45">
            <v>1.81</v>
          </cell>
          <cell r="D45">
            <v>2353000</v>
          </cell>
          <cell r="E45">
            <v>78433</v>
          </cell>
          <cell r="F45">
            <v>0.74</v>
          </cell>
          <cell r="G45">
            <v>136473.41999999998</v>
          </cell>
        </row>
        <row r="46">
          <cell r="A46" t="str">
            <v>JARDINERO</v>
          </cell>
          <cell r="B46">
            <v>1</v>
          </cell>
          <cell r="C46">
            <v>1.6</v>
          </cell>
          <cell r="D46">
            <v>2080000</v>
          </cell>
          <cell r="E46">
            <v>69333</v>
          </cell>
          <cell r="F46">
            <v>0.76</v>
          </cell>
          <cell r="G46">
            <v>122026.08</v>
          </cell>
        </row>
        <row r="47">
          <cell r="A47" t="str">
            <v>MAESTRO DE OBRA</v>
          </cell>
          <cell r="B47">
            <v>1</v>
          </cell>
          <cell r="C47">
            <v>2.4</v>
          </cell>
          <cell r="D47">
            <v>3120000</v>
          </cell>
          <cell r="E47">
            <v>104000</v>
          </cell>
          <cell r="F47">
            <v>0.62</v>
          </cell>
          <cell r="G47">
            <v>168480</v>
          </cell>
        </row>
        <row r="48">
          <cell r="A48" t="str">
            <v>MENSAJERO</v>
          </cell>
          <cell r="B48">
            <v>1</v>
          </cell>
          <cell r="C48">
            <v>1.1200000000000001</v>
          </cell>
          <cell r="D48">
            <v>1456000.0000000002</v>
          </cell>
          <cell r="E48">
            <v>48533</v>
          </cell>
          <cell r="F48">
            <v>0.79</v>
          </cell>
          <cell r="G48">
            <v>86874.07</v>
          </cell>
        </row>
        <row r="49">
          <cell r="A49" t="str">
            <v xml:space="preserve">OFICIAL DE CRISTALERÍA </v>
          </cell>
          <cell r="B49">
            <v>1</v>
          </cell>
          <cell r="C49">
            <v>1.9</v>
          </cell>
          <cell r="D49">
            <v>2470000</v>
          </cell>
          <cell r="E49">
            <v>82333</v>
          </cell>
          <cell r="F49">
            <v>0.71</v>
          </cell>
          <cell r="G49">
            <v>140789.43</v>
          </cell>
        </row>
        <row r="50">
          <cell r="A50" t="str">
            <v>OFICIAL DE CRISTALERÍA (2)</v>
          </cell>
          <cell r="B50">
            <v>2</v>
          </cell>
          <cell r="C50">
            <v>1.9</v>
          </cell>
          <cell r="D50">
            <v>4940000</v>
          </cell>
          <cell r="E50">
            <v>164667</v>
          </cell>
          <cell r="F50">
            <v>0.71</v>
          </cell>
          <cell r="G50">
            <v>281580.57</v>
          </cell>
        </row>
        <row r="51">
          <cell r="A51" t="str">
            <v>OFICIAL DE METALURGÍA</v>
          </cell>
          <cell r="B51">
            <v>1</v>
          </cell>
          <cell r="C51">
            <v>1.9</v>
          </cell>
          <cell r="D51">
            <v>2470000</v>
          </cell>
          <cell r="E51">
            <v>82333</v>
          </cell>
          <cell r="F51">
            <v>0.73</v>
          </cell>
          <cell r="G51">
            <v>142436.09</v>
          </cell>
        </row>
        <row r="52">
          <cell r="A52" t="str">
            <v>OFICIAL DE OBRA</v>
          </cell>
          <cell r="B52">
            <v>1</v>
          </cell>
          <cell r="C52">
            <v>1.6</v>
          </cell>
          <cell r="D52">
            <v>2080000</v>
          </cell>
          <cell r="E52">
            <v>69333</v>
          </cell>
          <cell r="F52">
            <v>0.76</v>
          </cell>
          <cell r="G52">
            <v>122026.08</v>
          </cell>
        </row>
        <row r="53">
          <cell r="A53" t="str">
            <v>OFICIAL DE OBRA (2)</v>
          </cell>
          <cell r="B53">
            <v>2</v>
          </cell>
          <cell r="C53">
            <v>1.6</v>
          </cell>
          <cell r="D53">
            <v>4160000</v>
          </cell>
          <cell r="E53">
            <v>138667</v>
          </cell>
          <cell r="F53">
            <v>0.76</v>
          </cell>
          <cell r="G53">
            <v>244053.91999999998</v>
          </cell>
        </row>
        <row r="54">
          <cell r="A54" t="str">
            <v>OFICIAL DE OBRA (3)</v>
          </cell>
          <cell r="B54">
            <v>3</v>
          </cell>
          <cell r="C54">
            <v>1.6</v>
          </cell>
          <cell r="D54">
            <v>6240000</v>
          </cell>
          <cell r="E54">
            <v>208000</v>
          </cell>
          <cell r="F54">
            <v>0.76</v>
          </cell>
          <cell r="G54">
            <v>366080</v>
          </cell>
        </row>
        <row r="55">
          <cell r="A55" t="str">
            <v>OFICIAL ELECTRICISTA</v>
          </cell>
          <cell r="B55">
            <v>1</v>
          </cell>
          <cell r="C55">
            <v>2.7</v>
          </cell>
          <cell r="D55">
            <v>3510000</v>
          </cell>
          <cell r="E55">
            <v>117000</v>
          </cell>
          <cell r="F55">
            <v>0.62</v>
          </cell>
          <cell r="G55">
            <v>189540</v>
          </cell>
        </row>
        <row r="56">
          <cell r="A56" t="str">
            <v>OPERADOR DE MAQUINA</v>
          </cell>
          <cell r="B56">
            <v>1</v>
          </cell>
          <cell r="C56">
            <v>2.6</v>
          </cell>
          <cell r="D56">
            <v>3380000</v>
          </cell>
          <cell r="E56">
            <v>112667</v>
          </cell>
          <cell r="F56">
            <v>0.62</v>
          </cell>
          <cell r="G56">
            <v>182520.53999999998</v>
          </cell>
        </row>
        <row r="57">
          <cell r="A57" t="str">
            <v>OPERADOR DE MOTOSIERRA</v>
          </cell>
          <cell r="B57">
            <v>1</v>
          </cell>
          <cell r="C57">
            <v>1.8</v>
          </cell>
          <cell r="D57">
            <v>2340000</v>
          </cell>
          <cell r="E57">
            <v>78000</v>
          </cell>
          <cell r="F57">
            <v>0.74</v>
          </cell>
          <cell r="G57">
            <v>135720</v>
          </cell>
        </row>
        <row r="58">
          <cell r="A58" t="str">
            <v>OPERARIO DE CORTADORA</v>
          </cell>
          <cell r="B58">
            <v>1</v>
          </cell>
          <cell r="C58">
            <v>1.6</v>
          </cell>
          <cell r="D58">
            <v>2080000</v>
          </cell>
          <cell r="E58">
            <v>69333</v>
          </cell>
          <cell r="F58">
            <v>0.76</v>
          </cell>
          <cell r="G58">
            <v>122026.08</v>
          </cell>
        </row>
        <row r="59">
          <cell r="A59" t="str">
            <v>PALETERO</v>
          </cell>
          <cell r="B59">
            <v>1</v>
          </cell>
          <cell r="C59">
            <v>1.1200000000000001</v>
          </cell>
          <cell r="D59">
            <v>1456000.0000000002</v>
          </cell>
          <cell r="E59">
            <v>48533</v>
          </cell>
          <cell r="F59">
            <v>0.84</v>
          </cell>
          <cell r="G59">
            <v>89300.72</v>
          </cell>
        </row>
        <row r="60">
          <cell r="A60" t="str">
            <v>PERSONAL DE SERVICIOS DE VIGILANCIA</v>
          </cell>
          <cell r="B60">
            <v>1</v>
          </cell>
          <cell r="C60">
            <v>1.4</v>
          </cell>
          <cell r="D60">
            <v>1820000</v>
          </cell>
          <cell r="E60">
            <v>60667</v>
          </cell>
          <cell r="F60">
            <v>0.75</v>
          </cell>
          <cell r="G60">
            <v>106167.25</v>
          </cell>
        </row>
        <row r="61">
          <cell r="A61" t="str">
            <v>PERSONAL TECNICO DE INSTALACIONES ESPECIALES</v>
          </cell>
          <cell r="B61">
            <v>1</v>
          </cell>
          <cell r="C61">
            <v>2.2000000000000002</v>
          </cell>
          <cell r="D61">
            <v>2860000</v>
          </cell>
          <cell r="E61">
            <v>95333</v>
          </cell>
          <cell r="F61">
            <v>0.62</v>
          </cell>
          <cell r="G61">
            <v>154439.46</v>
          </cell>
        </row>
        <row r="62">
          <cell r="A62" t="str">
            <v>PINTOR</v>
          </cell>
          <cell r="B62">
            <v>1</v>
          </cell>
          <cell r="C62">
            <v>1.8</v>
          </cell>
          <cell r="D62">
            <v>2340000</v>
          </cell>
          <cell r="E62">
            <v>78000</v>
          </cell>
          <cell r="F62">
            <v>0.74</v>
          </cell>
          <cell r="G62">
            <v>135720</v>
          </cell>
        </row>
        <row r="63">
          <cell r="A63" t="str">
            <v>PLOMERO</v>
          </cell>
          <cell r="B63">
            <v>1</v>
          </cell>
          <cell r="C63">
            <v>1.8</v>
          </cell>
          <cell r="D63">
            <v>2340000</v>
          </cell>
          <cell r="E63">
            <v>78000</v>
          </cell>
          <cell r="F63">
            <v>0.74</v>
          </cell>
          <cell r="G63">
            <v>135720</v>
          </cell>
        </row>
        <row r="64">
          <cell r="A64" t="str">
            <v>PROFESIONAL ESPECIALISTA</v>
          </cell>
          <cell r="B64">
            <v>1</v>
          </cell>
          <cell r="C64">
            <v>4.1879999999999997</v>
          </cell>
          <cell r="D64">
            <v>5444400</v>
          </cell>
          <cell r="E64">
            <v>181480</v>
          </cell>
          <cell r="F64">
            <v>0.61</v>
          </cell>
          <cell r="G64">
            <v>292182.8</v>
          </cell>
        </row>
        <row r="65">
          <cell r="A65" t="str">
            <v>PROFESIONAL SST</v>
          </cell>
          <cell r="B65">
            <v>1</v>
          </cell>
          <cell r="C65">
            <v>3.125</v>
          </cell>
          <cell r="D65">
            <v>4062500</v>
          </cell>
          <cell r="E65">
            <v>135417</v>
          </cell>
          <cell r="F65">
            <v>0.62</v>
          </cell>
          <cell r="G65">
            <v>219375.53999999998</v>
          </cell>
        </row>
        <row r="66">
          <cell r="A66" t="str">
            <v>RASTRILLERO</v>
          </cell>
          <cell r="B66">
            <v>1</v>
          </cell>
          <cell r="C66">
            <v>2.7</v>
          </cell>
          <cell r="D66">
            <v>3510000</v>
          </cell>
          <cell r="E66">
            <v>117000</v>
          </cell>
          <cell r="F66">
            <v>0.62</v>
          </cell>
          <cell r="G66">
            <v>189540</v>
          </cell>
        </row>
        <row r="67">
          <cell r="A67" t="str">
            <v>RASTRILLERO (2)</v>
          </cell>
          <cell r="B67">
            <v>2</v>
          </cell>
          <cell r="C67">
            <v>2.7</v>
          </cell>
          <cell r="D67">
            <v>7020000</v>
          </cell>
          <cell r="E67">
            <v>234000</v>
          </cell>
          <cell r="F67">
            <v>0.62</v>
          </cell>
          <cell r="G67">
            <v>379080</v>
          </cell>
        </row>
        <row r="68">
          <cell r="A68" t="str">
            <v>SECRETARIA DE OFICINA PRINCIPAL</v>
          </cell>
          <cell r="B68">
            <v>1</v>
          </cell>
          <cell r="C68">
            <v>1.4</v>
          </cell>
          <cell r="D68">
            <v>1820000</v>
          </cell>
          <cell r="E68">
            <v>60667</v>
          </cell>
          <cell r="F68">
            <v>0.75</v>
          </cell>
          <cell r="G68">
            <v>106167.25</v>
          </cell>
        </row>
        <row r="69">
          <cell r="A69" t="str">
            <v>SECRETARIA EN OBRA</v>
          </cell>
          <cell r="B69">
            <v>1</v>
          </cell>
          <cell r="C69">
            <v>1.4</v>
          </cell>
          <cell r="D69">
            <v>1820000</v>
          </cell>
          <cell r="E69">
            <v>60667</v>
          </cell>
          <cell r="F69">
            <v>0.79</v>
          </cell>
          <cell r="G69">
            <v>108593.93</v>
          </cell>
        </row>
        <row r="70">
          <cell r="A70" t="str">
            <v>SOLDADOR</v>
          </cell>
          <cell r="B70">
            <v>1</v>
          </cell>
          <cell r="C70">
            <v>1.8</v>
          </cell>
          <cell r="D70">
            <v>2340000</v>
          </cell>
          <cell r="E70">
            <v>78000</v>
          </cell>
          <cell r="F70">
            <v>0.74</v>
          </cell>
          <cell r="G70">
            <v>135720</v>
          </cell>
        </row>
        <row r="71">
          <cell r="A71" t="str">
            <v>SOLDADOR EXPERTO EN MONTAJE Y PRUEBAS</v>
          </cell>
          <cell r="B71">
            <v>1</v>
          </cell>
          <cell r="C71">
            <v>3.5</v>
          </cell>
          <cell r="D71">
            <v>4550000</v>
          </cell>
          <cell r="E71">
            <v>151667</v>
          </cell>
          <cell r="F71">
            <v>0.61</v>
          </cell>
          <cell r="G71">
            <v>244183.87</v>
          </cell>
        </row>
        <row r="72">
          <cell r="A72" t="str">
            <v>SOLDADORES (2)</v>
          </cell>
          <cell r="B72">
            <v>2</v>
          </cell>
          <cell r="C72">
            <v>1.8</v>
          </cell>
          <cell r="D72">
            <v>4680000</v>
          </cell>
          <cell r="E72">
            <v>156000</v>
          </cell>
          <cell r="F72">
            <v>0.74</v>
          </cell>
          <cell r="G72">
            <v>271440</v>
          </cell>
        </row>
        <row r="73">
          <cell r="A73" t="str">
            <v>SUPERVISOR DE INSTALACIONES ESPECIALES</v>
          </cell>
          <cell r="B73">
            <v>1</v>
          </cell>
          <cell r="C73">
            <v>3.1</v>
          </cell>
          <cell r="D73">
            <v>4030000</v>
          </cell>
          <cell r="E73">
            <v>134333</v>
          </cell>
          <cell r="F73">
            <v>0.61</v>
          </cell>
          <cell r="G73">
            <v>216276.13</v>
          </cell>
        </row>
        <row r="74">
          <cell r="A74" t="str">
            <v>SUPERVISOR ELECTRICO</v>
          </cell>
          <cell r="B74">
            <v>1</v>
          </cell>
          <cell r="C74">
            <v>3.1</v>
          </cell>
          <cell r="D74">
            <v>4030000</v>
          </cell>
          <cell r="E74">
            <v>134333</v>
          </cell>
          <cell r="F74">
            <v>0.61</v>
          </cell>
          <cell r="G74">
            <v>216276.13</v>
          </cell>
        </row>
        <row r="75">
          <cell r="A75" t="str">
            <v>TECNICO DE SISTEMA</v>
          </cell>
          <cell r="B75">
            <v>1</v>
          </cell>
          <cell r="C75">
            <v>2.7</v>
          </cell>
          <cell r="D75">
            <v>3510000</v>
          </cell>
          <cell r="E75">
            <v>117000</v>
          </cell>
          <cell r="F75">
            <v>0.62</v>
          </cell>
          <cell r="G75">
            <v>189540</v>
          </cell>
        </row>
        <row r="76">
          <cell r="A76" t="str">
            <v>TECNICO DE TELECOMUNICACIONES</v>
          </cell>
          <cell r="B76">
            <v>1</v>
          </cell>
          <cell r="C76">
            <v>2.7</v>
          </cell>
          <cell r="D76">
            <v>3510000</v>
          </cell>
          <cell r="E76">
            <v>117000</v>
          </cell>
          <cell r="F76">
            <v>0.62</v>
          </cell>
          <cell r="G76">
            <v>189540</v>
          </cell>
        </row>
        <row r="77">
          <cell r="A77" t="str">
            <v>TECNICO ELECTRICISTA</v>
          </cell>
          <cell r="B77">
            <v>1</v>
          </cell>
          <cell r="C77">
            <v>2.7</v>
          </cell>
          <cell r="D77">
            <v>3510000</v>
          </cell>
          <cell r="E77">
            <v>117000</v>
          </cell>
          <cell r="F77">
            <v>0.62</v>
          </cell>
          <cell r="G77">
            <v>189540</v>
          </cell>
        </row>
        <row r="78">
          <cell r="A78" t="str">
            <v>TECNICO ELECTRICISTA (2)</v>
          </cell>
          <cell r="B78">
            <v>2</v>
          </cell>
          <cell r="C78">
            <v>2.7</v>
          </cell>
          <cell r="D78">
            <v>7020000</v>
          </cell>
          <cell r="E78">
            <v>234000</v>
          </cell>
          <cell r="F78">
            <v>0.62</v>
          </cell>
          <cell r="G78">
            <v>379080</v>
          </cell>
        </row>
        <row r="79">
          <cell r="A79" t="str">
            <v>TOPOGRAFO</v>
          </cell>
          <cell r="B79">
            <v>1</v>
          </cell>
          <cell r="C79">
            <v>2.2000000000000002</v>
          </cell>
          <cell r="D79">
            <v>2860000</v>
          </cell>
          <cell r="E79">
            <v>95333</v>
          </cell>
          <cell r="F79">
            <v>0.62</v>
          </cell>
          <cell r="G79">
            <v>154439.46</v>
          </cell>
        </row>
        <row r="80">
          <cell r="A80" t="str">
            <v>TOPOGRAFO (2)</v>
          </cell>
          <cell r="B80">
            <v>2</v>
          </cell>
          <cell r="C80">
            <v>2.2000000000000002</v>
          </cell>
          <cell r="D80">
            <v>5720000</v>
          </cell>
          <cell r="E80">
            <v>190667</v>
          </cell>
          <cell r="F80">
            <v>0.62</v>
          </cell>
          <cell r="G80">
            <v>308880.53999999998</v>
          </cell>
        </row>
        <row r="81">
          <cell r="A81" t="str">
            <v>TRABAJADOR SOCIAL</v>
          </cell>
          <cell r="B81">
            <v>1</v>
          </cell>
          <cell r="C81">
            <v>3.125</v>
          </cell>
          <cell r="D81">
            <v>4062500</v>
          </cell>
          <cell r="E81">
            <v>135417</v>
          </cell>
          <cell r="F81">
            <v>0.6</v>
          </cell>
          <cell r="G81">
            <v>216667.2</v>
          </cell>
        </row>
        <row r="84">
          <cell r="C84" t="str">
            <v>HEM</v>
          </cell>
          <cell r="D84" t="str">
            <v>P</v>
          </cell>
          <cell r="E84" t="str">
            <v>I</v>
          </cell>
          <cell r="F84" t="str">
            <v>M</v>
          </cell>
          <cell r="G84" t="str">
            <v>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403"/>
      <sheetName val="40402"/>
      <sheetName val="40401"/>
      <sheetName val="40205"/>
      <sheetName val="40204"/>
      <sheetName val="40203"/>
      <sheetName val="40202"/>
      <sheetName val="40201"/>
      <sheetName val="40012"/>
      <sheetName val="40011"/>
      <sheetName val="40010"/>
      <sheetName val="40004"/>
      <sheetName val="40003"/>
      <sheetName val="40002"/>
      <sheetName val="40001"/>
      <sheetName val="Morteros"/>
      <sheetName val="Concretos"/>
      <sheetName val="APUGuardados"/>
      <sheetName val="Insumos"/>
      <sheetName val="portada"/>
      <sheetName val="nits"/>
      <sheetName val="FormatoEnBlancoAP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5">
          <cell r="A5" t="str">
            <v>#</v>
          </cell>
          <cell r="B5" t="str">
            <v>RAZON</v>
          </cell>
          <cell r="C5" t="str">
            <v>DIRECCION</v>
          </cell>
          <cell r="D5" t="str">
            <v>TELEFONO</v>
          </cell>
        </row>
        <row r="6">
          <cell r="A6" t="str">
            <v>#</v>
          </cell>
          <cell r="B6" t="str">
            <v>A.A.A.</v>
          </cell>
          <cell r="C6" t="str">
            <v>CALLE 63B CR. 32 Y 36</v>
          </cell>
          <cell r="D6">
            <v>3417211</v>
          </cell>
        </row>
        <row r="7">
          <cell r="A7">
            <v>2</v>
          </cell>
          <cell r="B7" t="str">
            <v>ACESCO S.A.</v>
          </cell>
          <cell r="C7" t="str">
            <v>KILOMETRO 3 MALAMBO</v>
          </cell>
          <cell r="D7">
            <v>3435000</v>
          </cell>
        </row>
        <row r="8">
          <cell r="A8">
            <v>3</v>
          </cell>
          <cell r="B8" t="str">
            <v>AGRECON S.A.</v>
          </cell>
          <cell r="C8" t="str">
            <v>CALLE 96 CR. 65 ESQUINA</v>
          </cell>
          <cell r="D8">
            <v>3572442</v>
          </cell>
        </row>
        <row r="9">
          <cell r="A9">
            <v>4</v>
          </cell>
          <cell r="B9" t="str">
            <v>AGREGADOS ARMANDO GRANADOS</v>
          </cell>
          <cell r="C9" t="str">
            <v>CALLE 33 No 28-96</v>
          </cell>
          <cell r="D9">
            <v>3680998</v>
          </cell>
        </row>
        <row r="10">
          <cell r="A10">
            <v>5</v>
          </cell>
          <cell r="B10" t="str">
            <v>AGREGADOS JORGE ANDON</v>
          </cell>
          <cell r="C10" t="str">
            <v>CALLE 42 No36-133</v>
          </cell>
          <cell r="D10">
            <v>3409334</v>
          </cell>
        </row>
        <row r="11">
          <cell r="A11">
            <v>6</v>
          </cell>
          <cell r="B11" t="str">
            <v>AGREGADOS PARA LA CONSTRUCCION</v>
          </cell>
          <cell r="C11" t="str">
            <v>CARRERA 34 No 48-43</v>
          </cell>
          <cell r="D11">
            <v>3414930</v>
          </cell>
        </row>
        <row r="12">
          <cell r="A12">
            <v>7</v>
          </cell>
          <cell r="B12" t="str">
            <v>ARQUITECTURA Y ACABADOS</v>
          </cell>
          <cell r="C12" t="str">
            <v>CALLE 79 No 47-35</v>
          </cell>
          <cell r="D12">
            <v>3682822</v>
          </cell>
        </row>
        <row r="13">
          <cell r="A13">
            <v>8</v>
          </cell>
          <cell r="B13" t="str">
            <v>BALDOSINES ALFA</v>
          </cell>
          <cell r="C13" t="str">
            <v>CALLE 76 No 48-08</v>
          </cell>
          <cell r="D13">
            <v>3567426</v>
          </cell>
        </row>
        <row r="14">
          <cell r="A14">
            <v>9</v>
          </cell>
          <cell r="B14" t="str">
            <v>CALCAREOS LTDA.</v>
          </cell>
          <cell r="C14" t="str">
            <v>CARRERA 73 No 77-88</v>
          </cell>
          <cell r="D14">
            <v>3535527</v>
          </cell>
        </row>
        <row r="15">
          <cell r="A15">
            <v>10</v>
          </cell>
          <cell r="B15" t="str">
            <v>CANTERAS MUNARRIZ</v>
          </cell>
          <cell r="C15" t="str">
            <v>CARRERA 59 No 75-133</v>
          </cell>
          <cell r="D15">
            <v>3530129</v>
          </cell>
        </row>
        <row r="16">
          <cell r="A16">
            <v>11</v>
          </cell>
          <cell r="B16" t="str">
            <v>CARPINTERIA MADERA - ASTURGAL</v>
          </cell>
          <cell r="C16" t="str">
            <v>CARRERA 51 No 76-126</v>
          </cell>
          <cell r="D16">
            <v>3439715</v>
          </cell>
        </row>
        <row r="17">
          <cell r="A17">
            <v>12</v>
          </cell>
          <cell r="B17" t="str">
            <v>CARPINTERIA METALICA-DECORTEC</v>
          </cell>
          <cell r="C17" t="str">
            <v>CALLE 72 No 41B -95 OFIC.</v>
          </cell>
          <cell r="D17">
            <v>3561035</v>
          </cell>
        </row>
        <row r="18">
          <cell r="A18">
            <v>13</v>
          </cell>
          <cell r="B18" t="str">
            <v>CHOPPER INVERSIONES LTDA.</v>
          </cell>
          <cell r="C18" t="str">
            <v>CALLE 68 No 50-100</v>
          </cell>
          <cell r="D18">
            <v>3560676</v>
          </cell>
        </row>
        <row r="19">
          <cell r="A19">
            <v>14</v>
          </cell>
          <cell r="B19" t="str">
            <v>COLOMBIT</v>
          </cell>
          <cell r="C19" t="str">
            <v>AV. CIRCUNVALAR No 32-120</v>
          </cell>
          <cell r="D19">
            <v>3528337</v>
          </cell>
        </row>
        <row r="20">
          <cell r="A20">
            <v>15</v>
          </cell>
          <cell r="B20" t="str">
            <v>CONACO EQUIPOS</v>
          </cell>
          <cell r="C20" t="str">
            <v>CARRERA 53 No 53-79</v>
          </cell>
          <cell r="D20">
            <v>3510000</v>
          </cell>
        </row>
        <row r="21">
          <cell r="A21">
            <v>16</v>
          </cell>
          <cell r="B21" t="str">
            <v>CONCRETOS DEL CARIBE</v>
          </cell>
          <cell r="C21" t="str">
            <v>VIA 40 CARRETERA ETERNIT</v>
          </cell>
          <cell r="D21">
            <v>3441256</v>
          </cell>
        </row>
        <row r="22">
          <cell r="A22">
            <v>17</v>
          </cell>
          <cell r="B22" t="str">
            <v>CONCRETOS PREMEZCLADOS S.A.</v>
          </cell>
          <cell r="C22" t="str">
            <v>CARRERA 57 No 72-25 OFIC.</v>
          </cell>
          <cell r="D22">
            <v>3534126</v>
          </cell>
        </row>
        <row r="23">
          <cell r="A23">
            <v>18</v>
          </cell>
          <cell r="B23" t="str">
            <v>CONTRATISTAS</v>
          </cell>
          <cell r="D23">
            <v>3583069</v>
          </cell>
        </row>
        <row r="24">
          <cell r="A24">
            <v>19</v>
          </cell>
          <cell r="B24" t="str">
            <v>CORONA (Regional)</v>
          </cell>
          <cell r="C24" t="str">
            <v>CARRERA 56 No 75-168</v>
          </cell>
          <cell r="D24">
            <v>3680813</v>
          </cell>
        </row>
        <row r="25">
          <cell r="A25">
            <v>20</v>
          </cell>
          <cell r="B25" t="str">
            <v>DISCEMENTO</v>
          </cell>
          <cell r="C25" t="str">
            <v>VIA 40 No 508-64</v>
          </cell>
          <cell r="D25">
            <v>3511566</v>
          </cell>
        </row>
        <row r="26">
          <cell r="A26">
            <v>21</v>
          </cell>
          <cell r="B26" t="str">
            <v>DISVIDRIO LTDA.</v>
          </cell>
          <cell r="C26" t="str">
            <v>CALLE 54 No 43-40</v>
          </cell>
          <cell r="D26">
            <v>3410103</v>
          </cell>
        </row>
        <row r="27">
          <cell r="A27">
            <v>22</v>
          </cell>
          <cell r="B27" t="str">
            <v>DURALOCK</v>
          </cell>
          <cell r="D27">
            <v>3683030</v>
          </cell>
        </row>
        <row r="28">
          <cell r="A28">
            <v>23</v>
          </cell>
          <cell r="B28" t="str">
            <v>EDIL DE LA COSTA</v>
          </cell>
          <cell r="C28" t="str">
            <v>CARRERA 45 No 56-45</v>
          </cell>
          <cell r="D28">
            <v>3514618</v>
          </cell>
        </row>
        <row r="29">
          <cell r="A29">
            <v>24</v>
          </cell>
          <cell r="B29" t="str">
            <v>EQUICON LTDA.</v>
          </cell>
          <cell r="C29" t="str">
            <v>CARRERA 37 No 51-48</v>
          </cell>
          <cell r="D29">
            <v>3450178</v>
          </cell>
        </row>
        <row r="30">
          <cell r="A30">
            <v>25</v>
          </cell>
          <cell r="B30" t="str">
            <v>EQUIPO PESADO</v>
          </cell>
          <cell r="D30">
            <v>3583069</v>
          </cell>
        </row>
        <row r="31">
          <cell r="A31">
            <v>26</v>
          </cell>
          <cell r="B31" t="str">
            <v>EQUIPOS GLEASON</v>
          </cell>
          <cell r="C31" t="str">
            <v>CARRERA 44 No 53-35</v>
          </cell>
          <cell r="D31">
            <v>3510439</v>
          </cell>
        </row>
        <row r="32">
          <cell r="A32">
            <v>27</v>
          </cell>
          <cell r="B32" t="str">
            <v>ETERNIT S.A.</v>
          </cell>
          <cell r="C32" t="str">
            <v>VIA 40 CARRETERA ETERNIT</v>
          </cell>
          <cell r="D32">
            <v>3441602</v>
          </cell>
        </row>
        <row r="33">
          <cell r="A33">
            <v>28</v>
          </cell>
          <cell r="B33" t="str">
            <v>FABRICA DE BLOQUES FEDERICOR</v>
          </cell>
          <cell r="C33" t="str">
            <v>CALLE 8 No 41N-70</v>
          </cell>
          <cell r="D33">
            <v>3448094</v>
          </cell>
        </row>
        <row r="34">
          <cell r="A34">
            <v>29</v>
          </cell>
          <cell r="B34" t="str">
            <v>FABRICA DE BLOQUES EL ALBALNIL</v>
          </cell>
          <cell r="C34" t="str">
            <v>PUERTO COLOMBIA KILOMETRO</v>
          </cell>
          <cell r="D34">
            <v>3598937</v>
          </cell>
        </row>
        <row r="35">
          <cell r="A35">
            <v>30</v>
          </cell>
          <cell r="B35" t="str">
            <v>FERRETERIA</v>
          </cell>
          <cell r="D35">
            <v>0</v>
          </cell>
        </row>
        <row r="36">
          <cell r="A36">
            <v>31</v>
          </cell>
          <cell r="B36" t="str">
            <v>FORMALETA Y EQUIPOS LTDA.</v>
          </cell>
          <cell r="C36" t="str">
            <v>CARRERA 51B FRENTE UNIATL</v>
          </cell>
          <cell r="D36">
            <v>3599450</v>
          </cell>
        </row>
        <row r="37">
          <cell r="A37">
            <v>32</v>
          </cell>
          <cell r="B37" t="str">
            <v>FORTEC</v>
          </cell>
          <cell r="C37" t="str">
            <v>CARRERA 46 No 45-39 P.5</v>
          </cell>
          <cell r="D37">
            <v>3517611</v>
          </cell>
        </row>
        <row r="38">
          <cell r="A38">
            <v>33</v>
          </cell>
          <cell r="B38" t="str">
            <v>FRANCISCO GONZALEZ &amp; CIA LTDA.</v>
          </cell>
          <cell r="C38" t="str">
            <v>CARRERA 49C No 74-24 LOCA</v>
          </cell>
          <cell r="D38">
            <v>3452353</v>
          </cell>
        </row>
        <row r="39">
          <cell r="A39">
            <v>34</v>
          </cell>
          <cell r="B39" t="str">
            <v>GRES DEL NORTE S.A.</v>
          </cell>
          <cell r="C39" t="str">
            <v>CALLE 79 CON CR. 46 ESQ L</v>
          </cell>
          <cell r="D39">
            <v>3581163</v>
          </cell>
        </row>
        <row r="40">
          <cell r="A40">
            <v>35</v>
          </cell>
          <cell r="B40" t="str">
            <v>GRIVAL</v>
          </cell>
          <cell r="C40" t="str">
            <v>CARRERA 46 No 45-39</v>
          </cell>
          <cell r="D40">
            <v>3453995</v>
          </cell>
        </row>
        <row r="41">
          <cell r="A41">
            <v>36</v>
          </cell>
          <cell r="B41" t="str">
            <v>ICOPINTURAS S.A. (Regional)</v>
          </cell>
          <cell r="D41">
            <v>3683030</v>
          </cell>
        </row>
        <row r="42">
          <cell r="A42">
            <v>37</v>
          </cell>
          <cell r="B42" t="str">
            <v>ICOPORTEC LTDA.</v>
          </cell>
          <cell r="C42" t="str">
            <v>CALLE 47 No 43-48</v>
          </cell>
          <cell r="D42">
            <v>0</v>
          </cell>
        </row>
        <row r="43">
          <cell r="A43">
            <v>38</v>
          </cell>
          <cell r="B43" t="str">
            <v>IMPERCARIBE LTDA.</v>
          </cell>
          <cell r="C43" t="str">
            <v>CARRERA 47 No 81-79</v>
          </cell>
          <cell r="D43">
            <v>3454821</v>
          </cell>
        </row>
        <row r="44">
          <cell r="A44">
            <v>39</v>
          </cell>
          <cell r="B44" t="str">
            <v>INAFER</v>
          </cell>
          <cell r="D44">
            <v>0</v>
          </cell>
        </row>
        <row r="45">
          <cell r="A45">
            <v>40</v>
          </cell>
          <cell r="B45" t="str">
            <v>INDUPOR DEL CARIBE Y CIA. LTDA</v>
          </cell>
          <cell r="C45" t="str">
            <v>CALLE 48 No 46-205</v>
          </cell>
          <cell r="D45">
            <v>3404178</v>
          </cell>
        </row>
        <row r="46">
          <cell r="A46">
            <v>41</v>
          </cell>
          <cell r="B46" t="str">
            <v>LADRILLERA BARRANQUILLA LTDA.</v>
          </cell>
          <cell r="C46" t="str">
            <v>CARRERA 56 No 70-86</v>
          </cell>
          <cell r="D46">
            <v>3565464</v>
          </cell>
        </row>
        <row r="47">
          <cell r="A47">
            <v>42</v>
          </cell>
          <cell r="B47" t="str">
            <v>LADRILLERA EL SOCORRO</v>
          </cell>
          <cell r="C47" t="str">
            <v>CARRERA 41 CALLE 7 Y 8</v>
          </cell>
          <cell r="D47">
            <v>3413805</v>
          </cell>
        </row>
        <row r="48">
          <cell r="A48">
            <v>43</v>
          </cell>
          <cell r="B48" t="str">
            <v>MADEFLEX</v>
          </cell>
          <cell r="D48">
            <v>0</v>
          </cell>
        </row>
        <row r="49">
          <cell r="A49">
            <v>44</v>
          </cell>
          <cell r="B49" t="str">
            <v>MANCESA S.A. (Regional)</v>
          </cell>
          <cell r="C49" t="str">
            <v>VIA 40 No 76-214</v>
          </cell>
          <cell r="D49">
            <v>3530672</v>
          </cell>
        </row>
        <row r="50">
          <cell r="A50">
            <v>45</v>
          </cell>
          <cell r="B50" t="str">
            <v>MANUEL CORREDOR &amp; CIA. LTDA.</v>
          </cell>
          <cell r="C50" t="str">
            <v>CARRERA 21B No 44-41</v>
          </cell>
          <cell r="D50">
            <v>3475556</v>
          </cell>
        </row>
        <row r="51">
          <cell r="A51">
            <v>46</v>
          </cell>
          <cell r="B51" t="str">
            <v>MATERIAL ELECTRICO</v>
          </cell>
          <cell r="D51">
            <v>0</v>
          </cell>
        </row>
        <row r="52">
          <cell r="A52">
            <v>47</v>
          </cell>
          <cell r="B52" t="str">
            <v>MILHEM CONTINENTAL S.A.</v>
          </cell>
          <cell r="C52" t="str">
            <v>VIA 40 No 77-29</v>
          </cell>
          <cell r="D52">
            <v>3531110</v>
          </cell>
        </row>
        <row r="53">
          <cell r="A53">
            <v>48</v>
          </cell>
          <cell r="B53" t="str">
            <v>MOORE - RIPOLL &amp; CIA. LTDA.</v>
          </cell>
          <cell r="C53" t="str">
            <v>CARRERA 49B No 76-45</v>
          </cell>
          <cell r="D53">
            <v>3458953</v>
          </cell>
        </row>
        <row r="54">
          <cell r="A54">
            <v>49</v>
          </cell>
          <cell r="B54" t="str">
            <v>MULTIBLOCK LTDA.</v>
          </cell>
          <cell r="C54" t="str">
            <v>CALLE 57 No 36-63</v>
          </cell>
          <cell r="D54">
            <v>3400788</v>
          </cell>
        </row>
        <row r="55">
          <cell r="A55">
            <v>50</v>
          </cell>
          <cell r="B55" t="str">
            <v>N.A.P. INTERNACIONAL LTDA.</v>
          </cell>
          <cell r="C55" t="str">
            <v>CARRERA 46 No 80-199</v>
          </cell>
          <cell r="D55">
            <v>3780250</v>
          </cell>
        </row>
        <row r="56">
          <cell r="A56">
            <v>51</v>
          </cell>
          <cell r="B56" t="str">
            <v>PAVCO S.A.</v>
          </cell>
          <cell r="C56" t="str">
            <v>CARRERA 57 No 75-41</v>
          </cell>
          <cell r="D56">
            <v>3532711</v>
          </cell>
        </row>
        <row r="57">
          <cell r="A57">
            <v>52</v>
          </cell>
          <cell r="B57" t="str">
            <v>PINTUCO S.A.</v>
          </cell>
          <cell r="D57">
            <v>3535314</v>
          </cell>
        </row>
        <row r="58">
          <cell r="A58">
            <v>53</v>
          </cell>
          <cell r="B58" t="str">
            <v>PISO MARMOL - S.R.D.</v>
          </cell>
          <cell r="C58" t="str">
            <v>CARRERA 57 No 75-41</v>
          </cell>
          <cell r="D58">
            <v>3509070</v>
          </cell>
        </row>
        <row r="59">
          <cell r="A59">
            <v>54</v>
          </cell>
          <cell r="B59" t="str">
            <v>PIZANO S.A.</v>
          </cell>
          <cell r="D59">
            <v>0</v>
          </cell>
        </row>
        <row r="60">
          <cell r="A60">
            <v>55</v>
          </cell>
          <cell r="B60" t="str">
            <v>PREVEG ACABADOS ARQ.</v>
          </cell>
          <cell r="C60" t="str">
            <v>CARRERA 74 No 81-59</v>
          </cell>
          <cell r="D60">
            <v>3556905</v>
          </cell>
        </row>
        <row r="61">
          <cell r="A61">
            <v>56</v>
          </cell>
          <cell r="B61" t="str">
            <v>PUERTAS Y MADERAS EL SELLA</v>
          </cell>
          <cell r="C61" t="str">
            <v>VIA 40 No 69-174</v>
          </cell>
          <cell r="D61">
            <v>3444539</v>
          </cell>
        </row>
        <row r="62">
          <cell r="A62">
            <v>57</v>
          </cell>
          <cell r="B62" t="str">
            <v>REGULO MASSI Y CIA. LTDA.</v>
          </cell>
          <cell r="C62" t="str">
            <v>CARRERA 48 No 75-92</v>
          </cell>
          <cell r="D62">
            <v>3533323</v>
          </cell>
        </row>
        <row r="63">
          <cell r="A63">
            <v>58</v>
          </cell>
          <cell r="B63" t="str">
            <v>SCHLAGE</v>
          </cell>
          <cell r="D63">
            <v>3683030</v>
          </cell>
        </row>
        <row r="64">
          <cell r="A64">
            <v>59</v>
          </cell>
          <cell r="B64" t="str">
            <v>SIKA ANDINA S.A. (Regional - Atlantico)</v>
          </cell>
          <cell r="D64" t="str">
            <v>3544932 / 3343464 / 3344934</v>
          </cell>
        </row>
        <row r="65">
          <cell r="A65">
            <v>60</v>
          </cell>
          <cell r="B65" t="str">
            <v>SIMESA</v>
          </cell>
          <cell r="D65">
            <v>3683030</v>
          </cell>
        </row>
        <row r="66">
          <cell r="A66">
            <v>61</v>
          </cell>
          <cell r="B66" t="str">
            <v>TEC</v>
          </cell>
          <cell r="D66">
            <v>0</v>
          </cell>
        </row>
        <row r="67">
          <cell r="A67">
            <v>62</v>
          </cell>
          <cell r="B67" t="str">
            <v>TITAN DEL CARIBE BARRANQUILLA</v>
          </cell>
          <cell r="C67" t="str">
            <v>CARRERA 16 No 35-93</v>
          </cell>
          <cell r="D67">
            <v>3435040</v>
          </cell>
        </row>
        <row r="68">
          <cell r="A68">
            <v>63</v>
          </cell>
          <cell r="B68" t="str">
            <v>TOXEMENT (Regional)</v>
          </cell>
          <cell r="C68" t="str">
            <v>CALLE 30 VIA A SOLEDAD</v>
          </cell>
          <cell r="D68">
            <v>3423192</v>
          </cell>
        </row>
        <row r="69">
          <cell r="A69">
            <v>64</v>
          </cell>
          <cell r="B69" t="str">
            <v>EQUIPOS Y BLOQUES LTDA.</v>
          </cell>
          <cell r="D69">
            <v>0</v>
          </cell>
        </row>
        <row r="70">
          <cell r="A70">
            <v>65</v>
          </cell>
          <cell r="B70" t="str">
            <v>MATERIALES DEL LITORAL</v>
          </cell>
          <cell r="C70" t="str">
            <v>CALLE 72 No. 56-20A</v>
          </cell>
          <cell r="D70">
            <v>3601326</v>
          </cell>
        </row>
        <row r="71">
          <cell r="A71">
            <v>66</v>
          </cell>
          <cell r="B71" t="str">
            <v>EQUINORTE LTDA.</v>
          </cell>
          <cell r="C71" t="str">
            <v>CALLE 60 No 47-63</v>
          </cell>
          <cell r="D71">
            <v>3680101</v>
          </cell>
        </row>
        <row r="72">
          <cell r="A72">
            <v>67</v>
          </cell>
          <cell r="B72" t="str">
            <v>SURTIBLOCK DEL NORTE</v>
          </cell>
          <cell r="C72" t="str">
            <v>CALLE 102A No 36-09</v>
          </cell>
          <cell r="D72">
            <v>3441509</v>
          </cell>
        </row>
        <row r="73">
          <cell r="A73">
            <v>68</v>
          </cell>
          <cell r="B73" t="str">
            <v>GRES CARIBE S.A.</v>
          </cell>
          <cell r="C73" t="str">
            <v>CRA. 52 No 72-65</v>
          </cell>
          <cell r="D73">
            <v>3585140</v>
          </cell>
        </row>
        <row r="74">
          <cell r="A74">
            <v>69</v>
          </cell>
          <cell r="B74" t="str">
            <v>APOLO</v>
          </cell>
          <cell r="C74" t="str">
            <v>Cra 57 No 75-41</v>
          </cell>
          <cell r="D74">
            <v>3582771</v>
          </cell>
        </row>
        <row r="75">
          <cell r="A75">
            <v>70</v>
          </cell>
          <cell r="B75" t="str">
            <v>ALFREDO STECKERL E HIJOS S.A.</v>
          </cell>
          <cell r="C75" t="str">
            <v>VIA 40</v>
          </cell>
          <cell r="D75">
            <v>3444444</v>
          </cell>
        </row>
        <row r="76">
          <cell r="A76">
            <v>71</v>
          </cell>
          <cell r="B76" t="str">
            <v>FUNDICIONES DE LIMA</v>
          </cell>
          <cell r="C76" t="str">
            <v>VIA 40</v>
          </cell>
          <cell r="D76">
            <v>3538808</v>
          </cell>
        </row>
        <row r="77">
          <cell r="A77">
            <v>72</v>
          </cell>
          <cell r="B77" t="str">
            <v>DISENOS TROPICALES</v>
          </cell>
          <cell r="C77" t="str">
            <v>CARRERA 51B No 79-231</v>
          </cell>
          <cell r="D77">
            <v>3585474</v>
          </cell>
        </row>
        <row r="78">
          <cell r="A78">
            <v>73</v>
          </cell>
          <cell r="B78" t="str">
            <v>INCOMEL DEL NORTE-TELECONMUNIC</v>
          </cell>
          <cell r="C78" t="str">
            <v>CARRERA 53 No 76-79 CC BO</v>
          </cell>
          <cell r="D78">
            <v>3583168</v>
          </cell>
        </row>
        <row r="79">
          <cell r="A79">
            <v>74</v>
          </cell>
          <cell r="B79" t="str">
            <v>EQUIPOS UNIVERSAL</v>
          </cell>
          <cell r="D79">
            <v>3477008</v>
          </cell>
        </row>
        <row r="80">
          <cell r="A80">
            <v>75</v>
          </cell>
          <cell r="B80" t="str">
            <v>DAGA</v>
          </cell>
          <cell r="C80" t="str">
            <v>CARERA 51 No 75-35</v>
          </cell>
          <cell r="D80">
            <v>3459753</v>
          </cell>
        </row>
        <row r="81">
          <cell r="A81">
            <v>76</v>
          </cell>
          <cell r="B81" t="str">
            <v>DIACO</v>
          </cell>
          <cell r="C81" t="str">
            <v>Construya</v>
          </cell>
          <cell r="D81">
            <v>0</v>
          </cell>
        </row>
        <row r="82">
          <cell r="A82">
            <v>77</v>
          </cell>
          <cell r="B82" t="str">
            <v>COLOMBIT</v>
          </cell>
          <cell r="C82" t="str">
            <v>Barranquilla - Construya</v>
          </cell>
          <cell r="D82">
            <v>3684652</v>
          </cell>
        </row>
        <row r="83">
          <cell r="A83">
            <v>78</v>
          </cell>
          <cell r="B83" t="str">
            <v>ARRENDO EQUIPOS ATLANTICO LTDA</v>
          </cell>
          <cell r="C83" t="str">
            <v>Carrera 73 No. 80-119</v>
          </cell>
          <cell r="D83">
            <v>3730315</v>
          </cell>
        </row>
        <row r="84">
          <cell r="A84">
            <v>79</v>
          </cell>
          <cell r="B84" t="str">
            <v>SUMCO</v>
          </cell>
          <cell r="C84" t="str">
            <v>Circunvalar con Cordialid</v>
          </cell>
          <cell r="D84">
            <v>3780994</v>
          </cell>
        </row>
        <row r="85">
          <cell r="A85">
            <v>80</v>
          </cell>
          <cell r="B85" t="str">
            <v>RICARDO MONTOYA</v>
          </cell>
          <cell r="C85" t="str">
            <v>Via 40 Calle 72</v>
          </cell>
          <cell r="D85">
            <v>0</v>
          </cell>
        </row>
        <row r="86">
          <cell r="A86">
            <v>81</v>
          </cell>
          <cell r="B86" t="str">
            <v>ALECON LTDA.</v>
          </cell>
          <cell r="C86" t="str">
            <v>Calle 70B No. 39-65</v>
          </cell>
          <cell r="D86">
            <v>3457710</v>
          </cell>
        </row>
        <row r="87">
          <cell r="A87">
            <v>82</v>
          </cell>
          <cell r="B87" t="str">
            <v>INGENIESA S.A.</v>
          </cell>
          <cell r="C87" t="str">
            <v>Arroyo de Piedra Km 58</v>
          </cell>
          <cell r="D87">
            <v>781931</v>
          </cell>
        </row>
        <row r="88">
          <cell r="A88">
            <v>1001</v>
          </cell>
          <cell r="B88" t="str">
            <v>AGRECON S.A. Cartagena</v>
          </cell>
          <cell r="C88" t="str">
            <v>Albornoz Carr. Arroz Bara</v>
          </cell>
          <cell r="D88">
            <v>3559150</v>
          </cell>
        </row>
        <row r="89">
          <cell r="A89">
            <v>1002</v>
          </cell>
          <cell r="B89" t="str">
            <v>PREMEZCLADOS Cartagena</v>
          </cell>
          <cell r="D89">
            <v>3559150</v>
          </cell>
        </row>
        <row r="90">
          <cell r="A90">
            <v>1006</v>
          </cell>
          <cell r="B90" t="str">
            <v>ETERNIT S.A.  Cartagena</v>
          </cell>
          <cell r="D90">
            <v>0</v>
          </cell>
        </row>
        <row r="91">
          <cell r="A91">
            <v>1003</v>
          </cell>
          <cell r="B91" t="str">
            <v>INGENIESA S.A.  Cartagena</v>
          </cell>
          <cell r="D91">
            <v>0</v>
          </cell>
        </row>
        <row r="92">
          <cell r="A92">
            <v>2001</v>
          </cell>
          <cell r="B92" t="str">
            <v>AGRECON S.A. Sta. Marta</v>
          </cell>
          <cell r="C92" t="str">
            <v>Km. 6 Troncal del Caribe</v>
          </cell>
          <cell r="D92">
            <v>22891</v>
          </cell>
        </row>
        <row r="93">
          <cell r="A93">
            <v>2002</v>
          </cell>
          <cell r="B93" t="str">
            <v>PREMEZCLADOS Sta. Marta</v>
          </cell>
          <cell r="C93" t="str">
            <v>Km. 7 Via Gaira</v>
          </cell>
          <cell r="D93">
            <v>228810</v>
          </cell>
        </row>
        <row r="94">
          <cell r="A94">
            <v>2004</v>
          </cell>
          <cell r="B94" t="str">
            <v>CERAMICA ANDINA Sta. Marta</v>
          </cell>
          <cell r="D94">
            <v>0</v>
          </cell>
        </row>
        <row r="95">
          <cell r="A95">
            <v>2006</v>
          </cell>
          <cell r="B95" t="str">
            <v>ETERNIT S.A. Sta. Marta</v>
          </cell>
          <cell r="D95">
            <v>0</v>
          </cell>
        </row>
        <row r="96">
          <cell r="A96">
            <v>3001</v>
          </cell>
          <cell r="B96" t="str">
            <v>AGRECON S.A. Valledupar</v>
          </cell>
          <cell r="C96" t="str">
            <v>Km 1 Via La Paz</v>
          </cell>
          <cell r="D96">
            <v>716901</v>
          </cell>
        </row>
        <row r="97">
          <cell r="A97">
            <v>3006</v>
          </cell>
          <cell r="B97" t="str">
            <v>ETERNIT S.A. Valledupar</v>
          </cell>
          <cell r="D97">
            <v>0</v>
          </cell>
        </row>
        <row r="98">
          <cell r="A98">
            <v>4001</v>
          </cell>
          <cell r="B98" t="str">
            <v>AGRECON S.A. Monteria</v>
          </cell>
          <cell r="C98" t="str">
            <v>Carr. 1BW No.17C-70</v>
          </cell>
          <cell r="D98">
            <v>841411</v>
          </cell>
        </row>
        <row r="99">
          <cell r="A99">
            <v>4003</v>
          </cell>
          <cell r="B99" t="str">
            <v>AGRECON S.A. Toluviejo</v>
          </cell>
          <cell r="C99" t="str">
            <v>Km. 3 Carr. Toluviejo</v>
          </cell>
          <cell r="D99">
            <v>722860</v>
          </cell>
        </row>
      </sheetData>
      <sheetData sheetId="2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row>
        <row r="9">
          <cell r="A9" t="str">
            <v>A.C.P.M.</v>
          </cell>
        </row>
        <row r="10">
          <cell r="A10" t="str">
            <v>Abrazadera</v>
          </cell>
        </row>
        <row r="11">
          <cell r="A11" t="str">
            <v>Abrazadera de 1"</v>
          </cell>
        </row>
        <row r="12">
          <cell r="A12" t="str">
            <v>Abrazadera de 1/2"</v>
          </cell>
        </row>
        <row r="13">
          <cell r="A13" t="str">
            <v>Abrazadera de 3/4"</v>
          </cell>
        </row>
        <row r="14">
          <cell r="A14" t="str">
            <v>Abrazadera metálica 1 1/2"</v>
          </cell>
        </row>
        <row r="15">
          <cell r="A15" t="str">
            <v>Abrazadera metálica 1 1/4"</v>
          </cell>
        </row>
        <row r="16">
          <cell r="A16" t="str">
            <v>Abrazadera metálica 1"</v>
          </cell>
        </row>
        <row r="17">
          <cell r="A17" t="str">
            <v>Abrazadera metálica 2"</v>
          </cell>
        </row>
        <row r="18">
          <cell r="A18" t="str">
            <v xml:space="preserve">Accesorio novafort </v>
          </cell>
        </row>
        <row r="19">
          <cell r="A19" t="str">
            <v>Accesorio PVCP-RDE 2" UZ</v>
          </cell>
        </row>
        <row r="20">
          <cell r="A20" t="str">
            <v>Accesorio PVCP-RDE 3" UZ</v>
          </cell>
        </row>
        <row r="21">
          <cell r="A21" t="str">
            <v>Accesorios - H.G. 1/2"</v>
          </cell>
        </row>
        <row r="22">
          <cell r="A22" t="str">
            <v>ACCESORIOS  P</v>
          </cell>
        </row>
        <row r="23">
          <cell r="A23" t="str">
            <v>ACCESORIOS  PP</v>
          </cell>
        </row>
        <row r="24">
          <cell r="A24" t="str">
            <v>Accesorios - Y de 3"</v>
          </cell>
        </row>
        <row r="25">
          <cell r="A25" t="str">
            <v>Accesorios - Y de 4"</v>
          </cell>
        </row>
        <row r="26">
          <cell r="A26" t="str">
            <v>ACCESORIOS 3</v>
          </cell>
        </row>
        <row r="27">
          <cell r="A27" t="str">
            <v>Accesorios PVC</v>
          </cell>
        </row>
        <row r="28">
          <cell r="A28" t="str">
            <v>Accesorios PVC-P 1 1/2"</v>
          </cell>
        </row>
        <row r="29">
          <cell r="A29" t="str">
            <v>Accesorios PVC-P 1 1/4"</v>
          </cell>
        </row>
        <row r="30">
          <cell r="A30" t="str">
            <v>Accesorios PVC-P 1"</v>
          </cell>
        </row>
        <row r="31">
          <cell r="A31" t="str">
            <v>Accesorios PVC-P 1/2"</v>
          </cell>
        </row>
        <row r="32">
          <cell r="A32" t="str">
            <v>Accesorios PVC-P 3/4"</v>
          </cell>
        </row>
        <row r="33">
          <cell r="A33" t="str">
            <v>ACCESORIOS UPS</v>
          </cell>
        </row>
        <row r="34">
          <cell r="A34" t="str">
            <v>ACCESORIOS Y FIJACION</v>
          </cell>
        </row>
        <row r="35">
          <cell r="A35" t="str">
            <v>ACCESORIOS Y MARQUILLADO  PP</v>
          </cell>
        </row>
        <row r="36">
          <cell r="A36" t="str">
            <v xml:space="preserve">Acero 37,000 p.s.i. </v>
          </cell>
        </row>
        <row r="37">
          <cell r="A37" t="str">
            <v xml:space="preserve">Acero 60,000 p.s.i. </v>
          </cell>
        </row>
        <row r="38">
          <cell r="A38" t="str">
            <v>Acero de refuerzo 37000 PSI</v>
          </cell>
        </row>
        <row r="39">
          <cell r="A39" t="str">
            <v>Acero de refuerzo 60000 PSI</v>
          </cell>
        </row>
        <row r="40">
          <cell r="A40" t="str">
            <v>Acido muriatico</v>
          </cell>
        </row>
        <row r="41">
          <cell r="A41" t="str">
            <v xml:space="preserve">Acoflex plastico de 1/2" x  50 cms Lavamanos </v>
          </cell>
        </row>
        <row r="42">
          <cell r="A42" t="str">
            <v>Acoflex plastico de 1/2" x 7/8" de 50 cms. Sanitario</v>
          </cell>
        </row>
        <row r="43">
          <cell r="A43" t="str">
            <v>Acrilico transparente 2 mm, protección UV</v>
          </cell>
        </row>
        <row r="44">
          <cell r="A44" t="str">
            <v>Ad.Terminal cond.1"</v>
          </cell>
        </row>
        <row r="45">
          <cell r="A45" t="str">
            <v>Ad.Terminal cond.1/2"</v>
          </cell>
        </row>
        <row r="46">
          <cell r="A46" t="str">
            <v>Ad.Terminal cond.3/4"</v>
          </cell>
        </row>
        <row r="47">
          <cell r="A47" t="str">
            <v>Adaptador bajante rectangular PVC - Aguas Lluvias</v>
          </cell>
        </row>
        <row r="48">
          <cell r="A48" t="str">
            <v>Adaptador bajante rectangular PVC - alcantarillado</v>
          </cell>
        </row>
        <row r="49">
          <cell r="A49" t="str">
            <v>Adaptador conduit de 1/2"</v>
          </cell>
        </row>
        <row r="50">
          <cell r="A50" t="str">
            <v>Adaptador hembra PE AL PE 1216 - 1/2"</v>
          </cell>
        </row>
        <row r="51">
          <cell r="A51" t="str">
            <v>Adaptador hembra PE AL PE 1216 - 3/4"</v>
          </cell>
        </row>
        <row r="52">
          <cell r="A52" t="str">
            <v>Adaptador macho PE AL PE 1216 - 1/2"</v>
          </cell>
        </row>
        <row r="53">
          <cell r="A53" t="str">
            <v>Adaptador macho PE AL PE 1216 - 3/4"</v>
          </cell>
        </row>
        <row r="54">
          <cell r="A54" t="str">
            <v>Adaptador macho PVC de 1 1/2"</v>
          </cell>
        </row>
        <row r="55">
          <cell r="A55" t="str">
            <v>Adaptador macho PVC de 1"</v>
          </cell>
        </row>
        <row r="56">
          <cell r="A56" t="str">
            <v>Adaptador macho PVC de 1/2"</v>
          </cell>
        </row>
        <row r="57">
          <cell r="A57" t="str">
            <v>Adaptador macho PVC de 2 plg</v>
          </cell>
        </row>
        <row r="58">
          <cell r="A58" t="str">
            <v>ADAPTADOR TEMINAL EMT 1/2" p</v>
          </cell>
        </row>
        <row r="59">
          <cell r="A59" t="str">
            <v>ADAPTADOR TERMINAL EMT Ø 3/4" p</v>
          </cell>
        </row>
        <row r="60">
          <cell r="A60" t="str">
            <v>ADAPTADOR TERMINAL PVC 1/2" p</v>
          </cell>
        </row>
        <row r="61">
          <cell r="A61" t="str">
            <v>ADAPTADOR TERMINAL PVC Ø 3/4" p</v>
          </cell>
        </row>
        <row r="62">
          <cell r="A62" t="str">
            <v>Adoquin concreto 10x6x20</v>
          </cell>
        </row>
        <row r="63">
          <cell r="A63" t="str">
            <v>Adoquin corbatín</v>
          </cell>
        </row>
        <row r="64">
          <cell r="A64" t="str">
            <v>Adoquín peatonal Santa Fe</v>
          </cell>
        </row>
        <row r="65">
          <cell r="A65" t="str">
            <v>Afinado en mortero de pendiente</v>
          </cell>
        </row>
        <row r="66">
          <cell r="A66" t="str">
            <v>Agua</v>
          </cell>
        </row>
        <row r="67">
          <cell r="A67" t="str">
            <v>Aislador</v>
          </cell>
        </row>
        <row r="68">
          <cell r="A68" t="str">
            <v>Aislador 2</v>
          </cell>
        </row>
        <row r="69">
          <cell r="A69" t="str">
            <v>Aislador 3</v>
          </cell>
        </row>
        <row r="70">
          <cell r="A70" t="str">
            <v>Aislador 4</v>
          </cell>
        </row>
        <row r="71">
          <cell r="A71" t="str">
            <v>Aislador de rosca para empalme</v>
          </cell>
        </row>
        <row r="72">
          <cell r="A72" t="str">
            <v>Aislador para percha BT</v>
          </cell>
        </row>
        <row r="73">
          <cell r="A73" t="str">
            <v>Aislador tipo pin</v>
          </cell>
        </row>
        <row r="74">
          <cell r="A74" t="str">
            <v>Aisladores</v>
          </cell>
        </row>
        <row r="75">
          <cell r="A75" t="str">
            <v>Alambre cobre THW 10 AWG</v>
          </cell>
        </row>
        <row r="76">
          <cell r="A76" t="str">
            <v>Alambre cobre THW 12 AWG</v>
          </cell>
        </row>
        <row r="77">
          <cell r="A77" t="str">
            <v>Alambre cobre THW 14 AWG</v>
          </cell>
        </row>
        <row r="78">
          <cell r="A78" t="str">
            <v>Alambre cobre THW 8 AWG</v>
          </cell>
        </row>
        <row r="79">
          <cell r="A79" t="str">
            <v>Alambre Cu desnudo AWG 10</v>
          </cell>
        </row>
        <row r="80">
          <cell r="A80" t="str">
            <v>Alambre Cu desnudo AWG 12</v>
          </cell>
        </row>
        <row r="81">
          <cell r="A81" t="str">
            <v>Alambre Cu desnudo AWG 14</v>
          </cell>
        </row>
        <row r="82">
          <cell r="A82" t="str">
            <v>Alambre de cobre No 10</v>
          </cell>
        </row>
        <row r="83">
          <cell r="A83" t="str">
            <v>Alambre de cobre No 12</v>
          </cell>
        </row>
        <row r="84">
          <cell r="A84" t="str">
            <v>Alambre de cobre No 14</v>
          </cell>
        </row>
        <row r="85">
          <cell r="A85" t="str">
            <v>Alambre de cobre No 14 desnudo</v>
          </cell>
        </row>
        <row r="86">
          <cell r="A86" t="str">
            <v>Alambre negro Cal. 18</v>
          </cell>
        </row>
        <row r="87">
          <cell r="A87" t="str">
            <v>Alambre Teléfono 2x22 estañado</v>
          </cell>
        </row>
        <row r="88">
          <cell r="A88" t="str">
            <v>Alicates</v>
          </cell>
        </row>
        <row r="89">
          <cell r="A89" t="str">
            <v>Alquiler Campamento 20 a 60 m2</v>
          </cell>
        </row>
        <row r="90">
          <cell r="A90" t="str">
            <v>Alumol Sika</v>
          </cell>
        </row>
        <row r="91">
          <cell r="A91" t="str">
            <v>Amarre plástico (zUncho)</v>
          </cell>
        </row>
        <row r="92">
          <cell r="A92" t="str">
            <v>Amortiguadores</v>
          </cell>
        </row>
        <row r="93">
          <cell r="A93" t="str">
            <v>Amplificador</v>
          </cell>
        </row>
        <row r="94">
          <cell r="A94" t="str">
            <v>Anclajes y abrazadera para bajantes aguas lluvias (3 - 4 plg)</v>
          </cell>
        </row>
        <row r="95">
          <cell r="A95" t="str">
            <v>Angulo 1 1/2" x 1 1/2" x 3/16"</v>
          </cell>
        </row>
        <row r="96">
          <cell r="A96" t="str">
            <v>Angulo 2 1/2" x 2 1/2" x 3/16"</v>
          </cell>
        </row>
        <row r="97">
          <cell r="A97" t="str">
            <v>Angulo 3/4 x 1/8</v>
          </cell>
        </row>
        <row r="98">
          <cell r="A98" t="str">
            <v>Angulo de cercha de 2" x 1"</v>
          </cell>
        </row>
        <row r="99">
          <cell r="A99" t="str">
            <v>Angulo de Unión A-29</v>
          </cell>
        </row>
        <row r="100">
          <cell r="A100" t="str">
            <v>Antena de televisión</v>
          </cell>
        </row>
        <row r="101">
          <cell r="A101" t="str">
            <v>Anticorrosivo rojo claro PHLC</v>
          </cell>
        </row>
        <row r="102">
          <cell r="A102" t="str">
            <v xml:space="preserve">Antihumedad fachada </v>
          </cell>
        </row>
        <row r="103">
          <cell r="A103" t="str">
            <v>Arbol especie local de 1,80 a 2,00 mts</v>
          </cell>
        </row>
        <row r="104">
          <cell r="A104" t="str">
            <v>Arena Amarilla Lavada</v>
          </cell>
        </row>
        <row r="105">
          <cell r="A105" t="str">
            <v>Arena Blanca</v>
          </cell>
        </row>
        <row r="106">
          <cell r="A106" t="str">
            <v>Arena de peña</v>
          </cell>
        </row>
        <row r="107">
          <cell r="A107" t="str">
            <v>Arena de rio</v>
          </cell>
        </row>
        <row r="108">
          <cell r="A108" t="str">
            <v>Arena de río (viaje 5 m3)</v>
          </cell>
        </row>
        <row r="109">
          <cell r="A109" t="str">
            <v xml:space="preserve">Arena fina de playa </v>
          </cell>
        </row>
        <row r="110">
          <cell r="A110" t="str">
            <v xml:space="preserve">Arena lavada blanca </v>
          </cell>
        </row>
        <row r="111">
          <cell r="A111" t="str">
            <v>Arena lavada de pozo</v>
          </cell>
        </row>
        <row r="112">
          <cell r="A112" t="str">
            <v>ASCENSOR SCHINDLER ANDINO, A TODO COSTO: INCLUYE CUARTO DE MAQUINAS, MANO DE OBRA, INSTALACION</v>
          </cell>
        </row>
        <row r="113">
          <cell r="A113" t="str">
            <v>Atornillador</v>
          </cell>
        </row>
        <row r="114">
          <cell r="A114" t="str">
            <v>Automático 3x100 Amp.</v>
          </cell>
        </row>
        <row r="115">
          <cell r="A115" t="str">
            <v>Automático 3x150 Amp.</v>
          </cell>
        </row>
        <row r="116">
          <cell r="A116" t="str">
            <v>Automático 3x20, 3x30, 3x40 o 3x50 Amp.</v>
          </cell>
        </row>
        <row r="117">
          <cell r="A117" t="str">
            <v>Automático 3x200 Amp.</v>
          </cell>
        </row>
        <row r="118">
          <cell r="A118" t="str">
            <v>Automático 3x30, 3x40, 3x50 o 3x60 Amp.</v>
          </cell>
        </row>
        <row r="119">
          <cell r="A119" t="str">
            <v>Automático 3x70 Amp.</v>
          </cell>
        </row>
        <row r="120">
          <cell r="A120" t="str">
            <v>Automático 3x80 Amp.</v>
          </cell>
        </row>
        <row r="121">
          <cell r="A121" t="str">
            <v>Automático enchufable 1x15, 1x20 o 1x30 A</v>
          </cell>
        </row>
        <row r="122">
          <cell r="A122" t="str">
            <v>Automático enchufable 1x20 Amp.</v>
          </cell>
        </row>
        <row r="123">
          <cell r="A123" t="str">
            <v>Automático enchufable 1x40 Amp.</v>
          </cell>
        </row>
        <row r="124">
          <cell r="A124" t="str">
            <v>Automático enchufable 2x20, 2x30, 2x40, 2x50 o 2x60 Amp.</v>
          </cell>
        </row>
        <row r="125">
          <cell r="A125" t="str">
            <v>Automático enchufable 2x70, 2x80 o 2x100 Amp.</v>
          </cell>
        </row>
        <row r="126">
          <cell r="A126" t="str">
            <v>Automático enchufable trifásico de 40, 50 o 60 Amp</v>
          </cell>
        </row>
        <row r="127">
          <cell r="A127" t="str">
            <v>Automático Industrial de 30 Amp</v>
          </cell>
        </row>
        <row r="128">
          <cell r="A128" t="str">
            <v>Automático industrial de 70 o 80 Amp</v>
          </cell>
        </row>
        <row r="129">
          <cell r="A129" t="str">
            <v>Automático industrial regulable de 102 a 160 Amp</v>
          </cell>
        </row>
        <row r="130">
          <cell r="A130" t="str">
            <v>Automático industrial regulable de 12 a 16 Amp</v>
          </cell>
        </row>
        <row r="131">
          <cell r="A131" t="str">
            <v>Automático industrial regulable de 256 a 320 Amp</v>
          </cell>
        </row>
        <row r="132">
          <cell r="A132" t="str">
            <v>Automático industrial regulable de 28 a 40 Amp</v>
          </cell>
        </row>
        <row r="133">
          <cell r="A133" t="str">
            <v>Automático industrial regulable de 44 a 63 Amp</v>
          </cell>
        </row>
        <row r="134">
          <cell r="A134" t="str">
            <v>Automático industrial regulable de 70 a 100 Amp</v>
          </cell>
        </row>
        <row r="135">
          <cell r="A135" t="str">
            <v>Automático industrial regulable de 87 a 125 Amp</v>
          </cell>
        </row>
        <row r="136">
          <cell r="A136" t="str">
            <v>Automático tipo riel 1x16 A</v>
          </cell>
        </row>
        <row r="137">
          <cell r="A137" t="str">
            <v>Automático tipo riel 2x16 A - 10Ka</v>
          </cell>
        </row>
        <row r="138">
          <cell r="A138" t="str">
            <v>Bajante PVC Rectangular</v>
          </cell>
        </row>
        <row r="139">
          <cell r="A139" t="str">
            <v xml:space="preserve">Baldosin cerámico blanco 20 x 20  Trafico 4 </v>
          </cell>
        </row>
        <row r="140">
          <cell r="A140" t="str">
            <v>Baldosin cerámico blanco 20 x 40  Trafico 4   Tipo Egeo, CORONA</v>
          </cell>
        </row>
        <row r="141">
          <cell r="A141" t="str">
            <v>Baldosin cerámico blanco 30 x 30</v>
          </cell>
        </row>
        <row r="142">
          <cell r="A142" t="str">
            <v>Baldosin cerámico cristanac corona 32,4 x 32,4</v>
          </cell>
        </row>
        <row r="143">
          <cell r="A143" t="str">
            <v>Baldosin cerámico Italia (30,5 x 30,5)</v>
          </cell>
        </row>
        <row r="144">
          <cell r="A144" t="str">
            <v>Baldosin cerámico pared  de 20 x 20 blanco primera</v>
          </cell>
        </row>
        <row r="145">
          <cell r="A145" t="str">
            <v>Baldosin cerámico pared Valencia 20,5 x 30,5</v>
          </cell>
        </row>
        <row r="146">
          <cell r="A146" t="str">
            <v>Baldosin de granito (30 x 30)</v>
          </cell>
        </row>
        <row r="147">
          <cell r="A147" t="str">
            <v>Baldosin de granito tipo Alfa BH5 (33 X33)</v>
          </cell>
        </row>
        <row r="148">
          <cell r="A148" t="str">
            <v>Banca prefabricada en concreto M-30</v>
          </cell>
        </row>
        <row r="149">
          <cell r="A149" t="str">
            <v>Banca prefabricada en Concreto M-31</v>
          </cell>
        </row>
        <row r="150">
          <cell r="A150" t="str">
            <v>Barniz vitriflex</v>
          </cell>
        </row>
        <row r="151">
          <cell r="A151" t="str">
            <v>Barra  proyectante Franklin Brass, en acero Inoxidable de  1-1/4" 39 - 1/4" proyectante, capacidad mínima de 500 libras; incluye chazos y tornillos suminsitrados por el fabricante.</v>
          </cell>
        </row>
        <row r="152">
          <cell r="A152" t="str">
            <v>Barra discapacitados 18" (46 cm) cromo grival</v>
          </cell>
        </row>
        <row r="153">
          <cell r="A153" t="str">
            <v>Barra discapacitados 30" (76 cm) cromo grival; incluye chazos y tornillos, suministrados por el fabricante</v>
          </cell>
        </row>
        <row r="154">
          <cell r="A154" t="str">
            <v>Barrajes</v>
          </cell>
        </row>
        <row r="155">
          <cell r="A155" t="str">
            <v>Barrera en acrílico</v>
          </cell>
        </row>
        <row r="156">
          <cell r="A156" t="str">
            <v>Base en concreto</v>
          </cell>
        </row>
        <row r="157">
          <cell r="A157" t="str">
            <v>Base en concreto 2</v>
          </cell>
        </row>
        <row r="158">
          <cell r="A158" t="str">
            <v>Base en concreto 3</v>
          </cell>
        </row>
        <row r="159">
          <cell r="A159" t="str">
            <v>Base en concreto Instalacion electrica</v>
          </cell>
        </row>
        <row r="160">
          <cell r="A160" t="str">
            <v>Base en madera</v>
          </cell>
        </row>
        <row r="161">
          <cell r="A161" t="str">
            <v>Base en recebo compacto Instalacion electrica</v>
          </cell>
        </row>
        <row r="162">
          <cell r="A162" t="str">
            <v>Batería</v>
          </cell>
        </row>
        <row r="163">
          <cell r="A163" t="str">
            <v>Bentonita</v>
          </cell>
        </row>
        <row r="164">
          <cell r="A164" t="str">
            <v>Bisagra alum.Ext 2"</v>
          </cell>
        </row>
        <row r="165">
          <cell r="A165" t="str">
            <v>Bisagra alum.Ext 3"</v>
          </cell>
        </row>
        <row r="166">
          <cell r="A166" t="str">
            <v>Bisagra Metalisteria triple</v>
          </cell>
        </row>
        <row r="167">
          <cell r="A167" t="str">
            <v>Bloque calado sencillo 20 x 20</v>
          </cell>
        </row>
        <row r="168">
          <cell r="A168" t="str">
            <v>Bloque condensadores 15KVAR</v>
          </cell>
        </row>
        <row r="169">
          <cell r="A169" t="str">
            <v>Bloque en concreto par muros estructurales de 0,09 x 19 x 39</v>
          </cell>
        </row>
        <row r="170">
          <cell r="A170" t="str">
            <v>Bloque en concreto para muros  tipo piedra de 12 x 20 X 40 cm.</v>
          </cell>
        </row>
        <row r="171">
          <cell r="A171" t="str">
            <v>Bloque en concreto para muros estructurales de 12  X 20 X 40</v>
          </cell>
        </row>
        <row r="172">
          <cell r="A172" t="str">
            <v>Bloque en concreto para muros no estructurales, lisos de  6 x 20 x 40</v>
          </cell>
        </row>
        <row r="173">
          <cell r="A173" t="str">
            <v>Bloque muro LN-14N</v>
          </cell>
        </row>
        <row r="174">
          <cell r="A174" t="str">
            <v>Bloque No.4</v>
          </cell>
        </row>
        <row r="175">
          <cell r="A175" t="str">
            <v>Bloque No.5</v>
          </cell>
        </row>
        <row r="176">
          <cell r="A176" t="str">
            <v>bnm g</v>
          </cell>
        </row>
        <row r="177">
          <cell r="A177" t="str">
            <v>Bomba centrífuga 1HP succión y descarga 1.1/2".motor monofásico</v>
          </cell>
        </row>
        <row r="178">
          <cell r="A178" t="str">
            <v>Bombilla 1000W ovoide clara</v>
          </cell>
        </row>
        <row r="179">
          <cell r="A179" t="str">
            <v>Bombilla tubular clara</v>
          </cell>
        </row>
        <row r="180">
          <cell r="A180" t="str">
            <v>Bombillo de bajo consumo</v>
          </cell>
        </row>
        <row r="181">
          <cell r="A181" t="str">
            <v>Boquilla terminal EMT de 1"</v>
          </cell>
        </row>
        <row r="182">
          <cell r="A182" t="str">
            <v>Boquilla terminal EMT de 1-1/2"</v>
          </cell>
        </row>
        <row r="183">
          <cell r="A183" t="str">
            <v>Boquilla terminal EMT de 3/4"</v>
          </cell>
        </row>
        <row r="184">
          <cell r="A184" t="str">
            <v>Boquilla terminal PVC de 1"</v>
          </cell>
        </row>
        <row r="185">
          <cell r="A185" t="str">
            <v>Boquilla terminal PVC de 1/2"</v>
          </cell>
        </row>
        <row r="186">
          <cell r="A186" t="str">
            <v>Boquilla terminal PVC de 1-1/2"</v>
          </cell>
        </row>
        <row r="187">
          <cell r="A187" t="str">
            <v>Boquilla terminal PVC de 2"</v>
          </cell>
        </row>
        <row r="188">
          <cell r="A188" t="str">
            <v>Boquilla terminal PVC de 3"</v>
          </cell>
        </row>
        <row r="189">
          <cell r="A189" t="str">
            <v>Boquilla terminal PVC de 3/4"</v>
          </cell>
        </row>
        <row r="190">
          <cell r="A190" t="str">
            <v>Bordillo Prefabricado tipo A-80</v>
          </cell>
        </row>
        <row r="191">
          <cell r="A191" t="str">
            <v>Botón de timbre</v>
          </cell>
        </row>
        <row r="192">
          <cell r="A192" t="str">
            <v>Boton pulsador tipo timbre</v>
          </cell>
        </row>
        <row r="193">
          <cell r="A193" t="str">
            <v>Brazo doble para luminaria</v>
          </cell>
        </row>
        <row r="194">
          <cell r="A194" t="str">
            <v>Brazo para luminaria en poste</v>
          </cell>
        </row>
        <row r="195">
          <cell r="A195" t="str">
            <v>Brazo sencillo para luminaria</v>
          </cell>
        </row>
        <row r="196">
          <cell r="A196" t="str">
            <v>Breaker de riel bipolar  2 x 100A</v>
          </cell>
        </row>
        <row r="197">
          <cell r="A197" t="str">
            <v>Brida 4" PVC</v>
          </cell>
        </row>
        <row r="198">
          <cell r="A198" t="str">
            <v>Broca para concreto 1/2"</v>
          </cell>
        </row>
        <row r="199">
          <cell r="A199" t="str">
            <v>Broca para concreto 1/4"</v>
          </cell>
        </row>
        <row r="200">
          <cell r="A200" t="str">
            <v>Buje roscado  1" x 1 1/4"  PVC - Presión</v>
          </cell>
        </row>
        <row r="201">
          <cell r="A201" t="str">
            <v>Buje roscado  1" x 3/4"  PVC - Presión</v>
          </cell>
        </row>
        <row r="202">
          <cell r="A202" t="str">
            <v>Buje roscado  3/4" x 1/2" PVC - Presión</v>
          </cell>
        </row>
        <row r="203">
          <cell r="A203" t="str">
            <v>Caballete para cubierta bioclimatica, en acero y foil de aluminio de 0,70 x 2 mts</v>
          </cell>
        </row>
        <row r="204">
          <cell r="A204" t="str">
            <v>CABLE 3X12 COBRE THHN  p</v>
          </cell>
        </row>
        <row r="205">
          <cell r="A205" t="str">
            <v>Cable ACSR 1/0</v>
          </cell>
        </row>
        <row r="206">
          <cell r="A206" t="str">
            <v>Cable ACSR 2/0</v>
          </cell>
        </row>
        <row r="207">
          <cell r="A207" t="str">
            <v>Cable aluminio 1/0 ACSR</v>
          </cell>
        </row>
        <row r="208">
          <cell r="A208" t="str">
            <v>Cable antifraude 1x8+8</v>
          </cell>
        </row>
        <row r="209">
          <cell r="A209" t="str">
            <v>Cable antifraude 2x4+4</v>
          </cell>
        </row>
        <row r="210">
          <cell r="A210" t="str">
            <v>Cable antifraude 2x6+6</v>
          </cell>
        </row>
        <row r="211">
          <cell r="A211" t="str">
            <v>Cable antifraude 2x8+8</v>
          </cell>
        </row>
        <row r="212">
          <cell r="A212" t="str">
            <v>Cable antifraude 3x4+6</v>
          </cell>
        </row>
        <row r="213">
          <cell r="A213" t="str">
            <v>Cable antifraude 3x6+8</v>
          </cell>
        </row>
        <row r="214">
          <cell r="A214" t="str">
            <v>Cable antifraude 3x8+10</v>
          </cell>
        </row>
        <row r="215">
          <cell r="A215" t="str">
            <v>CABLE COBRE # 10T  P</v>
          </cell>
        </row>
        <row r="216">
          <cell r="A216" t="str">
            <v>CABLE COBRE # 2/0T PP</v>
          </cell>
        </row>
        <row r="217">
          <cell r="A217" t="str">
            <v>CABLE COBRE # 6T  P</v>
          </cell>
        </row>
        <row r="218">
          <cell r="A218" t="str">
            <v>CABLE COBRE THHN/THWN # 10   P</v>
          </cell>
        </row>
        <row r="219">
          <cell r="A219" t="str">
            <v>CABLE COBRE THHN/THWN # 2  P</v>
          </cell>
        </row>
        <row r="220">
          <cell r="A220" t="str">
            <v>CABLE COBRE THHN/THWN # 4P</v>
          </cell>
        </row>
        <row r="221">
          <cell r="A221" t="str">
            <v>CABLE COBRE THHN/THWN # 6  P</v>
          </cell>
        </row>
        <row r="222">
          <cell r="A222" t="str">
            <v>CABLE COBRE THHN/THWN # 8 P</v>
          </cell>
        </row>
        <row r="223">
          <cell r="A223" t="str">
            <v>Cable de cobre desnudo No 2/0</v>
          </cell>
        </row>
        <row r="224">
          <cell r="A224" t="str">
            <v>Cable de cobre desnudo No 6</v>
          </cell>
        </row>
        <row r="225">
          <cell r="A225" t="str">
            <v>Cable de cobre No 1/0</v>
          </cell>
        </row>
        <row r="226">
          <cell r="A226" t="str">
            <v>Cable de cobre No 10</v>
          </cell>
        </row>
        <row r="227">
          <cell r="A227" t="str">
            <v>Cable de cobre No 2</v>
          </cell>
        </row>
        <row r="228">
          <cell r="A228" t="str">
            <v>Cable de cobre No 4</v>
          </cell>
        </row>
        <row r="229">
          <cell r="A229" t="str">
            <v>Cable de cobre No 4 desnudo</v>
          </cell>
        </row>
        <row r="230">
          <cell r="A230" t="str">
            <v>Cable de cobre No 6</v>
          </cell>
        </row>
        <row r="231">
          <cell r="A231" t="str">
            <v>Cable de cobre No 8</v>
          </cell>
        </row>
        <row r="232">
          <cell r="A232" t="str">
            <v>Cable de cobre No 8 desnudo</v>
          </cell>
        </row>
        <row r="233">
          <cell r="A233" t="str">
            <v>Cable encauchetado 3x12</v>
          </cell>
        </row>
        <row r="234">
          <cell r="A234" t="str">
            <v>Cable encauchetado 3x14</v>
          </cell>
        </row>
        <row r="235">
          <cell r="A235" t="str">
            <v>Cable encauchetado 3x16</v>
          </cell>
        </row>
        <row r="236">
          <cell r="A236" t="str">
            <v>Cable encauchetado 4x8</v>
          </cell>
        </row>
        <row r="237">
          <cell r="A237" t="str">
            <v>Cable RG-59</v>
          </cell>
        </row>
        <row r="238">
          <cell r="A238" t="str">
            <v>Cable telefónico de 10 pares</v>
          </cell>
        </row>
        <row r="239">
          <cell r="A239" t="str">
            <v>Cable telefónico de 2 pares</v>
          </cell>
        </row>
        <row r="240">
          <cell r="A240" t="str">
            <v>Cable trenzado 15 KV 3x2/0 cobre</v>
          </cell>
        </row>
        <row r="241">
          <cell r="A241" t="str">
            <v>Cable UTP categoría 6</v>
          </cell>
        </row>
        <row r="242">
          <cell r="A242" t="str">
            <v>Cable UTP categoría 6A</v>
          </cell>
        </row>
        <row r="243">
          <cell r="A243" t="str">
            <v>CABLE UTP CATEGORIA 6A  PP</v>
          </cell>
        </row>
        <row r="244">
          <cell r="A244" t="str">
            <v>Cable vehicular No 16</v>
          </cell>
        </row>
        <row r="245">
          <cell r="A245" t="str">
            <v xml:space="preserve">Cadena galvanizada 3/8" </v>
          </cell>
        </row>
        <row r="246">
          <cell r="A246" t="str">
            <v>Caja 2400</v>
          </cell>
        </row>
        <row r="247">
          <cell r="A247" t="str">
            <v>Caja 5800</v>
          </cell>
        </row>
        <row r="248">
          <cell r="A248" t="str">
            <v>Caja botonera de 20x10 cms</v>
          </cell>
        </row>
        <row r="249">
          <cell r="A249" t="str">
            <v>CAJA CON MEDIDOR CONEXIÓN DIRECTA SEGÚN NORMA</v>
          </cell>
        </row>
        <row r="250">
          <cell r="A250" t="str">
            <v>Caja de 30 x 50 para montaje de industrial</v>
          </cell>
        </row>
        <row r="251">
          <cell r="A251" t="str">
            <v>Caja de Un medidor Agua</v>
          </cell>
        </row>
        <row r="252">
          <cell r="A252" t="str">
            <v>Caja en mampostería</v>
          </cell>
        </row>
        <row r="253">
          <cell r="A253" t="str">
            <v>Caja en mampostería de 1.00x1.00x1.00</v>
          </cell>
        </row>
        <row r="254">
          <cell r="A254" t="str">
            <v>Caja en mampostería de 1.20x1.80x1.20</v>
          </cell>
        </row>
        <row r="255">
          <cell r="A255" t="str">
            <v>Caja en mampostería de 30x30x30</v>
          </cell>
        </row>
        <row r="256">
          <cell r="A256" t="str">
            <v>Caja en mampostería de 40x40x60</v>
          </cell>
        </row>
        <row r="257">
          <cell r="A257" t="str">
            <v>Caja en mampostería de 60x60x60</v>
          </cell>
        </row>
        <row r="258">
          <cell r="A258" t="str">
            <v>Caja en mampostería de 60x60x80</v>
          </cell>
        </row>
        <row r="259">
          <cell r="A259" t="str">
            <v>Caja en mampostería doble</v>
          </cell>
        </row>
        <row r="260">
          <cell r="A260" t="str">
            <v>Caja en mampostería sencilla</v>
          </cell>
        </row>
        <row r="261">
          <cell r="A261" t="str">
            <v>Caja en mampostería tipo A.P.</v>
          </cell>
        </row>
        <row r="262">
          <cell r="A262" t="str">
            <v>CAJA GALVANIZADA 2400 + SUPLEMENTO</v>
          </cell>
        </row>
        <row r="263">
          <cell r="A263" t="str">
            <v>CAJA GALVANIZADA 5800</v>
          </cell>
        </row>
        <row r="264">
          <cell r="A264" t="str">
            <v>Caja octagonal</v>
          </cell>
        </row>
        <row r="265">
          <cell r="A265" t="str">
            <v>Caja para 2 circuitos monofásica</v>
          </cell>
        </row>
        <row r="266">
          <cell r="A266" t="str">
            <v>Caja para 3 circuitos monofásica</v>
          </cell>
        </row>
        <row r="267">
          <cell r="A267" t="str">
            <v>Caja para 4 circuitos monofásica</v>
          </cell>
        </row>
        <row r="268">
          <cell r="A268" t="str">
            <v>Caja para 6 circuitos monofásica</v>
          </cell>
        </row>
        <row r="269">
          <cell r="A269" t="str">
            <v>Caja para 9 circuitos bifásica</v>
          </cell>
        </row>
        <row r="270">
          <cell r="A270" t="str">
            <v>Caja para contador energia</v>
          </cell>
        </row>
        <row r="271">
          <cell r="A271" t="str">
            <v>Caja para contador medición indirecta</v>
          </cell>
        </row>
        <row r="272">
          <cell r="A272" t="str">
            <v>Caja para strip de 20x20</v>
          </cell>
        </row>
        <row r="273">
          <cell r="A273" t="str">
            <v>Caja para tres circuitos</v>
          </cell>
        </row>
        <row r="274">
          <cell r="A274" t="str">
            <v>CAJA PVC 10*10 D.F.  P</v>
          </cell>
        </row>
        <row r="275">
          <cell r="A275" t="str">
            <v>CAJA PVC 5800  p</v>
          </cell>
        </row>
        <row r="276">
          <cell r="A276" t="str">
            <v>Caja tapa registro europa de 15 x 15 blanca</v>
          </cell>
        </row>
        <row r="277">
          <cell r="A277" t="str">
            <v>cajas de paso de 20x20x15</v>
          </cell>
        </row>
        <row r="278">
          <cell r="A278" t="str">
            <v>cajas de paso de 30x30x15</v>
          </cell>
        </row>
        <row r="279">
          <cell r="A279" t="str">
            <v>Calado en concreto prefabricado de 0,40 x 0,40 x 0,20 mts (según diseño arquitectónico)</v>
          </cell>
        </row>
        <row r="280">
          <cell r="A280" t="str">
            <v>Campana 2x32 W</v>
          </cell>
        </row>
        <row r="281">
          <cell r="A281" t="str">
            <v>Canal 4" x 1" Cal 26</v>
          </cell>
        </row>
        <row r="282">
          <cell r="A282" t="str">
            <v>Canal PVC  Tipo Amazonas</v>
          </cell>
        </row>
        <row r="283">
          <cell r="A283" t="str">
            <v>Canal Raingo Blanco</v>
          </cell>
        </row>
        <row r="284">
          <cell r="A284" t="str">
            <v>Canaleta .8  L=2.40</v>
          </cell>
        </row>
        <row r="285">
          <cell r="A285" t="str">
            <v>Canaleta Metal C/Divis.10 x 4</v>
          </cell>
        </row>
        <row r="286">
          <cell r="A286" t="str">
            <v>Canastilla</v>
          </cell>
        </row>
        <row r="287">
          <cell r="A287" t="str">
            <v>Canastilla 2</v>
          </cell>
        </row>
        <row r="288">
          <cell r="A288" t="str">
            <v>CANECA M-121</v>
          </cell>
        </row>
        <row r="289">
          <cell r="A289" t="str">
            <v>Capacete 1"</v>
          </cell>
        </row>
        <row r="290">
          <cell r="A290" t="str">
            <v>Capacete 1-1/2"</v>
          </cell>
        </row>
        <row r="291">
          <cell r="A291" t="str">
            <v>Capacete 3/4"</v>
          </cell>
        </row>
        <row r="292">
          <cell r="A292" t="str">
            <v>Capacete de 1 1/2"</v>
          </cell>
        </row>
        <row r="293">
          <cell r="A293" t="str">
            <v>Capacete de 1 1/4"</v>
          </cell>
        </row>
        <row r="294">
          <cell r="A294" t="str">
            <v>Cargador batería</v>
          </cell>
        </row>
        <row r="295">
          <cell r="A295" t="str">
            <v>Caseton de E = 0,52 m</v>
          </cell>
        </row>
        <row r="296">
          <cell r="A296" t="str">
            <v>Caseton de E = 0.40 m</v>
          </cell>
        </row>
        <row r="297">
          <cell r="A297" t="str">
            <v>Caseton de E = 0.42 m</v>
          </cell>
        </row>
        <row r="298">
          <cell r="A298" t="str">
            <v>Celda protección trafo seco 225 KVA</v>
          </cell>
        </row>
        <row r="299">
          <cell r="A299" t="str">
            <v>Celda trafo seco 225 KVA</v>
          </cell>
        </row>
        <row r="300">
          <cell r="A300" t="str">
            <v xml:space="preserve">Cemento blanco </v>
          </cell>
        </row>
        <row r="301">
          <cell r="A301" t="str">
            <v xml:space="preserve">Cemento gris </v>
          </cell>
        </row>
        <row r="302">
          <cell r="A302" t="str">
            <v>Cerco ordinario 3M</v>
          </cell>
        </row>
        <row r="303">
          <cell r="A303" t="str">
            <v>Cerradura de alcoba en poma metálica</v>
          </cell>
        </row>
        <row r="304">
          <cell r="A304" t="str">
            <v>Cerradura Gato doble cerrojo/210400</v>
          </cell>
        </row>
        <row r="305">
          <cell r="A305" t="str">
            <v>Cerradura Inafer C-998 Madera</v>
          </cell>
        </row>
        <row r="306">
          <cell r="A306" t="str">
            <v>Cerradura puerta discapacitados 63 AA - F30 B A &amp; A</v>
          </cell>
        </row>
        <row r="307">
          <cell r="A307" t="str">
            <v>Cerradura Schlage Ref A30D - terraza, Georgia</v>
          </cell>
        </row>
        <row r="308">
          <cell r="A308" t="str">
            <v>Cerradura Schlage Ref B362 Doble cilindro</v>
          </cell>
        </row>
        <row r="309">
          <cell r="A309" t="str">
            <v xml:space="preserve">Cerradura Schlage, cilindrica de manija Jupiter cromada mate Ref. </v>
          </cell>
        </row>
        <row r="310">
          <cell r="A310" t="str">
            <v>Cerradura YALE 170 1/4</v>
          </cell>
        </row>
        <row r="311">
          <cell r="A311" t="str">
            <v>CERRADURA YALE 987 SOBREPONER</v>
          </cell>
        </row>
        <row r="312">
          <cell r="A312" t="str">
            <v>Cerramiento lateral con estructura en perfil tubular estructural H.R. cuadrado de 60mm x 60mm calibre 12. para soportar lámina acrílica de 10mm del alta resistencia a impactos. Incluye pisavidrio, acrílico e instalación según diseño.</v>
          </cell>
        </row>
        <row r="313">
          <cell r="A313" t="str">
            <v xml:space="preserve">Cerrojo yale doble llave multipUnto </v>
          </cell>
        </row>
        <row r="314">
          <cell r="A314" t="str">
            <v>CERTIFICACION CAT 6A</v>
          </cell>
        </row>
        <row r="315">
          <cell r="A315" t="str">
            <v>Certificación punto lógico categoría 6</v>
          </cell>
        </row>
        <row r="316">
          <cell r="A316" t="str">
            <v>Certificación punto lógico categoría 6A</v>
          </cell>
        </row>
        <row r="317">
          <cell r="A317" t="str">
            <v>Cesped - especie nativa</v>
          </cell>
        </row>
        <row r="318">
          <cell r="A318" t="str">
            <v xml:space="preserve">Chazo p/tornillo </v>
          </cell>
        </row>
        <row r="319">
          <cell r="A319" t="str">
            <v>Cheque cortina sello metálico HICC 3"</v>
          </cell>
        </row>
        <row r="320">
          <cell r="A320" t="str">
            <v>Cheque cortina sello metálico HICC 4"</v>
          </cell>
        </row>
        <row r="321">
          <cell r="A321" t="str">
            <v>Cheque red white roscado  3/4"; incluye accesorios</v>
          </cell>
        </row>
        <row r="322">
          <cell r="A322" t="str">
            <v>Cheque red white roscado de   1/2"; incluye accesorios</v>
          </cell>
        </row>
        <row r="323">
          <cell r="A323" t="str">
            <v>Cheque red white roscado de 1"; incluye accesorios</v>
          </cell>
        </row>
        <row r="324">
          <cell r="A324" t="str">
            <v>Cinta aislante</v>
          </cell>
        </row>
        <row r="325">
          <cell r="A325" t="str">
            <v>CINTA AISLANTE p</v>
          </cell>
        </row>
        <row r="326">
          <cell r="A326" t="str">
            <v>Cinta Band it</v>
          </cell>
        </row>
        <row r="327">
          <cell r="A327" t="str">
            <v xml:space="preserve">Cinta de Papel supercinta 250 </v>
          </cell>
        </row>
        <row r="328">
          <cell r="A328" t="str">
            <v>Cinta especial</v>
          </cell>
        </row>
        <row r="329">
          <cell r="A329" t="str">
            <v>Cinta peligro</v>
          </cell>
        </row>
        <row r="330">
          <cell r="A330" t="str">
            <v xml:space="preserve">Cinta Teflón </v>
          </cell>
        </row>
        <row r="331">
          <cell r="A331" t="str">
            <v>Clavija de caucho (aérea) con polo</v>
          </cell>
        </row>
        <row r="332">
          <cell r="A332" t="str">
            <v>Clavija de caucho 3 polos aérea</v>
          </cell>
        </row>
        <row r="333">
          <cell r="A333" t="str">
            <v>CLORO DESINFECTANTE</v>
          </cell>
        </row>
        <row r="334">
          <cell r="A334" t="str">
            <v>Codo 90º  CxC Sanitario 2"</v>
          </cell>
        </row>
        <row r="335">
          <cell r="A335" t="str">
            <v>Codo 90º  CxC Sanitario 3"</v>
          </cell>
        </row>
        <row r="336">
          <cell r="A336" t="str">
            <v>Codo 90º  CxC Sanitario 4"</v>
          </cell>
        </row>
        <row r="337">
          <cell r="A337" t="str">
            <v>Codo 90º 1/4 CxC 3"</v>
          </cell>
        </row>
        <row r="338">
          <cell r="A338" t="str">
            <v>Codo 90º 1/4 CxC 4"</v>
          </cell>
        </row>
        <row r="339">
          <cell r="A339" t="str">
            <v>Codo 90º Pres.PVC 1 1/2"</v>
          </cell>
        </row>
        <row r="340">
          <cell r="A340" t="str">
            <v>Codo 90º Pres.PVC 1"</v>
          </cell>
        </row>
        <row r="341">
          <cell r="A341" t="str">
            <v>Codo 90º Pres.PVC 1/2"</v>
          </cell>
        </row>
        <row r="342">
          <cell r="A342" t="str">
            <v>Codo 90º Pres.PVC 2"</v>
          </cell>
        </row>
        <row r="343">
          <cell r="A343" t="str">
            <v>Codo 90º Pres.PVC 3/4"</v>
          </cell>
        </row>
        <row r="344">
          <cell r="A344" t="str">
            <v>Codo bajante 45º PVC rectangular</v>
          </cell>
        </row>
        <row r="345">
          <cell r="A345" t="str">
            <v>Codo bajante 90º PVC rectangular</v>
          </cell>
        </row>
        <row r="346">
          <cell r="A346" t="str">
            <v>Codo H.G: 1"</v>
          </cell>
        </row>
        <row r="347">
          <cell r="A347" t="str">
            <v>Codo H.G: 1. 1/2"</v>
          </cell>
        </row>
        <row r="348">
          <cell r="A348" t="str">
            <v>Codo H.G: 1/2"</v>
          </cell>
        </row>
        <row r="349">
          <cell r="A349" t="str">
            <v>Codo PVC-P 1/2"</v>
          </cell>
        </row>
        <row r="350">
          <cell r="A350" t="str">
            <v>Codo PVC-P 3/4"</v>
          </cell>
        </row>
        <row r="351">
          <cell r="A351" t="str">
            <v>Codo PVC-S  22,5º</v>
          </cell>
        </row>
        <row r="352">
          <cell r="A352" t="str">
            <v>Codo radio medio HG 90º 1"</v>
          </cell>
        </row>
        <row r="353">
          <cell r="A353" t="str">
            <v>Codo radio medio HG 90º 3"</v>
          </cell>
        </row>
        <row r="354">
          <cell r="A354" t="str">
            <v>Codo radio medio HG 90º 4"</v>
          </cell>
        </row>
        <row r="355">
          <cell r="A355" t="str">
            <v>Concreto de 1,500 p.s.i.</v>
          </cell>
        </row>
        <row r="356">
          <cell r="A356" t="str">
            <v>Concreto de 2,000 p.s.i.</v>
          </cell>
        </row>
        <row r="357">
          <cell r="A357" t="str">
            <v>Concreto de 2,500 p.s.i.</v>
          </cell>
        </row>
        <row r="358">
          <cell r="A358" t="str">
            <v>Concreto de 3,000 p.s.i.</v>
          </cell>
        </row>
        <row r="359">
          <cell r="A359" t="str">
            <v>Concreto de 3,000 p.s.i., premezclado y  bombeado</v>
          </cell>
        </row>
        <row r="360">
          <cell r="A360" t="str">
            <v>Concreto de 3,500 p.s.i.</v>
          </cell>
        </row>
        <row r="361">
          <cell r="A361" t="str">
            <v>Concreto de 4,000 p.s.i.</v>
          </cell>
        </row>
        <row r="362">
          <cell r="A362" t="str">
            <v>Conector cobre No 2</v>
          </cell>
        </row>
        <row r="363">
          <cell r="A363" t="str">
            <v>Conector cobre No 6</v>
          </cell>
        </row>
        <row r="364">
          <cell r="A364" t="str">
            <v>Conector para varilla cooper weld</v>
          </cell>
        </row>
        <row r="365">
          <cell r="A365" t="str">
            <v>CONECTORES p</v>
          </cell>
        </row>
        <row r="366">
          <cell r="A366" t="str">
            <v>Contactor tripolar de 50 amp.</v>
          </cell>
        </row>
        <row r="367">
          <cell r="A367" t="str">
            <v>Contador electrónico bifásico</v>
          </cell>
        </row>
        <row r="368">
          <cell r="A368" t="str">
            <v>Contador electrónico Trifásico</v>
          </cell>
        </row>
        <row r="369">
          <cell r="A369" t="str">
            <v>Contramarco</v>
          </cell>
        </row>
        <row r="370">
          <cell r="A370" t="str">
            <v>Contramarco 60x60</v>
          </cell>
        </row>
        <row r="371">
          <cell r="A371" t="str">
            <v>Coraza PVC de 1/2"</v>
          </cell>
        </row>
        <row r="372">
          <cell r="A372" t="str">
            <v>Cortacircuito de cañuela</v>
          </cell>
        </row>
        <row r="373">
          <cell r="A373" t="str">
            <v>Cortacircuitos 15 KV con fusible 50 A.</v>
          </cell>
        </row>
        <row r="374">
          <cell r="A374" t="str">
            <v>Cortafrío</v>
          </cell>
        </row>
        <row r="375">
          <cell r="A375" t="str">
            <v>Cruceta de 1.50</v>
          </cell>
        </row>
        <row r="376">
          <cell r="A376" t="str">
            <v>Cruceta metálica de 2,50</v>
          </cell>
        </row>
        <row r="377">
          <cell r="A377" t="str">
            <v>Cubierta 525c Sandwich deck en aluzinc calibre 26, aislamiento en fibra de vidrio de 30mm de espesor, bandeja lisa y pintada a dos caras (Incluye Instalacion, Accesorios y demas elementos necesarios para su instalacion)</v>
          </cell>
        </row>
        <row r="378">
          <cell r="A378" t="str">
            <v>Cubierta en FC Plus</v>
          </cell>
        </row>
        <row r="379">
          <cell r="A379" t="str">
            <v>Curva conduit PVC 1"</v>
          </cell>
        </row>
        <row r="380">
          <cell r="A380" t="str">
            <v>Curva conduit PVC 1/2"</v>
          </cell>
        </row>
        <row r="381">
          <cell r="A381" t="str">
            <v>Curva conduit PVC 1-1/2"</v>
          </cell>
        </row>
        <row r="382">
          <cell r="A382" t="str">
            <v>Curva conduit PVC 3/4"</v>
          </cell>
        </row>
        <row r="383">
          <cell r="A383" t="str">
            <v>Curva conduit PVC 4"</v>
          </cell>
        </row>
        <row r="384">
          <cell r="A384" t="str">
            <v>Curva galvanizada de 1 1/2"</v>
          </cell>
        </row>
        <row r="385">
          <cell r="A385" t="str">
            <v>Curva galvanizada de 1 1/4"</v>
          </cell>
        </row>
        <row r="386">
          <cell r="A386" t="str">
            <v>Curva galvanizada de 1"</v>
          </cell>
        </row>
        <row r="387">
          <cell r="A387" t="str">
            <v>Derechos ELECTRICARIBE</v>
          </cell>
        </row>
        <row r="388">
          <cell r="A388" t="str">
            <v>Derivación luminaria con empalme y cable encauchetado</v>
          </cell>
        </row>
        <row r="389">
          <cell r="A389" t="str">
            <v>Desagüe automatico lavamanos</v>
          </cell>
        </row>
        <row r="390">
          <cell r="A390" t="str">
            <v>Descripción</v>
          </cell>
        </row>
        <row r="391">
          <cell r="A391" t="str">
            <v>Detergentes, ácidos</v>
          </cell>
        </row>
        <row r="392">
          <cell r="A392" t="str">
            <v>Diagonal</v>
          </cell>
        </row>
        <row r="393">
          <cell r="A393" t="str">
            <v>diagonales</v>
          </cell>
        </row>
        <row r="394">
          <cell r="A394" t="str">
            <v>Disolvente Thinner</v>
          </cell>
        </row>
        <row r="395">
          <cell r="A395" t="str">
            <v>Divisor Ref ALN - 546</v>
          </cell>
        </row>
        <row r="396">
          <cell r="A396" t="str">
            <v>Domo acrílico</v>
          </cell>
        </row>
        <row r="397">
          <cell r="A397" t="str">
            <v>DPS categoría B</v>
          </cell>
        </row>
        <row r="398">
          <cell r="A398" t="str">
            <v xml:space="preserve">Ducha  sencilla incluye accesorios </v>
          </cell>
        </row>
        <row r="399">
          <cell r="A399" t="str">
            <v>Ducha Sencilla tipo Piscis de GRIVAL</v>
          </cell>
        </row>
        <row r="400">
          <cell r="A400" t="str">
            <v>Durmiente abarco 4M</v>
          </cell>
        </row>
        <row r="401">
          <cell r="A401" t="str">
            <v>Durmiente ordinario 3 m</v>
          </cell>
        </row>
        <row r="402">
          <cell r="A402" t="str">
            <v>electricos paipa</v>
          </cell>
        </row>
        <row r="403">
          <cell r="A403" t="str">
            <v xml:space="preserve">ELECTROBOMBA, CDT=30m, Q=10 L/s, P=7,8 HP. Motor Trifásico. </v>
          </cell>
        </row>
        <row r="404">
          <cell r="A404" t="str">
            <v>Empalme en resina</v>
          </cell>
        </row>
        <row r="405">
          <cell r="A405" t="str">
            <v>Empaque Triangular Caucho</v>
          </cell>
        </row>
        <row r="406">
          <cell r="A406" t="str">
            <v>Encauchetado 3x16</v>
          </cell>
        </row>
        <row r="407">
          <cell r="A407" t="str">
            <v>Encauchetado 3x16</v>
          </cell>
        </row>
        <row r="408">
          <cell r="A408" t="str">
            <v>Encendedor</v>
          </cell>
        </row>
        <row r="409">
          <cell r="A409" t="str">
            <v>Enchape de mesón en madera Cedro</v>
          </cell>
        </row>
        <row r="410">
          <cell r="A410" t="str">
            <v>Encofroil MET- Desmoldante Cast Off</v>
          </cell>
        </row>
        <row r="411">
          <cell r="A411" t="str">
            <v>Escuadra metálica para anclaje</v>
          </cell>
        </row>
        <row r="412">
          <cell r="A412" t="str">
            <v>Esfumado 20,5 x 20,5</v>
          </cell>
        </row>
        <row r="413">
          <cell r="A413" t="str">
            <v>Esmalte epoxico Epoxibler 2 componentes</v>
          </cell>
        </row>
        <row r="414">
          <cell r="A414" t="str">
            <v>Esmalte mate supersintético</v>
          </cell>
        </row>
        <row r="415">
          <cell r="A415" t="str">
            <v>Esmalte sintético para señalización</v>
          </cell>
        </row>
        <row r="416">
          <cell r="A416" t="str">
            <v>Esmalte sintético Pintulux</v>
          </cell>
        </row>
        <row r="417">
          <cell r="A417" t="str">
            <v>Esmalte sobre reja</v>
          </cell>
        </row>
        <row r="418">
          <cell r="A418" t="str">
            <v>Esparrago para anclaje</v>
          </cell>
        </row>
        <row r="419">
          <cell r="A419" t="str">
            <v>Espejo biselado de 4 mm</v>
          </cell>
        </row>
        <row r="420">
          <cell r="A420" t="str">
            <v>Estaca madera para replanteo 2"x2"x0,60m</v>
          </cell>
        </row>
        <row r="421">
          <cell r="A421" t="str">
            <v>Espacio de almacenamiento</v>
          </cell>
        </row>
        <row r="422">
          <cell r="A422" t="str">
            <v xml:space="preserve">Estuco </v>
          </cell>
        </row>
        <row r="423">
          <cell r="A423" t="str">
            <v>Excavacion Instalacion electrica</v>
          </cell>
        </row>
        <row r="424">
          <cell r="A424" t="str">
            <v>Excavacion Instalacion electrica 2</v>
          </cell>
        </row>
        <row r="425">
          <cell r="A425" t="str">
            <v>Excavación Manual en material ComUn</v>
          </cell>
        </row>
        <row r="426">
          <cell r="A426" t="str">
            <v>FACE PALTE DE 2 PTOS MARFIL</v>
          </cell>
        </row>
        <row r="427">
          <cell r="A427" t="str">
            <v>Face plate doble</v>
          </cell>
        </row>
        <row r="428">
          <cell r="A428" t="str">
            <v>Face plate sencillo</v>
          </cell>
        </row>
        <row r="429">
          <cell r="A429" t="str">
            <v xml:space="preserve">Falleba </v>
          </cell>
        </row>
        <row r="430">
          <cell r="A430" t="str">
            <v>Falleba con portacandado</v>
          </cell>
        </row>
        <row r="431">
          <cell r="A431" t="str">
            <v>Flotador 3/4 plg - bronce, incluye accesorios</v>
          </cell>
        </row>
        <row r="432">
          <cell r="A432" t="str">
            <v>Flotador mecánico 1" Incluye accesorios</v>
          </cell>
        </row>
        <row r="433">
          <cell r="A433" t="str">
            <v>Fluorescente 2x32 bajo consumo</v>
          </cell>
        </row>
        <row r="434">
          <cell r="A434" t="str">
            <v>Fluorescente 2x32 doble balasto</v>
          </cell>
        </row>
        <row r="435">
          <cell r="A435" t="str">
            <v>Fotocelda</v>
          </cell>
        </row>
        <row r="436">
          <cell r="A436" t="str">
            <v>Fotocelda para luminaria en poste</v>
          </cell>
        </row>
        <row r="437">
          <cell r="A437" t="str">
            <v>Fusibles</v>
          </cell>
        </row>
        <row r="438">
          <cell r="A438" t="str">
            <v>Gabinete banco de condensadores</v>
          </cell>
        </row>
        <row r="439">
          <cell r="A439" t="str">
            <v xml:space="preserve">Gabinete cerrado de Comunicaciones (rack cerrado) para datos y comunicaciones. Incluye gabinete con puertas delantera y trasera y tapas laterales desmontables, 2 ventiladores, 2 multitoma con 2 salidas dobles tierra aislada y supresor de picos. Incluye organizadores horizontales y verticales </v>
          </cell>
        </row>
        <row r="440">
          <cell r="A440" t="str">
            <v>Gabinete contra incendios tipo 1</v>
          </cell>
        </row>
        <row r="441">
          <cell r="A441" t="str">
            <v>Gabinete de 1.80x2.10 puerta y chapa</v>
          </cell>
        </row>
        <row r="442">
          <cell r="A442" t="str">
            <v>Gabinete de medida homologado</v>
          </cell>
        </row>
        <row r="443">
          <cell r="A443" t="str">
            <v>Gabinete General 380V</v>
          </cell>
        </row>
        <row r="444">
          <cell r="A444" t="str">
            <v>Gabinete General emergencia a 208V</v>
          </cell>
        </row>
        <row r="445">
          <cell r="A445" t="str">
            <v>Gabinete General emergencia a 380V</v>
          </cell>
        </row>
        <row r="446">
          <cell r="A446" t="str">
            <v xml:space="preserve">Gancho galvanizado con platina </v>
          </cell>
        </row>
        <row r="447">
          <cell r="A447" t="str">
            <v>Gancho para canaleta 90 madera</v>
          </cell>
        </row>
        <row r="448">
          <cell r="A448" t="str">
            <v>Gancho teja eternit 150mm</v>
          </cell>
        </row>
        <row r="449">
          <cell r="A449" t="str">
            <v>Gancho teja eternit 55mm</v>
          </cell>
        </row>
        <row r="450">
          <cell r="A450" t="str">
            <v>Gancho Tensor GalvanizadoTipo comercial 5/16 x 4 1/4"</v>
          </cell>
        </row>
        <row r="451">
          <cell r="A451" t="str">
            <v>Geotextil NT 1600</v>
          </cell>
        </row>
        <row r="452">
          <cell r="A452" t="str">
            <v>Geotextil NT 3000</v>
          </cell>
        </row>
        <row r="453">
          <cell r="A453" t="str">
            <v>Geotextil Tejido 1700</v>
          </cell>
        </row>
        <row r="454">
          <cell r="A454" t="str">
            <v>Gestión disponibilidad</v>
          </cell>
        </row>
        <row r="455">
          <cell r="A455" t="str">
            <v>Grafil 6 mm</v>
          </cell>
        </row>
        <row r="456">
          <cell r="A456" t="str">
            <v>Grafil 8 mm</v>
          </cell>
        </row>
        <row r="457">
          <cell r="A457" t="str">
            <v>Gramoquin ecológico</v>
          </cell>
        </row>
        <row r="458">
          <cell r="A458" t="str">
            <v>Granito No.2</v>
          </cell>
        </row>
        <row r="459">
          <cell r="A459" t="str">
            <v>Granito Pulido para mesones</v>
          </cell>
        </row>
        <row r="460">
          <cell r="A460" t="str">
            <v>Grava canto rodado 1/2</v>
          </cell>
        </row>
        <row r="461">
          <cell r="A461" t="str">
            <v>Gravilla de rio (viaje 5 m3)</v>
          </cell>
        </row>
        <row r="462">
          <cell r="A462" t="str">
            <v>Gravilla mona Nº 2</v>
          </cell>
        </row>
        <row r="463">
          <cell r="A463" t="str">
            <v>Griferia Lavamanos ref. tipo Dalia, de GRIVAL</v>
          </cell>
        </row>
        <row r="464">
          <cell r="A464" t="str">
            <v>Griferia Lavaplatos sencilla metal cromo</v>
          </cell>
        </row>
        <row r="465">
          <cell r="A465" t="str">
            <v>Grúa</v>
          </cell>
        </row>
        <row r="466">
          <cell r="A466" t="str">
            <v>Guardaescoba granito  7 X 30</v>
          </cell>
        </row>
        <row r="467">
          <cell r="A467" t="str">
            <v>Guardaescoba granito pulido media caña; tipo alfa</v>
          </cell>
        </row>
        <row r="468">
          <cell r="A468" t="str">
            <v>Guaya 1/8"</v>
          </cell>
        </row>
        <row r="469">
          <cell r="A469" t="str">
            <v>Hebilla bandit 3/8"</v>
          </cell>
        </row>
        <row r="470">
          <cell r="A470" t="str">
            <v>Herraje de 30 circuitos</v>
          </cell>
        </row>
        <row r="471">
          <cell r="A471" t="str">
            <v>Hidrosello Canal Amazonas</v>
          </cell>
        </row>
        <row r="472">
          <cell r="A472" t="str">
            <v>Hierro cuadrado 9 mm</v>
          </cell>
        </row>
        <row r="473">
          <cell r="A473" t="str">
            <v>Hoja Puerta entamborada con rejilla de ventilación y mirilla a todo costo según detalle arquitectonico</v>
          </cell>
        </row>
        <row r="474">
          <cell r="A474" t="str">
            <v>Hoja puerta triplex 0,81</v>
          </cell>
        </row>
        <row r="475">
          <cell r="A475" t="str">
            <v>Hoja puerta triplex 4mm.(2x1). Entamborada. Estructura ancho=0.10 m., espesor 4cm.</v>
          </cell>
        </row>
        <row r="476">
          <cell r="A476" t="str">
            <v>Icopor</v>
          </cell>
        </row>
        <row r="477">
          <cell r="A477" t="str">
            <v>INSPECTORÍA ELÉCTRICA Y OBTENCIÓN DE CERTIFICACIÓN RETIE</v>
          </cell>
        </row>
        <row r="478">
          <cell r="A478" t="str">
            <v>INSPECTORÍA ELÉCTRICA Y OBTENCIÓN DE CERTIFICACION RETILAP</v>
          </cell>
        </row>
        <row r="479">
          <cell r="A479" t="str">
            <v>Instalación Acometidad Sanitaria - Baños inc Mat.</v>
          </cell>
        </row>
        <row r="480">
          <cell r="A480" t="str">
            <v>Interruptor</v>
          </cell>
        </row>
        <row r="481">
          <cell r="A481" t="str">
            <v>Interruptor doble</v>
          </cell>
        </row>
        <row r="482">
          <cell r="A482" t="str">
            <v>INTERRUPTOR DOBLE p</v>
          </cell>
        </row>
        <row r="483">
          <cell r="A483" t="str">
            <v>Interruptor sencillo</v>
          </cell>
        </row>
        <row r="484">
          <cell r="A484" t="str">
            <v>INTERRUPTOR SENCILLO  p</v>
          </cell>
        </row>
        <row r="485">
          <cell r="A485" t="str">
            <v>Interruptor sencillo + tomacorriente con polo a tierra</v>
          </cell>
        </row>
        <row r="486">
          <cell r="A486" t="str">
            <v>Interruptor triple</v>
          </cell>
        </row>
        <row r="487">
          <cell r="A487" t="str">
            <v>INTERRUPTOR TRIPLE p</v>
          </cell>
        </row>
        <row r="488">
          <cell r="A488" t="str">
            <v>Jaboneras de sobreponer en acero</v>
          </cell>
        </row>
        <row r="489">
          <cell r="A489" t="str">
            <v>Jack lógico categoría 6</v>
          </cell>
        </row>
        <row r="490">
          <cell r="A490" t="str">
            <v>Jack lógico categoría 6A</v>
          </cell>
        </row>
        <row r="491">
          <cell r="A491" t="str">
            <v>Juego conx. Tanque</v>
          </cell>
        </row>
        <row r="492">
          <cell r="A492" t="str">
            <v>Juegos Infantiles Tipo 3 IDRD</v>
          </cell>
        </row>
        <row r="493">
          <cell r="A493" t="str">
            <v>Ladrillo portante prensado Santafé 29x9x14,5</v>
          </cell>
        </row>
        <row r="494">
          <cell r="A494" t="str">
            <v>Ladrillo prensado Santa Fe</v>
          </cell>
        </row>
        <row r="495">
          <cell r="A495" t="str">
            <v>Ladrillo rejilla</v>
          </cell>
        </row>
        <row r="496">
          <cell r="A496" t="str">
            <v>Ladrillo tolete común</v>
          </cell>
        </row>
        <row r="497">
          <cell r="A497" t="str">
            <v>Ladrillo tolete estructural, color según especificaciones arquitectónicas, propias del proyecto (visto 2 caras)</v>
          </cell>
        </row>
        <row r="498">
          <cell r="A498" t="str">
            <v>Ladrillo tolete recocido</v>
          </cell>
        </row>
        <row r="499">
          <cell r="A499" t="str">
            <v>Lamina Cold-Rolled Cal. 18 - m2</v>
          </cell>
        </row>
        <row r="500">
          <cell r="A500" t="str">
            <v>Lamina Cold-Rolled Cal. 20</v>
          </cell>
        </row>
        <row r="501">
          <cell r="A501" t="str">
            <v>Lamina Cold-Rolled Cal.18  1,2 x 2,4 m</v>
          </cell>
        </row>
        <row r="502">
          <cell r="A502" t="str">
            <v>Lámina Dry Wall GYPLAC ST</v>
          </cell>
        </row>
        <row r="503">
          <cell r="A503" t="str">
            <v>Lámina galvanizada Cal 18</v>
          </cell>
        </row>
        <row r="504">
          <cell r="A504" t="str">
            <v>Lamina galvanizada cal.20</v>
          </cell>
        </row>
        <row r="505">
          <cell r="A505" t="str">
            <v>Lámina lisa Aluminio e=3mm</v>
          </cell>
        </row>
        <row r="506">
          <cell r="A506" t="str">
            <v>Lámpara fluorecente 2x32 descolgar</v>
          </cell>
        </row>
        <row r="507">
          <cell r="A507" t="str">
            <v>Lámpara fluorescente 2 x 32 - T 8</v>
          </cell>
        </row>
        <row r="508">
          <cell r="A508" t="str">
            <v xml:space="preserve">Lámpara Fluorescente 2 x 48" </v>
          </cell>
        </row>
        <row r="509">
          <cell r="A509" t="str">
            <v>Lampara Fluorescente Tipo Bala</v>
          </cell>
        </row>
        <row r="510">
          <cell r="A510" t="str">
            <v>Lámpara metal halide 250 W - 208 V completa</v>
          </cell>
        </row>
        <row r="511">
          <cell r="A511" t="str">
            <v>Lamparas de emergencia.</v>
          </cell>
        </row>
        <row r="512">
          <cell r="A512" t="str">
            <v>Lavamanos  de colgar Tipo Acuacer, CORONA blanco</v>
          </cell>
        </row>
        <row r="513">
          <cell r="A513" t="str">
            <v>Lavamanos de sobreponer Tipo  Valencia, CORONA blanco</v>
          </cell>
        </row>
        <row r="514">
          <cell r="A514" t="str">
            <v>Lavaplatos de empotrar acero inoxidable 35x50</v>
          </cell>
        </row>
        <row r="515">
          <cell r="A515" t="str">
            <v>Limpiador PVC 1/8</v>
          </cell>
        </row>
        <row r="516">
          <cell r="A516" t="str">
            <v>Listón M.H. Pino Ciprés</v>
          </cell>
        </row>
        <row r="517">
          <cell r="A517" t="str">
            <v>Listón M.H. Pino Romerón</v>
          </cell>
        </row>
        <row r="518">
          <cell r="A518" t="str">
            <v>Llave individual para lavamanos</v>
          </cell>
        </row>
        <row r="519">
          <cell r="A519" t="str">
            <v>Llave terminal 1/2" - cromada , incluye adaptadores</v>
          </cell>
        </row>
        <row r="520">
          <cell r="A520" t="str">
            <v>Lona Verde</v>
          </cell>
        </row>
        <row r="521">
          <cell r="A521" t="str">
            <v>Loseta prefabricada A-50</v>
          </cell>
        </row>
        <row r="522">
          <cell r="A522" t="str">
            <v>Loseta prefabricada en concreto A-65</v>
          </cell>
        </row>
        <row r="523">
          <cell r="A523" t="str">
            <v>Lubricante de silicona Canal y Bajante Amazonas</v>
          </cell>
        </row>
        <row r="524">
          <cell r="A524" t="str">
            <v xml:space="preserve">luminaria 60x60 para incrustar en cielo raso, con rejilla difusora aluminio semiespecular de 16 celdas, 4 tubos T8 de 17W y balasto electronico. Incluye cableado, toma y clavija de desconexion para limpieza y mantenimiento. </v>
          </cell>
        </row>
        <row r="525">
          <cell r="A525" t="str">
            <v>Luminaria autónoma de emergencia</v>
          </cell>
        </row>
        <row r="526">
          <cell r="A526" t="str">
            <v>Luminaria de sodio cerrada 125W 208W</v>
          </cell>
        </row>
        <row r="527">
          <cell r="A527" t="str">
            <v>Luminaria de sodio cerrada 70W 208W</v>
          </cell>
        </row>
        <row r="528">
          <cell r="A528" t="str">
            <v>Luminaria Nano 70W Sodio</v>
          </cell>
        </row>
        <row r="529">
          <cell r="A529" t="str">
            <v>Luminaria Onix 250W Sodio</v>
          </cell>
        </row>
        <row r="530">
          <cell r="A530" t="str">
            <v>Luminaria tipo mini bala de 11W opalizada.</v>
          </cell>
        </row>
        <row r="531">
          <cell r="A531" t="str">
            <v>Madera para formaleta Instalacion electrica</v>
          </cell>
        </row>
        <row r="532">
          <cell r="A532" t="str">
            <v>Malla con vena</v>
          </cell>
        </row>
        <row r="533">
          <cell r="A533" t="str">
            <v>MALLA DE CERRAMIENTO EN PERFIL 5X4, LAMINA PERFORADA Y MALLA ESLABONADA</v>
          </cell>
        </row>
        <row r="534">
          <cell r="A534" t="str">
            <v>Malla electrosoldada D 4 x 4 mm y Separación 15 x 25 cm</v>
          </cell>
        </row>
        <row r="535">
          <cell r="A535" t="str">
            <v>Malla Eslabonada galvanizada Cal 12 huecos de 1/12 x  1/2 plg</v>
          </cell>
        </row>
        <row r="536">
          <cell r="A536" t="str">
            <v>Malla para gaviones</v>
          </cell>
        </row>
        <row r="537">
          <cell r="A537" t="str">
            <v>Malla tipo gallinero</v>
          </cell>
        </row>
        <row r="538">
          <cell r="A538" t="str">
            <v xml:space="preserve">Mallas electrosoldadas </v>
          </cell>
        </row>
        <row r="539">
          <cell r="A539" t="str">
            <v>Manija</v>
          </cell>
        </row>
        <row r="540">
          <cell r="A540" t="str">
            <v xml:space="preserve">Manija para ventana de aluminio </v>
          </cell>
        </row>
        <row r="541">
          <cell r="A541" t="str">
            <v>Maniobra de corte</v>
          </cell>
        </row>
        <row r="542">
          <cell r="A542" t="str">
            <v>Manto Asfaltico con foil de aluminio</v>
          </cell>
        </row>
        <row r="543">
          <cell r="A543" t="str">
            <v>Marco</v>
          </cell>
        </row>
        <row r="544">
          <cell r="A544" t="str">
            <v xml:space="preserve">Marco 60x60 </v>
          </cell>
        </row>
        <row r="545">
          <cell r="A545" t="str">
            <v>Marco para caja de 1.20x1.80</v>
          </cell>
        </row>
        <row r="546">
          <cell r="A546" t="str">
            <v>Marco para caja de 40x40x5</v>
          </cell>
        </row>
        <row r="547">
          <cell r="A547" t="str">
            <v>Marco para caja de 60x60x5</v>
          </cell>
        </row>
        <row r="548">
          <cell r="A548" t="str">
            <v>Marco para caja doble</v>
          </cell>
        </row>
        <row r="549">
          <cell r="A549" t="str">
            <v>Marco para caja sencilla</v>
          </cell>
        </row>
        <row r="550">
          <cell r="A550" t="str">
            <v>Marco puerta de seguridad Cal.18</v>
          </cell>
        </row>
        <row r="551">
          <cell r="A551" t="str">
            <v>Marco puerta lámina 1.00. Lám.Cal.18</v>
          </cell>
        </row>
        <row r="552">
          <cell r="A552" t="str">
            <v>Marco puerta lámina Cold rolled Cal 18</v>
          </cell>
        </row>
        <row r="553">
          <cell r="A553" t="str">
            <v>Marco ventana</v>
          </cell>
        </row>
        <row r="554">
          <cell r="A554" t="str">
            <v>Marco y tapa para caja de inspección de  0,30 x 0,30 mts</v>
          </cell>
        </row>
        <row r="555">
          <cell r="A555" t="str">
            <v>Marco y tapa para cámara de inspección CS274</v>
          </cell>
        </row>
        <row r="556">
          <cell r="A556" t="str">
            <v>Marco y tapa para cámara de inspección CS275</v>
          </cell>
        </row>
        <row r="557">
          <cell r="A557" t="str">
            <v xml:space="preserve">Marco y tapas Instalacion electrica </v>
          </cell>
        </row>
        <row r="558">
          <cell r="A558" t="str">
            <v>Marco y tapas Instalacion electrica 2</v>
          </cell>
        </row>
        <row r="559">
          <cell r="A559" t="str">
            <v>Marmolina</v>
          </cell>
        </row>
        <row r="560">
          <cell r="A560" t="str">
            <v>Marquilla adhesiva</v>
          </cell>
        </row>
        <row r="561">
          <cell r="A561" t="str">
            <v>Marquilla en acrílico</v>
          </cell>
        </row>
        <row r="562">
          <cell r="A562" t="str">
            <v>Marquilla en aro</v>
          </cell>
        </row>
        <row r="563">
          <cell r="A563" t="str">
            <v>MARQUILLAS   2</v>
          </cell>
        </row>
        <row r="564">
          <cell r="A564" t="str">
            <v>MARQUILLAS  3</v>
          </cell>
        </row>
        <row r="565">
          <cell r="A565" t="str">
            <v>MARQUILLAS p</v>
          </cell>
        </row>
        <row r="566">
          <cell r="A566" t="str">
            <v>MARQUILLAS Y CERTIFICACION</v>
          </cell>
        </row>
        <row r="567">
          <cell r="A567" t="str">
            <v>Masilla Supermastic 5 Galones</v>
          </cell>
        </row>
        <row r="568">
          <cell r="A568" t="str">
            <v>Matas ornamentales tipicas de la región</v>
          </cell>
        </row>
        <row r="569">
          <cell r="A569" t="str">
            <v>Material de Relleno</v>
          </cell>
        </row>
        <row r="570">
          <cell r="A570" t="str">
            <v>Materiales de construcción</v>
          </cell>
        </row>
        <row r="571">
          <cell r="A571" t="str">
            <v>Media caña en mortero de pendiente</v>
          </cell>
        </row>
        <row r="572">
          <cell r="A572" t="str">
            <v>Medidor de agua 1"</v>
          </cell>
        </row>
        <row r="573">
          <cell r="A573" t="str">
            <v>Medidor de agua 1/2"</v>
          </cell>
        </row>
        <row r="574">
          <cell r="A574" t="str">
            <v>Medidor de agua 1/2"</v>
          </cell>
        </row>
        <row r="575">
          <cell r="A575" t="str">
            <v>Medidor de agua 2"</v>
          </cell>
        </row>
        <row r="576">
          <cell r="A576" t="str">
            <v>Medidor de agua 3"</v>
          </cell>
        </row>
        <row r="577">
          <cell r="A577" t="str">
            <v>Medidor de agua 3/4"</v>
          </cell>
        </row>
        <row r="578">
          <cell r="A578" t="str">
            <v>Medidor de agua 4"</v>
          </cell>
        </row>
        <row r="579">
          <cell r="A579" t="str">
            <v>Medidor de agua 6"</v>
          </cell>
        </row>
        <row r="580">
          <cell r="A580" t="str">
            <v>Medidor de luz Trifásico</v>
          </cell>
        </row>
        <row r="581">
          <cell r="A581" t="str">
            <v>Medidor electrónico</v>
          </cell>
        </row>
        <row r="582">
          <cell r="A582" t="str">
            <v>Mesón acero inoxidable Cal.16. Dim.(0.60 x 0.85).</v>
          </cell>
        </row>
        <row r="583">
          <cell r="A583" t="str">
            <v>Mesón acero inoxidable Cal.16. Dim.(0.76 x 1.02).</v>
          </cell>
        </row>
        <row r="584">
          <cell r="A584" t="str">
            <v>Mesón acero inoxidable Cal.16. Dim.(0.90 x 2.95).</v>
          </cell>
        </row>
        <row r="585">
          <cell r="A585" t="str">
            <v>Mesón acero inoxidable Cal.16. Dim.(1.30 x 4.15).</v>
          </cell>
        </row>
        <row r="586">
          <cell r="A586" t="str">
            <v>METALDECK</v>
          </cell>
        </row>
        <row r="587">
          <cell r="A587" t="str">
            <v>MODULO RJ45 CAT 6A</v>
          </cell>
        </row>
        <row r="588">
          <cell r="A588" t="str">
            <v>Molde</v>
          </cell>
        </row>
        <row r="589">
          <cell r="A589" t="str">
            <v>Mortero 1:3</v>
          </cell>
        </row>
        <row r="590">
          <cell r="A590" t="str">
            <v>Mortero 1:3 impermeabilizado</v>
          </cell>
        </row>
        <row r="591">
          <cell r="A591" t="str">
            <v>Mortero 1:4</v>
          </cell>
        </row>
        <row r="592">
          <cell r="A592" t="str">
            <v>Mortero 1:4 impermeabilizado</v>
          </cell>
        </row>
        <row r="593">
          <cell r="A593" t="str">
            <v>Mortero 1:5</v>
          </cell>
        </row>
        <row r="594">
          <cell r="A594" t="str">
            <v>Mortero 1:7</v>
          </cell>
        </row>
        <row r="595">
          <cell r="A595" t="str">
            <v>Mortero de pega 1:4 e=1,5 cm</v>
          </cell>
        </row>
        <row r="596">
          <cell r="A596" t="str">
            <v xml:space="preserve">Mortero de relleno 1:4 </v>
          </cell>
        </row>
        <row r="597">
          <cell r="A597" t="str">
            <v>Multiamperímetro</v>
          </cell>
        </row>
        <row r="598">
          <cell r="A598" t="str">
            <v xml:space="preserve">Muro en ladrillo recocido Instalacion electrica </v>
          </cell>
        </row>
        <row r="599">
          <cell r="A599" t="str">
            <v>Muro en ladrillo recocido Instalacion electrica 2</v>
          </cell>
        </row>
        <row r="600">
          <cell r="A600" t="str">
            <v>muros en ladrillo tolete común para sobrecimiento de e = 0,12 m</v>
          </cell>
        </row>
        <row r="601">
          <cell r="A601" t="str">
            <v>Muros en loque divisorio Liso</v>
          </cell>
        </row>
        <row r="602">
          <cell r="A602" t="str">
            <v>Niple H.G. 1/2 " x 0,10 m</v>
          </cell>
        </row>
        <row r="603">
          <cell r="A603" t="str">
            <v>Niple H.G. 1/2 " x 0,20 m</v>
          </cell>
        </row>
        <row r="604">
          <cell r="A604" t="str">
            <v>Omega 2 5/16" x 3/4 cal 26</v>
          </cell>
        </row>
        <row r="605">
          <cell r="A605" t="str">
            <v>Orinal Mediano Tipo Corona  blanco primera calidad,   incluye griferia ipo push cromo  tipo grival  o similar entrada de 1 1/2" y accesorios</v>
          </cell>
        </row>
        <row r="606">
          <cell r="A606" t="str">
            <v>Pabmeril pliego</v>
          </cell>
        </row>
        <row r="607">
          <cell r="A607" t="str">
            <v>Pañete impermeabilizado integralmente.</v>
          </cell>
        </row>
        <row r="608">
          <cell r="A608" t="str">
            <v>Pañete muro Instalacion electrica</v>
          </cell>
        </row>
        <row r="609">
          <cell r="A609" t="str">
            <v>Pañete muro Instalacion electrica 2</v>
          </cell>
        </row>
        <row r="610">
          <cell r="A610" t="str">
            <v>Para Yacuanquer</v>
          </cell>
        </row>
        <row r="611">
          <cell r="A611" t="str">
            <v>Paral de Madera 3m</v>
          </cell>
        </row>
        <row r="612">
          <cell r="A612" t="str">
            <v>Paral en tubo metalico seccion cuadra de 1 1/2" cal. 18</v>
          </cell>
        </row>
        <row r="613">
          <cell r="A613" t="str">
            <v>Pararayos</v>
          </cell>
        </row>
        <row r="614">
          <cell r="A614" t="str">
            <v>Pararayos tpo franklin</v>
          </cell>
        </row>
        <row r="615">
          <cell r="A615" t="str">
            <v>Pararrayos 10 KA 15 KV</v>
          </cell>
        </row>
        <row r="616">
          <cell r="A616" t="str">
            <v>Parrilla en 3"*3"*5/8" de 3mtsx1mts</v>
          </cell>
        </row>
        <row r="617">
          <cell r="A617" t="str">
            <v>Parrilla en 3"*3"*5/8" de 3mtsx3mts</v>
          </cell>
        </row>
        <row r="618">
          <cell r="A618" t="str">
            <v>Parrilla en ángulo 3"*3"*5/8" de 4mtsx3mts</v>
          </cell>
        </row>
        <row r="619">
          <cell r="A619" t="str">
            <v>Patch cord 1.50 metros categoría 6</v>
          </cell>
        </row>
        <row r="620">
          <cell r="A620" t="str">
            <v>Patch cord 1.50 metros categoría 6A</v>
          </cell>
        </row>
        <row r="621">
          <cell r="A621" t="str">
            <v>Patch cord 3 metros categoría 6</v>
          </cell>
        </row>
        <row r="622">
          <cell r="A622" t="str">
            <v>Patch cord 3 metros categoría 6A</v>
          </cell>
        </row>
        <row r="623">
          <cell r="A623" t="str">
            <v>PATCH CORD CAT. 6A  PP</v>
          </cell>
        </row>
        <row r="624">
          <cell r="A624" t="str">
            <v>PATCH CORD CAT. 6A 10 PIES</v>
          </cell>
        </row>
        <row r="625">
          <cell r="A625" t="str">
            <v xml:space="preserve">PATCH PANEL DE 24 PUERTOS CAT 6A </v>
          </cell>
        </row>
        <row r="626">
          <cell r="A626" t="str">
            <v>Patch panel de 36 puertos</v>
          </cell>
        </row>
        <row r="627">
          <cell r="A627" t="str">
            <v>Patch panel de 48 puertos</v>
          </cell>
        </row>
        <row r="628">
          <cell r="A628" t="str">
            <v>Pegacor blanco</v>
          </cell>
        </row>
        <row r="629">
          <cell r="A629" t="str">
            <v xml:space="preserve">Peinazo </v>
          </cell>
        </row>
        <row r="630">
          <cell r="A630" t="str">
            <v>Percha de 2 puestos BT</v>
          </cell>
        </row>
        <row r="631">
          <cell r="A631" t="str">
            <v>Percha de 3 puestos BT</v>
          </cell>
        </row>
        <row r="632">
          <cell r="A632" t="str">
            <v>Percha de 4 puestos BT</v>
          </cell>
        </row>
        <row r="633">
          <cell r="A633" t="str">
            <v>Percha galvanizada de 1 puesto</v>
          </cell>
        </row>
        <row r="634">
          <cell r="A634" t="str">
            <v>Perfil ALN 1101</v>
          </cell>
        </row>
        <row r="635">
          <cell r="A635" t="str">
            <v>Perfil ALN 1102</v>
          </cell>
        </row>
        <row r="636">
          <cell r="A636" t="str">
            <v>Perfil ALN 167</v>
          </cell>
        </row>
        <row r="637">
          <cell r="A637" t="str">
            <v>Perfil ALN 173</v>
          </cell>
        </row>
        <row r="638">
          <cell r="A638" t="str">
            <v>Perfil ALN 174</v>
          </cell>
        </row>
        <row r="639">
          <cell r="A639" t="str">
            <v>Perfil ALN 175</v>
          </cell>
        </row>
        <row r="640">
          <cell r="A640" t="str">
            <v>Perfil ALN 176</v>
          </cell>
        </row>
        <row r="641">
          <cell r="A641" t="str">
            <v>Perfil ALN 177</v>
          </cell>
        </row>
        <row r="642">
          <cell r="A642" t="str">
            <v>Perfil ALN 219</v>
          </cell>
        </row>
        <row r="643">
          <cell r="A643" t="str">
            <v>Perfil ALN 292</v>
          </cell>
        </row>
        <row r="644">
          <cell r="A644" t="str">
            <v>Perfil ALN 312</v>
          </cell>
        </row>
        <row r="645">
          <cell r="A645" t="str">
            <v>Perfil ALN 313</v>
          </cell>
        </row>
        <row r="646">
          <cell r="A646" t="str">
            <v>Perfil ALN 314</v>
          </cell>
        </row>
        <row r="647">
          <cell r="A647" t="str">
            <v>Perfil ALN 315</v>
          </cell>
        </row>
        <row r="648">
          <cell r="A648" t="str">
            <v>Perfil ALN 682</v>
          </cell>
        </row>
        <row r="649">
          <cell r="A649" t="str">
            <v>Perfil ALN 876</v>
          </cell>
        </row>
        <row r="650">
          <cell r="A650" t="str">
            <v>Perfil ALN 877</v>
          </cell>
        </row>
        <row r="651">
          <cell r="A651" t="str">
            <v>Perfil ALN 879</v>
          </cell>
        </row>
        <row r="652">
          <cell r="A652" t="str">
            <v>Perfil ALN 937</v>
          </cell>
        </row>
        <row r="653">
          <cell r="A653" t="str">
            <v>Perfil ALN-545</v>
          </cell>
        </row>
        <row r="654">
          <cell r="A654" t="str">
            <v>Perfil aluminio T094 de 3 x 1" (72 X 21 mm)</v>
          </cell>
        </row>
        <row r="655">
          <cell r="A655" t="str">
            <v>Perfil aluminio tubular 3 x 1" x 1/2"  T-095 - 1 aleta</v>
          </cell>
        </row>
        <row r="656">
          <cell r="A656" t="str">
            <v>Perfil aluminio tubular con aletas cuad. 1" doble aleta divisor  T-078.</v>
          </cell>
        </row>
        <row r="657">
          <cell r="A657" t="str">
            <v>Perfil ASTM A 500 grado C 60 x 40 x 2 MM</v>
          </cell>
        </row>
        <row r="658">
          <cell r="A658" t="str">
            <v>Perfil en aluminio 1/2" x 1/2"</v>
          </cell>
        </row>
        <row r="659">
          <cell r="A659" t="str">
            <v>Perfil estructural ∅4" e=6,02 mm</v>
          </cell>
        </row>
        <row r="660">
          <cell r="A660" t="str">
            <v>Perfil estructural ∅6" e=7,11 mm</v>
          </cell>
        </row>
        <row r="661">
          <cell r="A661" t="str">
            <v>Perfil estructural CC 150 x 100 x 15 x 2</v>
          </cell>
        </row>
        <row r="662">
          <cell r="A662" t="str">
            <v>Perfil para cubierta PHR C305 x80x 1.5 mm</v>
          </cell>
        </row>
        <row r="663">
          <cell r="A663" t="str">
            <v>Perfil PHR - PAG 160 X 60 - 1,5 MM</v>
          </cell>
        </row>
        <row r="664">
          <cell r="A664" t="str">
            <v>Perfil PHR C - 220 x 80  2,5 mm</v>
          </cell>
        </row>
        <row r="665">
          <cell r="A665" t="str">
            <v>Perfil T04</v>
          </cell>
        </row>
        <row r="666">
          <cell r="A666" t="str">
            <v>Perno 1/2" Alt.Vel..1 3/4"</v>
          </cell>
        </row>
        <row r="667">
          <cell r="A667" t="str">
            <v>Perno de expansión 3" x 3/8"</v>
          </cell>
        </row>
        <row r="668">
          <cell r="A668" t="str">
            <v>Perno de tiro</v>
          </cell>
        </row>
        <row r="669">
          <cell r="A669" t="str">
            <v>Pernos</v>
          </cell>
        </row>
        <row r="670">
          <cell r="A670" t="str">
            <v>Pernos 2</v>
          </cell>
        </row>
        <row r="671">
          <cell r="A671" t="str">
            <v>Pernos 3</v>
          </cell>
        </row>
        <row r="672">
          <cell r="A672" t="str">
            <v>Pernos 3/8"</v>
          </cell>
        </row>
        <row r="673">
          <cell r="A673" t="str">
            <v>Pernos de anclaje</v>
          </cell>
        </row>
        <row r="674">
          <cell r="A674" t="str">
            <v>Perros de 1/8"</v>
          </cell>
        </row>
        <row r="675">
          <cell r="A675" t="str">
            <v>Piedra media zonga</v>
          </cell>
        </row>
        <row r="676">
          <cell r="A676" t="str">
            <v>Pintura Koraza plastica</v>
          </cell>
        </row>
        <row r="677">
          <cell r="A677" t="str">
            <v xml:space="preserve">Pintura Wash Primer </v>
          </cell>
        </row>
        <row r="678">
          <cell r="A678" t="str">
            <v>Pinza</v>
          </cell>
        </row>
        <row r="679">
          <cell r="A679" t="str">
            <v>Pirlan en madera para dilatación</v>
          </cell>
        </row>
        <row r="680">
          <cell r="A680" t="str">
            <v>Pisavidrio Ref ALN - 544</v>
          </cell>
        </row>
        <row r="681">
          <cell r="A681" t="str">
            <v>Pivote puerta metálica</v>
          </cell>
        </row>
        <row r="682">
          <cell r="A682" t="str">
            <v>Placa maciza e=0,075</v>
          </cell>
        </row>
        <row r="683">
          <cell r="A683" t="str">
            <v>Planchón - cedro macho (.15 x .04 x 3)</v>
          </cell>
        </row>
        <row r="684">
          <cell r="A684" t="str">
            <v>Planchón ordinario 4 metros</v>
          </cell>
        </row>
        <row r="685">
          <cell r="A685" t="str">
            <v>Planta 54 KW 380V</v>
          </cell>
        </row>
        <row r="686">
          <cell r="A686" t="str">
            <v>Platina  de 0,12 x 0,12 x 1/16" perforada</v>
          </cell>
        </row>
        <row r="687">
          <cell r="A687" t="str">
            <v>Platina 1 1/2" x 1 1/2" x 1/4"</v>
          </cell>
        </row>
        <row r="688">
          <cell r="A688" t="str">
            <v>Platina 1 1/2"x 3/16</v>
          </cell>
        </row>
        <row r="689">
          <cell r="A689" t="str">
            <v>Platina 1"x 3/16"</v>
          </cell>
        </row>
        <row r="690">
          <cell r="A690" t="str">
            <v>Platina 2" x 1/4"</v>
          </cell>
        </row>
        <row r="691">
          <cell r="A691" t="str">
            <v>Platina 2" x 3/16"</v>
          </cell>
        </row>
        <row r="692">
          <cell r="A692" t="str">
            <v>Platina 3/16" de 0,06 x 0,13 mts</v>
          </cell>
        </row>
        <row r="693">
          <cell r="A693" t="str">
            <v>Platina 4" x 1/4"</v>
          </cell>
        </row>
        <row r="694">
          <cell r="A694" t="str">
            <v>Platina 4" x 3/8"</v>
          </cell>
        </row>
        <row r="695">
          <cell r="A695" t="str">
            <v>Platina anclaje muro de 0,12x0,12x1/16"</v>
          </cell>
        </row>
        <row r="696">
          <cell r="A696" t="str">
            <v>Platina de cobre de 400x50x2mm</v>
          </cell>
        </row>
        <row r="697">
          <cell r="A697" t="str">
            <v>Platina para soporte abrazadera en U</v>
          </cell>
        </row>
        <row r="698">
          <cell r="A698" t="str">
            <v>Poceta para laboratorios en acero inoxidable de 0,50 x 0,35 mts. De empotrar con Un hueco</v>
          </cell>
        </row>
        <row r="699">
          <cell r="A699" t="str">
            <v>Polietileno Cal 6</v>
          </cell>
        </row>
        <row r="700">
          <cell r="A700" t="str">
            <v>Pólvora para perno</v>
          </cell>
        </row>
        <row r="701">
          <cell r="A701" t="str">
            <v xml:space="preserve">Portacandado </v>
          </cell>
        </row>
        <row r="702">
          <cell r="A702" t="str">
            <v>Poste acero galvanizado 16 metros</v>
          </cell>
        </row>
        <row r="703">
          <cell r="A703" t="str">
            <v>Poste en concreto de 10 metros 510 kl</v>
          </cell>
        </row>
        <row r="704">
          <cell r="A704" t="str">
            <v>Poste en concreto de 10 metros 750 kl</v>
          </cell>
        </row>
        <row r="705">
          <cell r="A705" t="str">
            <v>Poste en concreto de 10 metros Tipo AP</v>
          </cell>
        </row>
        <row r="706">
          <cell r="A706" t="str">
            <v>Poste en concreto de 12 metros 1050 kl</v>
          </cell>
        </row>
        <row r="707">
          <cell r="A707" t="str">
            <v>Poste en concreto de 12 metros 510 kl</v>
          </cell>
        </row>
        <row r="708">
          <cell r="A708" t="str">
            <v>Poste en concreto de 12 metros 750 kl</v>
          </cell>
        </row>
        <row r="709">
          <cell r="A709" t="str">
            <v>Poste en concreto de 12 metros Tipo AP</v>
          </cell>
        </row>
        <row r="710">
          <cell r="A710" t="str">
            <v>Poste en concreto de 8 metros Tipo AP</v>
          </cell>
        </row>
        <row r="711">
          <cell r="A711" t="str">
            <v>Poste tipo lore</v>
          </cell>
        </row>
        <row r="712">
          <cell r="A712" t="str">
            <v>Presostato Industrial, 4 a 12 Bar, 0,5 a 1,6 Bar G 3/8</v>
          </cell>
        </row>
        <row r="713">
          <cell r="A713" t="str">
            <v>Pretales</v>
          </cell>
        </row>
        <row r="714">
          <cell r="A714" t="str">
            <v>Protector escalera (pirlan en bronce angosto)</v>
          </cell>
        </row>
        <row r="715">
          <cell r="A715" t="str">
            <v>Proyector rectangular cerrado RD4/1103</v>
          </cell>
        </row>
        <row r="716">
          <cell r="A716" t="str">
            <v>Puentes</v>
          </cell>
        </row>
        <row r="717">
          <cell r="A717" t="str">
            <v>Puentes 2</v>
          </cell>
        </row>
        <row r="718">
          <cell r="A718" t="str">
            <v>Puentes 3</v>
          </cell>
        </row>
        <row r="719">
          <cell r="A719" t="str">
            <v>Puentes de empalme</v>
          </cell>
        </row>
        <row r="720">
          <cell r="A720" t="str">
            <v>Puerta  Baños y duchas, en aluminio y lámina galvanizada Anolok</v>
          </cell>
        </row>
        <row r="721">
          <cell r="A721" t="str">
            <v xml:space="preserve">Puerta  para ducha, en vidrio,  incoloro, templado, de e = 6 mm, incluye herrajes y accesorios de h = 1,80 mts  y 0,65 mts </v>
          </cell>
        </row>
        <row r="722">
          <cell r="A722" t="str">
            <v>Puerta Baño Minusvalidos</v>
          </cell>
        </row>
        <row r="723">
          <cell r="A723" t="str">
            <v>Puerta económica Pizano 1.00. Triplex e=4mm.</v>
          </cell>
        </row>
        <row r="724">
          <cell r="A724" t="str">
            <v>PUERTA EN LAMINA 8 X 4 LAMINA ACANALADA</v>
          </cell>
        </row>
        <row r="725">
          <cell r="A725" t="str">
            <v>PUERTA EN LAMINA 8 X 4 PERSIANA</v>
          </cell>
        </row>
        <row r="726">
          <cell r="A726" t="str">
            <v>Puerta en madera Según detalle Arquitectónico</v>
          </cell>
        </row>
        <row r="727">
          <cell r="A727" t="str">
            <v>Puerta sistema constructivo PVC de 0,62 x 1,60 m</v>
          </cell>
        </row>
        <row r="728">
          <cell r="A728" t="str">
            <v>Puerta Ventana en Madera SegUn detalle Arquitectónico</v>
          </cell>
        </row>
        <row r="729">
          <cell r="A729" t="str">
            <v>PUntilla con cabeza 2"</v>
          </cell>
        </row>
        <row r="730">
          <cell r="A730" t="str">
            <v>PUnto Agua fría PVC</v>
          </cell>
        </row>
        <row r="731">
          <cell r="A731" t="str">
            <v>PUnto desagüe PVC 3" y  4"</v>
          </cell>
        </row>
        <row r="732">
          <cell r="A732" t="str">
            <v>PUnto Eléctrico</v>
          </cell>
        </row>
        <row r="733">
          <cell r="A733" t="str">
            <v>Rack abierto de 60 centímetros</v>
          </cell>
        </row>
        <row r="734">
          <cell r="A734" t="str">
            <v>Rajón, 4" a 15"</v>
          </cell>
        </row>
        <row r="735">
          <cell r="A735" t="str">
            <v xml:space="preserve">Recebo  </v>
          </cell>
        </row>
        <row r="736">
          <cell r="A736" t="str">
            <v>Recebo comUn</v>
          </cell>
        </row>
        <row r="737">
          <cell r="A737" t="str">
            <v>reflector 150w SODIO</v>
          </cell>
        </row>
        <row r="738">
          <cell r="A738" t="str">
            <v>reflector 250w MH</v>
          </cell>
        </row>
        <row r="739">
          <cell r="A739" t="str">
            <v>Registro cortina HG Red white Roscado 4"</v>
          </cell>
        </row>
        <row r="740">
          <cell r="A740" t="str">
            <v>Registro cortina HG Red white Roscado 4"</v>
          </cell>
        </row>
        <row r="741">
          <cell r="A741" t="str">
            <v>Registro de corte de 1/2"</v>
          </cell>
        </row>
        <row r="742">
          <cell r="A742" t="str">
            <v>Registro de Cortina Red &amp; white Roscado de 1"</v>
          </cell>
        </row>
        <row r="743">
          <cell r="A743" t="str">
            <v>Registro de Cortina Red &amp; white Roscado de 1/2"</v>
          </cell>
        </row>
        <row r="744">
          <cell r="A744" t="str">
            <v>Registro de Cortina Red &amp; white Roscado de 1-1/2"</v>
          </cell>
        </row>
        <row r="745">
          <cell r="A745" t="str">
            <v>Registro de Cortina Red &amp; white Roscado de 1-1/4"</v>
          </cell>
        </row>
        <row r="746">
          <cell r="A746" t="str">
            <v>Registro de Cortina Red &amp; white Roscado de 2"</v>
          </cell>
        </row>
        <row r="747">
          <cell r="A747" t="str">
            <v>Registro de Cortina Red &amp; white Roscado de 3/4"</v>
          </cell>
        </row>
        <row r="748">
          <cell r="A748" t="str">
            <v>Regleta de 10 pares</v>
          </cell>
        </row>
        <row r="749">
          <cell r="A749" t="str">
            <v>Rejilla par sumidero Fibrit R46C</v>
          </cell>
        </row>
        <row r="750">
          <cell r="A750" t="str">
            <v>Rejilla tragante  cupula aluminio 5x3"</v>
          </cell>
        </row>
        <row r="751">
          <cell r="A751" t="str">
            <v>Rejilla tragante  cupula aluminio 6x4"</v>
          </cell>
        </row>
        <row r="752">
          <cell r="A752" t="str">
            <v>Rejilla Ventilación plastica de 0,20 x 0,20 mts.</v>
          </cell>
        </row>
        <row r="753">
          <cell r="A753" t="str">
            <v>Relé</v>
          </cell>
        </row>
        <row r="754">
          <cell r="A754" t="str">
            <v>Relleno en material de excavación</v>
          </cell>
        </row>
        <row r="755">
          <cell r="A755" t="str">
            <v>Rellenos en recebo compactado al 90%</v>
          </cell>
        </row>
        <row r="756">
          <cell r="A756" t="str">
            <v xml:space="preserve">rellenos en recebo compactado al 90% </v>
          </cell>
        </row>
        <row r="757">
          <cell r="A757" t="str">
            <v>Remaches Pop</v>
          </cell>
        </row>
        <row r="758">
          <cell r="A758" t="str">
            <v>Remate  Lateral Superior para cubierta trapezoidal, en acero y con foil de aluminio de 0,24 x 2 mts</v>
          </cell>
        </row>
        <row r="759">
          <cell r="A759" t="str">
            <v>Repisa ordinaria 3 metros</v>
          </cell>
        </row>
        <row r="760">
          <cell r="A760" t="str">
            <v>Resina para empalme</v>
          </cell>
        </row>
        <row r="761">
          <cell r="A761" t="str">
            <v>Retiro sobrantes Instalacion electrica</v>
          </cell>
        </row>
        <row r="762">
          <cell r="A762" t="str">
            <v>Roseta de porcelana</v>
          </cell>
        </row>
        <row r="763">
          <cell r="A763" t="str">
            <v>Roseta y bombillo de bajo consumo</v>
          </cell>
        </row>
        <row r="764">
          <cell r="A764" t="str">
            <v>Sanitario Acuacer</v>
          </cell>
        </row>
        <row r="765">
          <cell r="A765" t="str">
            <v>Sanitario de Tanque institucional Tipo ACUACER, CORONA blanco, primeras; incluye griferia grival o similar y/o superior en calidad  y  accesorios</v>
          </cell>
        </row>
        <row r="766">
          <cell r="A766" t="str">
            <v>Sanitario para discapacitados, blanco primera calidad, incluye accesorios</v>
          </cell>
        </row>
        <row r="767">
          <cell r="A767" t="str">
            <v>Sardinel prefabricado A-15</v>
          </cell>
        </row>
        <row r="768">
          <cell r="A768" t="str">
            <v>Segueta Nicholson</v>
          </cell>
        </row>
        <row r="769">
          <cell r="A769" t="str">
            <v>Sellante de cobre de alta</v>
          </cell>
        </row>
        <row r="770">
          <cell r="A770" t="str">
            <v>Señalización</v>
          </cell>
        </row>
        <row r="771">
          <cell r="A771" t="str">
            <v>SIFóN 135º PVC-S 3" C x E</v>
          </cell>
        </row>
        <row r="772">
          <cell r="A772" t="str">
            <v>SIFóN 135º PVC-S 4" C x E</v>
          </cell>
        </row>
        <row r="773">
          <cell r="A773" t="str">
            <v>SIFóN 180º PVC-S 2" Cx C</v>
          </cell>
        </row>
        <row r="774">
          <cell r="A774" t="str">
            <v xml:space="preserve">Sika Anchorfix-4 600 cc </v>
          </cell>
        </row>
        <row r="775">
          <cell r="A775" t="str">
            <v>Sika Antisol Blanco</v>
          </cell>
        </row>
        <row r="776">
          <cell r="A776" t="str">
            <v>Sika FerroGard 903</v>
          </cell>
        </row>
        <row r="777">
          <cell r="A777" t="str">
            <v>Sika Plastocrete DM</v>
          </cell>
        </row>
        <row r="778">
          <cell r="A778" t="str">
            <v>Sika-1 Imp.Integral</v>
          </cell>
        </row>
        <row r="779">
          <cell r="A779" t="str">
            <v>Silicona liquida 300 m</v>
          </cell>
        </row>
        <row r="780">
          <cell r="A780" t="str">
            <v>Silicona transparente</v>
          </cell>
        </row>
        <row r="781">
          <cell r="A781" t="str">
            <v>Sistema combustible</v>
          </cell>
        </row>
        <row r="782">
          <cell r="A782" t="str">
            <v>Sistema corredizo metálico</v>
          </cell>
        </row>
        <row r="783">
          <cell r="A783" t="str">
            <v>Sistema de desfogue</v>
          </cell>
        </row>
        <row r="784">
          <cell r="A784" t="str">
            <v>Sistema insonorización</v>
          </cell>
        </row>
        <row r="785">
          <cell r="A785" t="str">
            <v>Soldadura 120 gramos</v>
          </cell>
        </row>
        <row r="786">
          <cell r="A786" t="str">
            <v>Soldadura 95-5, plata</v>
          </cell>
        </row>
        <row r="787">
          <cell r="A787" t="str">
            <v>SOLDADURA CAD WELD</v>
          </cell>
        </row>
        <row r="788">
          <cell r="A788" t="str">
            <v>Soldadura de estaño P/Cobre</v>
          </cell>
        </row>
        <row r="789">
          <cell r="A789" t="str">
            <v>Soldadura elect.004-3/23"</v>
          </cell>
        </row>
        <row r="790">
          <cell r="A790" t="str">
            <v>Soldadura PVC</v>
          </cell>
        </row>
        <row r="791">
          <cell r="A791" t="str">
            <v>Soldadura PVC 1/8</v>
          </cell>
        </row>
        <row r="792">
          <cell r="A792" t="str">
            <v>Soldadura PVC liquida 1/4</v>
          </cell>
        </row>
        <row r="793">
          <cell r="A793" t="str">
            <v>Soporte</v>
          </cell>
        </row>
        <row r="794">
          <cell r="A794" t="str">
            <v>Soporte  bajante PVC rectangular</v>
          </cell>
        </row>
        <row r="795">
          <cell r="A795" t="str">
            <v>Soporte Canal Amazonas</v>
          </cell>
        </row>
        <row r="796">
          <cell r="A796" t="str">
            <v>Soporte Canal Raingo Blanca</v>
          </cell>
        </row>
        <row r="797">
          <cell r="A797" t="str">
            <v>Soporte en "U" soldado a parrilla</v>
          </cell>
        </row>
        <row r="798">
          <cell r="A798" t="str">
            <v>soporte fijación</v>
          </cell>
        </row>
        <row r="799">
          <cell r="A799" t="str">
            <v>Soporte Metalica Canal Raingo</v>
          </cell>
        </row>
        <row r="800">
          <cell r="A800" t="str">
            <v>Soporte Metálico Canal Amazonas</v>
          </cell>
        </row>
        <row r="801">
          <cell r="A801" t="str">
            <v>Soporte o mástil</v>
          </cell>
        </row>
        <row r="802">
          <cell r="A802" t="str">
            <v>Soporte para pararrayos</v>
          </cell>
        </row>
        <row r="803">
          <cell r="A803" t="str">
            <v>Soporte para varilla</v>
          </cell>
        </row>
        <row r="804">
          <cell r="A804" t="str">
            <v>Soporte tipo U para tubo 1"</v>
          </cell>
        </row>
        <row r="805">
          <cell r="A805" t="str">
            <v>Soporte tipo U para tubo 1/2"</v>
          </cell>
        </row>
        <row r="806">
          <cell r="A806" t="str">
            <v>Soporte tipo U para tubo 3/4"</v>
          </cell>
        </row>
        <row r="807">
          <cell r="A807" t="str">
            <v>Soportes</v>
          </cell>
        </row>
        <row r="808">
          <cell r="A808" t="str">
            <v>Soportes 2</v>
          </cell>
        </row>
        <row r="809">
          <cell r="A809" t="str">
            <v>Soportes Angulo</v>
          </cell>
        </row>
        <row r="810">
          <cell r="A810" t="str">
            <v>Spliter</v>
          </cell>
        </row>
        <row r="811">
          <cell r="A811" t="str">
            <v>Subcontrato eléctrico</v>
          </cell>
        </row>
        <row r="812">
          <cell r="A812" t="str">
            <v>Suministro e insatalación de Banca exterior tipo IDU</v>
          </cell>
        </row>
        <row r="813">
          <cell r="A813" t="str">
            <v>Suministro e instalación de Cubierta 525c Sandwich deck en aluzinc calibre 26, aislamiento en fibra de vidrio de 30mm de espesor, bandeja lisa y pintada a dos caras.</v>
          </cell>
        </row>
        <row r="814">
          <cell r="A814" t="str">
            <v>Suministro e instalación de Lavamanos de colgar blanco, primera calidad, incluye griferia y accesorios</v>
          </cell>
        </row>
        <row r="815">
          <cell r="A815" t="str">
            <v xml:space="preserve">SUMINISTRO E INSTALACIÓN DE TABLERO DE BAJA TENSIÓN MONOFÁSICO DE 6 CIRCUITOS CON PUERTA,CON BARRAJE PARA 225 A, TENSIÓN DE TRABAJO 120V,6 HILOS:1 FASES+BARRA DE NEUTROS+BARRA DE TIERRA INSTALADAS,IINCLUYE ( ACCESORIOS PARA INSTALACIÓN ,MANO DE OBRA ,ETC) TABLERO BAÑOS. (TB) </v>
          </cell>
        </row>
        <row r="816">
          <cell r="A816" t="str">
            <v>Suministro e instalación de Teja Cindu Cindulit 180, color Verde o Similar</v>
          </cell>
        </row>
        <row r="817">
          <cell r="A817" t="str">
            <v>Suplemento para caja 5800</v>
          </cell>
        </row>
        <row r="818">
          <cell r="A818" t="str">
            <v>SWITCH DE 24 PUERTOS</v>
          </cell>
        </row>
        <row r="819">
          <cell r="A819" t="str">
            <v>T ventana</v>
          </cell>
        </row>
        <row r="820">
          <cell r="A820" t="str">
            <v>Tabla burra C Macho 0,28 - 3 mts</v>
          </cell>
        </row>
        <row r="821">
          <cell r="A821" t="str">
            <v>Tabla burra ordinario 0,30 - 3 mts</v>
          </cell>
        </row>
        <row r="822">
          <cell r="A822" t="str">
            <v>Tabla chapa-ordinario 0,10 - 3 mts</v>
          </cell>
        </row>
        <row r="823">
          <cell r="A823" t="str">
            <v>Tabla chapa-ordinario 0,30 - 3 mts</v>
          </cell>
        </row>
        <row r="824">
          <cell r="A824" t="str">
            <v>Tablemac (super T) 9 mm; 4 usos</v>
          </cell>
        </row>
        <row r="825">
          <cell r="A825" t="str">
            <v>Tablemac (super T) 18 mm; 4 usos</v>
          </cell>
        </row>
        <row r="826">
          <cell r="A826" t="str">
            <v>Tablero 12 Circuitos con espacio para totalizador</v>
          </cell>
        </row>
        <row r="827">
          <cell r="A827" t="str">
            <v>Tablero 18 Circuitos con espacio para totalizador</v>
          </cell>
        </row>
        <row r="828">
          <cell r="A828" t="str">
            <v>Tablero 24 Circuitos con espacio para totalizador</v>
          </cell>
        </row>
        <row r="829">
          <cell r="A829" t="str">
            <v xml:space="preserve">Tablero bifasico TBC 24 circuitos </v>
          </cell>
        </row>
        <row r="830">
          <cell r="A830" t="str">
            <v>Tablero de 12 circuitos</v>
          </cell>
        </row>
        <row r="831">
          <cell r="A831" t="str">
            <v>Tablero de 12 circuitos con puerta</v>
          </cell>
        </row>
        <row r="832">
          <cell r="A832" t="str">
            <v>Tablero de 18 circuitos con puerta</v>
          </cell>
        </row>
        <row r="833">
          <cell r="A833" t="str">
            <v>Tablero de 24 circuitos con puerta</v>
          </cell>
        </row>
        <row r="834">
          <cell r="A834" t="str">
            <v>Tablero de 30 circuitos con puerta</v>
          </cell>
        </row>
        <row r="835">
          <cell r="A835" t="str">
            <v>Tablero de 36 circuitos con puerta</v>
          </cell>
        </row>
        <row r="836">
          <cell r="A836" t="str">
            <v>Tablero de 40x50 en AI NEMA 4</v>
          </cell>
        </row>
        <row r="837">
          <cell r="A837" t="str">
            <v>Tablero de 42 circuitos con puerta</v>
          </cell>
        </row>
        <row r="838">
          <cell r="A838" t="str">
            <v>Tablero de control y programación digital</v>
          </cell>
        </row>
        <row r="839">
          <cell r="A839" t="str">
            <v>Tablero en madera entamborada</v>
          </cell>
        </row>
        <row r="840">
          <cell r="A840" t="str">
            <v xml:space="preserve">TABLERO GENERAL REGULADO : GABINETE METALICO AUTOSOPORTADO FABRICADO LAMINA COLD ROLLED CALIBRE 16 , CON LAS SIGUIENTES DIMENSIONES 60 X 60 X 40 mm (ALTO, ANCHO Y PROFUNDO). ACABADO EN PINTURA ELECTROSTATICA, INCLUYE: 1 TOTALIZADOR BREAKER DE 1X40A 3 DE 1X40AMP. 4 BREAKER DE 1X20AMP, BY PASS.4 RESERVA. SEGUN DIAGRAMA UNIFILAR Y MEMORIAS DE CALCULO </v>
          </cell>
        </row>
        <row r="841">
          <cell r="A841" t="str">
            <v>Tablero minipragma de 24 circuitos</v>
          </cell>
        </row>
        <row r="842">
          <cell r="A842" t="str">
            <v>TABLERO NORMAL : GABINETE METALICO AUTOSOPORTADO FABRICADO LAMINA COLD ROLLED CALIBRE 16 , CON LAS SIGUIENTES DIMENSIONES 90 X 80 X 40 mm (ALTO, ANCHO Y PROFUNDO). ACABADO EN PINTURA ELECTROSTATICA, INCLUYE: 1 TOTALIZADOR BREAKER REGULABLE INDUSTRIAL DE 3X125 (87A-125A)  BREAKER INDUSTRIAL DE 3X30AMP. 1 BREAKER INDUSTRIAL DE 3X40AMP. 1 BREAKER DE 1X40AMP, 1 BREAKER DE 1X30AMP, 6 BREAKER DE 2X30AMP, 14 BREAKER DE 1X20AMP, 14 BREAKER DE 1X15AMP.1 RESERVA. 1 D.P.S. SEGUN DIAGRAMA UNIFILAR Y MEMORIAS DE CALCULO</v>
          </cell>
        </row>
        <row r="843">
          <cell r="A843" t="str">
            <v>Tablero TBP 16B con puerta y chapas plástico de 16 circuitos</v>
          </cell>
        </row>
        <row r="844">
          <cell r="A844" t="str">
            <v>Tablón  cuarto 26</v>
          </cell>
        </row>
        <row r="845">
          <cell r="A845" t="str">
            <v>Tablón Gres de 0,30 x 0,30</v>
          </cell>
        </row>
        <row r="846">
          <cell r="A846" t="str">
            <v>Taco terminal UnIP,HQP 30A</v>
          </cell>
        </row>
        <row r="847">
          <cell r="A847" t="str">
            <v>Tanque Hidroneumático de 500Lts</v>
          </cell>
        </row>
        <row r="848">
          <cell r="A848" t="str">
            <v>Tanque plástico 1000 lts</v>
          </cell>
        </row>
        <row r="849">
          <cell r="A849" t="str">
            <v>Tanque plástico 2000 lts</v>
          </cell>
        </row>
        <row r="850">
          <cell r="A850" t="str">
            <v>Tanque plástico 500 lts</v>
          </cell>
        </row>
        <row r="851">
          <cell r="A851" t="str">
            <v>Tanque plástico 5000 lts</v>
          </cell>
        </row>
        <row r="852">
          <cell r="A852" t="str">
            <v>Tanque Septico Colempaques 40000Lts</v>
          </cell>
        </row>
        <row r="853">
          <cell r="A853" t="str">
            <v>Tapa</v>
          </cell>
        </row>
        <row r="854">
          <cell r="A854" t="str">
            <v>Tapa ciega metálica para toma</v>
          </cell>
        </row>
        <row r="855">
          <cell r="A855" t="str">
            <v>Tapa en concreto 60x60</v>
          </cell>
        </row>
        <row r="856">
          <cell r="A856" t="str">
            <v>Tapa Ext Derecha Canal Amazonas</v>
          </cell>
        </row>
        <row r="857">
          <cell r="A857" t="str">
            <v>Tapa Ext Izquierda Canal Amazonas</v>
          </cell>
        </row>
        <row r="858">
          <cell r="A858" t="str">
            <v>Tapa externa Canal Raingo blanca</v>
          </cell>
        </row>
        <row r="859">
          <cell r="A859" t="str">
            <v>Tapa Int Derecha Canal Amazonas</v>
          </cell>
        </row>
        <row r="860">
          <cell r="A860" t="str">
            <v>Tapa Int Izquierda Canal Amazonas</v>
          </cell>
        </row>
        <row r="861">
          <cell r="A861" t="str">
            <v>Tapa interna Canal Raingo blanca</v>
          </cell>
        </row>
        <row r="862">
          <cell r="A862" t="str">
            <v>Tapa para caja A.P.</v>
          </cell>
        </row>
        <row r="863">
          <cell r="A863" t="str">
            <v>Tapa para caja de 1.20x1.80</v>
          </cell>
        </row>
        <row r="864">
          <cell r="A864" t="str">
            <v>Tapa para caja de 30x30x5</v>
          </cell>
        </row>
        <row r="865">
          <cell r="A865" t="str">
            <v>Tapa para caja de 40x40x5</v>
          </cell>
        </row>
        <row r="866">
          <cell r="A866" t="str">
            <v>Tapa para caja de 60x60x5</v>
          </cell>
        </row>
        <row r="867">
          <cell r="A867" t="str">
            <v>Tapa para caja eléctrica</v>
          </cell>
        </row>
        <row r="868">
          <cell r="A868" t="str">
            <v>Tapa salida cordón caja octagonal</v>
          </cell>
        </row>
        <row r="869">
          <cell r="A869" t="str">
            <v>Tapaporos Nogal</v>
          </cell>
        </row>
        <row r="870">
          <cell r="A870" t="str">
            <v>Tapas 3x1"</v>
          </cell>
        </row>
        <row r="871">
          <cell r="A871" t="str">
            <v>Tapón drenaje en polietileno 2 1/2"</v>
          </cell>
        </row>
        <row r="872">
          <cell r="A872" t="str">
            <v>Tapón drenaje en polietileno 4"</v>
          </cell>
        </row>
        <row r="873">
          <cell r="A873" t="str">
            <v>Tapón drenaje en polietileno 6"</v>
          </cell>
        </row>
        <row r="874">
          <cell r="A874" t="str">
            <v>Tapón drenaje en polietileno 8"</v>
          </cell>
        </row>
        <row r="875">
          <cell r="A875" t="str">
            <v>TAPóN H.G. 1"</v>
          </cell>
        </row>
        <row r="876">
          <cell r="A876" t="str">
            <v>TAPóN H.G. 1/2"</v>
          </cell>
        </row>
        <row r="877">
          <cell r="A877" t="str">
            <v>TAPóN H.G. 3/4"</v>
          </cell>
        </row>
        <row r="878">
          <cell r="A878" t="str">
            <v>Tapon PVC 2" - Prueba</v>
          </cell>
        </row>
        <row r="879">
          <cell r="A879" t="str">
            <v>Tapon PVC 3" de prueba</v>
          </cell>
        </row>
        <row r="880">
          <cell r="A880" t="str">
            <v>Tapon PVC 4" - Prueba</v>
          </cell>
        </row>
        <row r="881">
          <cell r="A881" t="str">
            <v>Tapon PVC-P 1/2"</v>
          </cell>
        </row>
        <row r="882">
          <cell r="A882" t="str">
            <v>Tee 1 1/2" PVC - Presión</v>
          </cell>
        </row>
        <row r="883">
          <cell r="A883" t="str">
            <v>Tee 1 1/4 PVC - Presión</v>
          </cell>
        </row>
        <row r="884">
          <cell r="A884" t="str">
            <v>Tee 1" PVC - Presión</v>
          </cell>
        </row>
        <row r="885">
          <cell r="A885" t="str">
            <v>Tee 1/2" PVC - Presión</v>
          </cell>
        </row>
        <row r="886">
          <cell r="A886" t="str">
            <v>Tee 3/4"    PVC - Presión</v>
          </cell>
        </row>
        <row r="887">
          <cell r="A887" t="str">
            <v>Tee HG 1 1/2"</v>
          </cell>
        </row>
        <row r="888">
          <cell r="A888" t="str">
            <v>Tee HG 3"</v>
          </cell>
        </row>
        <row r="889">
          <cell r="A889" t="str">
            <v>Tee PVC-P 3/4" x 1/2"</v>
          </cell>
        </row>
        <row r="890">
          <cell r="A890" t="str">
            <v>Tee Sencilla 2" Sanitaria</v>
          </cell>
        </row>
        <row r="891">
          <cell r="A891" t="str">
            <v>Tee Sencilla 4" Sanitaria</v>
          </cell>
        </row>
        <row r="892">
          <cell r="A892" t="str">
            <v xml:space="preserve">Teflon </v>
          </cell>
        </row>
        <row r="893">
          <cell r="A893" t="str">
            <v>Teja "S" de Barro Moore 28,5/15x46cm</v>
          </cell>
        </row>
        <row r="894">
          <cell r="A894" t="str">
            <v xml:space="preserve">Teja Bioclimatica trapezoidal de e = 1,8 mm, con foil y lámina de acero, incluye traslapo </v>
          </cell>
        </row>
        <row r="895">
          <cell r="A895" t="str">
            <v xml:space="preserve">Teja Bioclimatica trapezoidal de e = 1,8 mm, Marina con foil y lámina de acero, incluye traslapo </v>
          </cell>
        </row>
        <row r="896">
          <cell r="A896" t="str">
            <v xml:space="preserve">Teja Bioclimatica trapezoidal de e = 1,9 mm, con foil y lámina de acero, incluye traslapo </v>
          </cell>
        </row>
        <row r="897">
          <cell r="A897" t="str">
            <v xml:space="preserve">Teja Bioclimatica trapezoidal de e = 1,9 mm, Marina con foil y lámina de acero, incluye traslapo </v>
          </cell>
        </row>
        <row r="898">
          <cell r="A898" t="str">
            <v xml:space="preserve">Teja Bioclimatica trapezoidal de e = 2,0 mm, con foil y lámina de acero, incluye traslapo </v>
          </cell>
        </row>
        <row r="899">
          <cell r="A899" t="str">
            <v xml:space="preserve">Teja Bioclimatica trapezoidal de e = 2,0 mm, Marina con foil y lámina de acero, incluye traslapo </v>
          </cell>
        </row>
        <row r="900">
          <cell r="A900" t="str">
            <v>Teja de asbesto cemento No.6</v>
          </cell>
        </row>
        <row r="901">
          <cell r="A901" t="str">
            <v>Teja de asbesto cemento No.8</v>
          </cell>
        </row>
        <row r="902">
          <cell r="A902" t="str">
            <v>Teja de Barro  Santafé Española 18/16x40cm</v>
          </cell>
        </row>
        <row r="903">
          <cell r="A903" t="str">
            <v>Teja de Barro Santafé Cartabon 16x37cm</v>
          </cell>
        </row>
        <row r="904">
          <cell r="A904" t="str">
            <v>Teja FC Plus Blanca</v>
          </cell>
        </row>
        <row r="905">
          <cell r="A905" t="str">
            <v>Teja FC Plus Blanca e=2.5 mm</v>
          </cell>
        </row>
        <row r="906">
          <cell r="A906" t="str">
            <v>Teja metálica</v>
          </cell>
        </row>
        <row r="907">
          <cell r="A907" t="str">
            <v>Teja Plana de Barro Santafé 10x18cm</v>
          </cell>
        </row>
        <row r="908">
          <cell r="A908" t="str">
            <v>Teja trapezoidal transparente en policarbonato tipo ajota de ajorver</v>
          </cell>
        </row>
        <row r="909">
          <cell r="A909" t="str">
            <v>Tela asfaltica No.15x40 TEXSA</v>
          </cell>
        </row>
        <row r="910">
          <cell r="A910" t="str">
            <v>TELERRUPTOR 2P-220V 2X16A</v>
          </cell>
        </row>
        <row r="911">
          <cell r="A911" t="str">
            <v>Telerruptor bipolar 120V - 16 amperios</v>
          </cell>
        </row>
        <row r="912">
          <cell r="A912" t="str">
            <v>Telerruptor monopolar 120V - 16 amperios</v>
          </cell>
        </row>
        <row r="913">
          <cell r="A913" t="str">
            <v>Templete</v>
          </cell>
        </row>
        <row r="914">
          <cell r="A914" t="str">
            <v xml:space="preserve">Tensor para cable antifraude </v>
          </cell>
        </row>
        <row r="915">
          <cell r="A915" t="str">
            <v>Terminal 2/0 cobre</v>
          </cell>
        </row>
        <row r="916">
          <cell r="A916" t="str">
            <v>Terminal cobre No 1/0</v>
          </cell>
        </row>
        <row r="917">
          <cell r="A917" t="str">
            <v>Terminal cobre No 10</v>
          </cell>
        </row>
        <row r="918">
          <cell r="A918" t="str">
            <v>Terminal cobre No 2</v>
          </cell>
        </row>
        <row r="919">
          <cell r="A919" t="str">
            <v>Terminal cobre No 4</v>
          </cell>
        </row>
        <row r="920">
          <cell r="A920" t="str">
            <v>Terminal cobre No 6</v>
          </cell>
        </row>
        <row r="921">
          <cell r="A921" t="str">
            <v>Terminal cobre No 6</v>
          </cell>
        </row>
        <row r="922">
          <cell r="A922" t="str">
            <v>Terminal cobre No 8</v>
          </cell>
        </row>
        <row r="923">
          <cell r="A923" t="str">
            <v>Terminal en resina</v>
          </cell>
        </row>
        <row r="924">
          <cell r="A924" t="str">
            <v>Tierra negra fertilizada</v>
          </cell>
        </row>
        <row r="925">
          <cell r="A925" t="str">
            <v>Tintilla</v>
          </cell>
        </row>
        <row r="926">
          <cell r="A926" t="str">
            <v>Toma Bifásica</v>
          </cell>
        </row>
        <row r="927">
          <cell r="A927" t="str">
            <v>Toma de caucho (aérea) con polo</v>
          </cell>
        </row>
        <row r="928">
          <cell r="A928" t="str">
            <v>Toma de caucho 3 polos aérea</v>
          </cell>
        </row>
        <row r="929">
          <cell r="A929" t="str">
            <v>Toma de T.V. para cable coaxial</v>
          </cell>
        </row>
        <row r="930">
          <cell r="A930" t="str">
            <v>Toma de televisión</v>
          </cell>
        </row>
        <row r="931">
          <cell r="A931" t="str">
            <v>Toma Doble GFCI</v>
          </cell>
        </row>
        <row r="932">
          <cell r="A932" t="str">
            <v>TOMA DOBLE MONOFASICA GFCI p</v>
          </cell>
        </row>
        <row r="933">
          <cell r="A933" t="str">
            <v>TOMA DOBLE MONOFASICA p</v>
          </cell>
        </row>
        <row r="934">
          <cell r="A934" t="str">
            <v>TOMA DOBLE MONOFASICA REGULADA GH p</v>
          </cell>
        </row>
        <row r="935">
          <cell r="A935" t="str">
            <v>Toma doble tipo hospitalaria P.T.</v>
          </cell>
        </row>
        <row r="936">
          <cell r="A936" t="str">
            <v>Toma eléctrica doble 20A pata trabada</v>
          </cell>
        </row>
        <row r="937">
          <cell r="A937" t="str">
            <v xml:space="preserve">Toma eléctrica doble P.T. </v>
          </cell>
        </row>
        <row r="938">
          <cell r="A938" t="str">
            <v>Toma monofásica doble con polo</v>
          </cell>
        </row>
        <row r="939">
          <cell r="A939" t="str">
            <v>Toma monofásica GFCI</v>
          </cell>
        </row>
        <row r="940">
          <cell r="A940" t="str">
            <v>Toma Monofasica Sencilla</v>
          </cell>
        </row>
        <row r="941">
          <cell r="A941" t="str">
            <v>Toma telefónica</v>
          </cell>
        </row>
        <row r="942">
          <cell r="A942" t="str">
            <v xml:space="preserve">Toma Trifásica </v>
          </cell>
        </row>
        <row r="943">
          <cell r="A943" t="str">
            <v>Tornillo autoperforante fijador de correa para metal de12-14 x 3/4" - Acero</v>
          </cell>
        </row>
        <row r="944">
          <cell r="A944" t="str">
            <v>Tornillo Estándar 1.5</v>
          </cell>
        </row>
        <row r="945">
          <cell r="A945" t="str">
            <v>Tornillo expansivo AH - 1614 5/16 x 3 "</v>
          </cell>
        </row>
        <row r="946">
          <cell r="A946" t="str">
            <v>Tornillo expansivo HLC 10x80/48</v>
          </cell>
        </row>
        <row r="947">
          <cell r="A947" t="str">
            <v>Tornillo goloso</v>
          </cell>
        </row>
        <row r="948">
          <cell r="A948" t="str">
            <v>Tornillo goloso 1/8 x 1 1/4</v>
          </cell>
        </row>
        <row r="949">
          <cell r="A949" t="str">
            <v>Tornillo Inoxidable Canal y Bajante Amazonas</v>
          </cell>
        </row>
        <row r="950">
          <cell r="A950" t="str">
            <v>Tornillo Inoxidable Canal y Bajante PVC</v>
          </cell>
        </row>
        <row r="951">
          <cell r="A951" t="str">
            <v>Tornillo lámina D=3/8"</v>
          </cell>
        </row>
        <row r="952">
          <cell r="A952" t="str">
            <v>Tornillo punta de broca con aletas</v>
          </cell>
        </row>
        <row r="953">
          <cell r="A953" t="str">
            <v>Tornillo teja en lámina de acero y foil</v>
          </cell>
        </row>
        <row r="954">
          <cell r="A954" t="str">
            <v>Tornillos 2"</v>
          </cell>
        </row>
        <row r="955">
          <cell r="A955" t="str">
            <v>Trafo baja-baja de 380 trifásico a 208 trifásico 45 KVA</v>
          </cell>
        </row>
        <row r="956">
          <cell r="A956" t="str">
            <v>TRAMITES ANTE EMPRESA DE ENERGIA PARA LA CONEXIÓN</v>
          </cell>
        </row>
        <row r="957">
          <cell r="A957" t="str">
            <v>Transferencia motorizada 150 AMP-380V</v>
          </cell>
        </row>
        <row r="958">
          <cell r="A958" t="str">
            <v>Transformador de corriente 200/5 Amp</v>
          </cell>
        </row>
        <row r="959">
          <cell r="A959" t="str">
            <v>Transformador en poste bifásico de 15 Kva</v>
          </cell>
        </row>
        <row r="960">
          <cell r="A960" t="str">
            <v>Transformador en poste bifásico de 30 Kva</v>
          </cell>
        </row>
        <row r="961">
          <cell r="A961" t="str">
            <v>Transformador en poste bifásico de 45 Kva</v>
          </cell>
        </row>
        <row r="962">
          <cell r="A962" t="str">
            <v>Transformador en poste trifásico de 15 Kva</v>
          </cell>
        </row>
        <row r="963">
          <cell r="A963" t="str">
            <v>Transformador en poste trifásico de 30 Kva</v>
          </cell>
        </row>
        <row r="964">
          <cell r="A964" t="str">
            <v>Transformador en poste trifásico de 75 Kva</v>
          </cell>
        </row>
        <row r="965">
          <cell r="A965" t="str">
            <v>Transformador trifásico 225 KVA 13200/380/220 V Seco</v>
          </cell>
        </row>
        <row r="966">
          <cell r="A966" t="str">
            <v>Triturado de máquina</v>
          </cell>
        </row>
        <row r="967">
          <cell r="A967" t="str">
            <v>Troquel para Canalea metalica de 10x4</v>
          </cell>
        </row>
        <row r="968">
          <cell r="A968" t="str">
            <v xml:space="preserve">Tuberia A.N. 2 plg </v>
          </cell>
        </row>
        <row r="969">
          <cell r="A969" t="str">
            <v>Tuberia A.N. 3 plg 2,3 mm</v>
          </cell>
        </row>
        <row r="970">
          <cell r="A970" t="str">
            <v>Tuberia A.N. Ø1 1/2"</v>
          </cell>
        </row>
        <row r="971">
          <cell r="A971" t="str">
            <v>TUBERIA EMT 1/2" p</v>
          </cell>
        </row>
        <row r="972">
          <cell r="A972" t="str">
            <v>TUBERIA EMT Ø 3/4"  p</v>
          </cell>
        </row>
        <row r="973">
          <cell r="A973" t="str">
            <v>Tuberia Galvanizada 1 1/2" 2,5 mm Cal 12</v>
          </cell>
        </row>
        <row r="974">
          <cell r="A974" t="str">
            <v>Tuberia novafort 10" 255 mm</v>
          </cell>
        </row>
        <row r="975">
          <cell r="A975" t="str">
            <v>Tuberia novafort 12" 315 mm</v>
          </cell>
        </row>
        <row r="976">
          <cell r="A976" t="str">
            <v>Tuberia novafort 4" 110 mm</v>
          </cell>
        </row>
        <row r="977">
          <cell r="A977" t="str">
            <v>Tuberia novafort 6" 160 mm</v>
          </cell>
        </row>
        <row r="978">
          <cell r="A978" t="str">
            <v>Tuberia novafort 8" 200 mm</v>
          </cell>
        </row>
        <row r="979">
          <cell r="A979" t="str">
            <v xml:space="preserve">Tuberia PE AL PE amarilla gas 1216 1/2" </v>
          </cell>
        </row>
        <row r="980">
          <cell r="A980" t="str">
            <v xml:space="preserve">Tuberia PE AL PE amarilla gas 1418 3/4" </v>
          </cell>
        </row>
        <row r="981">
          <cell r="A981" t="str">
            <v>TUBERIA PVC 1/2" p</v>
          </cell>
        </row>
        <row r="982">
          <cell r="A982" t="str">
            <v>TUBERIA PVC Ø 1"</v>
          </cell>
        </row>
        <row r="983">
          <cell r="A983" t="str">
            <v xml:space="preserve">TUBERIA PVC Ø 1,1/4" </v>
          </cell>
        </row>
        <row r="984">
          <cell r="A984" t="str">
            <v>TUBERIA PVC Ø 2"</v>
          </cell>
        </row>
        <row r="985">
          <cell r="A985" t="str">
            <v xml:space="preserve">TUBERIA PVC Ø 3/4" p </v>
          </cell>
        </row>
        <row r="986">
          <cell r="A986" t="str">
            <v>Tubo A.N. 1 1/2 plg, 2 mm</v>
          </cell>
        </row>
        <row r="987">
          <cell r="A987" t="str">
            <v>Tubo A.N. 1 plg, 2 mm</v>
          </cell>
        </row>
        <row r="988">
          <cell r="A988" t="str">
            <v>Tubo conduit  PVC 3"</v>
          </cell>
        </row>
        <row r="989">
          <cell r="A989" t="str">
            <v>Tubo conduit EMT 1"</v>
          </cell>
        </row>
        <row r="990">
          <cell r="A990" t="str">
            <v>Tubo conduit EMT 1/2"</v>
          </cell>
        </row>
        <row r="991">
          <cell r="A991" t="str">
            <v>Tubo conduit EMT 1-1/2"</v>
          </cell>
        </row>
        <row r="992">
          <cell r="A992" t="str">
            <v>Tubo conduit EMT 3/4"</v>
          </cell>
        </row>
        <row r="993">
          <cell r="A993" t="str">
            <v>Tubo conduit PVC 1"</v>
          </cell>
        </row>
        <row r="994">
          <cell r="A994" t="str">
            <v>Tubo conduit PVC 1/2"</v>
          </cell>
        </row>
        <row r="995">
          <cell r="A995" t="str">
            <v>Tubo conduit PVC 1-1/4"</v>
          </cell>
        </row>
        <row r="996">
          <cell r="A996" t="str">
            <v>Tubo conduit PVC 1-1/2"</v>
          </cell>
        </row>
        <row r="997">
          <cell r="A997" t="str">
            <v>Tubo conduit PVC 2"</v>
          </cell>
        </row>
        <row r="998">
          <cell r="A998" t="str">
            <v>Tubo conduit PVC 3/4"</v>
          </cell>
        </row>
        <row r="999">
          <cell r="A999" t="str">
            <v>Tubo conduit PVC 6" corrugado</v>
          </cell>
        </row>
        <row r="1000">
          <cell r="A1000" t="str">
            <v>Tubo cuadrado de 1/2 x 1/2 x 0,9</v>
          </cell>
        </row>
        <row r="1001">
          <cell r="A1001" t="str">
            <v>Tubo cuadrado de 1-1/2" x 1-1/2" cal. 20</v>
          </cell>
        </row>
        <row r="1002">
          <cell r="A1002" t="str">
            <v>Tubo Cuadrado de 3/4" x 3/4" cal. 20</v>
          </cell>
        </row>
        <row r="1003">
          <cell r="A1003" t="str">
            <v>Tubo de cobre de 1" tipo L</v>
          </cell>
        </row>
        <row r="1004">
          <cell r="A1004" t="str">
            <v>Tubo de cobre de 1/2" tipo L</v>
          </cell>
        </row>
        <row r="1005">
          <cell r="A1005" t="str">
            <v>Tubo de cobre de 3/4" tipo L</v>
          </cell>
        </row>
        <row r="1006">
          <cell r="A1006" t="str">
            <v>Tubo drenaje en polietileno 2 1/2"</v>
          </cell>
        </row>
        <row r="1007">
          <cell r="A1007" t="str">
            <v>Tubo drenaje en polietileno 4"</v>
          </cell>
        </row>
        <row r="1008">
          <cell r="A1008" t="str">
            <v>Tubo drenaje en polietileno 6"</v>
          </cell>
        </row>
        <row r="1009">
          <cell r="A1009" t="str">
            <v>Tubo drenaje en polietileno 8"</v>
          </cell>
        </row>
        <row r="1010">
          <cell r="A1010" t="str">
            <v>Tubo galvanizado 4"</v>
          </cell>
        </row>
        <row r="1011">
          <cell r="A1011" t="str">
            <v>Tubo Galvanizado de 1 1/2"</v>
          </cell>
        </row>
        <row r="1012">
          <cell r="A1012" t="str">
            <v>Tubo Galvanizado de 1 1/4"</v>
          </cell>
        </row>
        <row r="1013">
          <cell r="A1013" t="str">
            <v>Tubo Galvanizado de 1"</v>
          </cell>
        </row>
        <row r="1014">
          <cell r="A1014" t="str">
            <v>Tubo Galvanizado de 1/2"</v>
          </cell>
        </row>
        <row r="1015">
          <cell r="A1015" t="str">
            <v>Tubo Galvanizado de 2 1/2"</v>
          </cell>
        </row>
        <row r="1016">
          <cell r="A1016" t="str">
            <v>Tubo Galvanizado de 2"</v>
          </cell>
        </row>
        <row r="1017">
          <cell r="A1017" t="str">
            <v>Tubo Galvanizado de 3/4</v>
          </cell>
        </row>
        <row r="1018">
          <cell r="A1018" t="str">
            <v>Tubo metalico cuadrado 100 x 500</v>
          </cell>
        </row>
        <row r="1019">
          <cell r="A1019" t="str">
            <v>Tubo pres/11 PVC 3/4"</v>
          </cell>
        </row>
        <row r="1020">
          <cell r="A1020" t="str">
            <v>Tubo pres/13,5 PVC 1"</v>
          </cell>
        </row>
        <row r="1021">
          <cell r="A1021" t="str">
            <v>Tubo pres/21 PVC 1 1/2"</v>
          </cell>
        </row>
        <row r="1022">
          <cell r="A1022" t="str">
            <v>Tubo pres/21 PVC 1 1/4</v>
          </cell>
        </row>
        <row r="1023">
          <cell r="A1023" t="str">
            <v>Tubo pres/21 PVC 2"</v>
          </cell>
        </row>
        <row r="1024">
          <cell r="A1024" t="str">
            <v>Tubo pres/9 PVC 1/2"</v>
          </cell>
        </row>
        <row r="1025">
          <cell r="A1025" t="str">
            <v>Tubo PVC de 2"       Lluvias</v>
          </cell>
        </row>
        <row r="1026">
          <cell r="A1026" t="str">
            <v>Tubo PVC de 3"       Lluvias</v>
          </cell>
        </row>
        <row r="1027">
          <cell r="A1027" t="str">
            <v>Tubo PVC de 4"       lluvias</v>
          </cell>
        </row>
        <row r="1028">
          <cell r="A1028" t="str">
            <v>Tubo PVCP- RDE 21 2 1/2" UZ</v>
          </cell>
        </row>
        <row r="1029">
          <cell r="A1029" t="str">
            <v>Tubo PVCP- RDE 21 2" UZ</v>
          </cell>
        </row>
        <row r="1030">
          <cell r="A1030" t="str">
            <v>Tubo PVCP- RDE 21 3" UZ</v>
          </cell>
        </row>
        <row r="1031">
          <cell r="A1031" t="str">
            <v>Tubo PVC-S     2"    Sanitaria</v>
          </cell>
        </row>
        <row r="1032">
          <cell r="A1032" t="str">
            <v>Tubo PVC-S     3"    Sanitaria</v>
          </cell>
        </row>
        <row r="1033">
          <cell r="A1033" t="str">
            <v>Tubo PVC-S     4"    Sanitaria</v>
          </cell>
        </row>
        <row r="1034">
          <cell r="A1034" t="str">
            <v>Tubo PVC-S;     6"</v>
          </cell>
        </row>
        <row r="1035">
          <cell r="A1035" t="str">
            <v>Tubo PVC-V      1 1/2"</v>
          </cell>
        </row>
        <row r="1036">
          <cell r="A1036" t="str">
            <v>Tubo PVC-V      2"</v>
          </cell>
        </row>
        <row r="1037">
          <cell r="A1037" t="str">
            <v>Tubo PVC-V     3"</v>
          </cell>
        </row>
        <row r="1038">
          <cell r="A1038" t="str">
            <v>Tubo PVC-V     4"</v>
          </cell>
        </row>
        <row r="1039">
          <cell r="A1039" t="str">
            <v>Tuercas de fijación</v>
          </cell>
        </row>
        <row r="1040">
          <cell r="A1040" t="str">
            <v>Unión bajante rectangular PVC</v>
          </cell>
        </row>
        <row r="1041">
          <cell r="A1041" t="str">
            <v>Unión canal a bajante Amazonas</v>
          </cell>
        </row>
        <row r="1042">
          <cell r="A1042" t="str">
            <v>Unión Canal amazonas</v>
          </cell>
        </row>
        <row r="1043">
          <cell r="A1043" t="str">
            <v>Unión Canal Raingo a Bajante</v>
          </cell>
        </row>
        <row r="1044">
          <cell r="A1044" t="str">
            <v>Unión Canal Raingo Blanca</v>
          </cell>
        </row>
        <row r="1045">
          <cell r="A1045" t="str">
            <v>Unión drenaje en polietileno 2 1/2"</v>
          </cell>
        </row>
        <row r="1046">
          <cell r="A1046" t="str">
            <v>Unión drenaje en polietileno 4"</v>
          </cell>
        </row>
        <row r="1047">
          <cell r="A1047" t="str">
            <v>Unión drenaje en polietileno 6"</v>
          </cell>
        </row>
        <row r="1048">
          <cell r="A1048" t="str">
            <v>Unión drenaje en polietileno 8"</v>
          </cell>
        </row>
        <row r="1049">
          <cell r="A1049" t="str">
            <v>Unión EMT 1"</v>
          </cell>
        </row>
        <row r="1050">
          <cell r="A1050" t="str">
            <v>Unión EMT 1-1/2"</v>
          </cell>
        </row>
        <row r="1051">
          <cell r="A1051" t="str">
            <v>Unión EMT 3/4"</v>
          </cell>
        </row>
        <row r="1052">
          <cell r="A1052" t="str">
            <v>Unión Esquina Exterior Amazonas</v>
          </cell>
        </row>
        <row r="1053">
          <cell r="A1053" t="str">
            <v>Unión Esquina Int o Ext Raingo</v>
          </cell>
        </row>
        <row r="1054">
          <cell r="A1054" t="str">
            <v>Unión Esquina Interior Amazonas</v>
          </cell>
        </row>
        <row r="1055">
          <cell r="A1055" t="str">
            <v>Unión PVC-P 1 1/2"</v>
          </cell>
        </row>
        <row r="1056">
          <cell r="A1056" t="str">
            <v>Unión PVC-P 1 1/4"</v>
          </cell>
        </row>
        <row r="1057">
          <cell r="A1057" t="str">
            <v>Unión PVC-P 1 plg</v>
          </cell>
        </row>
        <row r="1058">
          <cell r="A1058" t="str">
            <v>Unión PVC-P 1/2 plg</v>
          </cell>
        </row>
        <row r="1059">
          <cell r="A1059" t="str">
            <v>Unión PVC-P 2 plg</v>
          </cell>
        </row>
        <row r="1060">
          <cell r="A1060" t="str">
            <v>Unión PVC-P 3/4"</v>
          </cell>
        </row>
        <row r="1061">
          <cell r="A1061" t="str">
            <v>Unión PVC-S 2 plg</v>
          </cell>
        </row>
        <row r="1062">
          <cell r="A1062" t="str">
            <v>Unión PVC-S 3 plg</v>
          </cell>
        </row>
        <row r="1063">
          <cell r="A1063" t="str">
            <v>Unión PVC-S 4 plg</v>
          </cell>
        </row>
        <row r="1064">
          <cell r="A1064" t="str">
            <v>Unión PVC-S;    6"</v>
          </cell>
        </row>
        <row r="1065">
          <cell r="A1065" t="str">
            <v>Unión PVC-V     1 1/2"</v>
          </cell>
        </row>
        <row r="1066">
          <cell r="A1066" t="str">
            <v>Unión PVC-V     2"</v>
          </cell>
        </row>
        <row r="1067">
          <cell r="A1067" t="str">
            <v>Unión PVC-V    3"</v>
          </cell>
        </row>
        <row r="1068">
          <cell r="A1068" t="str">
            <v>UNION TERMINAL EMT 1/2"  p</v>
          </cell>
        </row>
        <row r="1069">
          <cell r="A1069" t="str">
            <v>UNION TERMINAL EMT 3/4" p</v>
          </cell>
        </row>
        <row r="1070">
          <cell r="A1070" t="str">
            <v>Unión Universal HG 1 1/2"</v>
          </cell>
        </row>
        <row r="1071">
          <cell r="A1071" t="str">
            <v>Universal en PVC 1 1/2"</v>
          </cell>
        </row>
        <row r="1072">
          <cell r="A1072" t="str">
            <v>Universal en PVC 1"</v>
          </cell>
        </row>
        <row r="1073">
          <cell r="A1073" t="str">
            <v>Universal en PVC 1/2"</v>
          </cell>
        </row>
        <row r="1074">
          <cell r="A1074" t="str">
            <v>Universal en PVC 3/4"</v>
          </cell>
        </row>
        <row r="1075">
          <cell r="A1075" t="str">
            <v xml:space="preserve">UPS 5 KVA </v>
          </cell>
        </row>
        <row r="1076">
          <cell r="A1076" t="str">
            <v>Valvula - Cheque cortina HICC Helbert   3" ; incluye accesorios</v>
          </cell>
        </row>
        <row r="1077">
          <cell r="A1077" t="str">
            <v>Valvula - Cheque cortina HICC Helbert  1 1/2" ; incluye accesorios</v>
          </cell>
        </row>
        <row r="1078">
          <cell r="A1078" t="str">
            <v>Valvula - Cheque cortina HICC Helbert  1 1/4" ; incluye accesorios</v>
          </cell>
        </row>
        <row r="1079">
          <cell r="A1079" t="str">
            <v>Valvula - Cheque cortina HICC Helbert  2" ; incluye accesorios</v>
          </cell>
        </row>
        <row r="1080">
          <cell r="A1080" t="str">
            <v>Valvula de bola de 1" con bola de bronce y asiento en teflon</v>
          </cell>
        </row>
        <row r="1081">
          <cell r="A1081" t="str">
            <v>Valvula de bola de 1/2" con bola de bronce y asiento en teflon</v>
          </cell>
        </row>
        <row r="1082">
          <cell r="A1082" t="str">
            <v>Valvula de cheque hidro 1 1/2"</v>
          </cell>
        </row>
        <row r="1083">
          <cell r="A1083" t="str">
            <v>Valvula de cheque hidro 2"</v>
          </cell>
        </row>
        <row r="1084">
          <cell r="A1084" t="str">
            <v>Valvula de pie con canastilla de bronce 4"</v>
          </cell>
        </row>
        <row r="1085">
          <cell r="A1085" t="str">
            <v>Valvula de pie con canastilla plástica 2"</v>
          </cell>
        </row>
        <row r="1086">
          <cell r="A1086" t="str">
            <v>Valvula de pie Hierro FUndido HECD 4"</v>
          </cell>
        </row>
        <row r="1087">
          <cell r="A1087" t="str">
            <v>Valvula de pie Hierro FUndido HECD 4"</v>
          </cell>
        </row>
        <row r="1088">
          <cell r="A1088" t="str">
            <v>Valvula flotador completa con bola en Cobre 1 1/2"</v>
          </cell>
        </row>
        <row r="1089">
          <cell r="A1089" t="str">
            <v>Valvula flotador completa con bola en Cobre 1"</v>
          </cell>
        </row>
        <row r="1090">
          <cell r="A1090" t="str">
            <v>Valvula flotador completa con bola en Cobre 1/2"</v>
          </cell>
        </row>
        <row r="1091">
          <cell r="A1091" t="str">
            <v>Valvula flotador completa con bola en Cobre 2"</v>
          </cell>
        </row>
        <row r="1092">
          <cell r="A1092" t="str">
            <v>Valvula flotador completa con bola en Cobre 3"</v>
          </cell>
        </row>
        <row r="1093">
          <cell r="A1093" t="str">
            <v>Valvula flotador completa con bola en Cobre 3/4"</v>
          </cell>
        </row>
        <row r="1094">
          <cell r="A1094" t="str">
            <v>Valvula flotador completa con bola Plástica 1 1/2"</v>
          </cell>
        </row>
        <row r="1095">
          <cell r="A1095" t="str">
            <v>Valvula pozuelo 1-1/2"  cobre</v>
          </cell>
        </row>
        <row r="1096">
          <cell r="A1096" t="str">
            <v>Vara de clavo</v>
          </cell>
        </row>
        <row r="1097">
          <cell r="A1097" t="str">
            <v>Varilla captora 60 cms</v>
          </cell>
        </row>
        <row r="1098">
          <cell r="A1098" t="str">
            <v>Varilla coopertweld de 2.40 mts x 5/8"</v>
          </cell>
        </row>
        <row r="1099">
          <cell r="A1099" t="str">
            <v>Varilla Coper Well 5/8" x 8'</v>
          </cell>
        </row>
        <row r="1100">
          <cell r="A1100" t="str">
            <v>Varilla cuadrada de 1/2"</v>
          </cell>
        </row>
        <row r="1101">
          <cell r="A1101" t="str">
            <v>Varilla de 5/8"</v>
          </cell>
        </row>
        <row r="1102">
          <cell r="A1102" t="str">
            <v>Varilla de 9 mm. Cuadrada</v>
          </cell>
        </row>
        <row r="1103">
          <cell r="A1103" t="str">
            <v>Varilla de cobre captora de 60 cms</v>
          </cell>
        </row>
        <row r="1104">
          <cell r="A1104" t="str">
            <v>Varilla de cobre de 2,44 mts x 5/8"</v>
          </cell>
        </row>
        <row r="1105">
          <cell r="A1105" t="str">
            <v>Varilla lisa de 1/2"</v>
          </cell>
        </row>
        <row r="1106">
          <cell r="A1106" t="str">
            <v>VARILLAS DE COBRE PURO DE ×5/8" X 8'(2.44 MTS). .</v>
          </cell>
        </row>
        <row r="1107">
          <cell r="A1107" t="str">
            <v>Ventana corrediza proyec.alum.Cal.18. Negra</v>
          </cell>
        </row>
        <row r="1108">
          <cell r="A1108" t="str">
            <v>Ventana en Madera Según detalle Arquitectónico</v>
          </cell>
        </row>
        <row r="1109">
          <cell r="A1109" t="str">
            <v>VENTANA LAMINA PERSIANA</v>
          </cell>
        </row>
        <row r="1110">
          <cell r="A1110" t="str">
            <v>Vidrio incoloro de 5mm pulido</v>
          </cell>
        </row>
        <row r="1111">
          <cell r="A1111" t="str">
            <v>Viga marco en concreto Instalacion electrica</v>
          </cell>
        </row>
        <row r="1112">
          <cell r="A1112" t="str">
            <v>Vinilo Color Tipo I Tipo VINILEX PINTUCO</v>
          </cell>
        </row>
        <row r="1113">
          <cell r="A1113" t="str">
            <v>Visagra para elemento en aluminio</v>
          </cell>
        </row>
        <row r="1114">
          <cell r="A1114" t="str">
            <v>Wing Aluminio</v>
          </cell>
        </row>
        <row r="1115">
          <cell r="A1115" t="str">
            <v>Xipex Admix C-2000</v>
          </cell>
        </row>
        <row r="1116">
          <cell r="A1116" t="str">
            <v>Xipex concentrado -Gris</v>
          </cell>
        </row>
        <row r="1117">
          <cell r="A1117" t="str">
            <v>Yee sencilla PVC-S 2"</v>
          </cell>
        </row>
        <row r="1118">
          <cell r="A1118" t="str">
            <v>Yee sencilla PVC-S 3"</v>
          </cell>
        </row>
        <row r="1119">
          <cell r="A1119" t="str">
            <v>Yee sencilla PVC-S 4"</v>
          </cell>
        </row>
        <row r="1120">
          <cell r="A1120" t="str">
            <v>ZUncho metálico 3/8"</v>
          </cell>
        </row>
        <row r="1121">
          <cell r="A1121">
            <v>0</v>
          </cell>
        </row>
        <row r="1122">
          <cell r="A1122" t="str">
            <v>HIDROSELLO NOVAFORT 110MM</v>
          </cell>
        </row>
        <row r="1123">
          <cell r="A1123" t="str">
            <v>HIDROSELLO NOVAFORT 160MM</v>
          </cell>
        </row>
        <row r="1124">
          <cell r="A1124" t="str">
            <v>HIDROSELLO NOVAFORT 200MM</v>
          </cell>
        </row>
        <row r="1125">
          <cell r="A1125" t="str">
            <v>ACONDICION SUPERF NOVAFORT</v>
          </cell>
        </row>
        <row r="1126">
          <cell r="A1126" t="str">
            <v>ADHESIVO NOVAFORT</v>
          </cell>
        </row>
        <row r="1127">
          <cell r="A1127">
            <v>0</v>
          </cell>
        </row>
        <row r="1128">
          <cell r="A1128">
            <v>0</v>
          </cell>
        </row>
        <row r="1129">
          <cell r="A1129">
            <v>0</v>
          </cell>
        </row>
        <row r="1130">
          <cell r="A1130">
            <v>0</v>
          </cell>
        </row>
        <row r="1131">
          <cell r="A1131">
            <v>0</v>
          </cell>
        </row>
        <row r="1132">
          <cell r="A1132">
            <v>0</v>
          </cell>
        </row>
        <row r="1133">
          <cell r="A1133">
            <v>0</v>
          </cell>
        </row>
        <row r="1134">
          <cell r="A1134">
            <v>0</v>
          </cell>
        </row>
        <row r="1135">
          <cell r="A1135">
            <v>0</v>
          </cell>
        </row>
        <row r="1136">
          <cell r="A1136">
            <v>0</v>
          </cell>
        </row>
        <row r="1137">
          <cell r="A1137">
            <v>0</v>
          </cell>
        </row>
        <row r="1138">
          <cell r="A1138">
            <v>0</v>
          </cell>
        </row>
        <row r="1139">
          <cell r="A1139">
            <v>0</v>
          </cell>
        </row>
        <row r="1140">
          <cell r="A1140">
            <v>0</v>
          </cell>
        </row>
        <row r="1141">
          <cell r="A1141">
            <v>0</v>
          </cell>
        </row>
        <row r="1142">
          <cell r="A1142">
            <v>0</v>
          </cell>
        </row>
        <row r="1143">
          <cell r="A1143">
            <v>0</v>
          </cell>
        </row>
        <row r="1144">
          <cell r="A1144">
            <v>0</v>
          </cell>
        </row>
        <row r="1145">
          <cell r="A1145">
            <v>0</v>
          </cell>
        </row>
        <row r="1146">
          <cell r="A1146">
            <v>0</v>
          </cell>
        </row>
        <row r="1147">
          <cell r="A1147">
            <v>0</v>
          </cell>
        </row>
        <row r="1148">
          <cell r="A1148">
            <v>0</v>
          </cell>
        </row>
        <row r="1149">
          <cell r="A1149">
            <v>0</v>
          </cell>
        </row>
        <row r="1150">
          <cell r="A1150">
            <v>0</v>
          </cell>
        </row>
        <row r="1151">
          <cell r="A1151">
            <v>0</v>
          </cell>
        </row>
        <row r="1152">
          <cell r="A1152">
            <v>0</v>
          </cell>
        </row>
        <row r="1153">
          <cell r="A1153">
            <v>0</v>
          </cell>
        </row>
        <row r="1154">
          <cell r="A1154">
            <v>0</v>
          </cell>
        </row>
        <row r="1155">
          <cell r="A1155">
            <v>0</v>
          </cell>
        </row>
        <row r="1156">
          <cell r="A1156">
            <v>0</v>
          </cell>
        </row>
        <row r="1157">
          <cell r="A1157">
            <v>0</v>
          </cell>
        </row>
        <row r="1158">
          <cell r="A1158">
            <v>0</v>
          </cell>
        </row>
        <row r="1159">
          <cell r="A1159">
            <v>0</v>
          </cell>
        </row>
        <row r="1160">
          <cell r="A1160">
            <v>0</v>
          </cell>
        </row>
        <row r="1161">
          <cell r="A1161">
            <v>0</v>
          </cell>
        </row>
        <row r="1162">
          <cell r="A1162">
            <v>0</v>
          </cell>
        </row>
        <row r="1163">
          <cell r="A1163">
            <v>0</v>
          </cell>
        </row>
        <row r="1164">
          <cell r="A1164">
            <v>0</v>
          </cell>
        </row>
        <row r="1165">
          <cell r="A1165">
            <v>0</v>
          </cell>
        </row>
        <row r="1166">
          <cell r="A1166">
            <v>0</v>
          </cell>
        </row>
        <row r="1167">
          <cell r="A1167">
            <v>0</v>
          </cell>
        </row>
        <row r="1168">
          <cell r="A1168">
            <v>0</v>
          </cell>
        </row>
        <row r="1169">
          <cell r="A1169">
            <v>0</v>
          </cell>
        </row>
        <row r="1170">
          <cell r="A1170">
            <v>0</v>
          </cell>
        </row>
        <row r="1171">
          <cell r="A1171">
            <v>0</v>
          </cell>
        </row>
        <row r="1172">
          <cell r="A1172">
            <v>0</v>
          </cell>
        </row>
        <row r="1173">
          <cell r="A1173">
            <v>0</v>
          </cell>
        </row>
        <row r="1174">
          <cell r="A1174">
            <v>0</v>
          </cell>
        </row>
        <row r="1175">
          <cell r="A1175">
            <v>0</v>
          </cell>
        </row>
        <row r="1176">
          <cell r="A1176">
            <v>0</v>
          </cell>
        </row>
        <row r="1177">
          <cell r="A1177">
            <v>0</v>
          </cell>
        </row>
        <row r="1178">
          <cell r="A1178">
            <v>0</v>
          </cell>
        </row>
        <row r="1179">
          <cell r="A1179">
            <v>0</v>
          </cell>
        </row>
        <row r="1180">
          <cell r="A1180">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O"/>
      <sheetName val="Trans y Herra"/>
      <sheetName val="Salarios"/>
      <sheetName val="Lista Precios"/>
      <sheetName val="APU"/>
      <sheetName val="APU Colegio Los Araujos"/>
      <sheetName val="Resumen"/>
      <sheetName val="Pres Colegio Los Araujos"/>
      <sheetName val="Hoja1"/>
    </sheetNames>
    <sheetDataSet>
      <sheetData sheetId="0" refreshError="1">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efreshError="1">
        <row r="4">
          <cell r="H4" t="str">
            <v>Camion grande (3.5-5 Ton)</v>
          </cell>
        </row>
        <row r="5">
          <cell r="H5" t="str">
            <v>Camión pequeño (1-3.5 Ton)</v>
          </cell>
        </row>
        <row r="6">
          <cell r="H6" t="str">
            <v>Tractomula</v>
          </cell>
        </row>
        <row r="7">
          <cell r="H7" t="str">
            <v>Vehículo transporte personal</v>
          </cell>
        </row>
      </sheetData>
      <sheetData sheetId="2" refreshError="1">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04"/>
      <sheetName val="10,03"/>
      <sheetName val="10,02"/>
      <sheetName val="11,11"/>
      <sheetName val="11,10"/>
      <sheetName val="11,09"/>
      <sheetName val="11,08"/>
      <sheetName val="11,06"/>
      <sheetName val="Pto CAMU La Gloria"/>
      <sheetName val="Cantidades de obra"/>
      <sheetName val="11,07"/>
      <sheetName val="Mat_Equi"/>
      <sheetName val="Cuadri"/>
      <sheetName val="APU ELECTRICOS"/>
      <sheetName val="PRESUPUESTO FINAL camu"/>
      <sheetName val="CERRAMIENTO ZIN"/>
      <sheetName val="1,11"/>
      <sheetName val="1,12"/>
      <sheetName val="1,13"/>
      <sheetName val="1,14"/>
      <sheetName val="1,15"/>
      <sheetName val="1,16"/>
      <sheetName val="1,17"/>
      <sheetName val="1,21"/>
      <sheetName val="1,22"/>
      <sheetName val="1,23"/>
      <sheetName val="1,24"/>
      <sheetName val="1,25"/>
      <sheetName val="1,26"/>
      <sheetName val="2,01"/>
      <sheetName val="2,02"/>
      <sheetName val="2,03"/>
      <sheetName val="2,05"/>
      <sheetName val="3,01"/>
      <sheetName val="3,02; 3,03"/>
      <sheetName val="3,04"/>
      <sheetName val="3,05"/>
      <sheetName val="3,06"/>
      <sheetName val="PLACA MACIZA"/>
      <sheetName val="3,05ok"/>
      <sheetName val="3,08"/>
      <sheetName val="3,09"/>
      <sheetName val="3,10"/>
      <sheetName val="3,11"/>
      <sheetName val="3,12"/>
      <sheetName val="PEDESTAL"/>
      <sheetName val="col 0,20x0,355"/>
      <sheetName val="3,10ok"/>
      <sheetName val="VIG 0,10X0,30"/>
      <sheetName val="VIG 0,10X0,40"/>
      <sheetName val="VIG 0,20X0,40"/>
      <sheetName val="VIG 0,20X0,35"/>
      <sheetName val="VIG 0,25X0,35"/>
      <sheetName val="PLACA ALIJERADA E=0.40"/>
      <sheetName val="3,11ok"/>
      <sheetName val="SOBRCIMIENTO"/>
      <sheetName val="4,01"/>
      <sheetName val="4,02"/>
      <sheetName val="4,03"/>
      <sheetName val="4,04"/>
      <sheetName val="4,05"/>
      <sheetName val="5,01"/>
      <sheetName val="5,02"/>
      <sheetName val="5,03"/>
      <sheetName val="prefil cal 14"/>
      <sheetName val="6,01"/>
      <sheetName val="6,02"/>
      <sheetName val="6,03"/>
      <sheetName val="6,04"/>
      <sheetName val="6,05"/>
      <sheetName val="Ventanas"/>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8,01"/>
      <sheetName val="8,02"/>
      <sheetName val="8,03"/>
      <sheetName val="8,04"/>
      <sheetName val="8,05"/>
      <sheetName val="8,06"/>
      <sheetName val="8,07"/>
      <sheetName val="8,08"/>
      <sheetName val="8,0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9,01"/>
      <sheetName val="9,02"/>
      <sheetName val="9,03"/>
      <sheetName val="9,04"/>
      <sheetName val="9,05"/>
      <sheetName val="9,06"/>
      <sheetName val="9,07"/>
      <sheetName val="9,08"/>
      <sheetName val="9,09"/>
      <sheetName val="9,10"/>
      <sheetName val="10,01"/>
      <sheetName val="11,01"/>
      <sheetName val="11,02"/>
      <sheetName val="11,03"/>
      <sheetName val="11,04"/>
      <sheetName val="11,05"/>
      <sheetName val="12,01"/>
      <sheetName val="12,02"/>
      <sheetName val="12,03"/>
      <sheetName val="13,01"/>
      <sheetName val="13,02"/>
      <sheetName val="13,03"/>
      <sheetName val="13,04"/>
      <sheetName val="13,05"/>
      <sheetName val="14,01"/>
      <sheetName val="14,02"/>
      <sheetName val="14,03"/>
      <sheetName val="14,04"/>
      <sheetName val="14,05"/>
      <sheetName val="14,06"/>
      <sheetName val="15,01"/>
      <sheetName val="15,02"/>
      <sheetName val="16,01"/>
      <sheetName val="16,02"/>
      <sheetName val="16,03"/>
      <sheetName val="17,01"/>
      <sheetName val="Concreto 2000 PSI"/>
      <sheetName val="Concreto 2500 PSI "/>
      <sheetName val="Concreto 3000 PSI"/>
      <sheetName val="mortero 14"/>
    </sheetNames>
    <sheetDataSet>
      <sheetData sheetId="0"/>
      <sheetData sheetId="1"/>
      <sheetData sheetId="2"/>
      <sheetData sheetId="3"/>
      <sheetData sheetId="4"/>
      <sheetData sheetId="5"/>
      <sheetData sheetId="6"/>
      <sheetData sheetId="7"/>
      <sheetData sheetId="8"/>
      <sheetData sheetId="9"/>
      <sheetData sheetId="10"/>
      <sheetData sheetId="11">
        <row r="5">
          <cell r="H5" t="str">
            <v>Abrazaderas Inoxidable 6" tub Novafort</v>
          </cell>
          <cell r="I5">
            <v>23930</v>
          </cell>
          <cell r="J5" t="str">
            <v>unidad</v>
          </cell>
        </row>
        <row r="6">
          <cell r="H6" t="str">
            <v>Acelerante para concreto</v>
          </cell>
          <cell r="I6">
            <v>9075</v>
          </cell>
          <cell r="J6" t="str">
            <v>Kg</v>
          </cell>
        </row>
        <row r="7">
          <cell r="H7" t="str">
            <v>Acero Corrugado</v>
          </cell>
          <cell r="I7">
            <v>2710</v>
          </cell>
          <cell r="J7" t="str">
            <v>Kg</v>
          </cell>
        </row>
        <row r="8">
          <cell r="H8" t="str">
            <v>Acero Liso Diametros mayores</v>
          </cell>
          <cell r="I8">
            <v>2943</v>
          </cell>
          <cell r="J8" t="str">
            <v>Kg</v>
          </cell>
        </row>
        <row r="9">
          <cell r="H9" t="str">
            <v xml:space="preserve">Acondicionador de superficie </v>
          </cell>
          <cell r="I9">
            <v>84516.439999999988</v>
          </cell>
          <cell r="J9" t="str">
            <v>Unidad</v>
          </cell>
        </row>
        <row r="10">
          <cell r="H10" t="str">
            <v>Adhesivo Novafort</v>
          </cell>
          <cell r="I10">
            <v>42367.839999999997</v>
          </cell>
          <cell r="J10" t="str">
            <v>Unidad</v>
          </cell>
        </row>
        <row r="11">
          <cell r="H11" t="str">
            <v>Adoquin 10x20x6 color amarillo</v>
          </cell>
          <cell r="I11">
            <v>50952</v>
          </cell>
          <cell r="J11" t="str">
            <v>m ^ 2</v>
          </cell>
        </row>
        <row r="12">
          <cell r="H12" t="str">
            <v>Adoquin 10x20x6 color arena-ocre-rojo-negro-marron</v>
          </cell>
          <cell r="I12">
            <v>49038</v>
          </cell>
          <cell r="J12" t="str">
            <v>m ^ 2</v>
          </cell>
        </row>
        <row r="13">
          <cell r="H13" t="str">
            <v>Adoquin 10x20x6 color Gris</v>
          </cell>
          <cell r="I13">
            <v>42658</v>
          </cell>
          <cell r="J13" t="str">
            <v>m ^ 2</v>
          </cell>
        </row>
        <row r="14">
          <cell r="H14" t="str">
            <v>Agregado fino (arena)</v>
          </cell>
          <cell r="I14">
            <v>44000</v>
          </cell>
          <cell r="J14" t="str">
            <v>m ^ 3</v>
          </cell>
        </row>
        <row r="15">
          <cell r="H15" t="str">
            <v>Agregado grueso (piedra china)</v>
          </cell>
          <cell r="I15">
            <v>80000</v>
          </cell>
          <cell r="J15" t="str">
            <v>m ^ 3</v>
          </cell>
        </row>
        <row r="16">
          <cell r="H16" t="str">
            <v>Agua</v>
          </cell>
          <cell r="I16">
            <v>25</v>
          </cell>
          <cell r="J16" t="str">
            <v>Litro</v>
          </cell>
        </row>
        <row r="17">
          <cell r="H17" t="str">
            <v>Alambre negro</v>
          </cell>
          <cell r="I17">
            <v>3700</v>
          </cell>
          <cell r="J17" t="str">
            <v>Kg</v>
          </cell>
        </row>
        <row r="18">
          <cell r="H18" t="str">
            <v>Angulo 1" x 1/4 x m</v>
          </cell>
          <cell r="I18">
            <v>7563</v>
          </cell>
          <cell r="J18" t="str">
            <v>ml</v>
          </cell>
        </row>
        <row r="19">
          <cell r="H19" t="str">
            <v>Angulo 1" x 1/8 x m</v>
          </cell>
          <cell r="I19">
            <v>3553</v>
          </cell>
          <cell r="J19" t="str">
            <v>ml</v>
          </cell>
        </row>
        <row r="20">
          <cell r="H20" t="str">
            <v>Angulo 1-1/2 x 1/4 x m</v>
          </cell>
          <cell r="I20">
            <v>9951</v>
          </cell>
          <cell r="J20" t="str">
            <v>ml</v>
          </cell>
        </row>
        <row r="21">
          <cell r="H21" t="str">
            <v>Angulo 1-1/2 x 1/8 x m</v>
          </cell>
          <cell r="I21">
            <v>5237</v>
          </cell>
          <cell r="J21" t="str">
            <v>ml</v>
          </cell>
        </row>
        <row r="22">
          <cell r="H22" t="str">
            <v>Angulo de 2"x2"x1/4"</v>
          </cell>
          <cell r="I22">
            <v>13869</v>
          </cell>
          <cell r="J22" t="str">
            <v>ml</v>
          </cell>
        </row>
        <row r="23">
          <cell r="H23" t="str">
            <v>Angulo de 2"x2"x1/8"</v>
          </cell>
          <cell r="I23">
            <v>7107</v>
          </cell>
          <cell r="J23" t="str">
            <v>ml</v>
          </cell>
        </row>
        <row r="24">
          <cell r="H24" t="str">
            <v>Angulo de 3" x 3" x 3/8"</v>
          </cell>
          <cell r="I24">
            <v>45000</v>
          </cell>
          <cell r="J24" t="str">
            <v>ml</v>
          </cell>
        </row>
        <row r="25">
          <cell r="H25" t="str">
            <v>Apoyo de neopreno dureza 60 de 0.25x0.25x0.01m</v>
          </cell>
          <cell r="I25">
            <v>90000</v>
          </cell>
          <cell r="J25" t="str">
            <v>unidad</v>
          </cell>
        </row>
        <row r="26">
          <cell r="H26" t="str">
            <v>Arbol Talla Media</v>
          </cell>
          <cell r="I26">
            <v>190000</v>
          </cell>
          <cell r="J26" t="str">
            <v>unidad</v>
          </cell>
        </row>
        <row r="27">
          <cell r="H27" t="str">
            <v>Banca con Espaldar</v>
          </cell>
          <cell r="I27">
            <v>438060</v>
          </cell>
          <cell r="J27" t="str">
            <v>unidad</v>
          </cell>
        </row>
        <row r="28">
          <cell r="H28" t="str">
            <v>Banca tipo prisma</v>
          </cell>
          <cell r="I28">
            <v>626400</v>
          </cell>
          <cell r="J28" t="str">
            <v>unidad</v>
          </cell>
        </row>
        <row r="29">
          <cell r="H29" t="str">
            <v>Baños portatiles</v>
          </cell>
          <cell r="I29">
            <v>3400000</v>
          </cell>
          <cell r="J29" t="str">
            <v>Unidad</v>
          </cell>
        </row>
        <row r="30">
          <cell r="H30" t="str">
            <v>Barra de 5/8" corrugada</v>
          </cell>
          <cell r="I30">
            <v>8390.6666666666661</v>
          </cell>
          <cell r="J30" t="str">
            <v>ml</v>
          </cell>
        </row>
        <row r="31">
          <cell r="H31" t="str">
            <v>Bastones de 1/2" para enrielar</v>
          </cell>
          <cell r="I31">
            <v>1200</v>
          </cell>
          <cell r="J31" t="str">
            <v>unidad</v>
          </cell>
        </row>
        <row r="32">
          <cell r="H32" t="str">
            <v>Bloque maciso 10*20*40</v>
          </cell>
          <cell r="I32">
            <v>970</v>
          </cell>
          <cell r="J32" t="str">
            <v>unidad</v>
          </cell>
        </row>
        <row r="33">
          <cell r="H33" t="str">
            <v>Bolardo</v>
          </cell>
          <cell r="I33">
            <v>97440</v>
          </cell>
          <cell r="J33" t="str">
            <v>unidad</v>
          </cell>
        </row>
        <row r="34">
          <cell r="H34" t="str">
            <v>Botas de seguridad negra</v>
          </cell>
          <cell r="I34">
            <v>30000</v>
          </cell>
          <cell r="J34" t="str">
            <v>Unidad</v>
          </cell>
        </row>
        <row r="35">
          <cell r="H35" t="str">
            <v>Botiquin equipado</v>
          </cell>
          <cell r="I35">
            <v>45000</v>
          </cell>
          <cell r="J35" t="str">
            <v>Unidad</v>
          </cell>
        </row>
        <row r="36">
          <cell r="H36" t="str">
            <v>Brea</v>
          </cell>
          <cell r="I36">
            <v>2700</v>
          </cell>
          <cell r="J36" t="str">
            <v>Kg</v>
          </cell>
        </row>
        <row r="37">
          <cell r="H37" t="str">
            <v>Broca 1" para roto martillo</v>
          </cell>
          <cell r="I37">
            <v>95000</v>
          </cell>
          <cell r="J37" t="str">
            <v>Unidad</v>
          </cell>
        </row>
        <row r="38">
          <cell r="H38" t="str">
            <v>Cable de datos</v>
          </cell>
          <cell r="I38">
            <v>8000</v>
          </cell>
          <cell r="J38" t="str">
            <v>ml</v>
          </cell>
        </row>
        <row r="39">
          <cell r="H39" t="str">
            <v>Cable encauchetado 3x10</v>
          </cell>
          <cell r="I39">
            <v>8000</v>
          </cell>
          <cell r="J39" t="str">
            <v>ml</v>
          </cell>
        </row>
        <row r="40">
          <cell r="H40" t="str">
            <v>Caja de registro alcantarillado</v>
          </cell>
          <cell r="I40">
            <v>65000</v>
          </cell>
          <cell r="J40" t="str">
            <v>unidad</v>
          </cell>
        </row>
        <row r="41">
          <cell r="H41" t="str">
            <v>Camilla</v>
          </cell>
          <cell r="I41">
            <v>120000</v>
          </cell>
          <cell r="J41" t="str">
            <v>Unidad</v>
          </cell>
        </row>
        <row r="42">
          <cell r="H42" t="str">
            <v xml:space="preserve">Camisa </v>
          </cell>
          <cell r="I42">
            <v>25000</v>
          </cell>
          <cell r="J42" t="str">
            <v>Unidad</v>
          </cell>
        </row>
        <row r="43">
          <cell r="H43" t="str">
            <v>Careta 1 filtro</v>
          </cell>
          <cell r="I43">
            <v>17000</v>
          </cell>
          <cell r="J43" t="str">
            <v>Unidad</v>
          </cell>
        </row>
        <row r="44">
          <cell r="H44" t="str">
            <v>Cascarilla de Arroz- Abonada</v>
          </cell>
          <cell r="I44">
            <v>11500</v>
          </cell>
          <cell r="J44" t="str">
            <v>m ^ 3</v>
          </cell>
        </row>
        <row r="45">
          <cell r="H45" t="str">
            <v>Casco con norma incontec</v>
          </cell>
          <cell r="I45">
            <v>17000</v>
          </cell>
          <cell r="J45" t="str">
            <v>Unidad</v>
          </cell>
        </row>
        <row r="46">
          <cell r="H46" t="str">
            <v>Cemento Gris</v>
          </cell>
          <cell r="I46">
            <v>547</v>
          </cell>
          <cell r="J46" t="str">
            <v>Kg</v>
          </cell>
        </row>
        <row r="47">
          <cell r="H47" t="str">
            <v>Cerchas y Parales metálicos para apuntalamiento</v>
          </cell>
          <cell r="I47">
            <v>3000</v>
          </cell>
          <cell r="J47" t="str">
            <v>unidad</v>
          </cell>
        </row>
        <row r="48">
          <cell r="H48" t="str">
            <v>Cesta de Basura</v>
          </cell>
          <cell r="I48">
            <v>521999.99999999994</v>
          </cell>
          <cell r="J48" t="str">
            <v>unidad</v>
          </cell>
        </row>
        <row r="49">
          <cell r="H49" t="str">
            <v>Chalecos Reflectivos</v>
          </cell>
          <cell r="I49">
            <v>10440</v>
          </cell>
          <cell r="J49" t="str">
            <v>Unidad</v>
          </cell>
        </row>
        <row r="50">
          <cell r="H50" t="str">
            <v>China l</v>
          </cell>
          <cell r="I50">
            <v>3553</v>
          </cell>
          <cell r="J50" t="str">
            <v>m ^ 3</v>
          </cell>
        </row>
        <row r="51">
          <cell r="H51" t="str">
            <v>Ciclo parqueadero</v>
          </cell>
          <cell r="I51">
            <v>361353</v>
          </cell>
          <cell r="J51" t="str">
            <v>unidad</v>
          </cell>
        </row>
        <row r="52">
          <cell r="H52" t="str">
            <v>Cimentacion Poste</v>
          </cell>
          <cell r="I52">
            <v>30000</v>
          </cell>
          <cell r="J52" t="str">
            <v>unidad</v>
          </cell>
        </row>
        <row r="53">
          <cell r="H53" t="str">
            <v>Cinta de enmascarar 1" x 40</v>
          </cell>
          <cell r="I53">
            <v>4400</v>
          </cell>
          <cell r="J53" t="str">
            <v>unidad</v>
          </cell>
        </row>
        <row r="54">
          <cell r="H54" t="str">
            <v>cinta preventiva de 500 m de largo</v>
          </cell>
          <cell r="I54">
            <v>33234</v>
          </cell>
          <cell r="J54" t="str">
            <v>unidad</v>
          </cell>
        </row>
        <row r="55">
          <cell r="H55" t="str">
            <v>Círculo en lámina galvanizada calibre 18</v>
          </cell>
          <cell r="I55">
            <v>41500</v>
          </cell>
          <cell r="J55" t="str">
            <v>unidad</v>
          </cell>
        </row>
        <row r="56">
          <cell r="H56" t="str">
            <v>Concreto 4000 psi Planta 12 Ton</v>
          </cell>
          <cell r="I56">
            <v>0</v>
          </cell>
          <cell r="J56" t="str">
            <v>12 Ton</v>
          </cell>
        </row>
        <row r="57">
          <cell r="H57" t="str">
            <v>Conexiones ducto curvas gran radio de 90</v>
          </cell>
          <cell r="I57">
            <v>29111</v>
          </cell>
          <cell r="J57" t="str">
            <v>unidad</v>
          </cell>
        </row>
        <row r="58">
          <cell r="H58" t="str">
            <v>Contenedor</v>
          </cell>
          <cell r="I58">
            <v>6000000</v>
          </cell>
          <cell r="J58" t="str">
            <v>unidad</v>
          </cell>
        </row>
        <row r="59">
          <cell r="H59" t="str">
            <v>Coral Enano</v>
          </cell>
          <cell r="I59">
            <v>5000</v>
          </cell>
          <cell r="J59" t="str">
            <v>unidad</v>
          </cell>
        </row>
        <row r="60">
          <cell r="H60" t="str">
            <v>Cortes de madera para curvas</v>
          </cell>
          <cell r="I60">
            <v>10000</v>
          </cell>
          <cell r="J60" t="str">
            <v>global</v>
          </cell>
        </row>
        <row r="61">
          <cell r="H61" t="str">
            <v>Curador para concreto Rojo</v>
          </cell>
          <cell r="I61">
            <v>10637</v>
          </cell>
          <cell r="J61" t="str">
            <v>Kg</v>
          </cell>
        </row>
        <row r="62">
          <cell r="H62" t="str">
            <v>Delineadores vial tubulares</v>
          </cell>
          <cell r="I62">
            <v>25520</v>
          </cell>
          <cell r="J62" t="str">
            <v>unidad</v>
          </cell>
        </row>
        <row r="63">
          <cell r="H63" t="str">
            <v>Disolvente</v>
          </cell>
          <cell r="I63">
            <v>15000</v>
          </cell>
          <cell r="J63" t="str">
            <v>Gal.</v>
          </cell>
        </row>
        <row r="64">
          <cell r="H64" t="str">
            <v>Ducto Electrico Tipo pesado DB Tramo de 3 m con campana</v>
          </cell>
          <cell r="I64">
            <v>8676</v>
          </cell>
          <cell r="J64" t="str">
            <v>ml</v>
          </cell>
        </row>
        <row r="65">
          <cell r="H65" t="str">
            <v>Duranta</v>
          </cell>
          <cell r="I65">
            <v>16000</v>
          </cell>
          <cell r="J65" t="str">
            <v>m ^ 2</v>
          </cell>
        </row>
        <row r="66">
          <cell r="H66" t="str">
            <v>Elementos metálicos de empotramiento al puente</v>
          </cell>
          <cell r="I66">
            <v>55000</v>
          </cell>
          <cell r="J66" t="str">
            <v>unidad</v>
          </cell>
        </row>
        <row r="67">
          <cell r="H67" t="str">
            <v>Equipo de limpieza manual con tanque de 55 Gls, mangueras, bomba manual y montado sobre carreta</v>
          </cell>
          <cell r="I67">
            <v>1800000</v>
          </cell>
          <cell r="J67" t="str">
            <v>Unidad</v>
          </cell>
        </row>
        <row r="68">
          <cell r="H68" t="str">
            <v>Estopa</v>
          </cell>
          <cell r="I68">
            <v>675</v>
          </cell>
          <cell r="J68" t="str">
            <v>global</v>
          </cell>
        </row>
        <row r="69">
          <cell r="H69" t="str">
            <v>Formaleta en madera</v>
          </cell>
          <cell r="I69">
            <v>3000</v>
          </cell>
          <cell r="J69" t="str">
            <v>m ^ 2</v>
          </cell>
        </row>
        <row r="70">
          <cell r="H70" t="str">
            <v>Formaleta Metálica</v>
          </cell>
          <cell r="I70">
            <v>15000</v>
          </cell>
          <cell r="J70" t="str">
            <v>global</v>
          </cell>
        </row>
        <row r="71">
          <cell r="H71" t="str">
            <v>Gafas de seguridad</v>
          </cell>
          <cell r="I71">
            <v>6000</v>
          </cell>
          <cell r="J71" t="str">
            <v>Unidad</v>
          </cell>
        </row>
        <row r="72">
          <cell r="H72" t="str">
            <v>Ganchos figurados para anclajes</v>
          </cell>
          <cell r="I72">
            <v>1500</v>
          </cell>
          <cell r="J72" t="str">
            <v>unidad</v>
          </cell>
        </row>
        <row r="73">
          <cell r="H73" t="str">
            <v>Geotextil NT 1600</v>
          </cell>
          <cell r="I73">
            <v>3231.5</v>
          </cell>
          <cell r="J73" t="str">
            <v>m ^ 2</v>
          </cell>
        </row>
        <row r="74">
          <cell r="H74" t="str">
            <v>Grasa 1/4</v>
          </cell>
          <cell r="I74">
            <v>3000</v>
          </cell>
          <cell r="J74" t="str">
            <v>unidad</v>
          </cell>
        </row>
        <row r="75">
          <cell r="H75" t="str">
            <v>Guadua de 7m</v>
          </cell>
          <cell r="I75">
            <v>11000</v>
          </cell>
          <cell r="J75" t="str">
            <v>unidad</v>
          </cell>
        </row>
        <row r="76">
          <cell r="H76" t="str">
            <v>Guante vaqueta reforzado</v>
          </cell>
          <cell r="I76">
            <v>7000</v>
          </cell>
          <cell r="J76" t="str">
            <v>Unidad</v>
          </cell>
        </row>
        <row r="77">
          <cell r="H77" t="str">
            <v>Hidrosello caucho 6" Novafort</v>
          </cell>
          <cell r="I77">
            <v>2696</v>
          </cell>
          <cell r="J77" t="str">
            <v>unidad</v>
          </cell>
        </row>
        <row r="78">
          <cell r="H78" t="str">
            <v>Husillo 90x60</v>
          </cell>
          <cell r="I78">
            <v>120000</v>
          </cell>
          <cell r="J78" t="str">
            <v>unidad</v>
          </cell>
        </row>
        <row r="79">
          <cell r="H79" t="str">
            <v>Impermeabilizante integral para morteros y concretos.</v>
          </cell>
          <cell r="I79">
            <v>7990</v>
          </cell>
          <cell r="J79" t="str">
            <v>Kg</v>
          </cell>
        </row>
        <row r="80">
          <cell r="H80" t="str">
            <v>Kit reubicación gas</v>
          </cell>
          <cell r="I80">
            <v>35000</v>
          </cell>
          <cell r="J80" t="str">
            <v>unidad</v>
          </cell>
        </row>
        <row r="81">
          <cell r="H81" t="str">
            <v>Kw</v>
          </cell>
          <cell r="I81">
            <v>325</v>
          </cell>
          <cell r="J81" t="str">
            <v>unidad</v>
          </cell>
        </row>
        <row r="82">
          <cell r="H82" t="str">
            <v>Ladrillo Cocido 0.25*0.12*0.06</v>
          </cell>
          <cell r="I82">
            <v>900</v>
          </cell>
          <cell r="J82" t="str">
            <v>unidad</v>
          </cell>
        </row>
        <row r="83">
          <cell r="H83" t="str">
            <v>Ladrillo de barro en calidad primera</v>
          </cell>
          <cell r="I83">
            <v>910</v>
          </cell>
          <cell r="J83" t="str">
            <v>unidad</v>
          </cell>
        </row>
        <row r="84">
          <cell r="H84" t="str">
            <v>Limpiador para PVC X 64 c.c.</v>
          </cell>
          <cell r="I84">
            <v>3177</v>
          </cell>
          <cell r="J84" t="str">
            <v>unidad</v>
          </cell>
        </row>
        <row r="85">
          <cell r="H85" t="str">
            <v>Liston de 2"x2"x3m</v>
          </cell>
          <cell r="I85">
            <v>10000</v>
          </cell>
          <cell r="J85" t="str">
            <v>unidad</v>
          </cell>
        </row>
        <row r="86">
          <cell r="H86" t="str">
            <v>Liston de 2"x4"x3m</v>
          </cell>
          <cell r="I86">
            <v>16000</v>
          </cell>
          <cell r="J86" t="str">
            <v>unidad</v>
          </cell>
        </row>
        <row r="87">
          <cell r="H87" t="str">
            <v>Loseta cuadrada plana en concreto 20*20*6 color gris</v>
          </cell>
          <cell r="I87">
            <v>42658</v>
          </cell>
          <cell r="J87" t="str">
            <v>m ^ 2</v>
          </cell>
        </row>
        <row r="88">
          <cell r="H88" t="str">
            <v>Loseta táctil alerta y táctil guia 20x20x6 cm Color Amarillo.</v>
          </cell>
          <cell r="I88">
            <v>53500</v>
          </cell>
          <cell r="J88" t="str">
            <v>m ^ 2</v>
          </cell>
        </row>
        <row r="89">
          <cell r="H89" t="str">
            <v>Loseta táctil alerta y táctil guia 20x20x6 cm Color gris.</v>
          </cell>
          <cell r="I89">
            <v>44732</v>
          </cell>
          <cell r="J89" t="str">
            <v>m ^ 2</v>
          </cell>
        </row>
        <row r="90">
          <cell r="H90" t="str">
            <v>Lubricante 500 gr</v>
          </cell>
          <cell r="I90">
            <v>14073</v>
          </cell>
          <cell r="J90" t="str">
            <v>unidad</v>
          </cell>
        </row>
        <row r="91">
          <cell r="H91" t="str">
            <v>Madera perdida en los cajones de la estructura</v>
          </cell>
          <cell r="I91">
            <v>20000</v>
          </cell>
          <cell r="J91" t="str">
            <v>global</v>
          </cell>
        </row>
        <row r="92">
          <cell r="H92" t="str">
            <v>Malla D63</v>
          </cell>
          <cell r="I92">
            <v>2912</v>
          </cell>
          <cell r="J92" t="str">
            <v>m ^ 2</v>
          </cell>
        </row>
        <row r="93">
          <cell r="H93" t="str">
            <v>Malla Naranja 1m de alto</v>
          </cell>
          <cell r="I93">
            <v>3959</v>
          </cell>
          <cell r="J93" t="str">
            <v>ml</v>
          </cell>
        </row>
        <row r="94">
          <cell r="H94" t="str">
            <v>Material seleccionado de cantera</v>
          </cell>
          <cell r="I94">
            <v>15000</v>
          </cell>
          <cell r="J94" t="str">
            <v>m ^ 3</v>
          </cell>
        </row>
        <row r="95">
          <cell r="H95" t="str">
            <v>Material tamizado para subbase granular</v>
          </cell>
          <cell r="I95">
            <v>46000</v>
          </cell>
          <cell r="J95" t="str">
            <v>m ^ 3</v>
          </cell>
        </row>
        <row r="96">
          <cell r="H96" t="str">
            <v>Microesferas</v>
          </cell>
          <cell r="I96">
            <v>5000</v>
          </cell>
          <cell r="J96" t="str">
            <v>Kg</v>
          </cell>
        </row>
        <row r="97">
          <cell r="H97" t="str">
            <v>Modulo de Servicios</v>
          </cell>
          <cell r="I97">
            <v>7716839</v>
          </cell>
          <cell r="J97" t="str">
            <v>unidad</v>
          </cell>
        </row>
        <row r="98">
          <cell r="H98" t="str">
            <v>Modulo de ventas</v>
          </cell>
          <cell r="I98">
            <v>14716839</v>
          </cell>
          <cell r="J98" t="str">
            <v>unidad</v>
          </cell>
        </row>
        <row r="99">
          <cell r="H99" t="str">
            <v>Naylon delgado</v>
          </cell>
          <cell r="I99">
            <v>15000</v>
          </cell>
          <cell r="J99" t="str">
            <v>cono</v>
          </cell>
        </row>
        <row r="100">
          <cell r="H100" t="str">
            <v>Paletas De Pare Y Siga * 30 Cm Daecorada Con Reflectivo</v>
          </cell>
          <cell r="I100">
            <v>29463.999999999996</v>
          </cell>
          <cell r="J100" t="str">
            <v>Unidad</v>
          </cell>
        </row>
        <row r="101">
          <cell r="H101" t="str">
            <v>Pantalon Jeans</v>
          </cell>
          <cell r="I101">
            <v>19000</v>
          </cell>
          <cell r="J101" t="str">
            <v>Unidad</v>
          </cell>
        </row>
        <row r="102">
          <cell r="H102" t="str">
            <v>Papel reflectivo</v>
          </cell>
          <cell r="I102">
            <v>42000</v>
          </cell>
          <cell r="J102" t="str">
            <v>m ^ 2</v>
          </cell>
        </row>
        <row r="103">
          <cell r="H103" t="str">
            <v>parales acero negro 1.5"</v>
          </cell>
          <cell r="I103">
            <v>6000</v>
          </cell>
          <cell r="J103" t="str">
            <v>ml</v>
          </cell>
        </row>
        <row r="104">
          <cell r="H104" t="str">
            <v>Parales en platina de 3/16"</v>
          </cell>
          <cell r="I104">
            <v>95000</v>
          </cell>
          <cell r="J104" t="str">
            <v>ml</v>
          </cell>
        </row>
        <row r="105">
          <cell r="H105" t="str">
            <v>Pasa calles para  Información de desvios</v>
          </cell>
          <cell r="I105">
            <v>150000</v>
          </cell>
          <cell r="J105" t="str">
            <v>Unidad</v>
          </cell>
        </row>
        <row r="106">
          <cell r="H106" t="str">
            <v>Pegante para PVC X 128 c.c.</v>
          </cell>
          <cell r="I106">
            <v>1200</v>
          </cell>
          <cell r="J106" t="str">
            <v>unidad</v>
          </cell>
        </row>
        <row r="107">
          <cell r="H107" t="str">
            <v>Piedra rajón</v>
          </cell>
          <cell r="I107">
            <v>45500</v>
          </cell>
          <cell r="J107" t="str">
            <v>m ^ 3</v>
          </cell>
        </row>
        <row r="108">
          <cell r="H108" t="str">
            <v>Pintura anticorrosiva</v>
          </cell>
          <cell r="I108">
            <v>22328</v>
          </cell>
          <cell r="J108" t="str">
            <v>Gal.</v>
          </cell>
        </row>
        <row r="109">
          <cell r="H109" t="str">
            <v>Pintura sintética</v>
          </cell>
          <cell r="I109">
            <v>70000</v>
          </cell>
          <cell r="J109" t="str">
            <v>Gal.</v>
          </cell>
        </row>
        <row r="110">
          <cell r="H110" t="str">
            <v>Pintura tráfico</v>
          </cell>
          <cell r="I110">
            <v>85000</v>
          </cell>
          <cell r="J110" t="str">
            <v>Gal.</v>
          </cell>
        </row>
        <row r="111">
          <cell r="H111" t="str">
            <v>Pintura vinilo</v>
          </cell>
          <cell r="I111">
            <v>7000</v>
          </cell>
          <cell r="J111" t="str">
            <v>m ^ 2</v>
          </cell>
        </row>
        <row r="112">
          <cell r="H112" t="str">
            <v>Plastico para platina</v>
          </cell>
          <cell r="I112">
            <v>300</v>
          </cell>
          <cell r="J112" t="str">
            <v>ml</v>
          </cell>
        </row>
        <row r="113">
          <cell r="H113" t="str">
            <v>Platina 1/4" x 4"</v>
          </cell>
          <cell r="I113">
            <v>16611.2</v>
          </cell>
          <cell r="J113">
            <v>0</v>
          </cell>
        </row>
        <row r="114">
          <cell r="H114" t="str">
            <v>Platina 1-1/2" x 1/4"</v>
          </cell>
          <cell r="I114">
            <v>4901.9666666666662</v>
          </cell>
          <cell r="J114" t="str">
            <v>ml</v>
          </cell>
        </row>
        <row r="115">
          <cell r="H115" t="str">
            <v>Platina 3/16" x 1/2"</v>
          </cell>
          <cell r="I115">
            <v>4668.9999999999991</v>
          </cell>
          <cell r="J115" t="str">
            <v>ml</v>
          </cell>
        </row>
        <row r="116">
          <cell r="H116" t="str">
            <v>Platina de 0.25mx0.25mx1mm</v>
          </cell>
          <cell r="I116">
            <v>10000</v>
          </cell>
          <cell r="J116" t="str">
            <v>unidad</v>
          </cell>
        </row>
        <row r="117">
          <cell r="H117" t="str">
            <v>Platina de 0.30mx0.30mx3/8"</v>
          </cell>
          <cell r="I117">
            <v>15000</v>
          </cell>
          <cell r="J117" t="str">
            <v>unidad</v>
          </cell>
        </row>
        <row r="118">
          <cell r="H118" t="str">
            <v>Protector Arbol  (Doble)</v>
          </cell>
          <cell r="I118">
            <v>130000</v>
          </cell>
          <cell r="J118" t="str">
            <v>unidad</v>
          </cell>
        </row>
        <row r="119">
          <cell r="H119" t="str">
            <v>Puntillas surtidas 2-4</v>
          </cell>
          <cell r="I119">
            <v>4046</v>
          </cell>
          <cell r="J119" t="str">
            <v>Kg</v>
          </cell>
        </row>
        <row r="120">
          <cell r="H120" t="str">
            <v>Quimico biodegradable, desodorizante y aromatizante</v>
          </cell>
          <cell r="I120">
            <v>120000</v>
          </cell>
          <cell r="J120" t="str">
            <v>Unidad</v>
          </cell>
        </row>
        <row r="121">
          <cell r="H121" t="str">
            <v>Rejilla del Alcorque en concreto y bordillo</v>
          </cell>
          <cell r="I121">
            <v>50000</v>
          </cell>
          <cell r="J121" t="str">
            <v>unidad</v>
          </cell>
        </row>
        <row r="122">
          <cell r="H122" t="str">
            <v>Resina termoplastica</v>
          </cell>
          <cell r="I122">
            <v>90000</v>
          </cell>
          <cell r="J122" t="str">
            <v>Kg</v>
          </cell>
        </row>
        <row r="123">
          <cell r="H123" t="str">
            <v>seguetas</v>
          </cell>
          <cell r="I123">
            <v>3000</v>
          </cell>
          <cell r="J123" t="str">
            <v>unidad</v>
          </cell>
        </row>
        <row r="124">
          <cell r="H124" t="str">
            <v>Sellalon gris 3/8 x 1 m</v>
          </cell>
          <cell r="I124">
            <v>300</v>
          </cell>
          <cell r="J124" t="str">
            <v>ml</v>
          </cell>
        </row>
        <row r="125">
          <cell r="H125" t="str">
            <v>Sellalon gris 3/8 x 25 m</v>
          </cell>
          <cell r="I125">
            <v>7500</v>
          </cell>
          <cell r="J125" t="str">
            <v>unidad</v>
          </cell>
        </row>
        <row r="126">
          <cell r="H126" t="str">
            <v>Señales Informativas Metalica Movil Temporal Con Angulo De 1 X 1/2 X 1/8 Mts Pintada En Electroestatica Con Tablero En Lamina Galvanizada Cal 20 Con Reflectivo Grado Ingenieria Comercial</v>
          </cell>
          <cell r="I126">
            <v>95120</v>
          </cell>
          <cell r="J126" t="str">
            <v>Unidad</v>
          </cell>
        </row>
        <row r="127">
          <cell r="H127" t="str">
            <v>Señales Preventivas  Metalica Movil Temporal Con Angulo De 1 X 1/2 X 1/8 Mts Pintada En Electroestatica Con Tablero En Lamina Galvanizada Cal 20 Con Reflectivo Grado Ingenieria Comercial</v>
          </cell>
          <cell r="I127">
            <v>95120</v>
          </cell>
          <cell r="J127" t="str">
            <v>Unidad</v>
          </cell>
        </row>
        <row r="128">
          <cell r="H128" t="str">
            <v>Señales Reglamentarias Metalica Movil Temporal Con Angulo De 1 X 1/2 X 1/8 Mts Pintada En Electroestatica Con Tablero En Lamina Galvanizada Cal 20 Con Reflectivo Grado Ingenieria Comercial</v>
          </cell>
          <cell r="I128">
            <v>95120</v>
          </cell>
          <cell r="J128" t="str">
            <v>Unidad</v>
          </cell>
        </row>
        <row r="129">
          <cell r="H129" t="str">
            <v xml:space="preserve">SIKA FLEX - 1 CSL 300 cc </v>
          </cell>
          <cell r="I129">
            <v>24900</v>
          </cell>
          <cell r="J129" t="str">
            <v>unidad</v>
          </cell>
        </row>
        <row r="130">
          <cell r="H130" t="str">
            <v>Sikadur 31</v>
          </cell>
          <cell r="I130">
            <v>48000</v>
          </cell>
          <cell r="J130" t="str">
            <v>Kg</v>
          </cell>
        </row>
        <row r="131">
          <cell r="H131" t="str">
            <v>Silla yee de 8"x6"</v>
          </cell>
          <cell r="I131">
            <v>47162.06</v>
          </cell>
          <cell r="J131" t="str">
            <v>unidad</v>
          </cell>
        </row>
        <row r="132">
          <cell r="H132" t="str">
            <v xml:space="preserve">Soldadura Electrica </v>
          </cell>
          <cell r="I132">
            <v>6100</v>
          </cell>
          <cell r="J132" t="str">
            <v>Kg</v>
          </cell>
        </row>
        <row r="133">
          <cell r="H133" t="str">
            <v>Suministro de Placa Nomenclatura</v>
          </cell>
          <cell r="I133">
            <v>171020</v>
          </cell>
          <cell r="J133" t="str">
            <v>unidad</v>
          </cell>
        </row>
        <row r="134">
          <cell r="H134" t="str">
            <v>Tableta Adoquin Gres Tipo corcho</v>
          </cell>
          <cell r="I134">
            <v>14850</v>
          </cell>
          <cell r="J134" t="str">
            <v>m ^ 2</v>
          </cell>
        </row>
        <row r="135">
          <cell r="H135" t="str">
            <v>Tablon 2"x10"x3m</v>
          </cell>
          <cell r="I135">
            <v>30000</v>
          </cell>
          <cell r="J135" t="str">
            <v>unidad</v>
          </cell>
        </row>
        <row r="136">
          <cell r="H136" t="str">
            <v>Taches de madera o hierro para el anclaje de formaletas</v>
          </cell>
          <cell r="I136">
            <v>600</v>
          </cell>
          <cell r="J136" t="str">
            <v>global</v>
          </cell>
        </row>
        <row r="137">
          <cell r="H137" t="str">
            <v>Tapa oido copa</v>
          </cell>
          <cell r="I137">
            <v>8500</v>
          </cell>
          <cell r="J137" t="str">
            <v>Unidad</v>
          </cell>
        </row>
        <row r="138">
          <cell r="H138" t="str">
            <v>Tapa para pozo</v>
          </cell>
          <cell r="I138">
            <v>120000</v>
          </cell>
          <cell r="J138" t="str">
            <v>global</v>
          </cell>
        </row>
        <row r="139">
          <cell r="H139" t="str">
            <v>Tapete Grama Japonesa</v>
          </cell>
          <cell r="I139">
            <v>9500</v>
          </cell>
          <cell r="J139" t="str">
            <v>m ^ 2</v>
          </cell>
        </row>
        <row r="140">
          <cell r="H140" t="str">
            <v>Tapón PVC 1/2"</v>
          </cell>
          <cell r="I140">
            <v>350</v>
          </cell>
          <cell r="J140" t="str">
            <v>unidad</v>
          </cell>
        </row>
        <row r="141">
          <cell r="H141" t="str">
            <v xml:space="preserve">Tarro rrelleno de arena </v>
          </cell>
          <cell r="I141">
            <v>5000</v>
          </cell>
          <cell r="J141" t="str">
            <v>unidad</v>
          </cell>
        </row>
        <row r="142">
          <cell r="H142" t="str">
            <v>Tela verde sintetica</v>
          </cell>
          <cell r="I142">
            <v>1500</v>
          </cell>
          <cell r="J142" t="str">
            <v>ml</v>
          </cell>
        </row>
        <row r="143">
          <cell r="H143" t="str">
            <v>Tierra Negra-Aluvión</v>
          </cell>
          <cell r="I143">
            <v>25000</v>
          </cell>
          <cell r="J143" t="str">
            <v>m ^ 3</v>
          </cell>
        </row>
        <row r="144">
          <cell r="H144" t="str">
            <v>Tornillos de 2" x 3/4" con tuerca</v>
          </cell>
          <cell r="I144">
            <v>3000</v>
          </cell>
          <cell r="J144" t="str">
            <v>unidad</v>
          </cell>
        </row>
        <row r="145">
          <cell r="H145" t="str">
            <v>Tornillos de 5/16" x 1" con tuerca</v>
          </cell>
          <cell r="I145">
            <v>2600</v>
          </cell>
          <cell r="J145" t="str">
            <v>unidad</v>
          </cell>
        </row>
        <row r="146">
          <cell r="H146" t="str">
            <v xml:space="preserve">Tubería Galvanizada de 2 1/2" </v>
          </cell>
          <cell r="I146">
            <v>28226.666666666668</v>
          </cell>
          <cell r="J146" t="str">
            <v>ml</v>
          </cell>
        </row>
        <row r="147">
          <cell r="H147" t="str">
            <v>Tubería galvanizada de 3"</v>
          </cell>
          <cell r="I147">
            <v>32422</v>
          </cell>
          <cell r="J147" t="str">
            <v>ml</v>
          </cell>
        </row>
        <row r="148">
          <cell r="H148" t="str">
            <v>Tubería PVC alcantarillado 16"</v>
          </cell>
          <cell r="I148">
            <v>114546.52</v>
          </cell>
          <cell r="J148" t="str">
            <v>ml</v>
          </cell>
        </row>
        <row r="149">
          <cell r="H149" t="str">
            <v>Tubería PVC alcantarillado 4"</v>
          </cell>
          <cell r="I149">
            <v>14210</v>
          </cell>
          <cell r="J149" t="str">
            <v>ml</v>
          </cell>
        </row>
        <row r="150">
          <cell r="H150" t="str">
            <v>Tubería PVC alcantarillado 6"</v>
          </cell>
          <cell r="I150">
            <v>23536</v>
          </cell>
          <cell r="J150" t="str">
            <v>ml</v>
          </cell>
        </row>
        <row r="151">
          <cell r="H151" t="str">
            <v>Tubería PVC alcantarillado 8"</v>
          </cell>
          <cell r="I151">
            <v>34407</v>
          </cell>
          <cell r="J151" t="str">
            <v>ml</v>
          </cell>
        </row>
        <row r="152">
          <cell r="H152" t="str">
            <v>Tubo acero inoxidable 2"</v>
          </cell>
          <cell r="I152">
            <v>8000</v>
          </cell>
          <cell r="J152" t="str">
            <v>ml</v>
          </cell>
        </row>
        <row r="153">
          <cell r="H153" t="str">
            <v>Tubo pvc 1/2"</v>
          </cell>
          <cell r="I153">
            <v>1500</v>
          </cell>
          <cell r="J153" t="str">
            <v>ml</v>
          </cell>
        </row>
        <row r="154">
          <cell r="H154" t="str">
            <v>Unión universal PVC 1/2"</v>
          </cell>
          <cell r="I154">
            <v>3000</v>
          </cell>
          <cell r="J154" t="str">
            <v>unidad</v>
          </cell>
        </row>
        <row r="155">
          <cell r="H155" t="str">
            <v>Varilla 1/4" Corugada</v>
          </cell>
          <cell r="I155">
            <v>951</v>
          </cell>
          <cell r="J155" t="str">
            <v>ml</v>
          </cell>
        </row>
        <row r="156">
          <cell r="H156" t="str">
            <v>Varilla 3/8" Corrugada</v>
          </cell>
          <cell r="I156">
            <v>1522</v>
          </cell>
          <cell r="J156" t="str">
            <v>ml</v>
          </cell>
        </row>
        <row r="157">
          <cell r="H157" t="str">
            <v>Manejo residuos liquidos, aceites, combustibles y sustancias quimicas</v>
          </cell>
          <cell r="I157">
            <v>1200000</v>
          </cell>
          <cell r="J157" t="str">
            <v>global</v>
          </cell>
        </row>
        <row r="158">
          <cell r="H158" t="str">
            <v>Caneca punto ecologico</v>
          </cell>
          <cell r="I158">
            <v>50059</v>
          </cell>
          <cell r="J158" t="str">
            <v>unidad</v>
          </cell>
        </row>
        <row r="159">
          <cell r="H159" t="str">
            <v>Tabla comun x 3 mts</v>
          </cell>
          <cell r="I159">
            <v>14000</v>
          </cell>
          <cell r="J159" t="str">
            <v>unidad</v>
          </cell>
        </row>
        <row r="160">
          <cell r="H160" t="str">
            <v>lamina de zinc 3X1</v>
          </cell>
          <cell r="I160">
            <v>23500</v>
          </cell>
          <cell r="J160" t="str">
            <v>unidad</v>
          </cell>
        </row>
        <row r="161">
          <cell r="H161" t="str">
            <v>Vareta madera amarga 2"x 2"x 4,5 m</v>
          </cell>
          <cell r="I161">
            <v>5500</v>
          </cell>
          <cell r="J161" t="str">
            <v>ml</v>
          </cell>
        </row>
        <row r="162">
          <cell r="H162" t="str">
            <v>Arriendo Sanitario Portatil</v>
          </cell>
          <cell r="I162">
            <v>450000</v>
          </cell>
          <cell r="J162" t="str">
            <v>unidad</v>
          </cell>
        </row>
        <row r="163">
          <cell r="H163" t="str">
            <v>TABLERO DE 6 CIRCUITO</v>
          </cell>
          <cell r="I163">
            <v>60000</v>
          </cell>
          <cell r="J163" t="str">
            <v>unidad</v>
          </cell>
        </row>
        <row r="164">
          <cell r="H164" t="str">
            <v>Breacker de 3X30AMP</v>
          </cell>
          <cell r="I164">
            <v>110000</v>
          </cell>
          <cell r="J164" t="str">
            <v>unidad</v>
          </cell>
        </row>
        <row r="165">
          <cell r="H165" t="str">
            <v>Breacker de 1X20AMP</v>
          </cell>
          <cell r="I165">
            <v>14000</v>
          </cell>
          <cell r="J165" t="str">
            <v>unidad</v>
          </cell>
        </row>
        <row r="166">
          <cell r="H166" t="str">
            <v>TOMAS DE 120V CON POLO A TIERRA</v>
          </cell>
          <cell r="I166">
            <v>5000</v>
          </cell>
          <cell r="J166" t="str">
            <v>unidad</v>
          </cell>
        </row>
        <row r="167">
          <cell r="H167" t="str">
            <v>TOMA TRIFASICA DE 30 AMP</v>
          </cell>
          <cell r="I167">
            <v>9000</v>
          </cell>
          <cell r="J167" t="str">
            <v>global</v>
          </cell>
        </row>
        <row r="168">
          <cell r="H168" t="str">
            <v>CABLE THHN/THWN 90°C CONDUCTOR N°8 DE COBRE SUAVE</v>
          </cell>
          <cell r="I168">
            <v>5762</v>
          </cell>
          <cell r="J168" t="str">
            <v>ml</v>
          </cell>
        </row>
        <row r="169">
          <cell r="H169" t="str">
            <v>CABLE THHN/THWN 90°C CONDUCTOR N°10 DE COBRE SUAVE</v>
          </cell>
          <cell r="I169">
            <v>3976</v>
          </cell>
          <cell r="J169" t="str">
            <v>ml</v>
          </cell>
        </row>
        <row r="170">
          <cell r="H170" t="str">
            <v>INTERRUPTOR AUTOMATICO DE 50 AMP. TIPO INDUSTRIAL</v>
          </cell>
          <cell r="I170">
            <v>140000</v>
          </cell>
          <cell r="J170" t="str">
            <v>Unidad</v>
          </cell>
        </row>
        <row r="171">
          <cell r="H171" t="str">
            <v>Medidor</v>
          </cell>
          <cell r="I171">
            <v>350000</v>
          </cell>
          <cell r="J171" t="str">
            <v>Unidad</v>
          </cell>
        </row>
        <row r="172">
          <cell r="H172" t="str">
            <v>ACOMETIDA EN CABLE 2X6+6 ANTIFRAUDE</v>
          </cell>
          <cell r="I172">
            <v>8879</v>
          </cell>
          <cell r="J172" t="str">
            <v>ml</v>
          </cell>
        </row>
        <row r="173">
          <cell r="H173" t="str">
            <v>HERRAJES</v>
          </cell>
          <cell r="I173">
            <v>8000</v>
          </cell>
          <cell r="J173" t="str">
            <v>Unidad</v>
          </cell>
        </row>
        <row r="174">
          <cell r="H174" t="str">
            <v>CONSUMO DURANTE EL PERIODO (PROMEDIO EN KW)</v>
          </cell>
          <cell r="I174">
            <v>400</v>
          </cell>
          <cell r="J174" t="str">
            <v>Kw/H</v>
          </cell>
        </row>
        <row r="175">
          <cell r="H175" t="str">
            <v>REFLECTOR RRA DE 250W MH R</v>
          </cell>
          <cell r="I175">
            <v>373000</v>
          </cell>
          <cell r="J175" t="str">
            <v>Unidad</v>
          </cell>
        </row>
        <row r="176">
          <cell r="H176" t="str">
            <v>BOMBILLO 250W MH</v>
          </cell>
          <cell r="I176">
            <v>45000</v>
          </cell>
          <cell r="J176" t="str">
            <v>ml</v>
          </cell>
        </row>
        <row r="177">
          <cell r="H177" t="str">
            <v>CABLE ENCAUCHETADO 2X14 PARA EXTENCIONES Y ALUMBRADO PROVISIONAL</v>
          </cell>
          <cell r="I177">
            <v>5714</v>
          </cell>
          <cell r="J177" t="str">
            <v>ml</v>
          </cell>
        </row>
        <row r="178">
          <cell r="H178" t="str">
            <v>TOMACORRIENTES AEREOS</v>
          </cell>
          <cell r="I178">
            <v>10000</v>
          </cell>
          <cell r="J178" t="str">
            <v>Unidad</v>
          </cell>
        </row>
        <row r="179">
          <cell r="H179" t="str">
            <v>Vareta blanca 2X1X4,5</v>
          </cell>
          <cell r="I179">
            <v>5250</v>
          </cell>
          <cell r="J179" t="str">
            <v>Unidad</v>
          </cell>
        </row>
        <row r="180">
          <cell r="H180" t="str">
            <v>Formaleta columnas de 25 has 50 cm</v>
          </cell>
          <cell r="I180">
            <v>12000</v>
          </cell>
          <cell r="J180" t="str">
            <v>Dia</v>
          </cell>
        </row>
        <row r="181">
          <cell r="H181" t="str">
            <v>Juego de Andamios</v>
          </cell>
          <cell r="I181">
            <v>1000</v>
          </cell>
          <cell r="J181" t="str">
            <v>Dia</v>
          </cell>
        </row>
        <row r="182">
          <cell r="H182" t="str">
            <v>Gatos o parales</v>
          </cell>
          <cell r="I182">
            <v>190</v>
          </cell>
          <cell r="J182" t="str">
            <v>Dia</v>
          </cell>
        </row>
        <row r="183">
          <cell r="H183" t="str">
            <v>Tableros en madera de 0,70x 1,40 m</v>
          </cell>
          <cell r="I183">
            <v>190</v>
          </cell>
          <cell r="J183" t="str">
            <v>Dia</v>
          </cell>
        </row>
        <row r="184">
          <cell r="H184" t="str">
            <v xml:space="preserve">Casetón de Icopor </v>
          </cell>
          <cell r="I184">
            <v>32000</v>
          </cell>
          <cell r="J184" t="str">
            <v>m ^ 2</v>
          </cell>
        </row>
        <row r="185">
          <cell r="H185" t="str">
            <v>Malla electro soldada</v>
          </cell>
          <cell r="I185">
            <v>5712</v>
          </cell>
          <cell r="J185" t="str">
            <v>m ^ 2</v>
          </cell>
        </row>
        <row r="186">
          <cell r="H186" t="str">
            <v>BLOQUE ESTRUCTURAL LISO HUECO DE 12 x 19 x 39</v>
          </cell>
          <cell r="I186">
            <v>2020</v>
          </cell>
          <cell r="J186" t="str">
            <v>Unidad</v>
          </cell>
        </row>
        <row r="187">
          <cell r="H187" t="str">
            <v>Pernos de Fijacion</v>
          </cell>
          <cell r="I187">
            <v>7297.5</v>
          </cell>
          <cell r="J187" t="str">
            <v>Unidad</v>
          </cell>
        </row>
        <row r="188">
          <cell r="H188" t="str">
            <v>Guayas Tensoras</v>
          </cell>
          <cell r="I188">
            <v>52500</v>
          </cell>
          <cell r="J188" t="str">
            <v>ml</v>
          </cell>
        </row>
        <row r="189">
          <cell r="H189" t="str">
            <v>BLOQUE SEMIESTRUCTURAL LISO HUECO DE 14 x 19 x 39</v>
          </cell>
          <cell r="I189">
            <v>1710</v>
          </cell>
          <cell r="J189" t="str">
            <v>Unidad</v>
          </cell>
        </row>
        <row r="190">
          <cell r="H190" t="str">
            <v>BLOQUE SEMIESTRUCTURAL LISO HUECO DE 19 x 19 x 39</v>
          </cell>
          <cell r="I190">
            <v>2335</v>
          </cell>
          <cell r="J190" t="str">
            <v>Unidad</v>
          </cell>
        </row>
        <row r="191">
          <cell r="H191" t="str">
            <v>BLOQUE ESTRUCTURAL LISO HUECO DE 14 x 19 x 39</v>
          </cell>
          <cell r="I191">
            <v>2085</v>
          </cell>
          <cell r="J191" t="str">
            <v>Unidad</v>
          </cell>
        </row>
        <row r="192">
          <cell r="H192" t="str">
            <v>Perfil tipo perlin en C negro P-150-16N</v>
          </cell>
          <cell r="I192">
            <v>6700</v>
          </cell>
          <cell r="J192" t="str">
            <v>Kg</v>
          </cell>
        </row>
        <row r="193">
          <cell r="H193" t="str">
            <v>Barra G-60 3/8 6m</v>
          </cell>
          <cell r="I193">
            <v>6650</v>
          </cell>
          <cell r="J193" t="str">
            <v>ml</v>
          </cell>
        </row>
        <row r="194">
          <cell r="H194" t="str">
            <v>Soldadura electrica 004 Kg de 3/32"</v>
          </cell>
          <cell r="I194">
            <v>10000</v>
          </cell>
          <cell r="J194" t="str">
            <v>Kg</v>
          </cell>
        </row>
        <row r="195">
          <cell r="H195" t="str">
            <v>Cubierta Sándwich Deck Ref. 525C Aluzinc cal.26 HUNTER DOUGLAS o similar, aislante termoacústico en poliuretano 30 mm, bandeja inferior lisa, pintada en poliéster horneable color</v>
          </cell>
          <cell r="I195">
            <v>132000</v>
          </cell>
          <cell r="J195" t="str">
            <v>m ^ 2</v>
          </cell>
        </row>
        <row r="196">
          <cell r="H196" t="str">
            <v>Clip de fijacion tipo C sencillo</v>
          </cell>
          <cell r="I196">
            <v>2530</v>
          </cell>
          <cell r="J196" t="str">
            <v>Unidad</v>
          </cell>
        </row>
        <row r="197">
          <cell r="H197" t="str">
            <v>Tornillo auto perforante/sello de neopreno</v>
          </cell>
          <cell r="I197">
            <v>181</v>
          </cell>
          <cell r="J197" t="str">
            <v>Unidad</v>
          </cell>
        </row>
        <row r="198">
          <cell r="H198" t="str">
            <v>Vulkem 116 (para conformación de media cañas)</v>
          </cell>
          <cell r="I198">
            <v>6628</v>
          </cell>
          <cell r="J198" t="str">
            <v>ml</v>
          </cell>
        </row>
        <row r="199">
          <cell r="H199" t="str">
            <v>Vulkem 116 (para sello en la parte superior del muro antepecho)</v>
          </cell>
          <cell r="I199">
            <v>2210</v>
          </cell>
          <cell r="J199" t="str">
            <v>ml</v>
          </cell>
        </row>
        <row r="200">
          <cell r="H200" t="str">
            <v>TREMPROOF 250 GC - SL (Impermeabilización con poliuretano)</v>
          </cell>
          <cell r="I200">
            <v>44844</v>
          </cell>
          <cell r="J200" t="str">
            <v>m ^ 2</v>
          </cell>
        </row>
        <row r="201">
          <cell r="H201" t="str">
            <v>EUCO MEMBRANA CUBIERTA TPA FB (1,93m X 27,4m) (Segunda barrera Impermeabilizante y barrera antiraíz)</v>
          </cell>
          <cell r="I201">
            <v>43670</v>
          </cell>
          <cell r="J201" t="str">
            <v>m ^ 2</v>
          </cell>
        </row>
        <row r="202">
          <cell r="H202" t="str">
            <v>EUCO PERFIL PVC (Perfil que sostiene la membrana a lo largo del perimetro de la impermeabilización)</v>
          </cell>
          <cell r="I202">
            <v>3240</v>
          </cell>
          <cell r="J202" t="str">
            <v>ml</v>
          </cell>
        </row>
        <row r="203">
          <cell r="H203" t="str">
            <v>GEOTEXTIL NT 1600 (protección de la membrana PVC y del drenaje)</v>
          </cell>
          <cell r="I203">
            <v>5640</v>
          </cell>
          <cell r="J203" t="str">
            <v>m ^ 2</v>
          </cell>
        </row>
        <row r="204">
          <cell r="H204" t="str">
            <v>DRENAJE NACIONAL DE 1/2"  (Tablero de Drenaje de 1.0 m x 1.0 m)</v>
          </cell>
          <cell r="I204">
            <v>28080</v>
          </cell>
          <cell r="J204" t="str">
            <v>m ^ 2</v>
          </cell>
        </row>
        <row r="205">
          <cell r="H205" t="str">
            <v>EDGE RESTRAINT VR 2,44M</v>
          </cell>
          <cell r="I205">
            <v>131460</v>
          </cell>
          <cell r="J205" t="str">
            <v>ml</v>
          </cell>
        </row>
        <row r="206">
          <cell r="H206" t="str">
            <v>Yee Sanitaria de 4"</v>
          </cell>
          <cell r="I206">
            <v>15996</v>
          </cell>
          <cell r="J206" t="str">
            <v>Unidad</v>
          </cell>
        </row>
        <row r="207">
          <cell r="H207" t="str">
            <v>Yee Sanitaria de 2"</v>
          </cell>
          <cell r="I207">
            <v>4517</v>
          </cell>
          <cell r="J207" t="str">
            <v>Unidad</v>
          </cell>
        </row>
        <row r="208">
          <cell r="H208" t="str">
            <v>Yee Sanitaria Reducidade 4x2"</v>
          </cell>
          <cell r="I208">
            <v>13732</v>
          </cell>
          <cell r="J208" t="str">
            <v>Unidad</v>
          </cell>
        </row>
        <row r="209">
          <cell r="H209" t="str">
            <v>Codos 45°-1/8 C x C 4"</v>
          </cell>
          <cell r="I209">
            <v>8841</v>
          </cell>
          <cell r="J209" t="str">
            <v>Unidad</v>
          </cell>
        </row>
        <row r="210">
          <cell r="H210" t="str">
            <v>Codos 45°-1/8 C x C 2"</v>
          </cell>
          <cell r="I210">
            <v>2734</v>
          </cell>
          <cell r="J210" t="str">
            <v>Unidad</v>
          </cell>
        </row>
        <row r="211">
          <cell r="H211" t="str">
            <v>Sifones de 2"</v>
          </cell>
          <cell r="I211">
            <v>3780</v>
          </cell>
          <cell r="J211" t="str">
            <v>Unidad</v>
          </cell>
        </row>
        <row r="212">
          <cell r="H212" t="str">
            <v>Rejillas Metalicas 4"</v>
          </cell>
          <cell r="I212">
            <v>7800</v>
          </cell>
          <cell r="J212" t="str">
            <v>Unidad</v>
          </cell>
        </row>
        <row r="213">
          <cell r="H213" t="str">
            <v>Adaptadores de Limpieza 2"</v>
          </cell>
          <cell r="I213">
            <v>4275</v>
          </cell>
          <cell r="J213" t="str">
            <v>Unidad</v>
          </cell>
        </row>
        <row r="214">
          <cell r="H214" t="str">
            <v>Tuberia Sanitaria 2"</v>
          </cell>
          <cell r="I214">
            <v>8543</v>
          </cell>
          <cell r="J214" t="str">
            <v>ml</v>
          </cell>
        </row>
        <row r="215">
          <cell r="H215" t="str">
            <v>soldadura pvc x 1/4</v>
          </cell>
          <cell r="I215">
            <v>62000</v>
          </cell>
          <cell r="J215" t="str">
            <v>Unidad</v>
          </cell>
        </row>
        <row r="216">
          <cell r="H216" t="str">
            <v>Union sanitaria de 2"</v>
          </cell>
          <cell r="I216">
            <v>1563</v>
          </cell>
          <cell r="J216" t="str">
            <v>Unidad</v>
          </cell>
        </row>
        <row r="217">
          <cell r="H217" t="str">
            <v>Tuberia sanitaria 4"</v>
          </cell>
          <cell r="I217">
            <v>17782</v>
          </cell>
          <cell r="J217" t="str">
            <v>ml</v>
          </cell>
        </row>
        <row r="218">
          <cell r="H218" t="str">
            <v>Codo de 90° Sanitario 4"</v>
          </cell>
          <cell r="I218">
            <v>9116</v>
          </cell>
          <cell r="J218" t="str">
            <v>Unidad</v>
          </cell>
        </row>
        <row r="219">
          <cell r="H219" t="str">
            <v>Tuberia Sanitaria de 6"</v>
          </cell>
          <cell r="I219">
            <v>37414</v>
          </cell>
          <cell r="J219" t="str">
            <v>ml</v>
          </cell>
        </row>
        <row r="220">
          <cell r="H220" t="str">
            <v>Tuberia Sanitaria de 8"</v>
          </cell>
          <cell r="I220">
            <v>57357</v>
          </cell>
          <cell r="J220" t="str">
            <v>ml</v>
          </cell>
        </row>
        <row r="221">
          <cell r="H221" t="str">
            <v>Codo de 90° Sanitario 2"</v>
          </cell>
          <cell r="I221">
            <v>2284</v>
          </cell>
          <cell r="J221" t="str">
            <v>Unidad</v>
          </cell>
        </row>
        <row r="222">
          <cell r="H222" t="str">
            <v>Sifon PVC 180 2</v>
          </cell>
          <cell r="I222">
            <v>3780</v>
          </cell>
          <cell r="J222" t="str">
            <v>Unidad</v>
          </cell>
        </row>
        <row r="223">
          <cell r="H223" t="str">
            <v>Accesorio para orinal</v>
          </cell>
          <cell r="I223">
            <v>85000</v>
          </cell>
          <cell r="J223" t="str">
            <v>Unidad</v>
          </cell>
        </row>
        <row r="224">
          <cell r="H224" t="str">
            <v>Tornillo fijador</v>
          </cell>
          <cell r="I224">
            <v>800</v>
          </cell>
          <cell r="J224" t="str">
            <v>Unidad</v>
          </cell>
        </row>
        <row r="225">
          <cell r="H225" t="str">
            <v>Chapetas</v>
          </cell>
          <cell r="I225">
            <v>2500</v>
          </cell>
          <cell r="J225" t="str">
            <v>Unidad</v>
          </cell>
        </row>
        <row r="226">
          <cell r="H226" t="str">
            <v>Combo orinal fluxometro</v>
          </cell>
          <cell r="I226">
            <v>335610</v>
          </cell>
          <cell r="J226" t="str">
            <v>Unidad</v>
          </cell>
        </row>
        <row r="227">
          <cell r="H227" t="str">
            <v>Combo fluxometro sanitario</v>
          </cell>
          <cell r="I227">
            <v>507078</v>
          </cell>
          <cell r="J227" t="str">
            <v>Unidad</v>
          </cell>
        </row>
        <row r="228">
          <cell r="H228" t="str">
            <v>Combo para baño de minusvalidos fluxometro</v>
          </cell>
          <cell r="I228">
            <v>643349</v>
          </cell>
          <cell r="J228" t="str">
            <v>Unidad</v>
          </cell>
        </row>
        <row r="229">
          <cell r="H229" t="str">
            <v>Lavamanos Comercial</v>
          </cell>
          <cell r="I229">
            <v>115000</v>
          </cell>
          <cell r="J229" t="str">
            <v>Unidad</v>
          </cell>
        </row>
        <row r="230">
          <cell r="H230" t="str">
            <v>Sifon PVC 180 4"</v>
          </cell>
          <cell r="I230">
            <v>13496</v>
          </cell>
          <cell r="J230" t="str">
            <v>Unidad</v>
          </cell>
        </row>
        <row r="231">
          <cell r="H231" t="str">
            <v>Cemento Blanco</v>
          </cell>
          <cell r="I231">
            <v>728</v>
          </cell>
          <cell r="J231" t="str">
            <v>Kg</v>
          </cell>
        </row>
        <row r="232">
          <cell r="H232" t="str">
            <v>Gabinete contra incendios (incluye manguera, extintor, hacha, etc)</v>
          </cell>
          <cell r="I232">
            <v>1200000</v>
          </cell>
          <cell r="J232" t="str">
            <v>Unidad</v>
          </cell>
        </row>
        <row r="233">
          <cell r="H233" t="str">
            <v>Codos 90° 1/2"</v>
          </cell>
          <cell r="I233">
            <v>447</v>
          </cell>
          <cell r="J233" t="str">
            <v>Unidad</v>
          </cell>
        </row>
        <row r="234">
          <cell r="H234" t="str">
            <v>Codos 90° 3/4"</v>
          </cell>
          <cell r="I234">
            <v>715</v>
          </cell>
          <cell r="J234" t="str">
            <v>Unidad</v>
          </cell>
        </row>
        <row r="235">
          <cell r="H235" t="str">
            <v>Codos 90° 1"</v>
          </cell>
          <cell r="I235">
            <v>1398</v>
          </cell>
          <cell r="J235" t="str">
            <v>Unidad</v>
          </cell>
        </row>
        <row r="236">
          <cell r="H236" t="str">
            <v>Codos 90° 11/2"</v>
          </cell>
          <cell r="I236">
            <v>5017</v>
          </cell>
          <cell r="J236" t="str">
            <v>Unidad</v>
          </cell>
        </row>
        <row r="237">
          <cell r="H237" t="str">
            <v>Codos 90° 2"</v>
          </cell>
          <cell r="I237">
            <v>8221</v>
          </cell>
          <cell r="J237" t="str">
            <v>Unidad</v>
          </cell>
        </row>
        <row r="238">
          <cell r="H238" t="str">
            <v>Codos 90° 3" HG</v>
          </cell>
          <cell r="I238">
            <v>16936</v>
          </cell>
          <cell r="J238" t="str">
            <v>Unidad</v>
          </cell>
        </row>
        <row r="239">
          <cell r="H239" t="str">
            <v>Codos 90° 21/2" HG</v>
          </cell>
          <cell r="I239">
            <v>11020</v>
          </cell>
          <cell r="J239" t="str">
            <v>Unidad</v>
          </cell>
        </row>
        <row r="240">
          <cell r="H240" t="str">
            <v>Tee de 3/4"</v>
          </cell>
          <cell r="I240">
            <v>853</v>
          </cell>
          <cell r="J240" t="str">
            <v>Unidad</v>
          </cell>
        </row>
        <row r="241">
          <cell r="H241" t="str">
            <v>Tee de 1"</v>
          </cell>
          <cell r="I241">
            <v>1945</v>
          </cell>
          <cell r="J241" t="str">
            <v>Unidad</v>
          </cell>
        </row>
        <row r="242">
          <cell r="H242" t="str">
            <v>Tee de 2"</v>
          </cell>
          <cell r="I242">
            <v>10505</v>
          </cell>
          <cell r="J242" t="str">
            <v>Unidad</v>
          </cell>
        </row>
        <row r="243">
          <cell r="H243" t="str">
            <v>Tee de 11/2"</v>
          </cell>
          <cell r="I243">
            <v>6598</v>
          </cell>
          <cell r="J243" t="str">
            <v>Unidad</v>
          </cell>
        </row>
        <row r="244">
          <cell r="H244" t="str">
            <v>Tee de 3" HG</v>
          </cell>
          <cell r="I244">
            <v>22040</v>
          </cell>
          <cell r="J244" t="str">
            <v>Unidad</v>
          </cell>
        </row>
        <row r="245">
          <cell r="H245" t="str">
            <v>Bujes soldados de 3/4x1/2</v>
          </cell>
          <cell r="I245">
            <v>433</v>
          </cell>
          <cell r="J245" t="str">
            <v>Unidad</v>
          </cell>
        </row>
        <row r="246">
          <cell r="H246" t="str">
            <v>Bujes soldados de 2x1</v>
          </cell>
          <cell r="I246">
            <v>3905</v>
          </cell>
          <cell r="J246" t="str">
            <v>Unidad</v>
          </cell>
        </row>
        <row r="247">
          <cell r="H247" t="str">
            <v>Bujes soldados de 1x3/4</v>
          </cell>
          <cell r="I247">
            <v>862</v>
          </cell>
          <cell r="J247" t="str">
            <v>Unidad</v>
          </cell>
        </row>
        <row r="248">
          <cell r="H248" t="str">
            <v>Bujes soldados de 2x11/2</v>
          </cell>
          <cell r="I248">
            <v>3905</v>
          </cell>
          <cell r="J248" t="str">
            <v>Unidad</v>
          </cell>
        </row>
        <row r="249">
          <cell r="H249" t="str">
            <v>Buje Roscado de 3x21/2 HG</v>
          </cell>
          <cell r="I249">
            <v>14726</v>
          </cell>
          <cell r="J249" t="str">
            <v>Unidad</v>
          </cell>
        </row>
        <row r="250">
          <cell r="H250" t="str">
            <v>Tubo presion RDE 9. ɸ=1/2"</v>
          </cell>
          <cell r="I250">
            <v>2747</v>
          </cell>
          <cell r="J250" t="str">
            <v>ml</v>
          </cell>
        </row>
        <row r="251">
          <cell r="H251" t="str">
            <v>Union presion PVC ɸ=1/2"</v>
          </cell>
          <cell r="I251">
            <v>287</v>
          </cell>
          <cell r="J251" t="str">
            <v>Unidad</v>
          </cell>
        </row>
        <row r="252">
          <cell r="H252" t="str">
            <v>Tubo presion RDE 11 ɸ=3/4"</v>
          </cell>
          <cell r="I252">
            <v>3658</v>
          </cell>
          <cell r="J252" t="str">
            <v>ml</v>
          </cell>
        </row>
        <row r="253">
          <cell r="H253" t="str">
            <v>Union Presión PVC ɸ=3/4"</v>
          </cell>
          <cell r="I253">
            <v>452</v>
          </cell>
          <cell r="J253" t="str">
            <v>Unidad</v>
          </cell>
        </row>
        <row r="254">
          <cell r="H254" t="str">
            <v>Tuberia PVC de ɸ=1" RDE 13,5</v>
          </cell>
          <cell r="I254">
            <v>4935</v>
          </cell>
          <cell r="J254" t="str">
            <v>ml</v>
          </cell>
        </row>
        <row r="255">
          <cell r="H255" t="str">
            <v>Tuberia PVC de ɸ=1" RDE 21</v>
          </cell>
          <cell r="I255">
            <v>3409</v>
          </cell>
          <cell r="J255" t="str">
            <v>ml</v>
          </cell>
        </row>
        <row r="256">
          <cell r="H256" t="str">
            <v>Tuberia PVC de ɸ=1-1/2" RDE 21</v>
          </cell>
          <cell r="I256">
            <v>8017</v>
          </cell>
          <cell r="J256" t="str">
            <v>ml</v>
          </cell>
        </row>
        <row r="257">
          <cell r="H257" t="str">
            <v>Tuberia PVC de ɸ=2" RDE 21</v>
          </cell>
          <cell r="I257">
            <v>12293</v>
          </cell>
          <cell r="J257" t="str">
            <v>ml</v>
          </cell>
        </row>
        <row r="258">
          <cell r="H258" t="str">
            <v>Tuberia PVC de ɸ=3" RDE 21</v>
          </cell>
          <cell r="I258">
            <v>26601</v>
          </cell>
          <cell r="J258" t="str">
            <v>ml</v>
          </cell>
        </row>
        <row r="259">
          <cell r="H259" t="str">
            <v>Tuberia PVC de ɸ=2-1/2" RDE 21</v>
          </cell>
          <cell r="I259">
            <v>19924</v>
          </cell>
          <cell r="J259" t="str">
            <v>ml</v>
          </cell>
        </row>
        <row r="260">
          <cell r="H260" t="str">
            <v>Tuberia de ɸ=3" HG</v>
          </cell>
          <cell r="I260">
            <v>27361</v>
          </cell>
          <cell r="J260" t="str">
            <v>ml</v>
          </cell>
        </row>
        <row r="261">
          <cell r="H261" t="str">
            <v>Tuberia de ɸ=2-1/2" HG</v>
          </cell>
          <cell r="I261">
            <v>22315</v>
          </cell>
          <cell r="J261" t="str">
            <v>ml</v>
          </cell>
        </row>
        <row r="262">
          <cell r="H262" t="str">
            <v>Adaptador macho PVC de 1/2"</v>
          </cell>
          <cell r="I262">
            <v>264</v>
          </cell>
          <cell r="J262" t="str">
            <v>Unidad</v>
          </cell>
        </row>
        <row r="263">
          <cell r="H263" t="str">
            <v>Adaptador macho PVC de 1"</v>
          </cell>
          <cell r="I263">
            <v>1000</v>
          </cell>
          <cell r="J263" t="str">
            <v>Unidad</v>
          </cell>
        </row>
        <row r="264">
          <cell r="H264" t="str">
            <v>Adaptador macho de ɸ=2-1/2" Roscado HG</v>
          </cell>
          <cell r="I264">
            <v>38365</v>
          </cell>
          <cell r="J264" t="str">
            <v>Unidad</v>
          </cell>
        </row>
        <row r="265">
          <cell r="H265" t="str">
            <v>valvula cierre rapido ɸ=1"</v>
          </cell>
          <cell r="I265">
            <v>26650</v>
          </cell>
          <cell r="J265" t="str">
            <v>Unidad</v>
          </cell>
        </row>
        <row r="266">
          <cell r="H266" t="str">
            <v>Llave de Control de 3" HG</v>
          </cell>
          <cell r="I266">
            <v>353000</v>
          </cell>
          <cell r="J266" t="str">
            <v>Unidad</v>
          </cell>
        </row>
        <row r="267">
          <cell r="H267" t="str">
            <v>Llave de Control de 21/2" HG</v>
          </cell>
          <cell r="I267">
            <v>243000</v>
          </cell>
          <cell r="J267" t="str">
            <v>Unidad</v>
          </cell>
        </row>
        <row r="268">
          <cell r="H268" t="str">
            <v>Difusor de Riego</v>
          </cell>
          <cell r="I268">
            <v>57000</v>
          </cell>
          <cell r="J268" t="str">
            <v>Unidad</v>
          </cell>
        </row>
        <row r="269">
          <cell r="H269" t="str">
            <v>Boquillas para fuentes</v>
          </cell>
          <cell r="I269">
            <v>67500</v>
          </cell>
          <cell r="J269" t="str">
            <v>Unidad</v>
          </cell>
        </row>
        <row r="270">
          <cell r="H270" t="str">
            <v>Griferia tipo push</v>
          </cell>
          <cell r="I270">
            <v>68879</v>
          </cell>
          <cell r="J270" t="str">
            <v>Unidad</v>
          </cell>
        </row>
        <row r="271">
          <cell r="H271" t="str">
            <v>Valvula Bola soldada ɸ=1"</v>
          </cell>
          <cell r="I271">
            <v>10711</v>
          </cell>
          <cell r="J271" t="str">
            <v>Unidad</v>
          </cell>
        </row>
        <row r="272">
          <cell r="H272" t="str">
            <v>Valvula Bola soldada ɸ=1/2"</v>
          </cell>
          <cell r="I272">
            <v>5783</v>
          </cell>
          <cell r="J272" t="str">
            <v>Unidad</v>
          </cell>
        </row>
        <row r="273">
          <cell r="H273" t="str">
            <v>Fluxometro</v>
          </cell>
          <cell r="I273">
            <v>112500</v>
          </cell>
          <cell r="J273" t="str">
            <v>Unidad</v>
          </cell>
        </row>
        <row r="274">
          <cell r="H274" t="str">
            <v>Bomba de Aguas Potable Potencia de 1.5 Hp Para fuente Q= 8.07 L/S</v>
          </cell>
          <cell r="I274">
            <v>1175000</v>
          </cell>
          <cell r="J274" t="str">
            <v>Unidad</v>
          </cell>
        </row>
        <row r="275">
          <cell r="H275" t="str">
            <v>Union Presión PVC ɸ=1"</v>
          </cell>
          <cell r="I275">
            <v>738</v>
          </cell>
          <cell r="J275" t="str">
            <v>Unidad</v>
          </cell>
        </row>
        <row r="276">
          <cell r="H276" t="str">
            <v>Union Presión PVC ɸ=1-1/2"</v>
          </cell>
          <cell r="I276">
            <v>1844</v>
          </cell>
          <cell r="J276" t="str">
            <v>Unidad</v>
          </cell>
        </row>
        <row r="277">
          <cell r="H277" t="str">
            <v>Union Presión PVC ɸ=2"</v>
          </cell>
          <cell r="I277">
            <v>3025</v>
          </cell>
          <cell r="J277" t="str">
            <v>Unidad</v>
          </cell>
        </row>
        <row r="278">
          <cell r="H278" t="str">
            <v>Tee PVC ɸ=1/2"</v>
          </cell>
          <cell r="I278">
            <v>590</v>
          </cell>
          <cell r="J278" t="str">
            <v>Unidad</v>
          </cell>
        </row>
        <row r="279">
          <cell r="H279" t="str">
            <v>Divisiones Sanitarias En Acero Inoxidable AISI SAE 304.</v>
          </cell>
          <cell r="I279">
            <v>310000</v>
          </cell>
          <cell r="J279" t="str">
            <v>m ^ 2</v>
          </cell>
        </row>
        <row r="280">
          <cell r="H280" t="str">
            <v>Accesorios Para Divisiones Sanitarias de acero inoxidable</v>
          </cell>
          <cell r="I280">
            <v>33000</v>
          </cell>
          <cell r="J280" t="str">
            <v>Global</v>
          </cell>
        </row>
        <row r="281">
          <cell r="H281" t="str">
            <v>Perfil en aluminio de 4"</v>
          </cell>
          <cell r="I281">
            <v>19000</v>
          </cell>
          <cell r="J281" t="str">
            <v>ml</v>
          </cell>
        </row>
        <row r="282">
          <cell r="H282" t="str">
            <v xml:space="preserve">Tubería Galvanizada de 2" </v>
          </cell>
          <cell r="I282">
            <v>19309</v>
          </cell>
          <cell r="J282" t="str">
            <v>ml</v>
          </cell>
        </row>
        <row r="283">
          <cell r="H283" t="str">
            <v>Paneles En Lamina De Acero Galvanizado Calibre 16 + Perforaciones En Laser Diseño Otoño + Estructura En Pts De 50x50 + Pintura Electrostatica</v>
          </cell>
          <cell r="I283">
            <v>518000</v>
          </cell>
          <cell r="J283" t="str">
            <v>m ^ 2</v>
          </cell>
        </row>
        <row r="284">
          <cell r="H284" t="str">
            <v>Espejo De Cristal Belga De 5mm</v>
          </cell>
          <cell r="I284">
            <v>94250</v>
          </cell>
          <cell r="J284" t="str">
            <v>m ^ 2</v>
          </cell>
        </row>
        <row r="285">
          <cell r="H285" t="str">
            <v>Pasador</v>
          </cell>
          <cell r="I285">
            <v>3000</v>
          </cell>
          <cell r="J285" t="str">
            <v>Unidad</v>
          </cell>
        </row>
        <row r="286">
          <cell r="H286" t="str">
            <v>Perforador</v>
          </cell>
          <cell r="I286">
            <v>3000</v>
          </cell>
          <cell r="J286" t="str">
            <v>Unidad</v>
          </cell>
        </row>
        <row r="287">
          <cell r="H287" t="str">
            <v>Puerta Con 2 Hojas Con Persianas, Marco En Aluminio De 3"x1", Hoja con perfil 3" x 1 1/2".</v>
          </cell>
          <cell r="I287">
            <v>1000000</v>
          </cell>
          <cell r="J287" t="str">
            <v>Unidad</v>
          </cell>
        </row>
        <row r="288">
          <cell r="H288" t="str">
            <v>Manija En Acero Inoxidable Fixser</v>
          </cell>
          <cell r="I288">
            <v>68000</v>
          </cell>
          <cell r="J288" t="str">
            <v>Unidad</v>
          </cell>
        </row>
        <row r="289">
          <cell r="H289" t="str">
            <v>Accesorios</v>
          </cell>
          <cell r="I289">
            <v>30000</v>
          </cell>
          <cell r="J289" t="str">
            <v>Global</v>
          </cell>
        </row>
        <row r="290">
          <cell r="H290" t="str">
            <v>Puerta Con 2 Hojas, Marco En Madera De 3"x1".</v>
          </cell>
          <cell r="I290">
            <v>800000</v>
          </cell>
          <cell r="J290" t="str">
            <v>Unidad</v>
          </cell>
        </row>
        <row r="291">
          <cell r="H291" t="str">
            <v>Accesorios Puerta De 3"</v>
          </cell>
          <cell r="I291">
            <v>30000</v>
          </cell>
          <cell r="J291" t="str">
            <v>Global</v>
          </cell>
        </row>
        <row r="292">
          <cell r="H292" t="str">
            <v>Ventana En Vidrio Templado De 6mm, Perfileria En Aluminio Y Pisa Vidrio Angular En Aluminio Natural; Puerta En Vidrio Templado De 10mm, Esquinero Superior Con Pibote, Portachapa Y Recibidor Central, Manijas Tubulares De 7/8</v>
          </cell>
          <cell r="I292">
            <v>6879433</v>
          </cell>
          <cell r="J292" t="str">
            <v>Unidad</v>
          </cell>
        </row>
        <row r="293">
          <cell r="H293" t="str">
            <v>Bisagra Hidraulica De Piso</v>
          </cell>
          <cell r="I293">
            <v>120000</v>
          </cell>
          <cell r="J293" t="str">
            <v>Unidad</v>
          </cell>
        </row>
        <row r="294">
          <cell r="H294" t="str">
            <v>Marco Y Puerta En Aluminio De 1,00x3,90</v>
          </cell>
          <cell r="I294">
            <v>600000</v>
          </cell>
          <cell r="J294" t="str">
            <v>Unidad</v>
          </cell>
        </row>
        <row r="295">
          <cell r="H295" t="str">
            <v>Accesorios Puerta Aluminio</v>
          </cell>
          <cell r="I295">
            <v>25000</v>
          </cell>
          <cell r="J295" t="str">
            <v>Global</v>
          </cell>
        </row>
        <row r="296">
          <cell r="H296" t="str">
            <v>Puerta Ventana De 3,80x3,75 En Vidrio De 10mm Y 6mm Con Dos Hojas Batientes De 1,00x2,20</v>
          </cell>
          <cell r="I296">
            <v>4132500</v>
          </cell>
          <cell r="J296" t="str">
            <v>Unidad</v>
          </cell>
        </row>
        <row r="297">
          <cell r="H297" t="str">
            <v>Accesorios Puerta - Ventana</v>
          </cell>
          <cell r="I297">
            <v>70000</v>
          </cell>
          <cell r="J297" t="str">
            <v>Global</v>
          </cell>
        </row>
        <row r="298">
          <cell r="H298" t="str">
            <v>Puerta Ventana De 3,50x3,75 En Vidrio De 10mm Y 6mm Con Una Hoja Batiente De 1,00x2,20</v>
          </cell>
          <cell r="I298">
            <v>3806250</v>
          </cell>
          <cell r="J298" t="str">
            <v>Unidad</v>
          </cell>
        </row>
        <row r="299">
          <cell r="H299" t="str">
            <v>Accesorios Puerta - Ventana 3,50*3,75</v>
          </cell>
          <cell r="I299">
            <v>70000</v>
          </cell>
          <cell r="J299" t="str">
            <v>Global</v>
          </cell>
        </row>
        <row r="300">
          <cell r="H300" t="str">
            <v>Puerta Y Ventana De 3,50x3,75 En Vidrio De 10mm Y 6mm Con Dos Hojas Batientes De 1,00x2,20</v>
          </cell>
          <cell r="I300">
            <v>4593750</v>
          </cell>
          <cell r="J300" t="str">
            <v>Unidad</v>
          </cell>
        </row>
        <row r="301">
          <cell r="H301" t="str">
            <v>Accesorios Puerta - Ventana 3,50*3,75</v>
          </cell>
          <cell r="I301">
            <v>70000</v>
          </cell>
          <cell r="J301" t="str">
            <v>Global</v>
          </cell>
        </row>
        <row r="302">
          <cell r="H302" t="str">
            <v>Puerta Y Ventana De 10,37x3,75 En Vidrio De 10mm Y 6mm</v>
          </cell>
          <cell r="I302">
            <v>11277375</v>
          </cell>
          <cell r="J302" t="str">
            <v>Unidad</v>
          </cell>
        </row>
        <row r="303">
          <cell r="H303" t="str">
            <v>Accesorios Puerta - Ventana 10,37*3,75</v>
          </cell>
          <cell r="I303">
            <v>250000</v>
          </cell>
          <cell r="J303" t="str">
            <v>Global</v>
          </cell>
        </row>
        <row r="304">
          <cell r="H304" t="str">
            <v>Puerta Y Ventana De 2,50x3,75 En Vidrio De 10mm Y 6mm Con Una Hoja Batiente De 1,00x2,20</v>
          </cell>
          <cell r="I304">
            <v>2718750</v>
          </cell>
          <cell r="J304" t="str">
            <v>Unidad</v>
          </cell>
        </row>
        <row r="305">
          <cell r="H305" t="str">
            <v>Accesorios Puerta - Ventana 2,50*3,75</v>
          </cell>
          <cell r="I305">
            <v>50000</v>
          </cell>
          <cell r="J305" t="str">
            <v>Global</v>
          </cell>
        </row>
        <row r="306">
          <cell r="H306" t="str">
            <v>Ventana De 2,80x3,75 En Vidrio De 6mm.</v>
          </cell>
          <cell r="I306">
            <v>2677500</v>
          </cell>
          <cell r="J306" t="str">
            <v>Unidad</v>
          </cell>
        </row>
        <row r="307">
          <cell r="H307" t="str">
            <v>Accesorios Ventana De 2,80x3,75</v>
          </cell>
          <cell r="I307">
            <v>50000</v>
          </cell>
          <cell r="J307" t="str">
            <v>Unidad</v>
          </cell>
        </row>
        <row r="308">
          <cell r="H308" t="str">
            <v>Ventana De 7,56x3,75 En Vidrio De 6mm</v>
          </cell>
          <cell r="I308">
            <v>7229250</v>
          </cell>
          <cell r="J308" t="str">
            <v>Unidad</v>
          </cell>
        </row>
        <row r="309">
          <cell r="H309" t="str">
            <v>Accesorios Ventana De 7,56x3,75</v>
          </cell>
          <cell r="I309">
            <v>120000</v>
          </cell>
          <cell r="J309" t="str">
            <v>Global</v>
          </cell>
        </row>
        <row r="310">
          <cell r="H310" t="str">
            <v>Puerta Y Ventana De 5,52x3,75 En Vidrio De 10mm Y 6mm Con Dos Hojas Batientes De 1,20x2,20</v>
          </cell>
          <cell r="I310">
            <v>7245000</v>
          </cell>
          <cell r="J310" t="str">
            <v>Unidad</v>
          </cell>
        </row>
        <row r="311">
          <cell r="H311" t="str">
            <v>Accesorios Puerta Y Ventana De 5,52x3,75</v>
          </cell>
          <cell r="I311">
            <v>70000</v>
          </cell>
          <cell r="J311" t="str">
            <v>Global</v>
          </cell>
        </row>
        <row r="312">
          <cell r="H312" t="str">
            <v>Ventana De 7,56x11,86 En Vidrio De 6mm</v>
          </cell>
          <cell r="I312">
            <v>22863708</v>
          </cell>
          <cell r="J312" t="str">
            <v>Unidad</v>
          </cell>
        </row>
        <row r="313">
          <cell r="H313" t="str">
            <v>Accesorios Ventana De 7,56x11,86</v>
          </cell>
          <cell r="I313">
            <v>180000</v>
          </cell>
          <cell r="J313" t="str">
            <v>Unidad</v>
          </cell>
        </row>
        <row r="314">
          <cell r="H314" t="str">
            <v>Accesorios soporte tubería baños</v>
          </cell>
          <cell r="I314">
            <v>18000</v>
          </cell>
          <cell r="J314" t="str">
            <v>Global</v>
          </cell>
        </row>
        <row r="315">
          <cell r="H315" t="str">
            <v>Estractor centrifugo 200 cfm para 115V/60Hz/1Ph</v>
          </cell>
          <cell r="I315">
            <v>215000</v>
          </cell>
          <cell r="J315" t="str">
            <v>Unidad</v>
          </cell>
        </row>
        <row r="316">
          <cell r="H316" t="str">
            <v>Cable THHN/THWN 90°c Conductor 2/0  De Cobre Suave</v>
          </cell>
          <cell r="I316">
            <v>43379</v>
          </cell>
          <cell r="J316" t="str">
            <v>ml</v>
          </cell>
        </row>
        <row r="317">
          <cell r="H317" t="str">
            <v>Cable THHN/THWN 90°c Conductor 1/0  De Cobre Suave</v>
          </cell>
          <cell r="I317">
            <v>34695</v>
          </cell>
          <cell r="J317" t="str">
            <v>ml</v>
          </cell>
        </row>
        <row r="318">
          <cell r="H318" t="str">
            <v>Cable THHN/THWN 90°c Conductor 2  De Cobre Suave</v>
          </cell>
          <cell r="I318">
            <v>21252</v>
          </cell>
          <cell r="J318" t="str">
            <v>ml</v>
          </cell>
        </row>
        <row r="319">
          <cell r="H319" t="str">
            <v>Cable THHN/THWN 90°c Conductor 4  De Cobre Suave</v>
          </cell>
          <cell r="I319">
            <v>13688</v>
          </cell>
          <cell r="J319" t="str">
            <v>ml</v>
          </cell>
        </row>
        <row r="320">
          <cell r="H320" t="str">
            <v>Cable THHN/THWN 90°c Conductor 6  De Cobre Suave</v>
          </cell>
          <cell r="I320">
            <v>8879</v>
          </cell>
          <cell r="J320" t="str">
            <v>ml</v>
          </cell>
        </row>
        <row r="321">
          <cell r="H321">
            <v>0</v>
          </cell>
          <cell r="I321">
            <v>0</v>
          </cell>
          <cell r="J321">
            <v>0</v>
          </cell>
        </row>
        <row r="322">
          <cell r="H322">
            <v>0</v>
          </cell>
          <cell r="I322">
            <v>0</v>
          </cell>
          <cell r="J322">
            <v>0</v>
          </cell>
        </row>
        <row r="323">
          <cell r="H323" t="str">
            <v>Tablero De 6 Circuito</v>
          </cell>
          <cell r="I323">
            <v>60000</v>
          </cell>
          <cell r="J323" t="str">
            <v>Unidad</v>
          </cell>
        </row>
        <row r="324">
          <cell r="H324" t="str">
            <v>Tablero De 12 Circuitos Completo</v>
          </cell>
          <cell r="I324">
            <v>100000</v>
          </cell>
          <cell r="J324" t="str">
            <v>Unidad</v>
          </cell>
        </row>
        <row r="325">
          <cell r="H325" t="str">
            <v xml:space="preserve">Tablero Trifasico De 6 Circuito Con Puerta </v>
          </cell>
          <cell r="I325">
            <v>155092</v>
          </cell>
          <cell r="J325" t="str">
            <v>Unidad</v>
          </cell>
        </row>
        <row r="326">
          <cell r="H326" t="str">
            <v xml:space="preserve">Tablero Trifasico De 12 Circuito Con Puerta </v>
          </cell>
          <cell r="I326">
            <v>260303.99999999997</v>
          </cell>
          <cell r="J326" t="str">
            <v>Unidad</v>
          </cell>
        </row>
        <row r="327">
          <cell r="H327" t="str">
            <v>Tablero Trifasico De 12 Circuito Con Puerta Y Espacio Para Totalizador</v>
          </cell>
          <cell r="I327">
            <v>426763.99999999994</v>
          </cell>
          <cell r="J327" t="str">
            <v>Unidad</v>
          </cell>
        </row>
        <row r="328">
          <cell r="H328" t="str">
            <v>Tablero Trifasico De 18 Circuito Con Puerta Y Espacio Para Totalizador</v>
          </cell>
          <cell r="I328">
            <v>540444</v>
          </cell>
          <cell r="J328" t="str">
            <v>Unidad</v>
          </cell>
        </row>
        <row r="329">
          <cell r="H329" t="str">
            <v>Tablero Trifasico De 24 Circuito Con Puerta Y Espacio Para Totalizador</v>
          </cell>
          <cell r="I329">
            <v>588700</v>
          </cell>
          <cell r="J329" t="str">
            <v>Unidad</v>
          </cell>
        </row>
        <row r="330">
          <cell r="H330" t="str">
            <v>Tablero Trifasico De 36 Circuito Con Puerta Y Espacio Para Totalizador</v>
          </cell>
          <cell r="I330">
            <v>730452</v>
          </cell>
          <cell r="J330" t="str">
            <v>Unidad</v>
          </cell>
        </row>
        <row r="331">
          <cell r="H331" t="str">
            <v>Totalizador De 63 Amp  Regulable 40 A 63 Amp</v>
          </cell>
          <cell r="I331">
            <v>403564</v>
          </cell>
          <cell r="J331" t="str">
            <v>Unidad</v>
          </cell>
        </row>
        <row r="332">
          <cell r="H332" t="str">
            <v>Totalizador De 100 Amp  Regulable 70 A 100 Amp</v>
          </cell>
          <cell r="I332">
            <v>446947.99999999994</v>
          </cell>
          <cell r="J332" t="str">
            <v>Unidad</v>
          </cell>
        </row>
        <row r="333">
          <cell r="H333" t="str">
            <v>Totalizador De 125 Amp  Regulable 87 A 125 Amp</v>
          </cell>
          <cell r="I333">
            <v>999571.99999999988</v>
          </cell>
          <cell r="J333" t="str">
            <v>Unidad</v>
          </cell>
        </row>
        <row r="334">
          <cell r="H334" t="str">
            <v>Totalizador De 160 Amp  Regulable 102 A 160 Amp</v>
          </cell>
          <cell r="I334">
            <v>1333768</v>
          </cell>
          <cell r="J334" t="str">
            <v>Unidad</v>
          </cell>
        </row>
        <row r="335">
          <cell r="H335" t="str">
            <v xml:space="preserve">Totalizador De 250 Amp  Regulable 160 A 250 Amp </v>
          </cell>
          <cell r="I335">
            <v>1772943.9999999998</v>
          </cell>
          <cell r="J335" t="str">
            <v>Unidad</v>
          </cell>
        </row>
        <row r="336">
          <cell r="H336" t="str">
            <v xml:space="preserve">Totalizador De 320 Amp  Regulable 256 A 320 Amp </v>
          </cell>
          <cell r="I336">
            <v>3299388</v>
          </cell>
          <cell r="J336" t="str">
            <v>Unidad</v>
          </cell>
        </row>
        <row r="337">
          <cell r="H337" t="str">
            <v xml:space="preserve">Totalizador De 400 Amp  Regulable 320 A 400 Amp </v>
          </cell>
          <cell r="I337">
            <v>3355416</v>
          </cell>
          <cell r="J337" t="str">
            <v>Unidad</v>
          </cell>
        </row>
        <row r="338">
          <cell r="H338" t="str">
            <v>Totalizador De 500amp  Regulable 400 A 500 Amp</v>
          </cell>
          <cell r="I338">
            <v>5598276</v>
          </cell>
          <cell r="J338" t="str">
            <v>Unidad</v>
          </cell>
        </row>
        <row r="339">
          <cell r="H339" t="str">
            <v>Cortacircuito Enchufable Termomagnético Monopolares De 15; 20 Y 30 Amp</v>
          </cell>
          <cell r="I339">
            <v>21692</v>
          </cell>
          <cell r="J339" t="str">
            <v>Unidad</v>
          </cell>
        </row>
        <row r="340">
          <cell r="H340" t="str">
            <v>Cortacircuito Enchufable Termomagnético Monopolares De 40 Y 50  Amp</v>
          </cell>
          <cell r="I340">
            <v>28419.999999999996</v>
          </cell>
          <cell r="J340" t="str">
            <v>Unidad</v>
          </cell>
        </row>
        <row r="341">
          <cell r="H341" t="str">
            <v>Cortacircuito Enchufable Termomagnético Monopolares De 60 Amp</v>
          </cell>
          <cell r="I341">
            <v>31203.999999999996</v>
          </cell>
          <cell r="J341" t="str">
            <v>Unidad</v>
          </cell>
        </row>
        <row r="342">
          <cell r="H342" t="str">
            <v>Cortacircuito Enchufable Termomagnético Monopolares De 70; 90 Y 100 Amp</v>
          </cell>
          <cell r="I342">
            <v>42920</v>
          </cell>
          <cell r="J342" t="str">
            <v>Unidad</v>
          </cell>
        </row>
        <row r="343">
          <cell r="H343" t="str">
            <v>Cortacircuito Enchufable Termomagnético Bipolares De 15; 20 Y 30 Amp</v>
          </cell>
          <cell r="I343">
            <v>51156</v>
          </cell>
          <cell r="J343" t="str">
            <v>Unidad</v>
          </cell>
        </row>
        <row r="344">
          <cell r="H344" t="str">
            <v>Cortacircuito Enchufable Termomagnético Bipolares De 40 Y 50  Amp</v>
          </cell>
          <cell r="I344">
            <v>64727.999999999993</v>
          </cell>
          <cell r="J344" t="str">
            <v>Unidad</v>
          </cell>
        </row>
        <row r="345">
          <cell r="H345" t="str">
            <v>Cortacircuito Enchufable Termomagnético Bipolares De 60 Amp</v>
          </cell>
          <cell r="I345">
            <v>70876</v>
          </cell>
          <cell r="J345" t="str">
            <v>Unidad</v>
          </cell>
        </row>
        <row r="346">
          <cell r="H346" t="str">
            <v>Cortacircuito Enchufable Termomagnético Bipolares De 70; 90 Y 100 Amp</v>
          </cell>
          <cell r="I346">
            <v>93612</v>
          </cell>
          <cell r="J346" t="str">
            <v>Unidad</v>
          </cell>
        </row>
        <row r="347">
          <cell r="H347" t="str">
            <v>Cortacircuito Enchufable Termomagnético Tripolares De 15; 20 Y 30 Amp</v>
          </cell>
          <cell r="I347">
            <v>87928</v>
          </cell>
          <cell r="J347" t="str">
            <v>Unidad</v>
          </cell>
        </row>
        <row r="348">
          <cell r="H348" t="str">
            <v>Cortacircuito Enchufable Termomagnético Tripolares De 40; 50 Y 60 Amp</v>
          </cell>
          <cell r="I348">
            <v>92336</v>
          </cell>
          <cell r="J348" t="str">
            <v>Unidad</v>
          </cell>
        </row>
        <row r="349">
          <cell r="H349" t="str">
            <v>Cortacircuito Enchufable Termomagnético Tripolares De 70; 90 Y 100 Amp</v>
          </cell>
          <cell r="I349">
            <v>119363.99999999999</v>
          </cell>
          <cell r="J349" t="str">
            <v>Unidad</v>
          </cell>
        </row>
        <row r="350">
          <cell r="H350" t="str">
            <v>SISTEMA DE APANTALLAMIENTO</v>
          </cell>
          <cell r="I350">
            <v>0</v>
          </cell>
          <cell r="J350">
            <v>0</v>
          </cell>
        </row>
        <row r="351">
          <cell r="H351" t="str">
            <v>Punta Captadora Dehn 5/8''x1,0m Al</v>
          </cell>
          <cell r="I351">
            <v>62040</v>
          </cell>
          <cell r="J351" t="str">
            <v>Unidad</v>
          </cell>
        </row>
        <row r="352">
          <cell r="H352" t="str">
            <v>Base Para Punta Captadora Dehn 5/8"</v>
          </cell>
          <cell r="I352">
            <v>49500</v>
          </cell>
          <cell r="J352" t="str">
            <v>Unidad</v>
          </cell>
        </row>
        <row r="353">
          <cell r="H353" t="str">
            <v>Soporte Dehn Snap Plastica H16 Fijacion Para Conductor 8mm Ref: 3204</v>
          </cell>
          <cell r="I353">
            <v>6402</v>
          </cell>
          <cell r="J353" t="str">
            <v>Unidad</v>
          </cell>
        </row>
        <row r="354">
          <cell r="H354" t="str">
            <v>Conector Paralelo Dehn Mvklemme Rd 810mm St7/tzn Ref: 390050</v>
          </cell>
          <cell r="I354">
            <v>10835</v>
          </cell>
          <cell r="J354" t="str">
            <v>Unidad</v>
          </cell>
        </row>
        <row r="355">
          <cell r="H355" t="str">
            <v>Grapa Bimetalica Dehn Union Alambron-cu 8-10mm Ref: 459129</v>
          </cell>
          <cell r="I355">
            <v>12320</v>
          </cell>
          <cell r="J355" t="str">
            <v>Unidad</v>
          </cell>
        </row>
        <row r="356">
          <cell r="H356" t="str">
            <v>Alambron De Aluminio De 8mm</v>
          </cell>
          <cell r="I356">
            <v>2156</v>
          </cell>
          <cell r="J356" t="str">
            <v>ml</v>
          </cell>
        </row>
        <row r="357">
          <cell r="H357" t="str">
            <v>Sujecion Soporte (tornillerias Chazo)</v>
          </cell>
          <cell r="I357">
            <v>300</v>
          </cell>
          <cell r="J357" t="str">
            <v>Unidad</v>
          </cell>
        </row>
        <row r="358">
          <cell r="H358" t="str">
            <v xml:space="preserve">Cable De Cobre Desnudo 1/0 </v>
          </cell>
          <cell r="I358">
            <v>31452</v>
          </cell>
          <cell r="J358" t="str">
            <v>ml</v>
          </cell>
        </row>
        <row r="359">
          <cell r="H359" t="str">
            <v>Tubo Conduit Pvc De 3/4"</v>
          </cell>
          <cell r="I359">
            <v>2151</v>
          </cell>
          <cell r="J359" t="str">
            <v>ml</v>
          </cell>
        </row>
        <row r="360">
          <cell r="H360" t="str">
            <v>Curva Conduit Pvc De 3/4"</v>
          </cell>
          <cell r="I360">
            <v>1013</v>
          </cell>
          <cell r="J360" t="str">
            <v>Unidad</v>
          </cell>
        </row>
        <row r="361">
          <cell r="H361" t="str">
            <v>Varilla Cooperweld 2,4 Mts. 5/8" Cobre - Cobre</v>
          </cell>
          <cell r="I361">
            <v>180000</v>
          </cell>
          <cell r="J361" t="str">
            <v>Unidad</v>
          </cell>
        </row>
        <row r="362">
          <cell r="H362" t="str">
            <v>Soldadura Exotermica 150 Gr</v>
          </cell>
          <cell r="I362">
            <v>25000</v>
          </cell>
          <cell r="J362" t="str">
            <v>Unidad</v>
          </cell>
        </row>
        <row r="363">
          <cell r="H363" t="str">
            <v>CABLEADO ESTRUCTURADO</v>
          </cell>
          <cell r="I363">
            <v>0</v>
          </cell>
          <cell r="J363">
            <v>0</v>
          </cell>
        </row>
        <row r="364">
          <cell r="H364" t="str">
            <v>Cable Utp Categoria 6 X 305 Metros</v>
          </cell>
          <cell r="I364">
            <v>1655</v>
          </cell>
          <cell r="J364" t="str">
            <v>Unidad</v>
          </cell>
        </row>
        <row r="365">
          <cell r="H365" t="str">
            <v>Cable Utp De 4 Pares Categoria 6a  X 305 Metros</v>
          </cell>
          <cell r="I365">
            <v>2460</v>
          </cell>
          <cell r="J365" t="str">
            <v>ml</v>
          </cell>
        </row>
        <row r="366">
          <cell r="H366" t="str">
            <v>Caja 2x4 Raswell</v>
          </cell>
          <cell r="I366">
            <v>7500</v>
          </cell>
          <cell r="J366" t="str">
            <v>Unidad</v>
          </cell>
        </row>
        <row r="367">
          <cell r="H367" t="str">
            <v>Jacks Rj 45 Para Voz Categoria 6a</v>
          </cell>
          <cell r="I367">
            <v>19642</v>
          </cell>
          <cell r="J367" t="str">
            <v>Unidad</v>
          </cell>
        </row>
        <row r="368">
          <cell r="H368" t="str">
            <v>Jacks Rj 45 Para Datos Categoria 6a</v>
          </cell>
          <cell r="I368">
            <v>19642</v>
          </cell>
          <cell r="J368" t="str">
            <v>Unidad</v>
          </cell>
        </row>
        <row r="369">
          <cell r="H369" t="str">
            <v>Faceplate Doble</v>
          </cell>
          <cell r="I369">
            <v>4435</v>
          </cell>
          <cell r="J369" t="str">
            <v>Unidad</v>
          </cell>
        </row>
        <row r="370">
          <cell r="H370" t="str">
            <v>Faceplate Sencillo</v>
          </cell>
          <cell r="I370">
            <v>4157</v>
          </cell>
          <cell r="J370" t="str">
            <v>Unidad</v>
          </cell>
        </row>
        <row r="371">
          <cell r="H371" t="str">
            <v>Rack Cerrado Premium De 25u (incluye Puertas Y Paneles Laterales)</v>
          </cell>
          <cell r="I371">
            <v>1850857</v>
          </cell>
          <cell r="J371" t="str">
            <v>Unidad</v>
          </cell>
        </row>
        <row r="372">
          <cell r="H372" t="str">
            <v>Rack Cerrado Premium De 40u (incluye Puertas Y Paneles Laterales)</v>
          </cell>
          <cell r="I372">
            <v>2410229</v>
          </cell>
          <cell r="J372" t="str">
            <v>Unidad</v>
          </cell>
        </row>
        <row r="373">
          <cell r="H373" t="str">
            <v>Elementos  De Fijación</v>
          </cell>
          <cell r="I373">
            <v>171587</v>
          </cell>
          <cell r="J373" t="str">
            <v>Global</v>
          </cell>
        </row>
        <row r="374">
          <cell r="H374" t="str">
            <v>Patch Panel 24 Puertos Cat 6a</v>
          </cell>
          <cell r="I374">
            <v>1110816</v>
          </cell>
          <cell r="J374" t="str">
            <v>Unidad</v>
          </cell>
        </row>
        <row r="375">
          <cell r="H375" t="str">
            <v>Patch Panel Categoria 6a 48 Puertos 500mhz Para Rack</v>
          </cell>
          <cell r="I375">
            <v>1496511</v>
          </cell>
          <cell r="J375" t="str">
            <v>Unidad</v>
          </cell>
        </row>
        <row r="376">
          <cell r="H376" t="str">
            <v>Organizadores  De Cables</v>
          </cell>
          <cell r="I376">
            <v>123101</v>
          </cell>
          <cell r="J376" t="str">
            <v>Unidad</v>
          </cell>
        </row>
        <row r="377">
          <cell r="H377" t="str">
            <v>Patch Cord 3 Pies Cat 6a Color Azul</v>
          </cell>
          <cell r="I377">
            <v>40309</v>
          </cell>
          <cell r="J377" t="str">
            <v>Unidad</v>
          </cell>
        </row>
        <row r="378">
          <cell r="H378" t="str">
            <v>Patch Cord 3 Pies Cat 6a Color Rojo</v>
          </cell>
          <cell r="I378">
            <v>40309</v>
          </cell>
          <cell r="J378" t="str">
            <v>Unidad</v>
          </cell>
        </row>
        <row r="379">
          <cell r="H379" t="str">
            <v>Patch Cord 10 Pies Cat 6a Color Azul</v>
          </cell>
          <cell r="I379">
            <v>52569</v>
          </cell>
          <cell r="J379" t="str">
            <v>Unidad</v>
          </cell>
        </row>
        <row r="380">
          <cell r="H380" t="str">
            <v>Patch Cord 10 Pies Cat 6a Color Rojo</v>
          </cell>
          <cell r="I380">
            <v>52569</v>
          </cell>
          <cell r="J380" t="str">
            <v>Unidad</v>
          </cell>
        </row>
        <row r="381">
          <cell r="H381" t="str">
            <v>Marquillas  Acrílicas</v>
          </cell>
          <cell r="I381">
            <v>0</v>
          </cell>
          <cell r="J381" t="str">
            <v>Unidad</v>
          </cell>
        </row>
        <row r="382">
          <cell r="H382" t="str">
            <v>Anillos  Marcadores</v>
          </cell>
          <cell r="I382">
            <v>0</v>
          </cell>
          <cell r="J382" t="str">
            <v>Unidad</v>
          </cell>
        </row>
        <row r="383">
          <cell r="H383" t="str">
            <v>Multitoma  Para Rack</v>
          </cell>
          <cell r="I383">
            <v>372880</v>
          </cell>
          <cell r="J383" t="str">
            <v>Unidad</v>
          </cell>
        </row>
        <row r="384">
          <cell r="H384" t="str">
            <v>Extractor  De Aire Para Rack 3"</v>
          </cell>
          <cell r="I384">
            <v>48256</v>
          </cell>
          <cell r="J384" t="str">
            <v>Unidad</v>
          </cell>
        </row>
        <row r="385">
          <cell r="H385" t="str">
            <v>Bandeja  Auxiliar Rack (incluye  Accesorios Y Terminales)</v>
          </cell>
          <cell r="I385">
            <v>123389</v>
          </cell>
          <cell r="J385" t="str">
            <v>Unidad</v>
          </cell>
        </row>
        <row r="386">
          <cell r="H386" t="str">
            <v>Certificación  Puntos</v>
          </cell>
          <cell r="I386">
            <v>60000</v>
          </cell>
          <cell r="J386" t="str">
            <v>Unidad</v>
          </cell>
        </row>
        <row r="387">
          <cell r="H387" t="str">
            <v>Switch Cisco Catalyst 2960s 48 Gige 4x Sfp Lan Base (puertos Ethernet  100/1000 + 2 F0 Gbic Lc)</v>
          </cell>
          <cell r="I387">
            <v>13766880</v>
          </cell>
          <cell r="J387" t="str">
            <v>Unidad</v>
          </cell>
        </row>
        <row r="388">
          <cell r="H388" t="str">
            <v>Wireless Access Point Cpe Alta Potencia Wifi 2.4gh Para Exteriores</v>
          </cell>
          <cell r="I388">
            <v>716305</v>
          </cell>
          <cell r="J388" t="str">
            <v>Unidad</v>
          </cell>
        </row>
        <row r="389">
          <cell r="H389" t="str">
            <v>Wireless Access Point Dap 2360 300mbps Para Interiores</v>
          </cell>
          <cell r="I389">
            <v>1792896</v>
          </cell>
          <cell r="J389" t="str">
            <v>Unidad</v>
          </cell>
        </row>
        <row r="390">
          <cell r="H390" t="str">
            <v>Cajón Para Montaje En Rack 1u De Monitor Lcd, Teclado, Mouse</v>
          </cell>
          <cell r="I390">
            <v>7247680</v>
          </cell>
          <cell r="J390" t="str">
            <v>Unidad</v>
          </cell>
        </row>
        <row r="391">
          <cell r="H391" t="str">
            <v xml:space="preserve">Servidor En Rack 3.5" Chassis With Up To 4 Hot Plug Hard Drives, Procesador Intel® Xeon® E5-2407 2.20ghz, 10mb Caché, 6.4gt/s Qpi, No Turbo, 4c, 80w, Max Mem 1066mhz 1600 Mhz Rdimms, 8 Gb Rdimm, 1600mt/s, Low Volt, Dual Rank, X8 Data Width, Raid 1 For H710/h310 (2 Hdds), Perc H310 Integrated Raid Controller Disco Duro Hot Plug 500gb 7.2k Rpm Sata 3.5 Pulgadas, Adaptador Gigabit Ethernet Integrado De Doble Puerto, Electronic System Documentation And Openmanage Dvd Kit Dvd+/-rw, Sata, Internal For 4hd Chassis, Rieles Deslizantes (readyrails) Con Brazo De Administración De Cables, Dual, Hot-plug, Redundant Power Supply, 350w.  
</v>
          </cell>
          <cell r="I391">
            <v>9987299</v>
          </cell>
          <cell r="J391" t="str">
            <v>Unidad</v>
          </cell>
        </row>
        <row r="392">
          <cell r="H392" t="str">
            <v>Amarres Plasticos</v>
          </cell>
          <cell r="I392">
            <v>500</v>
          </cell>
          <cell r="J392" t="str">
            <v>Unidad</v>
          </cell>
        </row>
        <row r="393">
          <cell r="H393" t="str">
            <v>Certificación  Puntos</v>
          </cell>
          <cell r="I393">
            <v>60000</v>
          </cell>
          <cell r="J393" t="str">
            <v>Unidad</v>
          </cell>
        </row>
        <row r="394">
          <cell r="H394" t="str">
            <v>Soporte Tipo Repisa De 600mm</v>
          </cell>
          <cell r="I394">
            <v>93960</v>
          </cell>
          <cell r="J394" t="str">
            <v>Unidad</v>
          </cell>
        </row>
        <row r="395">
          <cell r="H395" t="str">
            <v>Chazos Y Tornillos</v>
          </cell>
          <cell r="I395">
            <v>40000</v>
          </cell>
          <cell r="J395" t="str">
            <v>Global</v>
          </cell>
        </row>
        <row r="396">
          <cell r="H396" t="str">
            <v>Perfil De Fijación Galvanizado En Caliente X 3mts</v>
          </cell>
          <cell r="I396">
            <v>30701</v>
          </cell>
          <cell r="J396">
            <v>0</v>
          </cell>
        </row>
        <row r="397">
          <cell r="H397" t="str">
            <v>Herrajes Varios</v>
          </cell>
          <cell r="I397">
            <v>40000</v>
          </cell>
          <cell r="J397" t="str">
            <v>Global</v>
          </cell>
        </row>
        <row r="398">
          <cell r="H398" t="str">
            <v>Ups De 20 Kva Online 120/208/220 Trifasica</v>
          </cell>
          <cell r="I398">
            <v>45087568</v>
          </cell>
          <cell r="J398" t="str">
            <v>Global</v>
          </cell>
        </row>
        <row r="399">
          <cell r="H399" t="str">
            <v>Tuberias Y Accesorios Emt</v>
          </cell>
          <cell r="I399">
            <v>0</v>
          </cell>
          <cell r="J399">
            <v>0</v>
          </cell>
        </row>
        <row r="400">
          <cell r="H400" t="str">
            <v>Tubos EMT De 1/2"</v>
          </cell>
          <cell r="I400">
            <v>4108</v>
          </cell>
          <cell r="J400" t="str">
            <v>ml</v>
          </cell>
        </row>
        <row r="401">
          <cell r="H401" t="str">
            <v>Tubos EMT De 3/4"</v>
          </cell>
          <cell r="I401">
            <v>5969</v>
          </cell>
          <cell r="J401" t="str">
            <v>ml</v>
          </cell>
        </row>
        <row r="402">
          <cell r="H402" t="str">
            <v>Tubos EMT De 1"</v>
          </cell>
          <cell r="I402">
            <v>8783</v>
          </cell>
          <cell r="J402" t="str">
            <v>ml</v>
          </cell>
        </row>
        <row r="403">
          <cell r="H403" t="str">
            <v>Tubos EMT De 1 1/4"</v>
          </cell>
          <cell r="I403">
            <v>13036</v>
          </cell>
          <cell r="J403" t="str">
            <v>ml</v>
          </cell>
        </row>
        <row r="404">
          <cell r="H404" t="str">
            <v>Tubos EMT De 1 1/2"</v>
          </cell>
          <cell r="I404">
            <v>15098</v>
          </cell>
          <cell r="J404" t="str">
            <v>ml</v>
          </cell>
        </row>
        <row r="405">
          <cell r="H405" t="str">
            <v>Tubos EMT De 2"</v>
          </cell>
          <cell r="I405">
            <v>19212</v>
          </cell>
          <cell r="J405" t="str">
            <v>ml</v>
          </cell>
        </row>
        <row r="406">
          <cell r="H406" t="str">
            <v>Tubos EMT De 2 1/2"</v>
          </cell>
          <cell r="I406">
            <v>36564</v>
          </cell>
          <cell r="J406" t="str">
            <v>ml</v>
          </cell>
        </row>
        <row r="407">
          <cell r="H407" t="str">
            <v>Tubos EMT De 3"</v>
          </cell>
          <cell r="I407">
            <v>44713</v>
          </cell>
          <cell r="J407" t="str">
            <v>ml</v>
          </cell>
        </row>
        <row r="408">
          <cell r="H408" t="str">
            <v>Tubos EMT De 3 1/2"</v>
          </cell>
          <cell r="I408">
            <v>57004</v>
          </cell>
          <cell r="J408" t="str">
            <v>ml</v>
          </cell>
        </row>
        <row r="409">
          <cell r="H409" t="str">
            <v>Tubos EMT De 4"</v>
          </cell>
          <cell r="I409">
            <v>64268</v>
          </cell>
          <cell r="J409" t="str">
            <v>ml</v>
          </cell>
        </row>
        <row r="410">
          <cell r="H410" t="str">
            <v>Uniones  EMT De 1/2"</v>
          </cell>
          <cell r="I410">
            <v>626</v>
          </cell>
          <cell r="J410" t="str">
            <v>Unidad</v>
          </cell>
        </row>
        <row r="411">
          <cell r="H411" t="str">
            <v>Uniones  EMT De 3/4"</v>
          </cell>
          <cell r="I411">
            <v>974</v>
          </cell>
          <cell r="J411" t="str">
            <v>Unidad</v>
          </cell>
        </row>
        <row r="412">
          <cell r="H412" t="str">
            <v>Uniones  EMT De 1"</v>
          </cell>
          <cell r="I412">
            <v>1450</v>
          </cell>
          <cell r="J412" t="str">
            <v>Unidad</v>
          </cell>
        </row>
        <row r="413">
          <cell r="H413" t="str">
            <v>Uniones  EMT De 1 1/4"</v>
          </cell>
          <cell r="I413">
            <v>2610</v>
          </cell>
          <cell r="J413" t="str">
            <v>Unidad</v>
          </cell>
        </row>
        <row r="414">
          <cell r="H414" t="str">
            <v>Uniones  EMT De 1 1/2"</v>
          </cell>
          <cell r="I414">
            <v>3596</v>
          </cell>
          <cell r="J414" t="str">
            <v>Unidad</v>
          </cell>
        </row>
        <row r="415">
          <cell r="H415" t="str">
            <v>Uniones  EMT De 2"</v>
          </cell>
          <cell r="I415">
            <v>5104</v>
          </cell>
          <cell r="J415" t="str">
            <v>Unidad</v>
          </cell>
        </row>
        <row r="416">
          <cell r="H416" t="str">
            <v>Uniones  EMT De 2 1/4"</v>
          </cell>
          <cell r="I416">
            <v>0</v>
          </cell>
          <cell r="J416" t="str">
            <v>Unidad</v>
          </cell>
        </row>
        <row r="417">
          <cell r="H417" t="str">
            <v>Uniones  EMT De 2 1/2"</v>
          </cell>
          <cell r="I417">
            <v>0</v>
          </cell>
          <cell r="J417" t="str">
            <v>Unidad</v>
          </cell>
        </row>
        <row r="418">
          <cell r="H418" t="str">
            <v>Uniones  EMT De 3"</v>
          </cell>
          <cell r="I418">
            <v>13920</v>
          </cell>
          <cell r="J418" t="str">
            <v>Unidad</v>
          </cell>
        </row>
        <row r="419">
          <cell r="H419" t="str">
            <v>Uniones  EMT De 4"</v>
          </cell>
          <cell r="I419">
            <v>20184</v>
          </cell>
          <cell r="J419" t="str">
            <v>Unidad</v>
          </cell>
        </row>
        <row r="420">
          <cell r="H420" t="str">
            <v>Terminal / Adaptadores De EMT De 1/2"</v>
          </cell>
          <cell r="I420">
            <v>603</v>
          </cell>
          <cell r="J420" t="str">
            <v>Unidad</v>
          </cell>
        </row>
        <row r="421">
          <cell r="H421" t="str">
            <v>Terminal / Adaptadores De EMT De 3/4"</v>
          </cell>
          <cell r="I421">
            <v>905</v>
          </cell>
          <cell r="J421" t="str">
            <v>Unidad</v>
          </cell>
        </row>
        <row r="422">
          <cell r="H422" t="str">
            <v>Terminal / Adaptadores De EMT De 1"</v>
          </cell>
          <cell r="I422">
            <v>1392</v>
          </cell>
          <cell r="J422" t="str">
            <v>Unidad</v>
          </cell>
        </row>
        <row r="423">
          <cell r="H423" t="str">
            <v>Terminal / Adaptadores De EMT De 1 1/4"</v>
          </cell>
          <cell r="I423">
            <v>2494</v>
          </cell>
          <cell r="J423" t="str">
            <v>Unidad</v>
          </cell>
        </row>
        <row r="424">
          <cell r="H424" t="str">
            <v>Terminal / Adaptadores De EMT De 1 1/2"</v>
          </cell>
          <cell r="I424">
            <v>3480</v>
          </cell>
          <cell r="J424" t="str">
            <v>Unidad</v>
          </cell>
        </row>
        <row r="425">
          <cell r="H425" t="str">
            <v>Terminal / Adaptadores De EMT De 2"</v>
          </cell>
          <cell r="I425">
            <v>4930</v>
          </cell>
          <cell r="J425" t="str">
            <v>Unidad</v>
          </cell>
        </row>
        <row r="426">
          <cell r="H426" t="str">
            <v>Terminal / Adaptadores De EMT De 3"</v>
          </cell>
          <cell r="I426">
            <v>12412</v>
          </cell>
          <cell r="J426" t="str">
            <v>Unidad</v>
          </cell>
        </row>
        <row r="427">
          <cell r="H427" t="str">
            <v>Terminal / Adaptadores De EMT De 4"</v>
          </cell>
          <cell r="I427">
            <v>18212</v>
          </cell>
          <cell r="J427" t="str">
            <v>Unidad</v>
          </cell>
        </row>
        <row r="428">
          <cell r="H428" t="str">
            <v>Curvas De EMT De 1/2"</v>
          </cell>
          <cell r="I428">
            <v>1195</v>
          </cell>
          <cell r="J428" t="str">
            <v>Unidad</v>
          </cell>
        </row>
        <row r="429">
          <cell r="H429" t="str">
            <v>Curvas De EMT De 3/4"</v>
          </cell>
          <cell r="I429">
            <v>1798</v>
          </cell>
          <cell r="J429" t="str">
            <v>Unidad</v>
          </cell>
        </row>
        <row r="430">
          <cell r="H430" t="str">
            <v>Curvas De EMT De 1"</v>
          </cell>
          <cell r="I430">
            <v>2981</v>
          </cell>
          <cell r="J430" t="str">
            <v>Unidad</v>
          </cell>
        </row>
        <row r="431">
          <cell r="H431" t="str">
            <v>Curvas De EMT De 1 1/4"</v>
          </cell>
          <cell r="I431">
            <v>5336</v>
          </cell>
          <cell r="J431" t="str">
            <v>Unidad</v>
          </cell>
        </row>
        <row r="432">
          <cell r="H432" t="str">
            <v>Curvas De EMT De 1 1/2"</v>
          </cell>
          <cell r="I432">
            <v>8700</v>
          </cell>
          <cell r="J432" t="str">
            <v>Unidad</v>
          </cell>
        </row>
        <row r="433">
          <cell r="H433" t="str">
            <v>Curvas De EMT De 2"</v>
          </cell>
          <cell r="I433">
            <v>13920</v>
          </cell>
          <cell r="J433" t="str">
            <v>Unidad</v>
          </cell>
        </row>
        <row r="434">
          <cell r="I434">
            <v>0</v>
          </cell>
        </row>
        <row r="435">
          <cell r="I435">
            <v>0</v>
          </cell>
        </row>
        <row r="436">
          <cell r="I436">
            <v>0</v>
          </cell>
        </row>
        <row r="437">
          <cell r="H437" t="str">
            <v>Alambre De Cobre Thm -8 Awg</v>
          </cell>
          <cell r="I437">
            <v>1400</v>
          </cell>
          <cell r="J437" t="str">
            <v>ml</v>
          </cell>
        </row>
        <row r="438">
          <cell r="H438" t="str">
            <v xml:space="preserve">Interuptor O Toma </v>
          </cell>
          <cell r="I438">
            <v>5500</v>
          </cell>
          <cell r="J438" t="str">
            <v>Unidad</v>
          </cell>
        </row>
        <row r="439">
          <cell r="H439" t="str">
            <v>Insterruptor Sencillo</v>
          </cell>
          <cell r="I439">
            <v>7000</v>
          </cell>
          <cell r="J439" t="str">
            <v>Unidad</v>
          </cell>
        </row>
        <row r="440">
          <cell r="H440" t="str">
            <v>Insterruptor Doble</v>
          </cell>
          <cell r="I440">
            <v>8000</v>
          </cell>
          <cell r="J440" t="str">
            <v>Unidad</v>
          </cell>
        </row>
        <row r="441">
          <cell r="H441" t="str">
            <v>Insterrutor Triple</v>
          </cell>
          <cell r="I441">
            <v>9500</v>
          </cell>
          <cell r="J441" t="str">
            <v>Unidad</v>
          </cell>
        </row>
        <row r="442">
          <cell r="H442" t="str">
            <v>Insterruptor Sensor De Proximidad</v>
          </cell>
          <cell r="I442">
            <v>145000</v>
          </cell>
          <cell r="J442" t="str">
            <v>Unidad</v>
          </cell>
        </row>
        <row r="443">
          <cell r="H443" t="str">
            <v>Tomacorrientes Aereos</v>
          </cell>
          <cell r="I443">
            <v>10000</v>
          </cell>
          <cell r="J443" t="str">
            <v>Unidad</v>
          </cell>
        </row>
        <row r="444">
          <cell r="H444" t="str">
            <v>Tomas De 120v Con Polo A Tierra</v>
          </cell>
          <cell r="I444">
            <v>5000</v>
          </cell>
          <cell r="J444" t="str">
            <v>Unidad</v>
          </cell>
        </row>
        <row r="445">
          <cell r="H445" t="str">
            <v>Toma Trifasica De 30 Amp</v>
          </cell>
          <cell r="I445">
            <v>9000</v>
          </cell>
          <cell r="J445" t="str">
            <v>Global</v>
          </cell>
        </row>
        <row r="446">
          <cell r="H446" t="str">
            <v>Plafones De Loza</v>
          </cell>
          <cell r="I446">
            <v>2500</v>
          </cell>
          <cell r="J446" t="str">
            <v>Unidad</v>
          </cell>
        </row>
        <row r="447">
          <cell r="H447" t="str">
            <v>Totalizador Tripolar Tamaño 125, Dpx-125, Inominal:100amp, Regulable De 70 A 100amp. 25 Ka A 240v, 14ka A440v, Incluye Seis (6) Terminales Tipo Jaula, Marca Legrand.</v>
          </cell>
          <cell r="I447">
            <v>539000</v>
          </cell>
          <cell r="J447" t="str">
            <v>Unidad</v>
          </cell>
        </row>
        <row r="448">
          <cell r="H448" t="str">
            <v>Totalizador Tripolar Tamaño 125, Dpx-125, Inominal:40amp, Regulable De 28 A 40amp. 25 Ka A 240v, 14ka A 440v, Incluye Seis (6) Terminales Tipo Jaula, Marca Legrand.</v>
          </cell>
          <cell r="I448">
            <v>485660</v>
          </cell>
          <cell r="J448" t="str">
            <v>Unidad</v>
          </cell>
        </row>
        <row r="449">
          <cell r="H449" t="str">
            <v>Constactores  Tipo ( A63 - 30 - 11x )</v>
          </cell>
          <cell r="I449">
            <v>588000</v>
          </cell>
          <cell r="J449" t="str">
            <v>Unidad</v>
          </cell>
        </row>
        <row r="450">
          <cell r="H450" t="str">
            <v>Fusible De Baja Instensidad</v>
          </cell>
          <cell r="I450">
            <v>91000</v>
          </cell>
          <cell r="J450" t="str">
            <v>Unidad</v>
          </cell>
        </row>
        <row r="451">
          <cell r="H451" t="str">
            <v>Barra De Cobre</v>
          </cell>
          <cell r="I451">
            <v>560000</v>
          </cell>
          <cell r="J451" t="str">
            <v>Global</v>
          </cell>
        </row>
        <row r="452">
          <cell r="H452" t="str">
            <v>Canaletas Ranuradas</v>
          </cell>
          <cell r="I452">
            <v>168000</v>
          </cell>
          <cell r="J452" t="str">
            <v>Unidad</v>
          </cell>
        </row>
        <row r="453">
          <cell r="H453" t="str">
            <v>Gabinete   De 0,70 X 0,60 Mts X 0,30 Mts</v>
          </cell>
          <cell r="I453">
            <v>600000</v>
          </cell>
          <cell r="J453" t="str">
            <v>Unidad</v>
          </cell>
        </row>
        <row r="454">
          <cell r="H454" t="str">
            <v>Gabinete   De 1,50 X 1,0 Mts X 0,30 Mts</v>
          </cell>
          <cell r="I454">
            <v>1600000</v>
          </cell>
          <cell r="J454" t="str">
            <v>Unidad</v>
          </cell>
        </row>
        <row r="455">
          <cell r="H455" t="str">
            <v>Terminales</v>
          </cell>
          <cell r="I455">
            <v>40000</v>
          </cell>
          <cell r="J455" t="str">
            <v>Global</v>
          </cell>
        </row>
        <row r="456">
          <cell r="H456" t="str">
            <v>Timer  Programador</v>
          </cell>
          <cell r="I456">
            <v>404250</v>
          </cell>
          <cell r="J456" t="str">
            <v>Unidad</v>
          </cell>
        </row>
        <row r="457">
          <cell r="H457" t="str">
            <v>Caja De Empalme Ip 55</v>
          </cell>
          <cell r="I457">
            <v>42000</v>
          </cell>
          <cell r="J457" t="str">
            <v>Unidad</v>
          </cell>
        </row>
        <row r="458">
          <cell r="H458" t="str">
            <v>Regletas</v>
          </cell>
          <cell r="I458">
            <v>25000</v>
          </cell>
          <cell r="J458" t="str">
            <v>Unidad</v>
          </cell>
        </row>
        <row r="459">
          <cell r="H459" t="str">
            <v>Cable THHN/THWN Desnudo N°1/0</v>
          </cell>
          <cell r="I459">
            <v>31920</v>
          </cell>
          <cell r="J459" t="str">
            <v>ml</v>
          </cell>
        </row>
        <row r="460">
          <cell r="H460" t="str">
            <v>Cable THHN/THWN 90°c Conductor N° 3x14 Encauchetado Cobre Suave</v>
          </cell>
          <cell r="I460">
            <v>8279</v>
          </cell>
          <cell r="J460" t="str">
            <v>ml</v>
          </cell>
        </row>
        <row r="461">
          <cell r="H461" t="str">
            <v>Cable THHN/THWN 90°c Conductor N°8 De Cobre Suave</v>
          </cell>
          <cell r="I461">
            <v>5762</v>
          </cell>
          <cell r="J461" t="str">
            <v>Unidad</v>
          </cell>
        </row>
        <row r="462">
          <cell r="H462" t="str">
            <v xml:space="preserve">Cable THHN/THWN 90°c Conductor N°10 De Cobre Desnudo Suave </v>
          </cell>
          <cell r="I462">
            <v>3760</v>
          </cell>
          <cell r="J462" t="str">
            <v>ml</v>
          </cell>
        </row>
        <row r="463">
          <cell r="H463" t="str">
            <v>Cable THHN/THWN 90°c Conductor N° 12  De Cobre Suave</v>
          </cell>
          <cell r="I463">
            <v>2765</v>
          </cell>
          <cell r="J463" t="str">
            <v>ml</v>
          </cell>
        </row>
        <row r="464">
          <cell r="H464" t="str">
            <v>Cable De Aluminio Desnudo Acsr N°2/0</v>
          </cell>
          <cell r="I464">
            <v>5698</v>
          </cell>
          <cell r="J464" t="str">
            <v>ml</v>
          </cell>
        </row>
        <row r="465">
          <cell r="H465" t="str">
            <v xml:space="preserve">Tubo Pvc Conduit De 1/2" De Alto Impacto Para Placa  Pesado Pavco </v>
          </cell>
          <cell r="I465">
            <v>1550</v>
          </cell>
          <cell r="J465" t="str">
            <v>ml</v>
          </cell>
        </row>
        <row r="466">
          <cell r="H466" t="str">
            <v>Curvas Conduit Pesado Pavco 1/2"</v>
          </cell>
          <cell r="I466">
            <v>599</v>
          </cell>
          <cell r="J466" t="str">
            <v>Unidad</v>
          </cell>
        </row>
        <row r="467">
          <cell r="H467" t="str">
            <v>Limpiador Removedor Pvc 760gr / 1/4 De Gal</v>
          </cell>
          <cell r="I467">
            <v>31668</v>
          </cell>
          <cell r="J467" t="str">
            <v>Global</v>
          </cell>
        </row>
        <row r="468">
          <cell r="H468" t="str">
            <v>Cajas Sencillas Pvc 103x60x45 Mm</v>
          </cell>
          <cell r="I468">
            <v>1366</v>
          </cell>
          <cell r="J468" t="str">
            <v>Unidad</v>
          </cell>
        </row>
        <row r="469">
          <cell r="H469" t="str">
            <v>Cajas Octagonal Pvc  100x100x47 Mm</v>
          </cell>
          <cell r="I469">
            <v>1850</v>
          </cell>
          <cell r="J469" t="str">
            <v>Unidad</v>
          </cell>
        </row>
        <row r="470">
          <cell r="H470" t="str">
            <v>Cajas Sencillas Pvc 103x60x45 Mm</v>
          </cell>
          <cell r="I470">
            <v>1366</v>
          </cell>
          <cell r="J470" t="str">
            <v>Unidad</v>
          </cell>
        </row>
        <row r="471">
          <cell r="H471">
            <v>0</v>
          </cell>
          <cell r="I471">
            <v>0</v>
          </cell>
          <cell r="J471">
            <v>0</v>
          </cell>
        </row>
        <row r="472">
          <cell r="H472" t="str">
            <v>Adaptadores Terminales De 1/2"</v>
          </cell>
          <cell r="I472">
            <v>302</v>
          </cell>
          <cell r="J472" t="str">
            <v>Unidad</v>
          </cell>
        </row>
        <row r="473">
          <cell r="H473" t="str">
            <v>Adaptadores Terminales De 3/4"</v>
          </cell>
          <cell r="I473">
            <v>450</v>
          </cell>
          <cell r="J473" t="str">
            <v>Unidad</v>
          </cell>
        </row>
        <row r="474">
          <cell r="H474" t="str">
            <v>Adaptadores Terminales De 1"</v>
          </cell>
          <cell r="I474">
            <v>750</v>
          </cell>
          <cell r="J474" t="str">
            <v>Unidad</v>
          </cell>
        </row>
        <row r="475">
          <cell r="H475" t="str">
            <v>Adaptadores Terminales De 2"</v>
          </cell>
          <cell r="I475">
            <v>1500</v>
          </cell>
          <cell r="J475" t="str">
            <v>Unidad</v>
          </cell>
        </row>
        <row r="476">
          <cell r="H476" t="str">
            <v>Tomacorriente Doble Con Polo A Tierra</v>
          </cell>
          <cell r="I476">
            <v>12000</v>
          </cell>
          <cell r="J476" t="str">
            <v>Unidad</v>
          </cell>
        </row>
        <row r="477">
          <cell r="H477" t="str">
            <v>Tomacorriente Doble Con Polo A Tierra Tipo Hospitalario Color Naranja</v>
          </cell>
          <cell r="I477">
            <v>35000</v>
          </cell>
          <cell r="J477" t="str">
            <v>Unidad</v>
          </cell>
        </row>
        <row r="478">
          <cell r="H478" t="str">
            <v xml:space="preserve">Toma Corriente Gfci Doble 2p+t  </v>
          </cell>
          <cell r="I478">
            <v>76700</v>
          </cell>
          <cell r="J478" t="str">
            <v>Unidad</v>
          </cell>
        </row>
        <row r="479">
          <cell r="H479">
            <v>1</v>
          </cell>
          <cell r="I479">
            <v>0</v>
          </cell>
          <cell r="J479" t="str">
            <v>naaa</v>
          </cell>
        </row>
        <row r="480">
          <cell r="H480" t="str">
            <v xml:space="preserve">Luminaria Hermetica 2x28w </v>
          </cell>
          <cell r="I480">
            <v>96500</v>
          </cell>
          <cell r="J480" t="str">
            <v>Unidad</v>
          </cell>
        </row>
        <row r="481">
          <cell r="H481" t="str">
            <v>Luminaria Fluorecente Sobreponer De 122 Cm De Largo. Con Dos (2) Tubos T8 Largos De 32w  2x32w</v>
          </cell>
          <cell r="I481">
            <v>85400</v>
          </cell>
          <cell r="J481" t="str">
            <v>Unidad</v>
          </cell>
        </row>
        <row r="482">
          <cell r="H482" t="str">
            <v>Luminaria Fluorescente Referencia It Lfs Im Tb 1x4/2t83265/ Eunv (0,30 X 1,22m) Diseñada En Lámina Cold Rolled
Calibre 24 Y Pintura Blanca Electrostática, Diseñada Especialmente Con Marco Para Incrustar En Cielos Falsos En Yeso
Cartón Y/o Dry-wall, Diseñada Para Dos (2) Tubos De 32w En Sistema T8</v>
          </cell>
          <cell r="I482">
            <v>91980</v>
          </cell>
          <cell r="J482" t="str">
            <v>Unidad</v>
          </cell>
        </row>
        <row r="483">
          <cell r="H483" t="str">
            <v>Luminaria Fluorescente De Sobreponer De 244cm De Largo, Con Aleta En Lámina Coldrolled Posee Dos Tubos (2) Tubos Alineados De Uno En Uno De 54w En Sistema T5</v>
          </cell>
          <cell r="I483">
            <v>131180</v>
          </cell>
          <cell r="J483" t="str">
            <v>Unidad</v>
          </cell>
        </row>
        <row r="484">
          <cell r="H484" t="str">
            <v>Luminaria Fluorescente De Sobreponer O Colgar, De 234cm De Largo, Con Aleta En Lámina Coldrolled Posee Cuatro (4) Tubos De 54w En Sistema T5, Alineados De 2 En 2</v>
          </cell>
          <cell r="I484">
            <v>202580</v>
          </cell>
          <cell r="J484" t="str">
            <v>Unidad</v>
          </cell>
        </row>
        <row r="485">
          <cell r="H485" t="str">
            <v xml:space="preserve">Luminaria Fluorescente De 60,5x60,5cm Diseñada Especialmente Para Incrustar En Cielos Falsos De Estructura En Aluminio Y/o En Sistemas De Panel-yeso Con Marco. Dotada Con Cuatro (4) Tubos T8 Cortos De 17w </v>
          </cell>
          <cell r="I485">
            <v>158200</v>
          </cell>
          <cell r="J485" t="str">
            <v>Unidad</v>
          </cell>
        </row>
        <row r="486">
          <cell r="H486" t="str">
            <v>Luminaria Fluorescente De 12 Celdas, De (30x122 Cm) Diseñada Especialmente Con Marco Para Incrustar En Cielos Rasos De Dry-wall Y/o Panel Yeso, Dotada Con Balasto Electrónico Dos (2)
Tubos T5 Largos De 54w</v>
          </cell>
          <cell r="I486">
            <v>134400</v>
          </cell>
          <cell r="J486" t="str">
            <v>Unidad</v>
          </cell>
        </row>
        <row r="487">
          <cell r="H487" t="str">
            <v>Luminaria Fluorescente, Tipo Bala Extruída En Alumínio Especular De Alta Eficiencia. Un (1) Balasto Electrónico Con Dos (2) Tubos Compactos Fluorescentes Doble Biax De 32 Vatios (4 Pines),</v>
          </cell>
          <cell r="I487">
            <v>138600</v>
          </cell>
          <cell r="J487" t="str">
            <v>Unidad</v>
          </cell>
        </row>
        <row r="488">
          <cell r="H488" t="str">
            <v>L U M I N A R I A D E Emergencia En Chasis Moldeado E Inyectado En Termoplástico Abs, 90 Minutos De Autonomía De Operación,
Provista De Dos Focos Direccionales De Alta Eficiencia, Cada Uno Compuesto Por Un Bombillo Halógeno De 5w, 120-
277vac,</v>
          </cell>
          <cell r="I488">
            <v>87920</v>
          </cell>
          <cell r="J488" t="str">
            <v>Unidad</v>
          </cell>
        </row>
        <row r="489">
          <cell r="H489" t="str">
            <v>Luminaria De Emergencia En Chasis Moldeado E Inyectado En Termoplástico Abs, 90 Minutos De Autonomía De Operación,
Provista De Un Sistema De Leds De Alta Eficiencia, Que Permiten Una Iluminación Uniforme Y Constante, Sistema Eléctrico A
120-277 Vac.</v>
          </cell>
          <cell r="I489">
            <v>112000</v>
          </cell>
          <cell r="J489" t="str">
            <v>Unidad</v>
          </cell>
        </row>
        <row r="490">
          <cell r="H490" t="str">
            <v>Balitas De Piso Para Senderos Puede Ser Usado En Tierra, Piso, Pared, Cielo Falso, Baño Alto: Dimenciones: 10.8 Cm, Ancho: 10.8 Cm, Profundidad: 15 Cm Voltaje 120v</v>
          </cell>
          <cell r="I490">
            <v>120000</v>
          </cell>
          <cell r="J490" t="str">
            <v>Unidad</v>
          </cell>
        </row>
        <row r="491">
          <cell r="H491" t="str">
            <v>Balas Sumergibles It Bala Led Piso 2l 24w/ Azul Hidroled Dr</v>
          </cell>
          <cell r="I491">
            <v>252764</v>
          </cell>
          <cell r="J491" t="str">
            <v>Unidad</v>
          </cell>
        </row>
        <row r="492">
          <cell r="H492" t="str">
            <v>Bala De Piso Para Fachada De 175w Mh</v>
          </cell>
          <cell r="I492">
            <v>750000</v>
          </cell>
          <cell r="J492" t="str">
            <v>Unidad</v>
          </cell>
        </row>
        <row r="493">
          <cell r="H493" t="str">
            <v>Reflectores De 175 W Mh R</v>
          </cell>
          <cell r="I493">
            <v>433840</v>
          </cell>
          <cell r="J493" t="str">
            <v>Unidad</v>
          </cell>
        </row>
        <row r="494">
          <cell r="H494" t="str">
            <v>Bombilla Mh 175 W Ov E 40</v>
          </cell>
          <cell r="I494">
            <v>36656</v>
          </cell>
          <cell r="J494" t="str">
            <v>Unidad</v>
          </cell>
        </row>
        <row r="495">
          <cell r="H495" t="str">
            <v>Bombilla Mh 175 W Ov E 40</v>
          </cell>
          <cell r="I495">
            <v>36656</v>
          </cell>
          <cell r="J495" t="str">
            <v>Unidad</v>
          </cell>
        </row>
        <row r="496">
          <cell r="H496" t="str">
            <v xml:space="preserve">Luminaria Tipo Tortuga </v>
          </cell>
          <cell r="I496">
            <v>45000</v>
          </cell>
          <cell r="J496" t="str">
            <v>Unidad</v>
          </cell>
        </row>
        <row r="497">
          <cell r="H497" t="str">
            <v>Medida Semidirecta</v>
          </cell>
          <cell r="I497">
            <v>280000</v>
          </cell>
          <cell r="J497" t="str">
            <v>Global</v>
          </cell>
        </row>
        <row r="498">
          <cell r="H498" t="str">
            <v>Prense Estopa De 1/2"</v>
          </cell>
          <cell r="I498">
            <v>1200</v>
          </cell>
          <cell r="J498" t="str">
            <v>Unidad</v>
          </cell>
        </row>
        <row r="499">
          <cell r="H499" t="str">
            <v>Tubo Galvanizado Pesado De 3" X 6 Mts</v>
          </cell>
          <cell r="I499">
            <v>150000</v>
          </cell>
          <cell r="J499" t="str">
            <v>Unidad</v>
          </cell>
        </row>
        <row r="500">
          <cell r="H500" t="str">
            <v>Cinta Bandy De 3/4"</v>
          </cell>
          <cell r="I500">
            <v>2500</v>
          </cell>
          <cell r="J500" t="str">
            <v>ml</v>
          </cell>
        </row>
        <row r="501">
          <cell r="H501" t="str">
            <v>Evilla Bandy De 3/4"</v>
          </cell>
          <cell r="I501">
            <v>1500</v>
          </cell>
          <cell r="J501" t="str">
            <v>Unidad</v>
          </cell>
        </row>
        <row r="502">
          <cell r="H502" t="str">
            <v>Capacete De 3"</v>
          </cell>
          <cell r="I502">
            <v>45000</v>
          </cell>
          <cell r="J502" t="str">
            <v>Unidad</v>
          </cell>
        </row>
        <row r="503">
          <cell r="H503" t="str">
            <v>Cable De Tierra N°2/0 De Cobre Desnudo</v>
          </cell>
          <cell r="I503">
            <v>43379</v>
          </cell>
          <cell r="J503" t="str">
            <v>ml</v>
          </cell>
        </row>
        <row r="504">
          <cell r="H504" t="str">
            <v>Tubo Pvc Conduit De  1/2" Pesado</v>
          </cell>
          <cell r="I504">
            <v>1550</v>
          </cell>
          <cell r="J504" t="str">
            <v>ml</v>
          </cell>
        </row>
        <row r="505">
          <cell r="H505" t="str">
            <v>Tubo Pvc Conduit De 3/4" Pesado</v>
          </cell>
          <cell r="I505">
            <v>2030</v>
          </cell>
          <cell r="J505" t="str">
            <v>ml</v>
          </cell>
        </row>
        <row r="506">
          <cell r="H506" t="str">
            <v>Tubo Pvc Conduit De 1" Pesado</v>
          </cell>
          <cell r="I506">
            <v>2813</v>
          </cell>
          <cell r="J506" t="str">
            <v>ml</v>
          </cell>
        </row>
        <row r="507">
          <cell r="H507" t="str">
            <v>Tubo Pvc Conduit De 1 1/4" Pesado</v>
          </cell>
          <cell r="I507">
            <v>4348</v>
          </cell>
          <cell r="J507" t="str">
            <v>ml</v>
          </cell>
        </row>
        <row r="508">
          <cell r="H508" t="str">
            <v>Tubo Pvc Conduit De 1 1/2" Pesado Tramo De 3 Mts</v>
          </cell>
          <cell r="I508">
            <v>5541</v>
          </cell>
          <cell r="J508" t="str">
            <v>ml</v>
          </cell>
        </row>
        <row r="509">
          <cell r="H509" t="str">
            <v>Tubo Pvc Conduit De 2" Pesado Tramo De 6mts</v>
          </cell>
          <cell r="I509">
            <v>4121</v>
          </cell>
          <cell r="J509" t="str">
            <v>ml</v>
          </cell>
        </row>
        <row r="510">
          <cell r="H510" t="str">
            <v>Tubo Pvc Conduit De 3" Pesado  Tramo De 6 Mts</v>
          </cell>
          <cell r="I510">
            <v>9133</v>
          </cell>
          <cell r="J510" t="str">
            <v>ml</v>
          </cell>
        </row>
        <row r="511">
          <cell r="H511" t="str">
            <v>Curvas Conduit Gran Radio Pesado  4"</v>
          </cell>
          <cell r="I511">
            <v>42418</v>
          </cell>
          <cell r="J511" t="str">
            <v>Unidad</v>
          </cell>
        </row>
        <row r="512">
          <cell r="H512" t="str">
            <v>Curvas Conduit Gran Radio Pesado  3"</v>
          </cell>
          <cell r="I512">
            <v>24162</v>
          </cell>
          <cell r="J512" t="str">
            <v>Unidad</v>
          </cell>
        </row>
        <row r="513">
          <cell r="H513" t="str">
            <v>Curvas Conduit Gran Radio Pesado  2"</v>
          </cell>
          <cell r="I513">
            <v>9625</v>
          </cell>
          <cell r="J513" t="str">
            <v>Unidad</v>
          </cell>
        </row>
        <row r="514">
          <cell r="H514" t="str">
            <v>Curvas Conduit Pesado  2"</v>
          </cell>
          <cell r="I514">
            <v>8525</v>
          </cell>
          <cell r="J514" t="str">
            <v>Unidad</v>
          </cell>
        </row>
        <row r="515">
          <cell r="H515" t="str">
            <v>Curvas Conduit Pesado  1 1/2"</v>
          </cell>
          <cell r="I515">
            <v>4618</v>
          </cell>
          <cell r="J515" t="str">
            <v>Unidad</v>
          </cell>
        </row>
        <row r="516">
          <cell r="H516" t="str">
            <v>Curvas Conduit Pesado 1 1/4"</v>
          </cell>
          <cell r="I516">
            <v>3189</v>
          </cell>
          <cell r="J516" t="str">
            <v>Unidad</v>
          </cell>
        </row>
        <row r="517">
          <cell r="H517" t="str">
            <v>Curvas Conduit Pesado 1"</v>
          </cell>
          <cell r="I517">
            <v>1812</v>
          </cell>
          <cell r="J517" t="str">
            <v>Unidad</v>
          </cell>
        </row>
        <row r="518">
          <cell r="H518" t="str">
            <v>Curvas Conduit Pesado 3/4"</v>
          </cell>
          <cell r="I518">
            <v>956</v>
          </cell>
          <cell r="J518" t="str">
            <v>Unidad</v>
          </cell>
        </row>
        <row r="519">
          <cell r="H519" t="str">
            <v>Curvas Conduit Pesado 1/2"</v>
          </cell>
          <cell r="I519">
            <v>599</v>
          </cell>
          <cell r="J519" t="str">
            <v>Unidad</v>
          </cell>
        </row>
        <row r="520">
          <cell r="H520">
            <v>0</v>
          </cell>
          <cell r="I520">
            <v>0</v>
          </cell>
          <cell r="J520">
            <v>0</v>
          </cell>
        </row>
        <row r="521">
          <cell r="H521" t="str">
            <v>Alambre De Cobre Thm -12 Awg</v>
          </cell>
          <cell r="I521">
            <v>900</v>
          </cell>
          <cell r="J521" t="str">
            <v>ml</v>
          </cell>
        </row>
        <row r="522">
          <cell r="H522" t="str">
            <v>Alambre De Cobre Thm -14 Awg</v>
          </cell>
          <cell r="I522">
            <v>700</v>
          </cell>
          <cell r="J522" t="str">
            <v>ml</v>
          </cell>
        </row>
        <row r="523">
          <cell r="H523" t="str">
            <v>Tubo Pvc Conduit De 1" Pesado Pavco</v>
          </cell>
          <cell r="I523">
            <v>4501</v>
          </cell>
          <cell r="J523" t="str">
            <v>ml</v>
          </cell>
        </row>
        <row r="524">
          <cell r="H524" t="str">
            <v>Tubo Pvc Conduit De 3/4" Pesado Pavco</v>
          </cell>
          <cell r="I524">
            <v>3248</v>
          </cell>
          <cell r="J524" t="str">
            <v>ml</v>
          </cell>
        </row>
        <row r="525">
          <cell r="H525" t="str">
            <v>Tubo Conduit De 1/2</v>
          </cell>
          <cell r="I525">
            <v>1000</v>
          </cell>
          <cell r="J525" t="str">
            <v>ml</v>
          </cell>
        </row>
        <row r="526">
          <cell r="H526" t="str">
            <v>Curva Coduit De 1/2"</v>
          </cell>
          <cell r="I526">
            <v>400</v>
          </cell>
          <cell r="J526" t="str">
            <v>Unidad</v>
          </cell>
        </row>
        <row r="527">
          <cell r="H527" t="str">
            <v>Curvas Conduit Pesado Pavco 1"</v>
          </cell>
          <cell r="I527">
            <v>2899</v>
          </cell>
          <cell r="J527" t="str">
            <v>Unidad</v>
          </cell>
        </row>
        <row r="528">
          <cell r="H528" t="str">
            <v>Curvas Conduit Pesado Pavco 3/4"</v>
          </cell>
          <cell r="I528">
            <v>1530</v>
          </cell>
          <cell r="J528" t="str">
            <v>Unidad</v>
          </cell>
        </row>
        <row r="529">
          <cell r="H529" t="str">
            <v>Curvas Conduit Pesado Pavco 1 1/4"</v>
          </cell>
          <cell r="I529">
            <v>3189</v>
          </cell>
          <cell r="J529" t="str">
            <v>Unidad</v>
          </cell>
        </row>
        <row r="530">
          <cell r="H530" t="str">
            <v>Tornillería general</v>
          </cell>
          <cell r="I530">
            <v>8000</v>
          </cell>
          <cell r="J530" t="str">
            <v>Global</v>
          </cell>
        </row>
        <row r="531">
          <cell r="H531" t="str">
            <v>Dioxido De Zinc</v>
          </cell>
          <cell r="I531">
            <v>11252</v>
          </cell>
          <cell r="J531" t="str">
            <v>Kg</v>
          </cell>
        </row>
        <row r="532">
          <cell r="H532" t="str">
            <v>Pegante Blanco</v>
          </cell>
          <cell r="I532">
            <v>1021</v>
          </cell>
          <cell r="J532" t="str">
            <v>Kg</v>
          </cell>
        </row>
        <row r="533">
          <cell r="H533" t="str">
            <v>Waipe</v>
          </cell>
          <cell r="I533">
            <v>2800</v>
          </cell>
          <cell r="J533" t="str">
            <v>ml</v>
          </cell>
        </row>
        <row r="534">
          <cell r="H534" t="str">
            <v>Piso En Marmol Royal Dorado</v>
          </cell>
          <cell r="I534">
            <v>99000</v>
          </cell>
          <cell r="J534" t="str">
            <v>m ^ 2</v>
          </cell>
        </row>
        <row r="535">
          <cell r="H535" t="str">
            <v>Enchape de pared en nevada mate de 30x45</v>
          </cell>
          <cell r="I535">
            <v>25000</v>
          </cell>
          <cell r="J535" t="str">
            <v>m ^ 2</v>
          </cell>
        </row>
        <row r="536">
          <cell r="H536" t="str">
            <v>Pintura tipo koraza</v>
          </cell>
          <cell r="I536">
            <v>59500</v>
          </cell>
          <cell r="J536" t="str">
            <v>Galón</v>
          </cell>
        </row>
        <row r="537">
          <cell r="H537" t="str">
            <v>Estuco yeso</v>
          </cell>
          <cell r="I537">
            <v>3000</v>
          </cell>
          <cell r="J537" t="str">
            <v>Kg</v>
          </cell>
        </row>
        <row r="538">
          <cell r="H538" t="str">
            <v>Lija de agua</v>
          </cell>
          <cell r="I538">
            <v>1100</v>
          </cell>
          <cell r="J538" t="str">
            <v>Unidad</v>
          </cell>
        </row>
        <row r="539">
          <cell r="H539" t="str">
            <v xml:space="preserve"> ASCENSOR SCHINDLER 3300AP</v>
          </cell>
          <cell r="I539">
            <v>121715729</v>
          </cell>
          <cell r="J539" t="str">
            <v>Unidad</v>
          </cell>
        </row>
        <row r="540">
          <cell r="H540" t="str">
            <v>DECK GRIS 4,5*14,5*200</v>
          </cell>
          <cell r="I540">
            <v>69815</v>
          </cell>
          <cell r="J540" t="str">
            <v>m ^ 2</v>
          </cell>
        </row>
        <row r="541">
          <cell r="H541" t="str">
            <v>DECK Rojo, negro, marron, anticado 4,5*14,5*200</v>
          </cell>
          <cell r="I541">
            <v>82224</v>
          </cell>
          <cell r="J541" t="str">
            <v>m ^ 2</v>
          </cell>
        </row>
        <row r="542">
          <cell r="H542" t="str">
            <v>DECK Blanco 4,5*14,5*200</v>
          </cell>
          <cell r="I542">
            <v>91028</v>
          </cell>
          <cell r="J542" t="str">
            <v>m ^ 2</v>
          </cell>
        </row>
        <row r="543">
          <cell r="H543" t="str">
            <v>Dilatacion en bronce 3/4</v>
          </cell>
          <cell r="I543">
            <v>2160</v>
          </cell>
          <cell r="J543" t="str">
            <v>ml</v>
          </cell>
        </row>
        <row r="544">
          <cell r="H544" t="str">
            <v>Granito travertino</v>
          </cell>
          <cell r="I544">
            <v>23000.48</v>
          </cell>
          <cell r="J544" t="str">
            <v>bolsa</v>
          </cell>
        </row>
        <row r="545">
          <cell r="H545" t="str">
            <v>Marmolina</v>
          </cell>
          <cell r="I545">
            <v>12528</v>
          </cell>
          <cell r="J545" t="str">
            <v>bolsa</v>
          </cell>
        </row>
        <row r="546">
          <cell r="H546" t="str">
            <v>Fertilizantes</v>
          </cell>
          <cell r="I546">
            <v>12000</v>
          </cell>
          <cell r="J546" t="str">
            <v>Global</v>
          </cell>
        </row>
        <row r="547">
          <cell r="H547" t="str">
            <v>Plaguicidas</v>
          </cell>
          <cell r="I547">
            <v>15000</v>
          </cell>
          <cell r="J547" t="str">
            <v>Global</v>
          </cell>
        </row>
        <row r="548">
          <cell r="H548" t="str">
            <v>Tubo Galvanizado Pesado De 4"</v>
          </cell>
          <cell r="I548">
            <v>308560</v>
          </cell>
          <cell r="J548" t="str">
            <v>Unidad</v>
          </cell>
        </row>
        <row r="549">
          <cell r="H549" t="str">
            <v>Tubo Galvanizado Calibre 16 De 1 1/4"</v>
          </cell>
          <cell r="I549">
            <v>40600</v>
          </cell>
          <cell r="J549" t="str">
            <v>Unidad</v>
          </cell>
        </row>
        <row r="550">
          <cell r="H550" t="str">
            <v>Tubo Galvanizado Pesado De 2"</v>
          </cell>
          <cell r="I550">
            <v>131600</v>
          </cell>
          <cell r="J550" t="str">
            <v>Unidad</v>
          </cell>
        </row>
        <row r="551">
          <cell r="H551" t="str">
            <v>Tubo Galvanizado Pesado De 1 1/2"</v>
          </cell>
          <cell r="I551">
            <v>104020</v>
          </cell>
          <cell r="J551" t="str">
            <v>Unidad</v>
          </cell>
        </row>
        <row r="552">
          <cell r="H552" t="str">
            <v>Curvas De Brazos</v>
          </cell>
          <cell r="I552">
            <v>29399.999999999996</v>
          </cell>
          <cell r="J552" t="str">
            <v>Unidad</v>
          </cell>
        </row>
        <row r="553">
          <cell r="H553" t="str">
            <v>Platina De 3/8 " Según Diseño</v>
          </cell>
          <cell r="I553">
            <v>42700</v>
          </cell>
          <cell r="J553" t="str">
            <v>Unidad</v>
          </cell>
        </row>
        <row r="554">
          <cell r="H554" t="str">
            <v>Refuerzos En 3/8" Según Diseño</v>
          </cell>
          <cell r="I554">
            <v>4900</v>
          </cell>
          <cell r="J554" t="str">
            <v>Unidad</v>
          </cell>
        </row>
        <row r="555">
          <cell r="H555" t="str">
            <v>Disco En 3/8" Según Diseño</v>
          </cell>
          <cell r="I555">
            <v>4900</v>
          </cell>
          <cell r="J555" t="str">
            <v>Unidad</v>
          </cell>
        </row>
        <row r="556">
          <cell r="H556" t="str">
            <v>Pernos 3/8 X 3 1/2"</v>
          </cell>
          <cell r="I556">
            <v>2100</v>
          </cell>
          <cell r="J556" t="str">
            <v>Unidad</v>
          </cell>
        </row>
        <row r="557">
          <cell r="H557" t="str">
            <v>Wass Primer</v>
          </cell>
          <cell r="I557">
            <v>230400</v>
          </cell>
          <cell r="J557" t="str">
            <v>Global</v>
          </cell>
        </row>
        <row r="558">
          <cell r="H558" t="str">
            <v>Anoloc</v>
          </cell>
          <cell r="I558">
            <v>93380</v>
          </cell>
          <cell r="J558" t="str">
            <v>Galón</v>
          </cell>
        </row>
        <row r="559">
          <cell r="H559" t="str">
            <v>Alambre Guia</v>
          </cell>
          <cell r="I559">
            <v>7000</v>
          </cell>
          <cell r="J559" t="str">
            <v>Kg</v>
          </cell>
        </row>
        <row r="560">
          <cell r="H560" t="str">
            <v>Perforaciones</v>
          </cell>
          <cell r="I560">
            <v>40000</v>
          </cell>
          <cell r="J560" t="str">
            <v>Global</v>
          </cell>
        </row>
        <row r="561">
          <cell r="H561" t="str">
            <v xml:space="preserve">Macilla </v>
          </cell>
          <cell r="I561">
            <v>49000</v>
          </cell>
          <cell r="J561" t="str">
            <v>Global</v>
          </cell>
        </row>
        <row r="562">
          <cell r="H562" t="str">
            <v>Varilla Roscada De 5/8" Galvanizada</v>
          </cell>
          <cell r="I562">
            <v>11900</v>
          </cell>
          <cell r="J562" t="str">
            <v>Unidad</v>
          </cell>
        </row>
        <row r="563">
          <cell r="H563" t="str">
            <v>Tuercas De 5/8" Galvanizada</v>
          </cell>
          <cell r="I563">
            <v>1120</v>
          </cell>
          <cell r="J563" t="str">
            <v>Unidad</v>
          </cell>
        </row>
        <row r="564">
          <cell r="H564" t="str">
            <v>Arandela Plana De 5/8" Galvanizada</v>
          </cell>
          <cell r="I564">
            <v>350</v>
          </cell>
          <cell r="J564" t="str">
            <v>Unidad</v>
          </cell>
        </row>
        <row r="565">
          <cell r="H565" t="str">
            <v>Arandela Preción De 5/8" Galvanizada</v>
          </cell>
          <cell r="I565">
            <v>420</v>
          </cell>
          <cell r="J565" t="str">
            <v>Unidad</v>
          </cell>
        </row>
        <row r="566">
          <cell r="H566" t="str">
            <v>Luminaria Baru  70w Na</v>
          </cell>
          <cell r="I566">
            <v>631760</v>
          </cell>
          <cell r="J566" t="str">
            <v>Unidad</v>
          </cell>
        </row>
        <row r="567">
          <cell r="H567" t="str">
            <v>Bombillo 70 W Na Luz Blanca</v>
          </cell>
          <cell r="I567">
            <v>53000</v>
          </cell>
          <cell r="J567" t="str">
            <v>Unidad</v>
          </cell>
        </row>
        <row r="568">
          <cell r="H568" t="str">
            <v>Bombas de Agua potable Potencia 3HP Q=4,1 l/s H.D.T 27,10 m.c.a</v>
          </cell>
          <cell r="I568">
            <v>3683000</v>
          </cell>
          <cell r="J568" t="str">
            <v>Unidad</v>
          </cell>
        </row>
        <row r="569">
          <cell r="H569" t="str">
            <v>Bombas de Agua potable Potencia 3/4HP para pozo y almacenamiento de aljibe de riego riego Q=2,6 L/s, H.D.T = 18 m.c.a</v>
          </cell>
          <cell r="I569">
            <v>500000</v>
          </cell>
          <cell r="J569" t="str">
            <v>Unidad</v>
          </cell>
        </row>
        <row r="570">
          <cell r="H570" t="str">
            <v>Bombas de Agua potable Potencia 1HP para riego Q=2,6 L/s, H.D.T = 18 m.c.a</v>
          </cell>
          <cell r="I570">
            <v>780000</v>
          </cell>
          <cell r="J570" t="str">
            <v>Unidad</v>
          </cell>
        </row>
        <row r="571">
          <cell r="H571" t="str">
            <v>Bombas de Incendio P=9 HP Q=250 G/MIN</v>
          </cell>
          <cell r="I571">
            <v>7000000</v>
          </cell>
          <cell r="J571" t="str">
            <v>Unidad</v>
          </cell>
        </row>
        <row r="572">
          <cell r="H572" t="str">
            <v>Hidroflo 60-40 PSI</v>
          </cell>
          <cell r="I572">
            <v>2850000</v>
          </cell>
          <cell r="J572" t="str">
            <v>Unidad</v>
          </cell>
        </row>
        <row r="573">
          <cell r="H573" t="str">
            <v xml:space="preserve">Tubería Galvanizada de 1 - 1/2" </v>
          </cell>
          <cell r="I573">
            <v>12500</v>
          </cell>
          <cell r="J573" t="str">
            <v>ml</v>
          </cell>
        </row>
        <row r="574">
          <cell r="H574" t="str">
            <v>Platina metalica de .10x.10 cal 10</v>
          </cell>
          <cell r="I574">
            <v>6000</v>
          </cell>
          <cell r="J574" t="str">
            <v>Unidad</v>
          </cell>
        </row>
        <row r="575">
          <cell r="H575" t="str">
            <v>Persiana en cedro o similar</v>
          </cell>
          <cell r="I575">
            <v>290000</v>
          </cell>
          <cell r="J575" t="str">
            <v>m ^ 2</v>
          </cell>
        </row>
        <row r="576">
          <cell r="H576" t="str">
            <v>Pintura tipo Barniz</v>
          </cell>
          <cell r="I576">
            <v>8000</v>
          </cell>
          <cell r="J576" t="str">
            <v>Lt</v>
          </cell>
        </row>
        <row r="577">
          <cell r="H577" t="str">
            <v>Sellador para madera</v>
          </cell>
          <cell r="I577">
            <v>8500</v>
          </cell>
          <cell r="J577" t="str">
            <v>Lt</v>
          </cell>
        </row>
        <row r="578">
          <cell r="H578" t="str">
            <v>Pelicula Tipo Frozz</v>
          </cell>
          <cell r="I578">
            <v>58500</v>
          </cell>
          <cell r="J578" t="str">
            <v>m ^ 2</v>
          </cell>
        </row>
        <row r="579">
          <cell r="H579" t="str">
            <v>Superboard En Lamina 14mm Doble Cara  E=0.10m</v>
          </cell>
          <cell r="I579">
            <v>98000</v>
          </cell>
          <cell r="J579" t="str">
            <v>Unidad</v>
          </cell>
        </row>
        <row r="580">
          <cell r="H580" t="str">
            <v>Marco Y Puerta En Aluminio De 1,00x2,20</v>
          </cell>
          <cell r="I580">
            <v>336575</v>
          </cell>
          <cell r="J580" t="str">
            <v>Unidad</v>
          </cell>
        </row>
        <row r="581">
          <cell r="H581" t="str">
            <v>Marco Y Puerta En Aluminio De 0,80x2,2</v>
          </cell>
          <cell r="I581">
            <v>269280.00000000006</v>
          </cell>
          <cell r="J581" t="str">
            <v>Unidad</v>
          </cell>
        </row>
        <row r="582">
          <cell r="H582" t="str">
            <v>Puerta Ventana De 1,80x2,20 En Vidrio De 10mm</v>
          </cell>
          <cell r="I582">
            <v>1504800</v>
          </cell>
          <cell r="J582" t="str">
            <v>Unidad</v>
          </cell>
        </row>
        <row r="583">
          <cell r="H583" t="str">
            <v>Puerta Y Ventana De 2,80x3,75 En Vidrio De 10mm Y 6mm</v>
          </cell>
          <cell r="I583">
            <v>3045000</v>
          </cell>
          <cell r="J583" t="str">
            <v>Unidad</v>
          </cell>
        </row>
        <row r="584">
          <cell r="H584" t="str">
            <v>Ventana De 3,15x2,90 En Vidrio De 6mm</v>
          </cell>
          <cell r="I584">
            <v>2329425</v>
          </cell>
          <cell r="J584" t="str">
            <v>Unidad</v>
          </cell>
        </row>
        <row r="585">
          <cell r="H585" t="str">
            <v>Puerta Ventana De 22,80x2,90 En Vidrio De 10mm Y 6mm</v>
          </cell>
          <cell r="I585">
            <v>19174800</v>
          </cell>
          <cell r="J585" t="str">
            <v>Unidad</v>
          </cell>
        </row>
        <row r="586">
          <cell r="H586" t="str">
            <v>Ventana De 7,90x2,90 En Vidrio De 6mm</v>
          </cell>
          <cell r="I586">
            <v>5842050</v>
          </cell>
          <cell r="J586" t="str">
            <v>Unidad</v>
          </cell>
        </row>
        <row r="587">
          <cell r="H587" t="str">
            <v>Ventana De 2,80x2,90 En Vidrio De 6mm</v>
          </cell>
          <cell r="I587">
            <v>2070600</v>
          </cell>
          <cell r="J587" t="str">
            <v>Unidad</v>
          </cell>
        </row>
        <row r="588">
          <cell r="H588" t="str">
            <v>Puerta Ventana De 16,70x2,90 En Vidrio De 10mm Y 6mm</v>
          </cell>
          <cell r="I588">
            <v>14044700</v>
          </cell>
          <cell r="J588" t="str">
            <v>Unidad</v>
          </cell>
        </row>
        <row r="589">
          <cell r="H589" t="str">
            <v>Ventana De 3,50x2,90 En Vidrio De 6mm</v>
          </cell>
          <cell r="I589">
            <v>2588250</v>
          </cell>
          <cell r="J589" t="str">
            <v>Unidad</v>
          </cell>
        </row>
        <row r="590">
          <cell r="H590" t="str">
            <v>Puerta Ventana De 6,70x2,90 En Vidrio De 10mm Y 6mm</v>
          </cell>
          <cell r="I590">
            <v>5634700</v>
          </cell>
          <cell r="J590" t="str">
            <v>Unidad</v>
          </cell>
        </row>
        <row r="591">
          <cell r="H591" t="str">
            <v>Ventana De 11,90x2,90 En Vidrio De 6mm</v>
          </cell>
          <cell r="I591">
            <v>8800050</v>
          </cell>
          <cell r="J591" t="str">
            <v>Unidad</v>
          </cell>
        </row>
        <row r="592">
          <cell r="H592" t="str">
            <v>Ventana De 2,00x2,90 En Vidrio De 6mm</v>
          </cell>
          <cell r="I592">
            <v>1479000</v>
          </cell>
          <cell r="J592" t="str">
            <v>Unidad</v>
          </cell>
        </row>
        <row r="593">
          <cell r="H593" t="str">
            <v>Ventana De 6,00x2,90 En Vidrio De 6mm</v>
          </cell>
          <cell r="I593">
            <v>4437000</v>
          </cell>
          <cell r="J593" t="str">
            <v>Unidad</v>
          </cell>
        </row>
        <row r="594">
          <cell r="H594" t="str">
            <v>Ventana De 2,40x2,90 En Vidrio De 6mm</v>
          </cell>
          <cell r="I594">
            <v>1774800</v>
          </cell>
          <cell r="J594" t="str">
            <v>Unidad</v>
          </cell>
        </row>
        <row r="595">
          <cell r="H595" t="str">
            <v>Ventana De 3,75x0,40 En Vidrio De 6mm</v>
          </cell>
          <cell r="I595">
            <v>382500</v>
          </cell>
          <cell r="J595" t="str">
            <v>Unidad</v>
          </cell>
        </row>
        <row r="596">
          <cell r="H596" t="str">
            <v>Ventana De 2,90x0,40 En Vidrio De 6mm</v>
          </cell>
          <cell r="I596">
            <v>295800</v>
          </cell>
          <cell r="J596" t="str">
            <v>Unidad</v>
          </cell>
        </row>
        <row r="597">
          <cell r="H597" t="str">
            <v>Ventana De 3,10x0,40 En Vidrio De 6mm</v>
          </cell>
          <cell r="I597">
            <v>316200</v>
          </cell>
          <cell r="J597" t="str">
            <v>Unidad</v>
          </cell>
        </row>
        <row r="598">
          <cell r="H598" t="str">
            <v>Ventana De 6,25x2,90 En Vidrio De 6mm</v>
          </cell>
          <cell r="I598">
            <v>4621875</v>
          </cell>
          <cell r="J598" t="str">
            <v>Unidad</v>
          </cell>
        </row>
        <row r="599">
          <cell r="H599" t="str">
            <v>Ventana De 7,90x3,75 En Vidrio De 6mm</v>
          </cell>
          <cell r="I599">
            <v>7554375</v>
          </cell>
          <cell r="J599" t="str">
            <v>Unidad</v>
          </cell>
        </row>
        <row r="600">
          <cell r="H600" t="str">
            <v>Puerta Ventana De 2,80x2,15 En Vidrio De 10mm Y 6mm</v>
          </cell>
          <cell r="I600">
            <v>1745800</v>
          </cell>
          <cell r="J600" t="str">
            <v>Unidad</v>
          </cell>
        </row>
        <row r="601">
          <cell r="H601" t="str">
            <v>Ventana De 3,15x3,75 En Vidrio De 6mm</v>
          </cell>
          <cell r="I601">
            <v>3012188</v>
          </cell>
          <cell r="J601" t="str">
            <v>Unidad</v>
          </cell>
        </row>
        <row r="602">
          <cell r="H602" t="str">
            <v>Puerta Ventaneria De 22,80x3,75 En Vidrio De 10mm Y 6mm</v>
          </cell>
          <cell r="I602">
            <v>24795000</v>
          </cell>
          <cell r="J602" t="str">
            <v>Unidad</v>
          </cell>
        </row>
        <row r="603">
          <cell r="H603" t="str">
            <v>Ventana De 3,90x3,75 En Vidrio De 6mm</v>
          </cell>
          <cell r="I603">
            <v>3729375</v>
          </cell>
          <cell r="J603" t="str">
            <v>Unidad</v>
          </cell>
        </row>
        <row r="604">
          <cell r="H604" t="str">
            <v>Puertas Y Ventanas De 6,70x3,75 En Vidrio De 10mm Y 6mm</v>
          </cell>
          <cell r="I604">
            <v>7286250</v>
          </cell>
          <cell r="J604" t="str">
            <v>Unidad</v>
          </cell>
        </row>
        <row r="605">
          <cell r="H605" t="str">
            <v>Ventanas De 6,25x3,75 En Vidrio De 6mm Cristal</v>
          </cell>
          <cell r="I605">
            <v>5976563</v>
          </cell>
          <cell r="J605" t="str">
            <v>Unidad</v>
          </cell>
        </row>
        <row r="606">
          <cell r="H606" t="str">
            <v>Ventanas De 6,00x3,75 En Vidrio De 6mm Cristal</v>
          </cell>
          <cell r="I606">
            <v>5737500</v>
          </cell>
          <cell r="J606" t="str">
            <v>Unidad</v>
          </cell>
        </row>
        <row r="607">
          <cell r="H607" t="str">
            <v>Ventana De 2,00x3,75 En Vidrio De 6mm</v>
          </cell>
          <cell r="I607">
            <v>1912500</v>
          </cell>
          <cell r="J607" t="str">
            <v>Unidad</v>
          </cell>
        </row>
        <row r="608">
          <cell r="H608" t="str">
            <v>Ventana De 2,40x3,75 En Vidrio De 6mm</v>
          </cell>
          <cell r="I608">
            <v>2295000</v>
          </cell>
          <cell r="J608" t="str">
            <v>Unidad</v>
          </cell>
        </row>
        <row r="609">
          <cell r="H609" t="str">
            <v>Accesorios Puerta - Ventana 2,80*3,75</v>
          </cell>
          <cell r="I609">
            <v>50000</v>
          </cell>
          <cell r="J609" t="str">
            <v>Global</v>
          </cell>
        </row>
        <row r="610">
          <cell r="H610" t="str">
            <v>Accesorios Ventana De 2,80x3,75</v>
          </cell>
          <cell r="I610">
            <v>50000</v>
          </cell>
          <cell r="J610" t="str">
            <v>Global</v>
          </cell>
        </row>
        <row r="611">
          <cell r="H611" t="str">
            <v>Accesorios Puerta - Ventana 22,80*2,9</v>
          </cell>
          <cell r="I611">
            <v>250000</v>
          </cell>
          <cell r="J611" t="str">
            <v>Global</v>
          </cell>
        </row>
        <row r="612">
          <cell r="H612" t="str">
            <v>Accesorios Ventana De 7,80x2,9</v>
          </cell>
          <cell r="I612">
            <v>50000</v>
          </cell>
          <cell r="J612" t="str">
            <v>Global</v>
          </cell>
        </row>
        <row r="613">
          <cell r="H613" t="str">
            <v>Accesorios Ventana De 2,80x2,90</v>
          </cell>
          <cell r="I613">
            <v>50001</v>
          </cell>
          <cell r="J613" t="str">
            <v>Global</v>
          </cell>
        </row>
        <row r="614">
          <cell r="H614" t="str">
            <v>Accesorios Puerta - Ventana 16,7*2,9</v>
          </cell>
          <cell r="I614">
            <v>95000</v>
          </cell>
          <cell r="J614" t="str">
            <v>Global</v>
          </cell>
        </row>
        <row r="615">
          <cell r="H615" t="str">
            <v>Accesorios Ventana De 2,50x2,90</v>
          </cell>
          <cell r="I615">
            <v>50001</v>
          </cell>
          <cell r="J615" t="str">
            <v>Global</v>
          </cell>
        </row>
        <row r="616">
          <cell r="H616" t="str">
            <v>Accesorios Puerta - Ventana 6,7*2,9</v>
          </cell>
          <cell r="I616">
            <v>50000</v>
          </cell>
          <cell r="J616" t="str">
            <v>Global</v>
          </cell>
        </row>
        <row r="617">
          <cell r="H617" t="str">
            <v xml:space="preserve">Accesorios Ventana De 11,90x2,90 </v>
          </cell>
          <cell r="I617">
            <v>85000</v>
          </cell>
          <cell r="J617" t="str">
            <v>Global</v>
          </cell>
        </row>
        <row r="618">
          <cell r="H618" t="str">
            <v>Accesorios Ventana De 2,00x2,90</v>
          </cell>
          <cell r="I618">
            <v>50000</v>
          </cell>
          <cell r="J618" t="str">
            <v>Global</v>
          </cell>
        </row>
        <row r="619">
          <cell r="H619" t="str">
            <v xml:space="preserve">Accesorios Ventana De 6,00x2,90 </v>
          </cell>
          <cell r="I619">
            <v>50000</v>
          </cell>
          <cell r="J619" t="str">
            <v>Global</v>
          </cell>
        </row>
        <row r="620">
          <cell r="H620" t="str">
            <v>Accesorios Ventana De 2,40x2,90</v>
          </cell>
          <cell r="I620">
            <v>50000</v>
          </cell>
          <cell r="J620" t="str">
            <v>Global</v>
          </cell>
        </row>
        <row r="621">
          <cell r="H621" t="str">
            <v>Accesorios Ventana De 3,75x0,40</v>
          </cell>
          <cell r="I621">
            <v>50000</v>
          </cell>
          <cell r="J621" t="str">
            <v>Global</v>
          </cell>
        </row>
        <row r="622">
          <cell r="H622" t="str">
            <v>Accesorios Ventana De 2,90x0,40</v>
          </cell>
          <cell r="I622">
            <v>50000</v>
          </cell>
          <cell r="J622" t="str">
            <v>Global</v>
          </cell>
        </row>
        <row r="623">
          <cell r="H623" t="str">
            <v>Accesorios Ventana De 3,10x0,40</v>
          </cell>
          <cell r="I623">
            <v>50000</v>
          </cell>
          <cell r="J623" t="str">
            <v>Global</v>
          </cell>
        </row>
        <row r="624">
          <cell r="H624" t="str">
            <v>Accesorios Ventana De 6,25x2,90</v>
          </cell>
          <cell r="I624">
            <v>50000</v>
          </cell>
          <cell r="J624" t="str">
            <v>Global</v>
          </cell>
        </row>
        <row r="625">
          <cell r="H625" t="str">
            <v>Accesorios Ventana De 7,90x3,75</v>
          </cell>
          <cell r="I625">
            <v>70000</v>
          </cell>
          <cell r="J625" t="str">
            <v>Global</v>
          </cell>
        </row>
        <row r="626">
          <cell r="H626" t="str">
            <v>Accesorios Ventana De 3,15x3,75</v>
          </cell>
          <cell r="I626">
            <v>70000</v>
          </cell>
          <cell r="J626" t="str">
            <v>Global</v>
          </cell>
        </row>
        <row r="627">
          <cell r="H627" t="str">
            <v>Ventana De 3,15x3,75 En Vidrio De 6mm</v>
          </cell>
          <cell r="I627">
            <v>3012188</v>
          </cell>
          <cell r="J627" t="str">
            <v>Unidad</v>
          </cell>
        </row>
        <row r="628">
          <cell r="H628" t="str">
            <v>Ventana De 3,90x3,75 En Vidrio De 6mm</v>
          </cell>
          <cell r="I628">
            <v>3729375</v>
          </cell>
          <cell r="J628" t="str">
            <v>Unidad</v>
          </cell>
        </row>
        <row r="629">
          <cell r="H629" t="str">
            <v>Accesorios Ventana De 3,90x3,75</v>
          </cell>
          <cell r="I629">
            <v>70000</v>
          </cell>
          <cell r="J629" t="str">
            <v>Global</v>
          </cell>
        </row>
        <row r="630">
          <cell r="H630" t="str">
            <v>Ventanas De 6,25x3,75 En Vidrio De 6mm</v>
          </cell>
          <cell r="I630">
            <v>5976563</v>
          </cell>
          <cell r="J630" t="str">
            <v>Unidad</v>
          </cell>
        </row>
        <row r="631">
          <cell r="H631" t="str">
            <v>Ventanas De 6,00x3,75 En Vidrio De 6mm</v>
          </cell>
          <cell r="I631">
            <v>5737500</v>
          </cell>
          <cell r="J631" t="str">
            <v>Unidad</v>
          </cell>
        </row>
        <row r="632">
          <cell r="H632" t="str">
            <v>Ventana De 2,00x3,75 En Vidrio De 6mm</v>
          </cell>
          <cell r="I632">
            <v>1912500</v>
          </cell>
          <cell r="J632" t="str">
            <v>Unidad</v>
          </cell>
        </row>
        <row r="633">
          <cell r="H633" t="str">
            <v>Ventana De 2,40x3,75 En Vidrio De 6mm</v>
          </cell>
          <cell r="I633">
            <v>2295000</v>
          </cell>
          <cell r="J633" t="str">
            <v>Unidad</v>
          </cell>
        </row>
        <row r="634">
          <cell r="H634" t="str">
            <v>Accesorios Ventanas De 6,25x3,75</v>
          </cell>
          <cell r="I634">
            <v>70000</v>
          </cell>
          <cell r="J634" t="str">
            <v>Unidad</v>
          </cell>
        </row>
        <row r="635">
          <cell r="H635" t="str">
            <v>Accesorios Ventanas De 6,00x3,75</v>
          </cell>
          <cell r="I635">
            <v>70000</v>
          </cell>
          <cell r="J635" t="str">
            <v>Unidad</v>
          </cell>
        </row>
        <row r="636">
          <cell r="H636" t="str">
            <v>Accesorios Ventana De 2,00x3,75</v>
          </cell>
          <cell r="I636">
            <v>50000</v>
          </cell>
          <cell r="J636" t="str">
            <v>Unidad</v>
          </cell>
        </row>
        <row r="637">
          <cell r="H637" t="str">
            <v>Accesorios Ventana De 2,40x3,75</v>
          </cell>
          <cell r="I637">
            <v>50000</v>
          </cell>
          <cell r="J637" t="str">
            <v>Unidad</v>
          </cell>
        </row>
        <row r="638">
          <cell r="H638" t="str">
            <v>Accesorios Puerta - Ventana 16,7*2,9</v>
          </cell>
          <cell r="I638">
            <v>95000</v>
          </cell>
          <cell r="J638" t="str">
            <v>Global</v>
          </cell>
        </row>
        <row r="639">
          <cell r="H639" t="str">
            <v>Accesorios Puerta - Ventana 6,7*3,75</v>
          </cell>
          <cell r="I639">
            <v>95000</v>
          </cell>
          <cell r="J639" t="str">
            <v>Global</v>
          </cell>
        </row>
        <row r="640">
          <cell r="H640" t="str">
            <v>Accesorios Puerta - Ventana 2,80*3,15</v>
          </cell>
          <cell r="I640">
            <v>50000</v>
          </cell>
          <cell r="J640" t="str">
            <v>Global</v>
          </cell>
        </row>
        <row r="641">
          <cell r="H641" t="str">
            <v>Accesorios Puerta - Ventana 22,80*3,75</v>
          </cell>
          <cell r="I641">
            <v>250000</v>
          </cell>
          <cell r="J641" t="str">
            <v>Global</v>
          </cell>
        </row>
        <row r="642">
          <cell r="H642" t="str">
            <v>Rubatex de 1 1/8</v>
          </cell>
          <cell r="I642">
            <v>6960</v>
          </cell>
          <cell r="J642" t="str">
            <v>ml</v>
          </cell>
        </row>
        <row r="643">
          <cell r="H643" t="str">
            <v>Tuberia de cobre de 1 1/8x 1/2</v>
          </cell>
          <cell r="I643">
            <v>46240</v>
          </cell>
          <cell r="J643" t="str">
            <v>ml</v>
          </cell>
        </row>
        <row r="644">
          <cell r="H644" t="str">
            <v>Rubatex de 7/8x1/2</v>
          </cell>
          <cell r="I644">
            <v>6404</v>
          </cell>
          <cell r="J644" t="str">
            <v>ml</v>
          </cell>
        </row>
        <row r="645">
          <cell r="H645" t="str">
            <v>Tuberia de cobre de 7/8x 1/2</v>
          </cell>
          <cell r="I645">
            <v>20951</v>
          </cell>
          <cell r="J645" t="str">
            <v>ml</v>
          </cell>
        </row>
        <row r="646">
          <cell r="H646" t="str">
            <v>Rubatex de 7/8x1/2</v>
          </cell>
          <cell r="I646">
            <v>6404</v>
          </cell>
          <cell r="J646" t="str">
            <v>ml</v>
          </cell>
        </row>
        <row r="647">
          <cell r="H647" t="str">
            <v>Tuberia de cobre de 3/4x 3/8</v>
          </cell>
          <cell r="I647">
            <v>17633</v>
          </cell>
          <cell r="J647" t="str">
            <v>ml</v>
          </cell>
        </row>
        <row r="648">
          <cell r="H648" t="str">
            <v>Rubatex de 3/4x1/2</v>
          </cell>
          <cell r="I648">
            <v>5986</v>
          </cell>
          <cell r="J648" t="str">
            <v>ml</v>
          </cell>
        </row>
        <row r="649">
          <cell r="H649" t="str">
            <v>Tuberia de cobre de 5/8x 3/8</v>
          </cell>
          <cell r="I649">
            <v>12830</v>
          </cell>
          <cell r="J649" t="str">
            <v>ml</v>
          </cell>
        </row>
        <row r="650">
          <cell r="H650" t="str">
            <v>Tuerca De Hojo De Acero Galvanizado De 5/8"</v>
          </cell>
          <cell r="I650">
            <v>8200</v>
          </cell>
          <cell r="J650" t="str">
            <v>Unidad</v>
          </cell>
        </row>
        <row r="651">
          <cell r="H651" t="str">
            <v>Arandela Plana Redonda De 5/8"</v>
          </cell>
          <cell r="I651">
            <v>350</v>
          </cell>
          <cell r="J651" t="str">
            <v>Unidad</v>
          </cell>
        </row>
        <row r="652">
          <cell r="H652" t="str">
            <v>Transformador Trifasico De 150 Kva.  13800/13200/220/127v</v>
          </cell>
          <cell r="I652">
            <v>22524000</v>
          </cell>
          <cell r="J652" t="str">
            <v>Unidad</v>
          </cell>
        </row>
        <row r="653">
          <cell r="H653" t="str">
            <v>Cortacircuitos 15 Kv, 100 Amp, 430 Mm</v>
          </cell>
          <cell r="I653">
            <v>175000</v>
          </cell>
          <cell r="J653" t="str">
            <v>Unidad</v>
          </cell>
        </row>
        <row r="654">
          <cell r="H654" t="str">
            <v>Fusiles Para Cortacircuitos De Distribucion De 1-8 Amp</v>
          </cell>
          <cell r="I654">
            <v>4800</v>
          </cell>
          <cell r="J654" t="str">
            <v>Unidad</v>
          </cell>
        </row>
        <row r="655">
          <cell r="H655" t="str">
            <v>Pararrayo Tipo Distribucion, 10kv</v>
          </cell>
          <cell r="I655">
            <v>175000</v>
          </cell>
          <cell r="J655" t="str">
            <v>Unidad</v>
          </cell>
        </row>
        <row r="656">
          <cell r="H656" t="str">
            <v>Conectores Ampas</v>
          </cell>
          <cell r="I656">
            <v>35000</v>
          </cell>
          <cell r="J656" t="str">
            <v>Unidad</v>
          </cell>
        </row>
        <row r="657">
          <cell r="H657" t="str">
            <v>Cable De Tierra Cobre Desnudo 2 Awg</v>
          </cell>
          <cell r="I657">
            <v>29752.799999999999</v>
          </cell>
          <cell r="J657" t="str">
            <v>Unidad</v>
          </cell>
        </row>
        <row r="658">
          <cell r="H658" t="str">
            <v>Cruceta Metalica Autosoportada De 4"x4"x2,4 Mts</v>
          </cell>
          <cell r="I658">
            <v>179200</v>
          </cell>
          <cell r="J658" t="str">
            <v>Unidad</v>
          </cell>
        </row>
        <row r="659">
          <cell r="H659" t="str">
            <v>Perno De 5/8" X 14</v>
          </cell>
          <cell r="I659">
            <v>4800</v>
          </cell>
          <cell r="J659" t="str">
            <v>Unidad</v>
          </cell>
        </row>
        <row r="660">
          <cell r="H660" t="str">
            <v>Grapa Amarre Aluminio Para Conductores Awg 1/0</v>
          </cell>
          <cell r="I660">
            <v>16800</v>
          </cell>
          <cell r="J660" t="str">
            <v>Unidad</v>
          </cell>
        </row>
        <row r="661">
          <cell r="H661" t="str">
            <v>Perno De 1/2" X 6"</v>
          </cell>
          <cell r="I661">
            <v>2600</v>
          </cell>
          <cell r="J661" t="str">
            <v>Unidad</v>
          </cell>
        </row>
        <row r="662">
          <cell r="H662" t="str">
            <v>Arandelas Planas Redondas De 1/2"</v>
          </cell>
          <cell r="I662">
            <v>350</v>
          </cell>
          <cell r="J662" t="str">
            <v>Unidad</v>
          </cell>
        </row>
        <row r="663">
          <cell r="H663" t="str">
            <v>Espaciadores 5/8" X 27 Cm</v>
          </cell>
          <cell r="I663">
            <v>12000</v>
          </cell>
          <cell r="J663" t="str">
            <v>Unidad</v>
          </cell>
        </row>
        <row r="664">
          <cell r="H664" t="str">
            <v>Aisladores Polimericos De Suspensión</v>
          </cell>
          <cell r="I664">
            <v>60000</v>
          </cell>
          <cell r="J664" t="str">
            <v>Unidad</v>
          </cell>
        </row>
        <row r="665">
          <cell r="H665" t="str">
            <v>Conectores Transversales</v>
          </cell>
          <cell r="I665">
            <v>22000</v>
          </cell>
          <cell r="J665" t="str">
            <v>Unidad</v>
          </cell>
        </row>
        <row r="666">
          <cell r="H666" t="str">
            <v>Collarines</v>
          </cell>
          <cell r="I666">
            <v>22000</v>
          </cell>
          <cell r="J666" t="str">
            <v>Unidad</v>
          </cell>
        </row>
        <row r="667">
          <cell r="H667" t="str">
            <v>Poste De Concreto De 12 Mts X 1050 Kgf</v>
          </cell>
          <cell r="I667">
            <v>1190000</v>
          </cell>
          <cell r="J667" t="str">
            <v>Unidad</v>
          </cell>
        </row>
        <row r="668">
          <cell r="H668" t="str">
            <v>Aislador Porcelana Tipo Tensor Ansi 54-2</v>
          </cell>
          <cell r="I668">
            <v>25000</v>
          </cell>
          <cell r="J668" t="str">
            <v>Unidad</v>
          </cell>
        </row>
        <row r="669">
          <cell r="H669" t="str">
            <v>Tuerca De Ojo Acero Galvanizado De 5/8"</v>
          </cell>
          <cell r="I669">
            <v>5800</v>
          </cell>
          <cell r="J669" t="str">
            <v>Unidad</v>
          </cell>
        </row>
        <row r="670">
          <cell r="H670" t="str">
            <v>Grapa Prensora De Tres Pernos 5/8"</v>
          </cell>
          <cell r="I670">
            <v>9000</v>
          </cell>
          <cell r="J670" t="str">
            <v>Unidad</v>
          </cell>
        </row>
        <row r="671">
          <cell r="H671" t="str">
            <v>Guarda Cabo Tipo 3 De 5/8"</v>
          </cell>
          <cell r="I671">
            <v>4500</v>
          </cell>
          <cell r="J671" t="str">
            <v>Unidad</v>
          </cell>
        </row>
        <row r="672">
          <cell r="H672" t="str">
            <v>Varilla De Anclaje De 19x2000mm(5/8")</v>
          </cell>
          <cell r="I672">
            <v>28000</v>
          </cell>
          <cell r="J672" t="str">
            <v>Unidad</v>
          </cell>
        </row>
        <row r="673">
          <cell r="H673" t="str">
            <v>Arandela Cuadrada 4x4"</v>
          </cell>
          <cell r="I673">
            <v>5000</v>
          </cell>
          <cell r="J673" t="str">
            <v>Unidad</v>
          </cell>
        </row>
        <row r="674">
          <cell r="H674" t="str">
            <v>Cable De Acero Galvanizado De 3/8"</v>
          </cell>
          <cell r="I674">
            <v>3200</v>
          </cell>
          <cell r="J674" t="str">
            <v>ml</v>
          </cell>
        </row>
        <row r="675">
          <cell r="H675" t="str">
            <v>Punto de medida indirecta 13,2kV Exterior 3tc 3tt / sin acometioda de carga</v>
          </cell>
          <cell r="I675">
            <v>27840000</v>
          </cell>
          <cell r="J675" t="str">
            <v>Global</v>
          </cell>
        </row>
        <row r="676">
          <cell r="H676" t="str">
            <v>Medidor electrónico 2 ó 3 elementos s/modem c/terjeta cl 0,5</v>
          </cell>
          <cell r="I676">
            <v>1779200</v>
          </cell>
          <cell r="J676" t="str">
            <v>Global</v>
          </cell>
        </row>
        <row r="677">
          <cell r="H677" t="str">
            <v>Pararrayos autoválvula 13,2kV -  6</v>
          </cell>
          <cell r="I677">
            <v>1280640</v>
          </cell>
          <cell r="J677" t="str">
            <v>Global</v>
          </cell>
        </row>
        <row r="678">
          <cell r="H678" t="str">
            <v>Planta Electrica De 400 Kva</v>
          </cell>
          <cell r="I678">
            <v>112000000</v>
          </cell>
          <cell r="J678" t="str">
            <v>Global</v>
          </cell>
        </row>
        <row r="679">
          <cell r="H679" t="str">
            <v>Transferencia Automatica De 252 - 630 Amp</v>
          </cell>
          <cell r="I679">
            <v>40000000</v>
          </cell>
          <cell r="J679" t="str">
            <v>Global</v>
          </cell>
        </row>
        <row r="680">
          <cell r="H680" t="str">
            <v>Luminaria Fluorescente Referencia It Lfs Im Tb 1x4/2t83265/ Eunv (0,30 X 1,22m) Diseñada En Lámina Cold Rolled Calibre 24 Y Pintura Blanca Electrostática, Dos (2) Tubos De 32w En Sistema T8</v>
          </cell>
          <cell r="I680">
            <v>91980</v>
          </cell>
          <cell r="J680" t="str">
            <v>Unidad</v>
          </cell>
        </row>
        <row r="681">
          <cell r="H681" t="str">
            <v>Luminaria Fluorescente De 12 Celdas, De (30x122 Cm) Diseñada Especialmente Con Marco Para Incrustar En Cielos Rasos De Dry-wall Y/o Panel Yeso, Dotada Con Balasto Electrónico Dos (2) Tubos T5 Largos De 54w</v>
          </cell>
          <cell r="I681">
            <v>134400</v>
          </cell>
          <cell r="J681" t="str">
            <v>Unidad</v>
          </cell>
        </row>
        <row r="682">
          <cell r="H682" t="str">
            <v>Luminaria  De Emergencia En Chasis Moldeado E Inyectado En Termoplástico Abs, 90 Minutos De Autonomía De Operación, Provista De Dos Focos Direccionales De Alta Eficiencia, Cada Uno Compuesto Por Un Bombillo Halógeno De 5w</v>
          </cell>
          <cell r="I682">
            <v>87920</v>
          </cell>
          <cell r="J682" t="str">
            <v>Unidad</v>
          </cell>
        </row>
        <row r="683">
          <cell r="H683" t="str">
            <v>Luminaria De Emergencia En Chasis Moldeado E Inyectado En Termoplástico Abs, 90 Minutos De Autonomía De Operación, Provista De Un Sistema De Leds De Alta Eficiencia, Que Permiten Una Iluminación Uniforme Y Constante, Sistema Eléctrico A 120-277 Vac</v>
          </cell>
          <cell r="I683">
            <v>112000</v>
          </cell>
          <cell r="J683" t="str">
            <v>Unidad</v>
          </cell>
        </row>
        <row r="684">
          <cell r="H684" t="str">
            <v>Rack Cerrado Premium De 40 u (incluye Puertas Y Paneles Laterales)</v>
          </cell>
          <cell r="I684">
            <v>2410000</v>
          </cell>
          <cell r="J684" t="str">
            <v>Unidad</v>
          </cell>
        </row>
        <row r="685">
          <cell r="H685" t="str">
            <v>Patch Panel Categoria 6a 48 Puertos 500mhz Para Rack</v>
          </cell>
          <cell r="I685">
            <v>1496500</v>
          </cell>
          <cell r="J685" t="str">
            <v>Unidad</v>
          </cell>
        </row>
        <row r="686">
          <cell r="H686" t="str">
            <v>Switch Cisco Catalyst 2960S 48 GIGE 4X SFP LAN Base (Puertos ethernet  100/1000 + 2 F0 GBIC LC)</v>
          </cell>
          <cell r="I686">
            <v>13766400</v>
          </cell>
          <cell r="J686" t="str">
            <v>Unidad</v>
          </cell>
        </row>
        <row r="687">
          <cell r="H687" t="str">
            <v>Servidor en rack 3.5" Chassis with up to 4 Hot Plug Hard Drives, Procesador 2.20GHz, 10MB Caché, Disco Duro 500GB 7.2K RPM.</v>
          </cell>
          <cell r="I687">
            <v>9987300</v>
          </cell>
          <cell r="J687" t="str">
            <v>Unidad</v>
          </cell>
        </row>
        <row r="688">
          <cell r="H688" t="str">
            <v>Cielo Raso Plano Drywall</v>
          </cell>
          <cell r="I688">
            <v>42077</v>
          </cell>
          <cell r="J688" t="str">
            <v>m ^ 2</v>
          </cell>
        </row>
        <row r="689">
          <cell r="H689" t="str">
            <v>Pintura Vinilux</v>
          </cell>
          <cell r="I689">
            <v>24900</v>
          </cell>
          <cell r="J689" t="str">
            <v>Galón</v>
          </cell>
        </row>
        <row r="690">
          <cell r="H690" t="str">
            <v>Sanitario Blanco</v>
          </cell>
          <cell r="I690">
            <v>170000</v>
          </cell>
          <cell r="J690" t="str">
            <v>Unidad</v>
          </cell>
        </row>
        <row r="691">
          <cell r="H691" t="str">
            <v>Marco Y Puerta En Aluminio De 0,70x2,1</v>
          </cell>
          <cell r="I691">
            <v>269280.00000000006</v>
          </cell>
          <cell r="J691" t="str">
            <v>Unidad</v>
          </cell>
        </row>
        <row r="692">
          <cell r="H692" t="str">
            <v>Ventana De 0,80x0,9 En Vidrio De 6mm.</v>
          </cell>
          <cell r="I692">
            <v>183600</v>
          </cell>
          <cell r="J692" t="str">
            <v>Unidad</v>
          </cell>
        </row>
        <row r="693">
          <cell r="H693" t="str">
            <v>Accesorios Ventana De 0,80x0,90</v>
          </cell>
          <cell r="I693">
            <v>40000</v>
          </cell>
          <cell r="J693" t="str">
            <v>Global</v>
          </cell>
        </row>
        <row r="694">
          <cell r="H694" t="str">
            <v>Suministro De Modulo Urbano, Marco En Perfil Metalico Y Puerta Frontal En Vidrio Templado</v>
          </cell>
          <cell r="I694">
            <v>14900000</v>
          </cell>
          <cell r="J694" t="str">
            <v>Unidad</v>
          </cell>
        </row>
        <row r="695">
          <cell r="H695" t="str">
            <v>Lamina termoacustica</v>
          </cell>
          <cell r="I695">
            <v>33000</v>
          </cell>
          <cell r="J695" t="str">
            <v>m ^ 2</v>
          </cell>
        </row>
        <row r="696">
          <cell r="H696" t="str">
            <v>Pernos para lamina termo</v>
          </cell>
          <cell r="I696">
            <v>500</v>
          </cell>
          <cell r="J696" t="str">
            <v>Global</v>
          </cell>
        </row>
        <row r="697">
          <cell r="H697" t="str">
            <v>Perfil 160x60 mm cal 11</v>
          </cell>
          <cell r="I697">
            <v>15800</v>
          </cell>
          <cell r="J697" t="str">
            <v>ml</v>
          </cell>
        </row>
        <row r="698">
          <cell r="H698" t="str">
            <v>Accesorios para perfil 160*60 mm cal 11</v>
          </cell>
          <cell r="I698">
            <v>3000</v>
          </cell>
          <cell r="J698" t="str">
            <v>Global</v>
          </cell>
        </row>
        <row r="699">
          <cell r="H699" t="str">
            <v>Marco y puerta Metalica pintada calibre 20 de 1,5*2,5</v>
          </cell>
          <cell r="I699">
            <v>850000</v>
          </cell>
          <cell r="J699" t="str">
            <v>Unidad</v>
          </cell>
        </row>
        <row r="700">
          <cell r="H700" t="str">
            <v>Ducteria Rectangular En Lamina Galvanizada  Grafada Con Aislamiento Exterior Con  Fibra De Vidrio De 1"  Espesor, Con Recubrimiento Exterior En  Papel Foil De Aluminio Reforzado Con Hilos De Fibra De Vidrio.</v>
          </cell>
          <cell r="I700">
            <v>135000</v>
          </cell>
          <cell r="J700" t="str">
            <v>m ^ 2</v>
          </cell>
        </row>
        <row r="701">
          <cell r="H701" t="str">
            <v>Difusor De Suministro De Aire Para Techo De 14"x14" Descolgado Con Aletas Opuestas En Aluminio Color Blanco Con Dámper - 4 Vías. Laminaire L-js-ob. Con Motor Y Termostato</v>
          </cell>
          <cell r="I701">
            <v>190000</v>
          </cell>
          <cell r="J701" t="str">
            <v>Unidad</v>
          </cell>
        </row>
        <row r="702">
          <cell r="H702" t="str">
            <v>Rejilla De Retorno De Aire Para Techo De 60"x30" Descolgado Con Aletas Opuestas En Aluminio Color Blanco.</v>
          </cell>
          <cell r="I702">
            <v>13900000</v>
          </cell>
          <cell r="J702" t="str">
            <v>Unidad</v>
          </cell>
        </row>
        <row r="703">
          <cell r="H703" t="str">
            <v>Teja ondulada de asbesto cemento N°6</v>
          </cell>
          <cell r="I703">
            <v>32835</v>
          </cell>
          <cell r="J703" t="str">
            <v>Unidad</v>
          </cell>
        </row>
        <row r="704">
          <cell r="H704" t="str">
            <v>Caballete fijo de 15° y 20°</v>
          </cell>
          <cell r="I704">
            <v>29150</v>
          </cell>
          <cell r="J704" t="str">
            <v>Unidad</v>
          </cell>
        </row>
        <row r="705">
          <cell r="H705" t="str">
            <v>Ganchos galvanizados para tejas</v>
          </cell>
          <cell r="I705">
            <v>500</v>
          </cell>
          <cell r="J705" t="str">
            <v>Unidad</v>
          </cell>
        </row>
        <row r="706">
          <cell r="H706" t="str">
            <v>BLOQUE ESTRUCTURAL LISO HUECO DE 19 x 19 x 39</v>
          </cell>
          <cell r="I706">
            <v>2575</v>
          </cell>
          <cell r="J706" t="str">
            <v>Unidad</v>
          </cell>
        </row>
        <row r="707">
          <cell r="H707" t="str">
            <v>Enchape ceramico de 20x20</v>
          </cell>
          <cell r="I707">
            <v>14000</v>
          </cell>
          <cell r="J707" t="str">
            <v>m ^ 2</v>
          </cell>
        </row>
        <row r="708">
          <cell r="H708" t="str">
            <v>baldosa granito</v>
          </cell>
          <cell r="I708">
            <v>35000</v>
          </cell>
          <cell r="J708" t="str">
            <v>m ^ 2</v>
          </cell>
        </row>
        <row r="709">
          <cell r="H709" t="str">
            <v xml:space="preserve">Zocalo en granito </v>
          </cell>
          <cell r="I709">
            <v>19500</v>
          </cell>
          <cell r="J709" t="str">
            <v>ml</v>
          </cell>
        </row>
        <row r="710">
          <cell r="H710" t="str">
            <v>Ventanas En Aluminio Anonizado Y Vidrio 5mm Perfil 80-50</v>
          </cell>
          <cell r="I710">
            <v>130000</v>
          </cell>
          <cell r="J710" t="str">
            <v>m ^ 2</v>
          </cell>
        </row>
        <row r="711">
          <cell r="H711" t="str">
            <v>Puerta De 0,85 X2,00 M, En Madera Entamborada. Incluye Marco, Moldura Y Cerradura De Botón.</v>
          </cell>
          <cell r="I711">
            <v>290000</v>
          </cell>
          <cell r="J711" t="str">
            <v>Und</v>
          </cell>
        </row>
        <row r="712">
          <cell r="H712" t="str">
            <v>Puerta 1,0 X 2,0 En Madera Entamborada Sencilla. Incluye Marco, Cerradura De Botón E Instalación</v>
          </cell>
          <cell r="I712">
            <v>330000</v>
          </cell>
          <cell r="J712" t="str">
            <v>Und</v>
          </cell>
        </row>
        <row r="713">
          <cell r="H713" t="str">
            <v xml:space="preserve">Puerta 1,40 X 2,0 En Triple. Incluye Marco Metalico De Vaivén </v>
          </cell>
          <cell r="I713">
            <v>510000</v>
          </cell>
          <cell r="J713" t="str">
            <v>Und</v>
          </cell>
        </row>
        <row r="714">
          <cell r="H714" t="str">
            <v>Meson En Acero Inoxidable</v>
          </cell>
          <cell r="I714">
            <v>310000</v>
          </cell>
          <cell r="J714" t="str">
            <v>m ^ 2</v>
          </cell>
        </row>
        <row r="715">
          <cell r="H715" t="str">
            <v>Tubería de cobre Rigida tipo L con diametro de 3/4".</v>
          </cell>
          <cell r="I715">
            <v>14937</v>
          </cell>
          <cell r="J715" t="str">
            <v>ml</v>
          </cell>
        </row>
        <row r="716">
          <cell r="H716" t="str">
            <v>Soldadura de Plata de 35% de pureza (1/3 varilla de 1/16" de diametro).</v>
          </cell>
          <cell r="I716">
            <v>34800</v>
          </cell>
          <cell r="J716" t="str">
            <v>Und</v>
          </cell>
        </row>
        <row r="717">
          <cell r="H717" t="str">
            <v>Acessorios (codos, uniones, tees, reducciones).</v>
          </cell>
          <cell r="I717">
            <v>880</v>
          </cell>
          <cell r="J717" t="str">
            <v>Und</v>
          </cell>
        </row>
        <row r="718">
          <cell r="H718" t="str">
            <v>Angulo de Aluminio de de 3/4"</v>
          </cell>
          <cell r="I718">
            <v>21200</v>
          </cell>
          <cell r="J718" t="str">
            <v>ml</v>
          </cell>
        </row>
        <row r="719">
          <cell r="H719" t="str">
            <v>Varilla corrigada de alumino.</v>
          </cell>
          <cell r="I719">
            <v>8950</v>
          </cell>
          <cell r="J719" t="str">
            <v>ml</v>
          </cell>
        </row>
        <row r="720">
          <cell r="H720" t="str">
            <v>Tornillos tipo estufa.</v>
          </cell>
          <cell r="I720">
            <v>50</v>
          </cell>
          <cell r="J720" t="str">
            <v>Und</v>
          </cell>
        </row>
        <row r="721">
          <cell r="H721" t="str">
            <v>tornillos rosca continua de 5/8" x 1m</v>
          </cell>
          <cell r="I721">
            <v>5750</v>
          </cell>
          <cell r="J721" t="str">
            <v>Und</v>
          </cell>
        </row>
        <row r="722">
          <cell r="H722" t="str">
            <v>Stikers de señalización.</v>
          </cell>
          <cell r="I722">
            <v>500</v>
          </cell>
          <cell r="J722" t="str">
            <v>Und</v>
          </cell>
        </row>
        <row r="723">
          <cell r="H723" t="str">
            <v>Limpiador desengrasante de tubería.</v>
          </cell>
          <cell r="I723">
            <v>5800</v>
          </cell>
          <cell r="J723" t="str">
            <v>Lts</v>
          </cell>
        </row>
        <row r="724">
          <cell r="H724" t="str">
            <v>Tubería de cobre Rigida tipo L con diametro de 1".</v>
          </cell>
          <cell r="I724">
            <v>17717</v>
          </cell>
          <cell r="J724" t="str">
            <v>ml</v>
          </cell>
        </row>
        <row r="725">
          <cell r="H725" t="str">
            <v xml:space="preserve">Puesto de cilindro con cadenas y valvula CGA - 540 </v>
          </cell>
          <cell r="I725">
            <v>439326</v>
          </cell>
          <cell r="J725" t="str">
            <v>Und</v>
          </cell>
        </row>
        <row r="726">
          <cell r="H726" t="str">
            <v>Chazos expansivo de 3/4".</v>
          </cell>
          <cell r="I726">
            <v>5900</v>
          </cell>
          <cell r="J726" t="str">
            <v>Und</v>
          </cell>
        </row>
        <row r="727">
          <cell r="H727" t="str">
            <v>tornillos de 3/4"</v>
          </cell>
          <cell r="I727">
            <v>2000</v>
          </cell>
          <cell r="J727" t="str">
            <v>Und</v>
          </cell>
        </row>
        <row r="728">
          <cell r="H728" t="str">
            <v>Manometro regulador con estrangulación manual de 200psig a 60 psig, con manometro de alta y de baja, conexión CGA - 540.</v>
          </cell>
          <cell r="I728">
            <v>675176</v>
          </cell>
          <cell r="J728" t="str">
            <v>Und</v>
          </cell>
        </row>
        <row r="729">
          <cell r="H729" t="str">
            <v>Caja de corte sencilla con valvula de 1/4 de vuelta de 1/2", fabricación nacional.</v>
          </cell>
          <cell r="I729">
            <v>542406</v>
          </cell>
          <cell r="J729" t="str">
            <v>Und</v>
          </cell>
        </row>
        <row r="730">
          <cell r="H730" t="str">
            <v>Tubería de cobre Rigida tipo L con diametro de 1/2".</v>
          </cell>
          <cell r="I730">
            <v>16000</v>
          </cell>
          <cell r="J730" t="str">
            <v>ml</v>
          </cell>
        </row>
        <row r="731">
          <cell r="H731" t="str">
            <v>Alarma de una solo señal, presión positiva.</v>
          </cell>
          <cell r="I731">
            <v>650040</v>
          </cell>
          <cell r="J731" t="str">
            <v>Und</v>
          </cell>
        </row>
        <row r="732">
          <cell r="H732" t="str">
            <v>Cable UTP Nivel 5.</v>
          </cell>
          <cell r="I732">
            <v>1200</v>
          </cell>
          <cell r="J732" t="str">
            <v>ml</v>
          </cell>
        </row>
        <row r="733">
          <cell r="H733" t="str">
            <v>Cable No. 12. (linea, neutro y tierra; 110V)</v>
          </cell>
          <cell r="I733">
            <v>1000</v>
          </cell>
          <cell r="J733" t="str">
            <v xml:space="preserve"> ml</v>
          </cell>
        </row>
        <row r="734">
          <cell r="H734" t="str">
            <v>presostato precalibrado a 30PSIG</v>
          </cell>
          <cell r="I734">
            <v>89000</v>
          </cell>
          <cell r="J734" t="str">
            <v>Und</v>
          </cell>
        </row>
        <row r="735">
          <cell r="H735" t="str">
            <v>Valvula de 1/4 de vuelta de 3/8" de diametro.</v>
          </cell>
          <cell r="I735">
            <v>14000</v>
          </cell>
          <cell r="J735" t="str">
            <v>Und</v>
          </cell>
        </row>
        <row r="736">
          <cell r="H736" t="str">
            <v>Aire tipo cassette de 4 TR condensada por aire, 220 V/3F/60Hz - R410 seer 13</v>
          </cell>
          <cell r="I736">
            <v>5835700</v>
          </cell>
          <cell r="J736" t="str">
            <v>Und</v>
          </cell>
        </row>
        <row r="737">
          <cell r="H737" t="str">
            <v>Minisplit de 1.5TR condensada por aire, 220 V/1F/60Hz - R410 seer 13</v>
          </cell>
          <cell r="I737">
            <v>1456000</v>
          </cell>
          <cell r="J737" t="str">
            <v>Und</v>
          </cell>
        </row>
        <row r="738">
          <cell r="H738" t="str">
            <v>Minisplit de 1TR condensada por aire, 220 V/1F/60Hz - R410 seer 13</v>
          </cell>
          <cell r="I738">
            <v>1103500</v>
          </cell>
          <cell r="J738" t="str">
            <v>Und</v>
          </cell>
        </row>
      </sheetData>
      <sheetData sheetId="12">
        <row r="18">
          <cell r="E18" t="str">
            <v>Cuadrilla Topografia</v>
          </cell>
          <cell r="F18" t="str">
            <v>Topografo</v>
          </cell>
          <cell r="G18">
            <v>61667</v>
          </cell>
          <cell r="H18">
            <v>1</v>
          </cell>
          <cell r="I18">
            <v>178067</v>
          </cell>
          <cell r="J18">
            <v>356134</v>
          </cell>
        </row>
        <row r="19">
          <cell r="E19">
            <v>0</v>
          </cell>
          <cell r="F19" t="str">
            <v>Cadenero 1</v>
          </cell>
          <cell r="G19">
            <v>38800</v>
          </cell>
          <cell r="H19">
            <v>3</v>
          </cell>
          <cell r="I19">
            <v>0</v>
          </cell>
          <cell r="J19">
            <v>0</v>
          </cell>
        </row>
        <row r="20">
          <cell r="E20" t="str">
            <v>Cuadrilla A</v>
          </cell>
          <cell r="F20" t="str">
            <v>Maestro</v>
          </cell>
          <cell r="G20">
            <v>61599</v>
          </cell>
          <cell r="H20">
            <v>1</v>
          </cell>
          <cell r="I20">
            <v>118065</v>
          </cell>
          <cell r="J20">
            <v>236130</v>
          </cell>
        </row>
        <row r="21">
          <cell r="E21">
            <v>0</v>
          </cell>
          <cell r="F21" t="str">
            <v>Oficial</v>
          </cell>
          <cell r="G21">
            <v>35933</v>
          </cell>
          <cell r="H21">
            <v>1</v>
          </cell>
          <cell r="I21">
            <v>0</v>
          </cell>
          <cell r="J21">
            <v>0</v>
          </cell>
        </row>
        <row r="22">
          <cell r="E22">
            <v>0</v>
          </cell>
          <cell r="F22" t="str">
            <v>Ayudantes</v>
          </cell>
          <cell r="G22">
            <v>20533</v>
          </cell>
          <cell r="H22">
            <v>1</v>
          </cell>
          <cell r="I22">
            <v>0</v>
          </cell>
          <cell r="J22">
            <v>0</v>
          </cell>
        </row>
        <row r="23">
          <cell r="E23" t="str">
            <v>Cuadrilla AA</v>
          </cell>
          <cell r="F23" t="str">
            <v>Maestro</v>
          </cell>
          <cell r="G23">
            <v>61599</v>
          </cell>
          <cell r="H23">
            <v>1</v>
          </cell>
          <cell r="I23">
            <v>138598</v>
          </cell>
          <cell r="J23">
            <v>277196</v>
          </cell>
        </row>
        <row r="24">
          <cell r="E24">
            <v>0</v>
          </cell>
          <cell r="F24" t="str">
            <v>Oficial</v>
          </cell>
          <cell r="G24">
            <v>35933</v>
          </cell>
          <cell r="H24">
            <v>1</v>
          </cell>
          <cell r="I24">
            <v>0</v>
          </cell>
          <cell r="J24">
            <v>0</v>
          </cell>
        </row>
        <row r="25">
          <cell r="E25">
            <v>0</v>
          </cell>
          <cell r="F25" t="str">
            <v>Ayudantes</v>
          </cell>
          <cell r="G25">
            <v>20533</v>
          </cell>
          <cell r="H25">
            <v>2</v>
          </cell>
          <cell r="I25">
            <v>0</v>
          </cell>
          <cell r="J25">
            <v>0</v>
          </cell>
        </row>
        <row r="26">
          <cell r="E26" t="str">
            <v>Cuadrilla AAA</v>
          </cell>
          <cell r="F26" t="str">
            <v>Maestro</v>
          </cell>
          <cell r="G26">
            <v>61599</v>
          </cell>
          <cell r="H26">
            <v>1</v>
          </cell>
          <cell r="I26">
            <v>179664</v>
          </cell>
          <cell r="J26">
            <v>359328</v>
          </cell>
        </row>
        <row r="27">
          <cell r="E27">
            <v>0</v>
          </cell>
          <cell r="F27" t="str">
            <v>Oficial</v>
          </cell>
          <cell r="G27">
            <v>35933</v>
          </cell>
          <cell r="H27">
            <v>1</v>
          </cell>
          <cell r="I27">
            <v>0</v>
          </cell>
          <cell r="J27">
            <v>0</v>
          </cell>
        </row>
        <row r="28">
          <cell r="E28">
            <v>0</v>
          </cell>
          <cell r="F28" t="str">
            <v>Ayudantes</v>
          </cell>
          <cell r="G28">
            <v>20533</v>
          </cell>
          <cell r="H28">
            <v>4</v>
          </cell>
          <cell r="I28">
            <v>0</v>
          </cell>
          <cell r="J28">
            <v>0</v>
          </cell>
        </row>
        <row r="29">
          <cell r="E29" t="str">
            <v>Cuadrilla plomero</v>
          </cell>
          <cell r="F29" t="str">
            <v xml:space="preserve">Plomero </v>
          </cell>
          <cell r="G29">
            <v>38000</v>
          </cell>
          <cell r="H29">
            <v>1</v>
          </cell>
          <cell r="I29">
            <v>58533</v>
          </cell>
          <cell r="J29">
            <v>117066</v>
          </cell>
        </row>
        <row r="30">
          <cell r="E30">
            <v>0</v>
          </cell>
          <cell r="F30" t="str">
            <v>Ayudantes</v>
          </cell>
          <cell r="G30">
            <v>20533</v>
          </cell>
          <cell r="H30">
            <v>1</v>
          </cell>
          <cell r="I30">
            <v>0</v>
          </cell>
          <cell r="J30">
            <v>0</v>
          </cell>
        </row>
        <row r="31">
          <cell r="E31" t="str">
            <v>Cuadrilla de pintura</v>
          </cell>
          <cell r="F31" t="str">
            <v>Pintor</v>
          </cell>
          <cell r="G31">
            <v>45000</v>
          </cell>
          <cell r="H31">
            <v>1</v>
          </cell>
          <cell r="I31">
            <v>86066</v>
          </cell>
          <cell r="J31">
            <v>172132</v>
          </cell>
        </row>
        <row r="32">
          <cell r="E32">
            <v>0</v>
          </cell>
          <cell r="F32" t="str">
            <v>Ayudantes</v>
          </cell>
          <cell r="G32">
            <v>20533</v>
          </cell>
          <cell r="H32">
            <v>2</v>
          </cell>
          <cell r="I32">
            <v>0</v>
          </cell>
          <cell r="J32">
            <v>0</v>
          </cell>
        </row>
        <row r="33">
          <cell r="E33" t="str">
            <v>Cuadrilla de soldadura A</v>
          </cell>
          <cell r="F33" t="str">
            <v>Soldador</v>
          </cell>
          <cell r="G33">
            <v>60000</v>
          </cell>
          <cell r="H33">
            <v>1</v>
          </cell>
          <cell r="I33">
            <v>101066</v>
          </cell>
          <cell r="J33">
            <v>202132</v>
          </cell>
        </row>
        <row r="34">
          <cell r="E34">
            <v>0</v>
          </cell>
          <cell r="F34" t="str">
            <v>Ayudantes</v>
          </cell>
          <cell r="G34">
            <v>20533</v>
          </cell>
          <cell r="H34">
            <v>2</v>
          </cell>
          <cell r="I34">
            <v>0</v>
          </cell>
          <cell r="J34">
            <v>0</v>
          </cell>
        </row>
        <row r="35">
          <cell r="E35" t="str">
            <v>Cuadrilla Electrica A</v>
          </cell>
          <cell r="F35" t="str">
            <v>Electricista</v>
          </cell>
          <cell r="G35">
            <v>45000</v>
          </cell>
          <cell r="H35">
            <v>1</v>
          </cell>
          <cell r="I35">
            <v>86066</v>
          </cell>
          <cell r="J35">
            <v>172132</v>
          </cell>
        </row>
        <row r="36">
          <cell r="E36">
            <v>0</v>
          </cell>
          <cell r="F36" t="str">
            <v>Ayudantes</v>
          </cell>
          <cell r="G36">
            <v>20533</v>
          </cell>
          <cell r="H36">
            <v>2</v>
          </cell>
          <cell r="I36">
            <v>0</v>
          </cell>
          <cell r="J36">
            <v>0</v>
          </cell>
        </row>
        <row r="37">
          <cell r="E37" t="str">
            <v>Cuadrilla Electrica AA</v>
          </cell>
          <cell r="F37" t="str">
            <v>Electricista</v>
          </cell>
          <cell r="G37">
            <v>45000</v>
          </cell>
          <cell r="H37">
            <v>4</v>
          </cell>
          <cell r="I37">
            <v>282665</v>
          </cell>
          <cell r="J37">
            <v>565330</v>
          </cell>
        </row>
        <row r="38">
          <cell r="E38">
            <v>0</v>
          </cell>
          <cell r="F38" t="str">
            <v>Ayudantes</v>
          </cell>
          <cell r="G38">
            <v>20533</v>
          </cell>
          <cell r="H38">
            <v>5</v>
          </cell>
          <cell r="I38">
            <v>0</v>
          </cell>
          <cell r="J38">
            <v>0</v>
          </cell>
        </row>
        <row r="39">
          <cell r="E39" t="str">
            <v>Cuadrilla Carpinteria</v>
          </cell>
          <cell r="F39" t="str">
            <v>Carpintero</v>
          </cell>
          <cell r="G39">
            <v>31000</v>
          </cell>
          <cell r="H39">
            <v>1</v>
          </cell>
          <cell r="I39">
            <v>92599</v>
          </cell>
          <cell r="J39">
            <v>185198</v>
          </cell>
        </row>
        <row r="40">
          <cell r="E40">
            <v>0</v>
          </cell>
          <cell r="F40" t="str">
            <v>Ayudantes</v>
          </cell>
          <cell r="G40">
            <v>20533</v>
          </cell>
          <cell r="H40">
            <v>3</v>
          </cell>
          <cell r="I40">
            <v>0</v>
          </cell>
          <cell r="J40">
            <v>0</v>
          </cell>
        </row>
        <row r="41">
          <cell r="E41" t="str">
            <v>Cuadrilla Jardinero</v>
          </cell>
          <cell r="F41" t="str">
            <v>Jardinero</v>
          </cell>
          <cell r="G41">
            <v>31000</v>
          </cell>
          <cell r="H41">
            <v>1</v>
          </cell>
          <cell r="I41">
            <v>51533</v>
          </cell>
          <cell r="J41">
            <v>103066</v>
          </cell>
        </row>
        <row r="42">
          <cell r="E42">
            <v>0</v>
          </cell>
          <cell r="F42" t="str">
            <v>Ayudantes</v>
          </cell>
          <cell r="G42">
            <v>20533</v>
          </cell>
          <cell r="H42">
            <v>1</v>
          </cell>
          <cell r="I42">
            <v>0</v>
          </cell>
          <cell r="J42">
            <v>0</v>
          </cell>
        </row>
        <row r="43">
          <cell r="E43" t="str">
            <v>Cuadrilla montaje membranax m2</v>
          </cell>
          <cell r="F43">
            <v>0</v>
          </cell>
          <cell r="G43">
            <v>0</v>
          </cell>
          <cell r="H43">
            <v>0</v>
          </cell>
          <cell r="I43">
            <v>0</v>
          </cell>
          <cell r="J43">
            <v>272000</v>
          </cell>
        </row>
        <row r="44">
          <cell r="E44">
            <v>0</v>
          </cell>
          <cell r="F44">
            <v>0</v>
          </cell>
          <cell r="G44">
            <v>0</v>
          </cell>
          <cell r="H44">
            <v>0</v>
          </cell>
          <cell r="I44">
            <v>0</v>
          </cell>
          <cell r="J44">
            <v>0</v>
          </cell>
        </row>
        <row r="45">
          <cell r="E45" t="str">
            <v>Cuadrilla Datos</v>
          </cell>
          <cell r="F45" t="str">
            <v>Tecnico En Sistemas</v>
          </cell>
          <cell r="G45">
            <v>60000</v>
          </cell>
          <cell r="H45">
            <v>1</v>
          </cell>
          <cell r="I45">
            <v>132066</v>
          </cell>
          <cell r="J45">
            <v>264132</v>
          </cell>
        </row>
        <row r="46">
          <cell r="E46">
            <v>0</v>
          </cell>
          <cell r="F46" t="str">
            <v>Auxiliar En sistemas</v>
          </cell>
          <cell r="G46">
            <v>31000</v>
          </cell>
          <cell r="H46">
            <v>1</v>
          </cell>
          <cell r="I46">
            <v>0</v>
          </cell>
          <cell r="J46">
            <v>0</v>
          </cell>
        </row>
        <row r="47">
          <cell r="E47">
            <v>0</v>
          </cell>
          <cell r="F47" t="str">
            <v>Ayudantes</v>
          </cell>
          <cell r="G47">
            <v>20533</v>
          </cell>
          <cell r="H47">
            <v>2</v>
          </cell>
          <cell r="I47">
            <v>0</v>
          </cell>
          <cell r="J47">
            <v>0</v>
          </cell>
        </row>
        <row r="48">
          <cell r="E48" t="str">
            <v>Cuadrilla Aseo</v>
          </cell>
          <cell r="F48" t="str">
            <v>Ayudantes</v>
          </cell>
          <cell r="G48">
            <v>20533</v>
          </cell>
          <cell r="H48">
            <v>4</v>
          </cell>
          <cell r="I48">
            <v>82132</v>
          </cell>
          <cell r="J48">
            <v>164264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17,0 APU RED C.I"/>
      <sheetName val="UNITARIOS BASICOS "/>
      <sheetName val="HERRAMIENTAS Y EQUIPOS"/>
      <sheetName val="LISTA DE MATERIALES"/>
      <sheetName val="TRANSPORTE"/>
      <sheetName val="Salarios"/>
      <sheetName val="Cuadrillas"/>
      <sheetName val="BD MATERIALES"/>
      <sheetName val="Hoja1"/>
      <sheetName val="Hoja2"/>
    </sheetNames>
    <sheetDataSet>
      <sheetData sheetId="0"/>
      <sheetData sheetId="1"/>
      <sheetData sheetId="2"/>
      <sheetData sheetId="3"/>
      <sheetData sheetId="4"/>
      <sheetData sheetId="5"/>
      <sheetData sheetId="6">
        <row r="2">
          <cell r="C2" t="str">
            <v>DESCRIPCION</v>
          </cell>
          <cell r="D2" t="str">
            <v>UNIDAD</v>
          </cell>
          <cell r="E2" t="str">
            <v>VALOR UNITARIO</v>
          </cell>
          <cell r="F2" t="str">
            <v>Fc Zona</v>
          </cell>
          <cell r="G2" t="str">
            <v>VALOR ACTUALIZADO</v>
          </cell>
          <cell r="H2" t="str">
            <v>PROVEEDOR</v>
          </cell>
        </row>
        <row r="3">
          <cell r="C3" t="str">
            <v xml:space="preserve">AUTO BOMBA </v>
          </cell>
          <cell r="D3" t="str">
            <v>M3</v>
          </cell>
          <cell r="E3">
            <v>29000</v>
          </cell>
          <cell r="F3">
            <v>1</v>
          </cell>
          <cell r="G3">
            <v>29000</v>
          </cell>
          <cell r="H3">
            <v>0</v>
          </cell>
        </row>
        <row r="4">
          <cell r="C4" t="str">
            <v>ANDAMIO COLGANTE</v>
          </cell>
          <cell r="D4" t="str">
            <v>DIA</v>
          </cell>
          <cell r="E4">
            <v>0</v>
          </cell>
          <cell r="F4">
            <v>1</v>
          </cell>
          <cell r="G4">
            <v>0</v>
          </cell>
          <cell r="H4">
            <v>0</v>
          </cell>
        </row>
        <row r="5">
          <cell r="C5" t="str">
            <v xml:space="preserve">ANDAMIO SECCION </v>
          </cell>
          <cell r="D5" t="str">
            <v>DIA</v>
          </cell>
          <cell r="E5">
            <v>1000</v>
          </cell>
          <cell r="F5">
            <v>1</v>
          </cell>
          <cell r="G5">
            <v>1000</v>
          </cell>
          <cell r="H5">
            <v>0</v>
          </cell>
        </row>
        <row r="6">
          <cell r="C6" t="str">
            <v xml:space="preserve">ANDAMIO SECCION </v>
          </cell>
          <cell r="D6" t="str">
            <v>MES</v>
          </cell>
          <cell r="E6">
            <v>36720</v>
          </cell>
          <cell r="F6">
            <v>1</v>
          </cell>
          <cell r="G6">
            <v>36720</v>
          </cell>
          <cell r="H6">
            <v>0</v>
          </cell>
        </row>
        <row r="7">
          <cell r="C7" t="str">
            <v>ANDAMIO METALICO TUBULAR (Sección de 2 marcos de 1.50*1.50 m.con 2 crucetas de 2.30 m.)</v>
          </cell>
          <cell r="D7" t="str">
            <v>SECC-SEM</v>
          </cell>
          <cell r="E7">
            <v>6867.3600000000006</v>
          </cell>
          <cell r="F7">
            <v>1</v>
          </cell>
          <cell r="G7">
            <v>6867.3600000000006</v>
          </cell>
          <cell r="H7">
            <v>0</v>
          </cell>
        </row>
        <row r="8">
          <cell r="C8" t="str">
            <v>ACOLILLADORA ELECTRICA</v>
          </cell>
          <cell r="D8" t="str">
            <v>DIA</v>
          </cell>
          <cell r="E8">
            <v>40000</v>
          </cell>
          <cell r="F8">
            <v>1</v>
          </cell>
          <cell r="G8">
            <v>2100</v>
          </cell>
          <cell r="H8">
            <v>0</v>
          </cell>
        </row>
        <row r="9">
          <cell r="C9" t="str">
            <v>ARNES DE SEGURIDAD</v>
          </cell>
          <cell r="D9" t="str">
            <v>DIA</v>
          </cell>
          <cell r="E9">
            <v>2100</v>
          </cell>
          <cell r="F9">
            <v>1</v>
          </cell>
          <cell r="G9">
            <v>18850</v>
          </cell>
          <cell r="H9">
            <v>0</v>
          </cell>
        </row>
        <row r="10">
          <cell r="C10" t="str">
            <v>BENITIN O VIBROCOMPACTADOR DE 750 KG</v>
          </cell>
          <cell r="D10" t="str">
            <v>HORA</v>
          </cell>
          <cell r="E10">
            <v>18850</v>
          </cell>
          <cell r="F10">
            <v>1</v>
          </cell>
          <cell r="G10">
            <v>23200</v>
          </cell>
          <cell r="H10">
            <v>0</v>
          </cell>
        </row>
        <row r="11">
          <cell r="C11" t="str">
            <v>BENITIN O VIBROCOMPACTADOR DE 2000 KG</v>
          </cell>
          <cell r="D11" t="str">
            <v>HORA</v>
          </cell>
          <cell r="E11">
            <v>23200</v>
          </cell>
          <cell r="F11">
            <v>1</v>
          </cell>
          <cell r="G11">
            <v>3800</v>
          </cell>
          <cell r="H11">
            <v>0</v>
          </cell>
        </row>
        <row r="12">
          <cell r="C12" t="str">
            <v>BOMBEO DE CONCRETO</v>
          </cell>
          <cell r="D12" t="str">
            <v>M3</v>
          </cell>
          <cell r="E12">
            <v>3800</v>
          </cell>
          <cell r="F12">
            <v>1</v>
          </cell>
          <cell r="G12">
            <v>10000</v>
          </cell>
          <cell r="H12">
            <v>0</v>
          </cell>
        </row>
        <row r="13">
          <cell r="C13" t="str">
            <v>BOMBA FUMIGADORA DE ESPALDA</v>
          </cell>
          <cell r="D13" t="str">
            <v>DIA</v>
          </cell>
          <cell r="E13">
            <v>10000</v>
          </cell>
          <cell r="F13">
            <v>1</v>
          </cell>
          <cell r="G13">
            <v>9350</v>
          </cell>
          <cell r="H13">
            <v>0</v>
          </cell>
        </row>
        <row r="14">
          <cell r="C14" t="str">
            <v>BOQUILLERA ALUMINIO PERFIL 3"X1/2"</v>
          </cell>
          <cell r="D14" t="str">
            <v>ML</v>
          </cell>
          <cell r="E14">
            <v>9350</v>
          </cell>
          <cell r="F14">
            <v>1</v>
          </cell>
          <cell r="G14">
            <v>1855.9999999999998</v>
          </cell>
          <cell r="H14">
            <v>0</v>
          </cell>
        </row>
        <row r="15">
          <cell r="C15" t="str">
            <v>BROCA PARA TALADRO ROTO PERCUTOR 3/8"</v>
          </cell>
          <cell r="D15" t="str">
            <v>DIA</v>
          </cell>
          <cell r="E15">
            <v>1855.9999999999998</v>
          </cell>
          <cell r="F15">
            <v>1</v>
          </cell>
          <cell r="G15">
            <v>7600</v>
          </cell>
          <cell r="H15">
            <v>0</v>
          </cell>
        </row>
        <row r="16">
          <cell r="C16" t="str">
            <v>BROCHA CERDA MONA  3"</v>
          </cell>
          <cell r="D16" t="str">
            <v>UN</v>
          </cell>
          <cell r="E16">
            <v>7600</v>
          </cell>
          <cell r="F16">
            <v>1</v>
          </cell>
          <cell r="G16">
            <v>5900</v>
          </cell>
          <cell r="H16">
            <v>0</v>
          </cell>
        </row>
        <row r="17">
          <cell r="C17" t="str">
            <v>BROCHA NYLON 4"</v>
          </cell>
          <cell r="D17" t="str">
            <v>UN</v>
          </cell>
          <cell r="E17">
            <v>5900</v>
          </cell>
          <cell r="F17">
            <v>1</v>
          </cell>
          <cell r="G17">
            <v>160</v>
          </cell>
          <cell r="H17">
            <v>0</v>
          </cell>
        </row>
        <row r="18">
          <cell r="C18" t="str">
            <v>CAMILLA</v>
          </cell>
          <cell r="D18" t="str">
            <v>DIA</v>
          </cell>
          <cell r="E18">
            <v>160</v>
          </cell>
          <cell r="F18">
            <v>1</v>
          </cell>
          <cell r="G18">
            <v>3750</v>
          </cell>
          <cell r="H18">
            <v>0</v>
          </cell>
        </row>
        <row r="19">
          <cell r="C19" t="str">
            <v>CANGURO</v>
          </cell>
          <cell r="D19" t="str">
            <v>HORA</v>
          </cell>
          <cell r="E19">
            <v>3750</v>
          </cell>
          <cell r="F19">
            <v>1</v>
          </cell>
          <cell r="G19">
            <v>360000</v>
          </cell>
          <cell r="H19">
            <v>0</v>
          </cell>
        </row>
        <row r="20">
          <cell r="C20" t="str">
            <v xml:space="preserve">CANGURO APISONADOR </v>
          </cell>
          <cell r="D20" t="str">
            <v>SM</v>
          </cell>
          <cell r="E20">
            <v>360000</v>
          </cell>
          <cell r="F20">
            <v>1</v>
          </cell>
          <cell r="G20">
            <v>130000</v>
          </cell>
          <cell r="H20">
            <v>0</v>
          </cell>
        </row>
        <row r="21">
          <cell r="C21" t="str">
            <v>CARRETILLA BOOGIE</v>
          </cell>
          <cell r="D21" t="str">
            <v>UN</v>
          </cell>
          <cell r="E21">
            <v>130000</v>
          </cell>
          <cell r="F21">
            <v>1</v>
          </cell>
          <cell r="G21">
            <v>35000</v>
          </cell>
          <cell r="H21">
            <v>0</v>
          </cell>
        </row>
        <row r="22">
          <cell r="C22" t="str">
            <v>CARROTANQUE</v>
          </cell>
          <cell r="D22" t="str">
            <v>HORA</v>
          </cell>
          <cell r="E22">
            <v>35000</v>
          </cell>
          <cell r="F22">
            <v>1</v>
          </cell>
          <cell r="G22">
            <v>77</v>
          </cell>
          <cell r="H22">
            <v>0</v>
          </cell>
        </row>
        <row r="23">
          <cell r="C23" t="str">
            <v>CERCHA DE 3 M 1 1/2X1/8</v>
          </cell>
          <cell r="D23" t="str">
            <v>DIA</v>
          </cell>
          <cell r="E23">
            <v>77</v>
          </cell>
          <cell r="F23">
            <v>1</v>
          </cell>
          <cell r="G23">
            <v>1276</v>
          </cell>
          <cell r="H23">
            <v>0</v>
          </cell>
        </row>
        <row r="24">
          <cell r="C24" t="str">
            <v xml:space="preserve">CEPILLO DE MANO </v>
          </cell>
          <cell r="D24" t="str">
            <v>UN</v>
          </cell>
          <cell r="E24">
            <v>1276</v>
          </cell>
          <cell r="F24">
            <v>1</v>
          </cell>
          <cell r="G24">
            <v>55000</v>
          </cell>
          <cell r="H24">
            <v>0</v>
          </cell>
        </row>
        <row r="25">
          <cell r="C25" t="str">
            <v>CILINDRO GALION CON RODILLO MATIC</v>
          </cell>
          <cell r="D25" t="str">
            <v>HORA</v>
          </cell>
          <cell r="E25">
            <v>55000</v>
          </cell>
          <cell r="F25">
            <v>1</v>
          </cell>
          <cell r="G25">
            <v>15000</v>
          </cell>
          <cell r="H25">
            <v>0</v>
          </cell>
        </row>
        <row r="26">
          <cell r="C26" t="str">
            <v>CILINDRO DE GAS DE 40 LIBRAS</v>
          </cell>
          <cell r="D26" t="str">
            <v>DIA</v>
          </cell>
          <cell r="E26">
            <v>15000</v>
          </cell>
          <cell r="F26">
            <v>1</v>
          </cell>
          <cell r="G26">
            <v>8816</v>
          </cell>
          <cell r="H26">
            <v>0</v>
          </cell>
        </row>
        <row r="27">
          <cell r="C27" t="str">
            <v>CINCEL MUELA PARA MARTILLO DEMOLEDOR X 50 CM</v>
          </cell>
          <cell r="D27" t="str">
            <v>DIA</v>
          </cell>
          <cell r="E27">
            <v>8816</v>
          </cell>
          <cell r="F27">
            <v>1</v>
          </cell>
          <cell r="G27">
            <v>1300</v>
          </cell>
          <cell r="H27">
            <v>0</v>
          </cell>
        </row>
        <row r="28">
          <cell r="C28" t="str">
            <v>CINTURON DE SEGURIDAD</v>
          </cell>
          <cell r="D28" t="str">
            <v>DIA</v>
          </cell>
          <cell r="E28">
            <v>1300</v>
          </cell>
          <cell r="F28">
            <v>1</v>
          </cell>
          <cell r="G28">
            <v>30000</v>
          </cell>
          <cell r="H28">
            <v>0</v>
          </cell>
        </row>
        <row r="29">
          <cell r="C29" t="str">
            <v>COMPRESOR DE AIRE</v>
          </cell>
          <cell r="D29" t="str">
            <v>DIA</v>
          </cell>
          <cell r="E29">
            <v>30000</v>
          </cell>
          <cell r="F29">
            <v>1</v>
          </cell>
          <cell r="G29">
            <v>34800</v>
          </cell>
          <cell r="H29">
            <v>0</v>
          </cell>
        </row>
        <row r="30">
          <cell r="C30" t="str">
            <v>COMPRESOR NEUMATICO DOS MARTILLOS</v>
          </cell>
          <cell r="D30" t="str">
            <v>HORA</v>
          </cell>
          <cell r="E30">
            <v>34800</v>
          </cell>
          <cell r="F30">
            <v>1</v>
          </cell>
          <cell r="G30">
            <v>16000</v>
          </cell>
          <cell r="H30">
            <v>0</v>
          </cell>
        </row>
        <row r="31">
          <cell r="C31" t="str">
            <v>COMPRESOR UNA PISTOLA</v>
          </cell>
          <cell r="D31" t="str">
            <v>DIA</v>
          </cell>
          <cell r="E31">
            <v>16000</v>
          </cell>
          <cell r="F31">
            <v>1</v>
          </cell>
          <cell r="G31">
            <v>28000</v>
          </cell>
          <cell r="H31">
            <v>0</v>
          </cell>
        </row>
        <row r="32">
          <cell r="C32" t="str">
            <v>CORTADORA DE BALDOSA  TX 900</v>
          </cell>
          <cell r="D32" t="str">
            <v xml:space="preserve">DIA </v>
          </cell>
          <cell r="E32">
            <v>28000</v>
          </cell>
          <cell r="F32">
            <v>1</v>
          </cell>
          <cell r="G32">
            <v>40000</v>
          </cell>
          <cell r="H32">
            <v>0</v>
          </cell>
        </row>
        <row r="33">
          <cell r="C33" t="str">
            <v>CORTADORA DE CONCRETO</v>
          </cell>
          <cell r="D33" t="str">
            <v>DIA</v>
          </cell>
          <cell r="E33">
            <v>40000</v>
          </cell>
          <cell r="F33">
            <v>1</v>
          </cell>
          <cell r="G33">
            <v>360000</v>
          </cell>
          <cell r="H33">
            <v>0</v>
          </cell>
        </row>
        <row r="34">
          <cell r="C34" t="str">
            <v>CORTADORA DE LADRILLO</v>
          </cell>
          <cell r="D34" t="str">
            <v>MES</v>
          </cell>
          <cell r="E34">
            <v>360000</v>
          </cell>
          <cell r="F34">
            <v>1</v>
          </cell>
          <cell r="G34">
            <v>18000</v>
          </cell>
          <cell r="H34">
            <v>0</v>
          </cell>
        </row>
        <row r="35">
          <cell r="C35" t="str">
            <v>CORTADORA DE LADRILLO</v>
          </cell>
          <cell r="D35" t="str">
            <v>DIA</v>
          </cell>
          <cell r="E35">
            <v>18000</v>
          </cell>
          <cell r="F35">
            <v>1</v>
          </cell>
          <cell r="G35">
            <v>35</v>
          </cell>
          <cell r="H35">
            <v>0</v>
          </cell>
        </row>
        <row r="36">
          <cell r="C36" t="str">
            <v>CRUCETA PARA CAMILLA</v>
          </cell>
          <cell r="D36" t="str">
            <v>DIA</v>
          </cell>
          <cell r="E36">
            <v>35</v>
          </cell>
          <cell r="F36">
            <v>1</v>
          </cell>
          <cell r="G36">
            <v>22000</v>
          </cell>
          <cell r="H36">
            <v>0</v>
          </cell>
        </row>
        <row r="37">
          <cell r="C37" t="str">
            <v>CUADRILLA 1OF+1AY</v>
          </cell>
          <cell r="D37" t="str">
            <v>HORA</v>
          </cell>
          <cell r="E37">
            <v>22000</v>
          </cell>
          <cell r="F37">
            <v>1</v>
          </cell>
          <cell r="G37">
            <v>27000</v>
          </cell>
          <cell r="H37">
            <v>0</v>
          </cell>
        </row>
        <row r="38">
          <cell r="C38" t="str">
            <v xml:space="preserve">CUADRILLA ELECTRICOS </v>
          </cell>
          <cell r="D38" t="str">
            <v>HORA</v>
          </cell>
          <cell r="E38">
            <v>27000</v>
          </cell>
          <cell r="F38">
            <v>1</v>
          </cell>
          <cell r="G38">
            <v>24000</v>
          </cell>
          <cell r="H38">
            <v>0</v>
          </cell>
        </row>
        <row r="39">
          <cell r="C39" t="str">
            <v>CUADRILLA HIDRASANITARIO</v>
          </cell>
          <cell r="D39" t="str">
            <v>HORA</v>
          </cell>
          <cell r="E39">
            <v>24000</v>
          </cell>
          <cell r="F39">
            <v>1</v>
          </cell>
          <cell r="G39">
            <v>1500000</v>
          </cell>
          <cell r="H39">
            <v>0</v>
          </cell>
        </row>
        <row r="40">
          <cell r="C40" t="str">
            <v>DISCO DE CORTE PARA CORTADORA DE ASFALTO</v>
          </cell>
          <cell r="D40" t="str">
            <v>UN</v>
          </cell>
          <cell r="E40">
            <v>1500000</v>
          </cell>
          <cell r="F40">
            <v>1</v>
          </cell>
          <cell r="G40">
            <v>225000</v>
          </cell>
          <cell r="H40">
            <v>0</v>
          </cell>
        </row>
        <row r="41">
          <cell r="C41" t="str">
            <v>DISCO DIAMANTADO DE CORTE LADRILLO 9"</v>
          </cell>
          <cell r="D41" t="str">
            <v>UN</v>
          </cell>
          <cell r="E41">
            <v>225000</v>
          </cell>
          <cell r="F41">
            <v>1</v>
          </cell>
          <cell r="G41">
            <v>60000</v>
          </cell>
          <cell r="H41">
            <v>0</v>
          </cell>
        </row>
        <row r="42">
          <cell r="C42" t="str">
            <v>EQUIPO DE OXICORTE</v>
          </cell>
          <cell r="D42" t="str">
            <v>DIA</v>
          </cell>
          <cell r="E42">
            <v>60000</v>
          </cell>
          <cell r="F42">
            <v>1</v>
          </cell>
          <cell r="G42">
            <v>40200</v>
          </cell>
          <cell r="H42">
            <v>0</v>
          </cell>
        </row>
        <row r="43">
          <cell r="C43" t="str">
            <v>EQUIPO DE SOLDADURA ELECTRICA</v>
          </cell>
          <cell r="D43" t="str">
            <v>DIA</v>
          </cell>
          <cell r="E43">
            <v>40200</v>
          </cell>
          <cell r="F43">
            <v>1</v>
          </cell>
          <cell r="G43">
            <v>12000</v>
          </cell>
          <cell r="H43">
            <v>0</v>
          </cell>
        </row>
        <row r="44">
          <cell r="C44" t="str">
            <v>EQUIPO DE SOLDADURA EN ESTANO</v>
          </cell>
          <cell r="D44" t="str">
            <v>DIA</v>
          </cell>
          <cell r="E44">
            <v>12000</v>
          </cell>
          <cell r="F44">
            <v>1</v>
          </cell>
          <cell r="G44">
            <v>15000</v>
          </cell>
          <cell r="H44">
            <v>0</v>
          </cell>
        </row>
        <row r="45">
          <cell r="C45" t="str">
            <v>EQUIPO DIFERENCIAL</v>
          </cell>
          <cell r="D45" t="str">
            <v>DIA</v>
          </cell>
          <cell r="E45">
            <v>15000</v>
          </cell>
          <cell r="F45">
            <v>1</v>
          </cell>
          <cell r="G45">
            <v>9556080</v>
          </cell>
          <cell r="H45">
            <v>0</v>
          </cell>
        </row>
        <row r="46">
          <cell r="C46" t="str">
            <v>EQUIPO DE PRESION 2 ELECTROBOMBAS BARNES M=2015HHE-7.5 CON TANQUE DE 750LTS Y TABLERO SIEMENS</v>
          </cell>
          <cell r="D46" t="str">
            <v>UN</v>
          </cell>
          <cell r="E46">
            <v>9556080</v>
          </cell>
          <cell r="F46">
            <v>1</v>
          </cell>
          <cell r="G46">
            <v>3000</v>
          </cell>
          <cell r="H46">
            <v>0</v>
          </cell>
        </row>
        <row r="47">
          <cell r="C47" t="str">
            <v>ESCOBA CERDA DURA</v>
          </cell>
          <cell r="D47" t="str">
            <v>UN</v>
          </cell>
          <cell r="E47">
            <v>3000</v>
          </cell>
          <cell r="F47">
            <v>1</v>
          </cell>
          <cell r="G47">
            <v>1400</v>
          </cell>
          <cell r="H47">
            <v>0</v>
          </cell>
        </row>
        <row r="48">
          <cell r="C48" t="str">
            <v>ESLINGA</v>
          </cell>
          <cell r="D48" t="str">
            <v>DIA</v>
          </cell>
          <cell r="E48">
            <v>1400</v>
          </cell>
          <cell r="F48">
            <v>1</v>
          </cell>
          <cell r="G48">
            <v>3500</v>
          </cell>
          <cell r="H48">
            <v>0</v>
          </cell>
        </row>
        <row r="49">
          <cell r="C49" t="str">
            <v>ESPATULA METALICA 2"</v>
          </cell>
          <cell r="D49" t="str">
            <v>UN</v>
          </cell>
          <cell r="E49">
            <v>3500</v>
          </cell>
          <cell r="F49">
            <v>1</v>
          </cell>
          <cell r="G49">
            <v>5500</v>
          </cell>
          <cell r="H49">
            <v>0</v>
          </cell>
        </row>
        <row r="50">
          <cell r="C50" t="str">
            <v>ESPATULA METALICA 4"</v>
          </cell>
          <cell r="D50" t="str">
            <v>UN</v>
          </cell>
          <cell r="E50">
            <v>5500</v>
          </cell>
          <cell r="F50">
            <v>1</v>
          </cell>
          <cell r="G50">
            <v>10000</v>
          </cell>
          <cell r="H50">
            <v>0</v>
          </cell>
        </row>
        <row r="51">
          <cell r="C51" t="str">
            <v>ESTACION DE TOPOGRAFIA</v>
          </cell>
          <cell r="D51" t="str">
            <v>HR</v>
          </cell>
          <cell r="E51">
            <v>10000</v>
          </cell>
          <cell r="F51">
            <v>1</v>
          </cell>
          <cell r="G51">
            <v>80000</v>
          </cell>
          <cell r="H51">
            <v>0</v>
          </cell>
        </row>
        <row r="52">
          <cell r="C52" t="str">
            <v>ESTACION DE TOPOGRAFIA</v>
          </cell>
          <cell r="D52" t="str">
            <v>DIA</v>
          </cell>
          <cell r="E52">
            <v>80000</v>
          </cell>
          <cell r="F52">
            <v>1</v>
          </cell>
          <cell r="G52">
            <v>166747</v>
          </cell>
          <cell r="H52">
            <v>0</v>
          </cell>
        </row>
        <row r="53">
          <cell r="C53" t="str">
            <v>EXTRACCION DE NUCLEOS DE 3" EN CONCRETO</v>
          </cell>
          <cell r="D53" t="str">
            <v>UN</v>
          </cell>
          <cell r="E53">
            <v>166747</v>
          </cell>
          <cell r="F53">
            <v>1</v>
          </cell>
          <cell r="G53">
            <v>10000</v>
          </cell>
          <cell r="H53">
            <v>0</v>
          </cell>
        </row>
        <row r="54">
          <cell r="C54" t="str">
            <v>EXTENSION ELECTRICA 30 ML CAL 10 ENCAUCHETADA</v>
          </cell>
          <cell r="D54" t="str">
            <v>DIA</v>
          </cell>
          <cell r="E54">
            <v>10000</v>
          </cell>
          <cell r="F54">
            <v>1</v>
          </cell>
          <cell r="G54">
            <v>10000</v>
          </cell>
          <cell r="H54">
            <v>0</v>
          </cell>
        </row>
        <row r="55">
          <cell r="C55" t="str">
            <v>EXTENSION ELECTRICA MULTITOMA</v>
          </cell>
          <cell r="D55" t="str">
            <v xml:space="preserve">DIA </v>
          </cell>
          <cell r="E55">
            <v>10000</v>
          </cell>
          <cell r="F55">
            <v>1</v>
          </cell>
          <cell r="G55">
            <v>75000</v>
          </cell>
          <cell r="H55">
            <v>0</v>
          </cell>
        </row>
        <row r="56">
          <cell r="C56" t="str">
            <v>FINISHER</v>
          </cell>
          <cell r="D56" t="str">
            <v>HORA</v>
          </cell>
          <cell r="E56">
            <v>75000</v>
          </cell>
          <cell r="F56">
            <v>1</v>
          </cell>
          <cell r="G56">
            <v>70000</v>
          </cell>
          <cell r="H56">
            <v>0</v>
          </cell>
        </row>
        <row r="57">
          <cell r="C57" t="str">
            <v>FORMALETA PARA COLUMNA 25*25 CM</v>
          </cell>
          <cell r="D57" t="str">
            <v>SM</v>
          </cell>
          <cell r="E57">
            <v>70000</v>
          </cell>
          <cell r="F57">
            <v>1</v>
          </cell>
          <cell r="G57">
            <v>2000</v>
          </cell>
          <cell r="H57">
            <v>0</v>
          </cell>
        </row>
        <row r="58">
          <cell r="C58" t="str">
            <v>FORMALETA METALICA PARA SARDINEL O BORDILLO</v>
          </cell>
          <cell r="D58" t="str">
            <v>MES</v>
          </cell>
          <cell r="E58">
            <v>2000</v>
          </cell>
          <cell r="F58">
            <v>1</v>
          </cell>
          <cell r="G58">
            <v>20400</v>
          </cell>
          <cell r="H58">
            <v>0</v>
          </cell>
        </row>
        <row r="59">
          <cell r="C59" t="str">
            <v>FORMALETA SUPER T 9 m.m</v>
          </cell>
          <cell r="D59" t="str">
            <v>M2</v>
          </cell>
          <cell r="E59">
            <v>20400</v>
          </cell>
          <cell r="F59">
            <v>1</v>
          </cell>
          <cell r="G59">
            <v>3700</v>
          </cell>
          <cell r="H59">
            <v>0</v>
          </cell>
        </row>
        <row r="60">
          <cell r="C60" t="str">
            <v>EQUIPO BASICO (HERRAMIENTA MENOR)</v>
          </cell>
          <cell r="D60" t="str">
            <v>GLB</v>
          </cell>
          <cell r="E60">
            <v>3700</v>
          </cell>
          <cell r="F60">
            <v>1</v>
          </cell>
          <cell r="G60">
            <v>2000</v>
          </cell>
          <cell r="H60">
            <v>0</v>
          </cell>
        </row>
        <row r="61">
          <cell r="C61" t="str">
            <v>EQUIPO BASICO (CONSTRUCCION)</v>
          </cell>
          <cell r="D61" t="str">
            <v>HORA</v>
          </cell>
          <cell r="E61">
            <v>2000</v>
          </cell>
          <cell r="F61">
            <v>1</v>
          </cell>
          <cell r="G61">
            <v>12000</v>
          </cell>
          <cell r="H61">
            <v>0</v>
          </cell>
        </row>
        <row r="62">
          <cell r="C62" t="str">
            <v>EQUIPO SOLDADURA ESTANO</v>
          </cell>
          <cell r="D62" t="str">
            <v>DIA</v>
          </cell>
          <cell r="E62">
            <v>12000</v>
          </cell>
          <cell r="F62">
            <v>1</v>
          </cell>
          <cell r="G62">
            <v>0</v>
          </cell>
          <cell r="H62">
            <v>0</v>
          </cell>
        </row>
        <row r="63">
          <cell r="C63" t="str">
            <v xml:space="preserve">EQUIPO BOMBA Y MANOMETRO PRESION </v>
          </cell>
          <cell r="D63" t="str">
            <v>DIA</v>
          </cell>
          <cell r="E63">
            <v>0</v>
          </cell>
          <cell r="F63">
            <v>1</v>
          </cell>
          <cell r="G63">
            <v>72000</v>
          </cell>
          <cell r="H63">
            <v>0</v>
          </cell>
        </row>
        <row r="64">
          <cell r="C64" t="str">
            <v>HERRAMIENTA</v>
          </cell>
          <cell r="D64" t="str">
            <v>UN</v>
          </cell>
          <cell r="E64">
            <v>72000</v>
          </cell>
          <cell r="F64">
            <v>1</v>
          </cell>
          <cell r="G64">
            <v>24500</v>
          </cell>
          <cell r="H64">
            <v>0</v>
          </cell>
        </row>
        <row r="65">
          <cell r="C65" t="str">
            <v>HIDROLAVADORA 1500 lb MONOFASICA</v>
          </cell>
          <cell r="D65" t="str">
            <v>DIA</v>
          </cell>
          <cell r="E65">
            <v>24500</v>
          </cell>
          <cell r="F65">
            <v>1</v>
          </cell>
          <cell r="G65">
            <v>20000</v>
          </cell>
          <cell r="H65">
            <v>0</v>
          </cell>
        </row>
        <row r="66">
          <cell r="C66" t="str">
            <v xml:space="preserve">LLANA DENTADA </v>
          </cell>
          <cell r="D66" t="str">
            <v>UN</v>
          </cell>
          <cell r="E66">
            <v>20000</v>
          </cell>
          <cell r="F66">
            <v>1</v>
          </cell>
          <cell r="G66">
            <v>22000</v>
          </cell>
          <cell r="H66">
            <v>0</v>
          </cell>
        </row>
        <row r="67">
          <cell r="C67" t="str">
            <v>MARCO DE SEGUETA</v>
          </cell>
          <cell r="D67" t="str">
            <v>UN</v>
          </cell>
          <cell r="E67">
            <v>22000</v>
          </cell>
          <cell r="F67">
            <v>1</v>
          </cell>
          <cell r="G67">
            <v>2500</v>
          </cell>
          <cell r="H67">
            <v>0</v>
          </cell>
        </row>
        <row r="68">
          <cell r="C68" t="str">
            <v>MANGUERA REFORZADA EN CAUCHO EN 2"</v>
          </cell>
          <cell r="D68" t="str">
            <v>MES</v>
          </cell>
          <cell r="E68">
            <v>2500</v>
          </cell>
          <cell r="F68">
            <v>1</v>
          </cell>
          <cell r="G68">
            <v>0</v>
          </cell>
          <cell r="H68">
            <v>0</v>
          </cell>
        </row>
        <row r="69">
          <cell r="C69" t="str">
            <v>MANGUERA PARA RIEGO EN 1/2"</v>
          </cell>
          <cell r="D69" t="str">
            <v>MES</v>
          </cell>
          <cell r="E69">
            <v>0</v>
          </cell>
          <cell r="F69">
            <v>1</v>
          </cell>
          <cell r="G69">
            <v>0</v>
          </cell>
          <cell r="H69">
            <v>0</v>
          </cell>
        </row>
        <row r="70">
          <cell r="C70" t="str">
            <v>MAQUINA PULIDORA Y DESTRONCADORA</v>
          </cell>
          <cell r="D70" t="str">
            <v>DIA</v>
          </cell>
          <cell r="E70">
            <v>0</v>
          </cell>
          <cell r="F70">
            <v>1</v>
          </cell>
          <cell r="G70">
            <v>0</v>
          </cell>
          <cell r="H70">
            <v>0</v>
          </cell>
        </row>
        <row r="71">
          <cell r="C71" t="str">
            <v>MAQUINA PULIDORA Y DESTRONCADORA RINCONERA</v>
          </cell>
          <cell r="D71" t="str">
            <v>DIA</v>
          </cell>
          <cell r="E71">
            <v>0</v>
          </cell>
          <cell r="F71">
            <v>1</v>
          </cell>
          <cell r="G71">
            <v>120000</v>
          </cell>
          <cell r="H71">
            <v>0</v>
          </cell>
        </row>
        <row r="72">
          <cell r="C72" t="str">
            <v xml:space="preserve">MEGGER, MULTIMETRO, SECUENCIMETRO, PINZA VOLTIAMPERIMETRICA  </v>
          </cell>
          <cell r="D72" t="str">
            <v xml:space="preserve">DIA </v>
          </cell>
          <cell r="E72">
            <v>120000</v>
          </cell>
          <cell r="F72">
            <v>1</v>
          </cell>
          <cell r="G72">
            <v>400000</v>
          </cell>
          <cell r="H72">
            <v>0</v>
          </cell>
        </row>
        <row r="73">
          <cell r="C73" t="str">
            <v>MEZCLADORA DE 1 BULTO ELECRTICA</v>
          </cell>
          <cell r="D73" t="str">
            <v>MES</v>
          </cell>
          <cell r="E73">
            <v>400000</v>
          </cell>
          <cell r="F73">
            <v>1</v>
          </cell>
          <cell r="G73">
            <v>1050000</v>
          </cell>
          <cell r="H73">
            <v>0</v>
          </cell>
        </row>
        <row r="74">
          <cell r="C74" t="str">
            <v>MEZCLADORA DE 1 BULTO GASOLINA</v>
          </cell>
          <cell r="D74" t="str">
            <v>MES</v>
          </cell>
          <cell r="E74">
            <v>1050000</v>
          </cell>
          <cell r="F74">
            <v>1</v>
          </cell>
          <cell r="G74">
            <v>70850</v>
          </cell>
          <cell r="H74">
            <v>0</v>
          </cell>
        </row>
        <row r="75">
          <cell r="C75" t="str">
            <v xml:space="preserve">MEZCLADORA DE 1 BULTO </v>
          </cell>
          <cell r="D75" t="str">
            <v>DIA</v>
          </cell>
          <cell r="E75">
            <v>70850</v>
          </cell>
          <cell r="F75">
            <v>1</v>
          </cell>
          <cell r="G75">
            <v>35000</v>
          </cell>
          <cell r="H75">
            <v>0</v>
          </cell>
        </row>
        <row r="76">
          <cell r="C76" t="str">
            <v>MINICARGADOR TIPO BOBCAT</v>
          </cell>
          <cell r="D76" t="str">
            <v>HORA</v>
          </cell>
          <cell r="E76">
            <v>35000</v>
          </cell>
          <cell r="F76">
            <v>1</v>
          </cell>
          <cell r="G76">
            <v>50000</v>
          </cell>
          <cell r="H76">
            <v>0</v>
          </cell>
        </row>
        <row r="77">
          <cell r="C77" t="str">
            <v>MONTACARGA</v>
          </cell>
          <cell r="D77" t="str">
            <v>HR</v>
          </cell>
          <cell r="E77">
            <v>50000</v>
          </cell>
          <cell r="F77">
            <v>1</v>
          </cell>
          <cell r="G77">
            <v>500</v>
          </cell>
          <cell r="H77">
            <v>0</v>
          </cell>
        </row>
        <row r="78">
          <cell r="C78" t="str">
            <v>MORDAZA (4 UNIDADES)</v>
          </cell>
          <cell r="D78" t="str">
            <v>DIA</v>
          </cell>
          <cell r="E78">
            <v>500</v>
          </cell>
          <cell r="F78">
            <v>1</v>
          </cell>
          <cell r="G78">
            <v>12000</v>
          </cell>
          <cell r="H78">
            <v>0</v>
          </cell>
        </row>
        <row r="79">
          <cell r="C79" t="str">
            <v xml:space="preserve">MOTOBOMBA 1/2" ELECTRICA </v>
          </cell>
          <cell r="D79" t="str">
            <v>DIA</v>
          </cell>
          <cell r="E79">
            <v>12000</v>
          </cell>
          <cell r="F79">
            <v>1</v>
          </cell>
          <cell r="G79">
            <v>325000</v>
          </cell>
          <cell r="H79">
            <v>0</v>
          </cell>
        </row>
        <row r="80">
          <cell r="C80" t="str">
            <v>MOTOBOMBA 2 1/2 GASOLINA</v>
          </cell>
          <cell r="D80" t="str">
            <v>MES</v>
          </cell>
          <cell r="E80">
            <v>325000</v>
          </cell>
          <cell r="F80">
            <v>1</v>
          </cell>
          <cell r="G80">
            <v>52000</v>
          </cell>
          <cell r="H80">
            <v>0</v>
          </cell>
        </row>
        <row r="81">
          <cell r="C81" t="str">
            <v>MOTOBOMBA 2 1/2 GASOLINA</v>
          </cell>
          <cell r="D81" t="str">
            <v>DIA</v>
          </cell>
          <cell r="E81">
            <v>52000</v>
          </cell>
          <cell r="F81">
            <v>1</v>
          </cell>
          <cell r="G81">
            <v>76000</v>
          </cell>
          <cell r="H81">
            <v>0</v>
          </cell>
        </row>
        <row r="82">
          <cell r="C82" t="str">
            <v>MOTONIVELADORA</v>
          </cell>
          <cell r="D82" t="str">
            <v>HORA</v>
          </cell>
          <cell r="E82">
            <v>76000</v>
          </cell>
          <cell r="F82">
            <v>1</v>
          </cell>
          <cell r="G82">
            <v>30000</v>
          </cell>
          <cell r="H82">
            <v>0</v>
          </cell>
        </row>
        <row r="83">
          <cell r="C83" t="str">
            <v>NIVEL DE PRESICION</v>
          </cell>
          <cell r="D83" t="str">
            <v>DIA</v>
          </cell>
          <cell r="E83">
            <v>30000</v>
          </cell>
          <cell r="F83">
            <v>1</v>
          </cell>
          <cell r="G83">
            <v>1600000</v>
          </cell>
          <cell r="H83">
            <v>0</v>
          </cell>
        </row>
        <row r="84">
          <cell r="C84" t="str">
            <v>P &amp; H</v>
          </cell>
          <cell r="D84" t="str">
            <v>DIA</v>
          </cell>
          <cell r="E84">
            <v>1600000</v>
          </cell>
          <cell r="F84">
            <v>1</v>
          </cell>
          <cell r="G84">
            <v>300</v>
          </cell>
          <cell r="H84">
            <v>0</v>
          </cell>
        </row>
        <row r="85">
          <cell r="C85" t="str">
            <v>PARAL METALICO TELESCOPICO CORTO</v>
          </cell>
          <cell r="D85" t="str">
            <v>DIA</v>
          </cell>
          <cell r="E85">
            <v>300</v>
          </cell>
          <cell r="F85">
            <v>1</v>
          </cell>
          <cell r="G85">
            <v>2200</v>
          </cell>
          <cell r="H85">
            <v>0</v>
          </cell>
        </row>
        <row r="86">
          <cell r="C86" t="str">
            <v>PARAL TELESCOPICO 2.2M</v>
          </cell>
          <cell r="D86" t="str">
            <v>MES</v>
          </cell>
          <cell r="E86">
            <v>2200</v>
          </cell>
          <cell r="F86">
            <v>1</v>
          </cell>
          <cell r="G86">
            <v>6000</v>
          </cell>
          <cell r="H86">
            <v>0</v>
          </cell>
        </row>
        <row r="87">
          <cell r="C87" t="str">
            <v xml:space="preserve">PISTOLA CALAFATEADORA PARA SILICONA </v>
          </cell>
          <cell r="D87" t="str">
            <v>DIA</v>
          </cell>
          <cell r="E87">
            <v>6000</v>
          </cell>
          <cell r="F87">
            <v>1</v>
          </cell>
          <cell r="G87">
            <v>13500</v>
          </cell>
          <cell r="H87">
            <v>0</v>
          </cell>
        </row>
        <row r="88">
          <cell r="C88" t="str">
            <v>PISTOLA CALAFATEADORA PARA EPOXICO</v>
          </cell>
          <cell r="D88" t="str">
            <v>DIA</v>
          </cell>
          <cell r="E88">
            <v>13500</v>
          </cell>
          <cell r="F88">
            <v>1</v>
          </cell>
          <cell r="G88">
            <v>15000</v>
          </cell>
          <cell r="H88">
            <v>0</v>
          </cell>
        </row>
        <row r="89">
          <cell r="C89" t="str">
            <v>PISTOLA DE FIJACION CALIBRE 22 1 1/2" PARA DY WALL</v>
          </cell>
          <cell r="D89" t="str">
            <v>DIA</v>
          </cell>
          <cell r="E89">
            <v>15000</v>
          </cell>
          <cell r="F89">
            <v>1</v>
          </cell>
          <cell r="G89">
            <v>12000</v>
          </cell>
          <cell r="H89">
            <v>0</v>
          </cell>
        </row>
        <row r="90">
          <cell r="C90" t="str">
            <v>PISTOLA SOPLADORA</v>
          </cell>
          <cell r="D90" t="str">
            <v>DIA</v>
          </cell>
          <cell r="E90">
            <v>12000</v>
          </cell>
          <cell r="F90">
            <v>1</v>
          </cell>
          <cell r="G90">
            <v>30000</v>
          </cell>
          <cell r="H90">
            <v>0</v>
          </cell>
        </row>
        <row r="91">
          <cell r="C91" t="str">
            <v>PLANCHA COMPACTADORA</v>
          </cell>
          <cell r="D91" t="str">
            <v>DIA</v>
          </cell>
          <cell r="E91">
            <v>30000</v>
          </cell>
          <cell r="F91">
            <v>1</v>
          </cell>
          <cell r="G91">
            <v>231.99999999999997</v>
          </cell>
          <cell r="H91">
            <v>0</v>
          </cell>
        </row>
        <row r="92">
          <cell r="C92" t="str">
            <v>PLANCHON DE 3 MTS</v>
          </cell>
          <cell r="D92" t="str">
            <v>DIA</v>
          </cell>
          <cell r="E92">
            <v>231.99999999999997</v>
          </cell>
          <cell r="F92">
            <v>1</v>
          </cell>
          <cell r="G92">
            <v>6000</v>
          </cell>
          <cell r="H92">
            <v>0</v>
          </cell>
        </row>
        <row r="93">
          <cell r="C93" t="str">
            <v>PLANCHON DE 3 MTS</v>
          </cell>
          <cell r="D93" t="str">
            <v>MES</v>
          </cell>
          <cell r="E93">
            <v>6000</v>
          </cell>
          <cell r="F93">
            <v>1</v>
          </cell>
          <cell r="G93">
            <v>300000</v>
          </cell>
          <cell r="H93">
            <v>0</v>
          </cell>
        </row>
        <row r="94">
          <cell r="C94" t="str">
            <v>PLANTA ELECTRICA DE SUPLENCIA 50 AMP =A 11 kw</v>
          </cell>
          <cell r="D94" t="str">
            <v xml:space="preserve">DIA </v>
          </cell>
          <cell r="E94">
            <v>300000</v>
          </cell>
          <cell r="F94">
            <v>1</v>
          </cell>
          <cell r="G94">
            <v>65000</v>
          </cell>
          <cell r="H94">
            <v>0</v>
          </cell>
        </row>
        <row r="95">
          <cell r="C95" t="str">
            <v xml:space="preserve">PLANTA ELECTRICA DE 3KVA </v>
          </cell>
          <cell r="D95" t="str">
            <v xml:space="preserve">DIA </v>
          </cell>
          <cell r="E95">
            <v>65000</v>
          </cell>
          <cell r="F95">
            <v>1</v>
          </cell>
          <cell r="G95">
            <v>92000</v>
          </cell>
          <cell r="H95">
            <v>0</v>
          </cell>
        </row>
        <row r="96">
          <cell r="C96" t="str">
            <v xml:space="preserve">PLANTA ELECTRICA A GASOLINA DE 15 KVA </v>
          </cell>
          <cell r="D96" t="str">
            <v xml:space="preserve">DIA </v>
          </cell>
          <cell r="E96">
            <v>92000</v>
          </cell>
          <cell r="F96">
            <v>1</v>
          </cell>
          <cell r="G96">
            <v>300000</v>
          </cell>
        </row>
        <row r="97">
          <cell r="C97" t="str">
            <v>PLUMA GASOLINA</v>
          </cell>
          <cell r="D97" t="str">
            <v>MES</v>
          </cell>
          <cell r="E97">
            <v>300000</v>
          </cell>
          <cell r="F97">
            <v>1</v>
          </cell>
          <cell r="G97">
            <v>34800</v>
          </cell>
          <cell r="H97">
            <v>0</v>
          </cell>
        </row>
        <row r="98">
          <cell r="C98" t="str">
            <v>PLUMA GASOLINA</v>
          </cell>
          <cell r="D98" t="str">
            <v>DIA</v>
          </cell>
          <cell r="E98">
            <v>34800</v>
          </cell>
          <cell r="F98">
            <v>1</v>
          </cell>
          <cell r="G98">
            <v>600</v>
          </cell>
          <cell r="H98">
            <v>0</v>
          </cell>
        </row>
        <row r="99">
          <cell r="C99" t="str">
            <v>PRUEBAS DE PRESION PARA RED EN 1 1/2""</v>
          </cell>
          <cell r="D99" t="str">
            <v>ML</v>
          </cell>
          <cell r="E99">
            <v>600</v>
          </cell>
          <cell r="F99">
            <v>1</v>
          </cell>
          <cell r="G99">
            <v>600</v>
          </cell>
          <cell r="H99">
            <v>0</v>
          </cell>
        </row>
        <row r="100">
          <cell r="C100" t="str">
            <v>PRUEBAS DE PRESION PARA RED EN 2 1/2""</v>
          </cell>
          <cell r="D100" t="str">
            <v>ML</v>
          </cell>
          <cell r="E100">
            <v>600</v>
          </cell>
          <cell r="F100">
            <v>1</v>
          </cell>
          <cell r="G100">
            <v>600</v>
          </cell>
          <cell r="H100">
            <v>0</v>
          </cell>
        </row>
        <row r="101">
          <cell r="C101" t="str">
            <v>PRUEBAS DE PRESION PARA RED EN 4"</v>
          </cell>
          <cell r="D101" t="str">
            <v>ML</v>
          </cell>
          <cell r="E101">
            <v>600</v>
          </cell>
          <cell r="F101">
            <v>1</v>
          </cell>
          <cell r="G101">
            <v>10000</v>
          </cell>
          <cell r="H101">
            <v>0</v>
          </cell>
        </row>
        <row r="102">
          <cell r="C102" t="str">
            <v>PROBADOR MULTIMETRO</v>
          </cell>
          <cell r="D102" t="str">
            <v>DIA</v>
          </cell>
          <cell r="E102">
            <v>10000</v>
          </cell>
          <cell r="F102">
            <v>1</v>
          </cell>
          <cell r="G102">
            <v>20000</v>
          </cell>
          <cell r="H102">
            <v>0</v>
          </cell>
        </row>
        <row r="103">
          <cell r="C103" t="str">
            <v>PROBADOR DE FIBRA OPTICA Y MULTIMETRO</v>
          </cell>
          <cell r="D103" t="str">
            <v>DIA</v>
          </cell>
          <cell r="E103">
            <v>20000</v>
          </cell>
          <cell r="F103">
            <v>1</v>
          </cell>
          <cell r="G103">
            <v>20000</v>
          </cell>
          <cell r="H103">
            <v>0</v>
          </cell>
        </row>
        <row r="104">
          <cell r="C104" t="str">
            <v>PROBADOR DE TONOS Y MULTIMETRO</v>
          </cell>
          <cell r="D104" t="str">
            <v>DIA</v>
          </cell>
          <cell r="E104">
            <v>20000</v>
          </cell>
          <cell r="F104">
            <v>1</v>
          </cell>
          <cell r="G104">
            <v>60319.999999999993</v>
          </cell>
          <cell r="H104">
            <v>0</v>
          </cell>
        </row>
        <row r="105">
          <cell r="C105" t="str">
            <v>PORRO DE 14 LIBRAS</v>
          </cell>
          <cell r="D105" t="str">
            <v>UN</v>
          </cell>
          <cell r="E105">
            <v>60319.999999999993</v>
          </cell>
          <cell r="F105">
            <v>1</v>
          </cell>
          <cell r="G105">
            <v>25000</v>
          </cell>
          <cell r="H105">
            <v>0</v>
          </cell>
        </row>
        <row r="106">
          <cell r="C106" t="str">
            <v>PONCADORA MANUAL</v>
          </cell>
          <cell r="D106" t="str">
            <v>DIA</v>
          </cell>
          <cell r="E106">
            <v>25000</v>
          </cell>
          <cell r="F106">
            <v>1</v>
          </cell>
          <cell r="G106">
            <v>35000</v>
          </cell>
          <cell r="H106">
            <v>0</v>
          </cell>
        </row>
        <row r="107">
          <cell r="C107" t="str">
            <v>PULIDORA PARA TRABAJO PESADO</v>
          </cell>
          <cell r="D107" t="str">
            <v>DIA</v>
          </cell>
          <cell r="E107">
            <v>35000</v>
          </cell>
          <cell r="F107">
            <v>1</v>
          </cell>
          <cell r="G107">
            <v>30000</v>
          </cell>
          <cell r="H107">
            <v>0</v>
          </cell>
        </row>
        <row r="108">
          <cell r="C108" t="str">
            <v>PULIDORA TRABAJO PESADO</v>
          </cell>
          <cell r="D108" t="str">
            <v>DIA</v>
          </cell>
          <cell r="E108">
            <v>30000</v>
          </cell>
          <cell r="F108">
            <v>1</v>
          </cell>
          <cell r="G108">
            <v>35000</v>
          </cell>
          <cell r="H108">
            <v>0</v>
          </cell>
        </row>
        <row r="109">
          <cell r="C109" t="str">
            <v xml:space="preserve">PULIDORA ELECTRICA </v>
          </cell>
          <cell r="D109" t="str">
            <v>DIA</v>
          </cell>
          <cell r="E109">
            <v>35000</v>
          </cell>
          <cell r="F109">
            <v>1</v>
          </cell>
          <cell r="G109">
            <v>406000</v>
          </cell>
          <cell r="H109">
            <v>0</v>
          </cell>
        </row>
        <row r="110">
          <cell r="C110" t="str">
            <v>PRUEBA DE TINTAS PENETRANTES</v>
          </cell>
          <cell r="D110" t="str">
            <v>UN</v>
          </cell>
          <cell r="E110">
            <v>406000</v>
          </cell>
          <cell r="F110">
            <v>1</v>
          </cell>
          <cell r="G110">
            <v>360000</v>
          </cell>
          <cell r="H110">
            <v>0</v>
          </cell>
        </row>
        <row r="111">
          <cell r="C111" t="str">
            <v>RANA</v>
          </cell>
          <cell r="D111" t="str">
            <v>MES</v>
          </cell>
          <cell r="E111">
            <v>360000</v>
          </cell>
          <cell r="F111">
            <v>1</v>
          </cell>
          <cell r="G111">
            <v>1900</v>
          </cell>
          <cell r="H111">
            <v>0</v>
          </cell>
        </row>
        <row r="112">
          <cell r="C112" t="str">
            <v>RECOGEDOR PLASTICO</v>
          </cell>
          <cell r="D112" t="str">
            <v>UN</v>
          </cell>
          <cell r="E112">
            <v>1900</v>
          </cell>
          <cell r="F112">
            <v>1</v>
          </cell>
          <cell r="G112">
            <v>10000</v>
          </cell>
          <cell r="H112">
            <v>0</v>
          </cell>
        </row>
        <row r="113">
          <cell r="C113" t="str">
            <v>REFLECTOR HALOGENO DE 150 W INCLUYE EXTENSION DE 20 M</v>
          </cell>
          <cell r="D113" t="str">
            <v>UN</v>
          </cell>
          <cell r="E113">
            <v>10000</v>
          </cell>
          <cell r="F113">
            <v>1</v>
          </cell>
          <cell r="G113">
            <v>12000</v>
          </cell>
          <cell r="H113">
            <v>0</v>
          </cell>
        </row>
        <row r="114">
          <cell r="C114" t="str">
            <v xml:space="preserve">REMACHADORA </v>
          </cell>
          <cell r="D114" t="str">
            <v>UN</v>
          </cell>
          <cell r="E114">
            <v>12000</v>
          </cell>
          <cell r="F114">
            <v>1</v>
          </cell>
          <cell r="G114">
            <v>50000</v>
          </cell>
          <cell r="H114">
            <v>0</v>
          </cell>
        </row>
        <row r="115">
          <cell r="C115" t="str">
            <v>RETROEXCAVADORA LLANTA</v>
          </cell>
          <cell r="D115" t="str">
            <v>HORA</v>
          </cell>
          <cell r="E115">
            <v>50000</v>
          </cell>
          <cell r="F115">
            <v>1</v>
          </cell>
          <cell r="G115">
            <v>85000</v>
          </cell>
          <cell r="H115">
            <v>0</v>
          </cell>
        </row>
        <row r="116">
          <cell r="C116" t="str">
            <v>RETROEXCAVADORA ORUGA</v>
          </cell>
          <cell r="D116" t="str">
            <v>HORA</v>
          </cell>
          <cell r="E116">
            <v>85000</v>
          </cell>
          <cell r="F116">
            <v>1</v>
          </cell>
          <cell r="G116">
            <v>4200</v>
          </cell>
          <cell r="H116">
            <v>0</v>
          </cell>
        </row>
        <row r="117">
          <cell r="C117" t="str">
            <v>RODILLO DE FELPA DE 3"</v>
          </cell>
          <cell r="D117" t="str">
            <v>UN</v>
          </cell>
          <cell r="E117">
            <v>4200</v>
          </cell>
          <cell r="F117">
            <v>1</v>
          </cell>
          <cell r="G117">
            <v>9500</v>
          </cell>
          <cell r="H117">
            <v>0</v>
          </cell>
        </row>
        <row r="118">
          <cell r="C118" t="str">
            <v>RODILLO DE FELPA LISO DE 9"</v>
          </cell>
          <cell r="D118" t="str">
            <v>UN</v>
          </cell>
          <cell r="E118">
            <v>9500</v>
          </cell>
          <cell r="F118">
            <v>1</v>
          </cell>
          <cell r="G118">
            <v>28000</v>
          </cell>
          <cell r="H118">
            <v>0</v>
          </cell>
        </row>
        <row r="119">
          <cell r="C119" t="str">
            <v xml:space="preserve">RODILLO DE CARNASA DE 6" PARA PINTURA EPOXICA </v>
          </cell>
          <cell r="D119" t="str">
            <v>UN</v>
          </cell>
          <cell r="E119">
            <v>28000</v>
          </cell>
          <cell r="F119">
            <v>1</v>
          </cell>
          <cell r="G119">
            <v>6300</v>
          </cell>
          <cell r="H119">
            <v>0</v>
          </cell>
        </row>
        <row r="120">
          <cell r="C120" t="str">
            <v>SERVICIO DE CORTE DE TUBERIA SCH 4O DE 1" A 4"</v>
          </cell>
          <cell r="D120" t="str">
            <v>UN</v>
          </cell>
          <cell r="E120">
            <v>6300</v>
          </cell>
          <cell r="F120">
            <v>1</v>
          </cell>
          <cell r="G120">
            <v>9800</v>
          </cell>
          <cell r="H120">
            <v>0</v>
          </cell>
        </row>
        <row r="121">
          <cell r="C121" t="str">
            <v>SERVICIO DE RANURADA PARA 1 1/2"</v>
          </cell>
          <cell r="D121" t="str">
            <v>UN</v>
          </cell>
          <cell r="E121">
            <v>9800</v>
          </cell>
          <cell r="F121">
            <v>1</v>
          </cell>
          <cell r="G121">
            <v>9800</v>
          </cell>
          <cell r="H121">
            <v>0</v>
          </cell>
        </row>
        <row r="122">
          <cell r="C122" t="str">
            <v>SERVICIO DE RANURADA PARA 2 1/2"</v>
          </cell>
          <cell r="D122" t="str">
            <v>UN</v>
          </cell>
          <cell r="E122">
            <v>9800</v>
          </cell>
          <cell r="F122">
            <v>1</v>
          </cell>
          <cell r="G122">
            <v>9800</v>
          </cell>
          <cell r="H122">
            <v>0</v>
          </cell>
        </row>
        <row r="123">
          <cell r="C123" t="str">
            <v>SERVICIO DE RANURADA PARA 4"</v>
          </cell>
          <cell r="D123" t="str">
            <v>UN</v>
          </cell>
          <cell r="E123">
            <v>9800</v>
          </cell>
          <cell r="F123">
            <v>1</v>
          </cell>
          <cell r="G123">
            <v>352000</v>
          </cell>
          <cell r="H123">
            <v>0</v>
          </cell>
        </row>
        <row r="124">
          <cell r="C124" t="str">
            <v>SUBCONTRATO DE LAVADA Y DESINFECTADA DE TANQUE SUBTERRANEO</v>
          </cell>
          <cell r="D124" t="str">
            <v>UN</v>
          </cell>
          <cell r="E124">
            <v>352000</v>
          </cell>
          <cell r="F124">
            <v>1</v>
          </cell>
          <cell r="G124">
            <v>1230000</v>
          </cell>
          <cell r="H124">
            <v>0</v>
          </cell>
        </row>
        <row r="125">
          <cell r="C125" t="str">
            <v>SUBCONTRATO DE SUMINISTRO DE TRAMPA DE GRASAS EN ACERO PARA LAVAPLATOS</v>
          </cell>
          <cell r="D125" t="str">
            <v>UN</v>
          </cell>
          <cell r="E125">
            <v>1230000</v>
          </cell>
          <cell r="F125">
            <v>1</v>
          </cell>
          <cell r="G125">
            <v>15000</v>
          </cell>
          <cell r="H125">
            <v>0</v>
          </cell>
        </row>
        <row r="126">
          <cell r="C126" t="str">
            <v>SONDA EN ACERO</v>
          </cell>
          <cell r="D126" t="str">
            <v>DIA</v>
          </cell>
          <cell r="E126">
            <v>15000</v>
          </cell>
          <cell r="F126">
            <v>1</v>
          </cell>
          <cell r="G126">
            <v>15000</v>
          </cell>
          <cell r="H126">
            <v>0</v>
          </cell>
        </row>
        <row r="127">
          <cell r="C127" t="str">
            <v>SOPLETE DE GAS CON TANQUE</v>
          </cell>
          <cell r="D127" t="str">
            <v>DIA</v>
          </cell>
          <cell r="E127">
            <v>15000</v>
          </cell>
          <cell r="F127">
            <v>1</v>
          </cell>
          <cell r="G127">
            <v>7500</v>
          </cell>
          <cell r="H127">
            <v>0</v>
          </cell>
        </row>
        <row r="128">
          <cell r="C128" t="str">
            <v>SOPLETE PARA GAS PROPANO</v>
          </cell>
          <cell r="D128" t="str">
            <v>DIA</v>
          </cell>
          <cell r="E128">
            <v>7500</v>
          </cell>
          <cell r="F128">
            <v>1</v>
          </cell>
          <cell r="G128">
            <v>12500</v>
          </cell>
          <cell r="H128">
            <v>0</v>
          </cell>
        </row>
        <row r="129">
          <cell r="C129" t="str">
            <v xml:space="preserve">TALADRO 1/2" PERCUTOR </v>
          </cell>
          <cell r="D129" t="str">
            <v>DIA</v>
          </cell>
          <cell r="E129">
            <v>12500</v>
          </cell>
          <cell r="F129">
            <v>1</v>
          </cell>
          <cell r="G129">
            <v>80000</v>
          </cell>
          <cell r="H129">
            <v>0</v>
          </cell>
        </row>
        <row r="130">
          <cell r="C130" t="str">
            <v>TALADRO CON BROCA</v>
          </cell>
          <cell r="D130" t="str">
            <v>DIA</v>
          </cell>
          <cell r="E130">
            <v>80000</v>
          </cell>
          <cell r="F130">
            <v>1</v>
          </cell>
          <cell r="G130">
            <v>40000</v>
          </cell>
          <cell r="H130">
            <v>0</v>
          </cell>
        </row>
        <row r="131">
          <cell r="C131" t="str">
            <v>TALADRO ELECTRICO ROTO-PERCUTOR SIN BROCA</v>
          </cell>
          <cell r="D131" t="str">
            <v>DIA</v>
          </cell>
          <cell r="E131">
            <v>40000</v>
          </cell>
          <cell r="F131">
            <v>1</v>
          </cell>
          <cell r="G131">
            <v>646160</v>
          </cell>
          <cell r="H131">
            <v>0</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cell r="D132" t="str">
            <v>GL</v>
          </cell>
          <cell r="E132">
            <v>646160</v>
          </cell>
          <cell r="F132">
            <v>1</v>
          </cell>
          <cell r="G132">
            <v>40000</v>
          </cell>
          <cell r="H132">
            <v>0</v>
          </cell>
        </row>
        <row r="133">
          <cell r="C133" t="str">
            <v>TEOLITO</v>
          </cell>
          <cell r="D133" t="str">
            <v>DIA</v>
          </cell>
          <cell r="E133">
            <v>40000</v>
          </cell>
          <cell r="F133">
            <v>1</v>
          </cell>
          <cell r="G133">
            <v>4800</v>
          </cell>
          <cell r="H133">
            <v>0</v>
          </cell>
        </row>
        <row r="134">
          <cell r="C134" t="str">
            <v>TRAPERO INDUSTRIAL</v>
          </cell>
          <cell r="D134" t="str">
            <v>UN</v>
          </cell>
          <cell r="E134">
            <v>4800</v>
          </cell>
          <cell r="F134">
            <v>1</v>
          </cell>
          <cell r="G134">
            <v>15000</v>
          </cell>
          <cell r="H134">
            <v>0</v>
          </cell>
        </row>
        <row r="135">
          <cell r="C135" t="str">
            <v>TRIPODE</v>
          </cell>
          <cell r="D135" t="str">
            <v>DIA</v>
          </cell>
          <cell r="E135">
            <v>15000</v>
          </cell>
          <cell r="F135">
            <v>1</v>
          </cell>
          <cell r="G135">
            <v>1250</v>
          </cell>
          <cell r="H135">
            <v>0</v>
          </cell>
        </row>
        <row r="136">
          <cell r="C136" t="str">
            <v>VIBRADOR PARA CONCRETO</v>
          </cell>
          <cell r="D136" t="str">
            <v>HORA</v>
          </cell>
          <cell r="E136">
            <v>1250</v>
          </cell>
          <cell r="F136">
            <v>1</v>
          </cell>
          <cell r="G136">
            <v>50000</v>
          </cell>
          <cell r="H136">
            <v>0</v>
          </cell>
        </row>
        <row r="137">
          <cell r="C137" t="str">
            <v>VIBRADOR PARA CONCRETO</v>
          </cell>
          <cell r="D137" t="str">
            <v>DIA</v>
          </cell>
          <cell r="E137">
            <v>50000</v>
          </cell>
          <cell r="F137">
            <v>1</v>
          </cell>
          <cell r="G137">
            <v>32850</v>
          </cell>
          <cell r="H137">
            <v>0</v>
          </cell>
        </row>
        <row r="138">
          <cell r="C138" t="str">
            <v>VIBRADOR A GASOLINA</v>
          </cell>
          <cell r="D138" t="str">
            <v>DIA</v>
          </cell>
          <cell r="E138">
            <v>32850</v>
          </cell>
          <cell r="F138">
            <v>1</v>
          </cell>
          <cell r="G138">
            <v>300000</v>
          </cell>
          <cell r="H138">
            <v>0</v>
          </cell>
        </row>
        <row r="139">
          <cell r="C139" t="str">
            <v>VIBRADOR PARA CONCRETO</v>
          </cell>
          <cell r="D139" t="str">
            <v>MES</v>
          </cell>
          <cell r="E139">
            <v>300000</v>
          </cell>
          <cell r="F139">
            <v>1</v>
          </cell>
          <cell r="G139">
            <v>38280</v>
          </cell>
          <cell r="H139">
            <v>0</v>
          </cell>
        </row>
        <row r="140">
          <cell r="C140" t="str">
            <v>VIBROCOMPACTADOR</v>
          </cell>
          <cell r="D140" t="str">
            <v>DIA</v>
          </cell>
          <cell r="E140">
            <v>38280</v>
          </cell>
          <cell r="F140">
            <v>1</v>
          </cell>
          <cell r="G140">
            <v>60000</v>
          </cell>
          <cell r="H140">
            <v>0</v>
          </cell>
        </row>
        <row r="141">
          <cell r="C141" t="str">
            <v xml:space="preserve">VIBROCOMPACTADOR DE 8 TON </v>
          </cell>
        </row>
      </sheetData>
      <sheetData sheetId="7">
        <row r="5">
          <cell r="A5" t="str">
            <v xml:space="preserve">BOMBA CENTRIFUGA VERTICAL DE 250 GPM A 110 PSI + MOTOR ELECTRICO TRES FASES + TABLERO DE CONTROL + ACCESORIOS </v>
          </cell>
        </row>
        <row r="6">
          <cell r="A6" t="str">
            <v>BOMBA JOCKEY + TABLERO DE CONTROL</v>
          </cell>
        </row>
        <row r="7">
          <cell r="A7" t="str">
            <v xml:space="preserve">CAP RANURADO DE 4" </v>
          </cell>
        </row>
        <row r="8">
          <cell r="A8" t="str">
            <v>CHAZO EXPANSIVO RL DE 3/8</v>
          </cell>
        </row>
        <row r="9">
          <cell r="A9" t="str">
            <v>CHAZO EXPANSIVO RL DE1/2</v>
          </cell>
        </row>
        <row r="10">
          <cell r="A10" t="str">
            <v>CHEQUE RANURADO HORIZONTAL DE 1 1/4"</v>
          </cell>
        </row>
        <row r="11">
          <cell r="A11" t="str">
            <v>CHEQUE RANURADO 717 R CON KIT REASER DE 4"</v>
          </cell>
        </row>
        <row r="12">
          <cell r="A12" t="str">
            <v>CODO 90° DE 2 1/2" RANURADO</v>
          </cell>
        </row>
        <row r="13">
          <cell r="A13" t="str">
            <v xml:space="preserve">CODO 90° DE 4" RANURADO </v>
          </cell>
        </row>
        <row r="14">
          <cell r="A14" t="str">
            <v>GABINETE DE UNCENDIOS TIPO III ENCRUSTADO</v>
          </cell>
        </row>
        <row r="15">
          <cell r="A15" t="str">
            <v>MANOMETRO 0-300 PSI</v>
          </cell>
        </row>
        <row r="16">
          <cell r="A16" t="str">
            <v>REDUCCIÓN COPA CONCÉNTRICA DE 3"X4" RANURADO</v>
          </cell>
        </row>
        <row r="17">
          <cell r="A17" t="str">
            <v>REDUCCIÓN COPA CONCÉNTRICA DE 4" X 2 1/2" RANURADO</v>
          </cell>
        </row>
        <row r="18">
          <cell r="A18" t="str">
            <v>REDUCCIÓN COPA EXCENTRICA RANURADA  3" X 4"</v>
          </cell>
        </row>
        <row r="19">
          <cell r="A19" t="str">
            <v>SIAMESA 2.1/2 X 2 1/2 X 4"</v>
          </cell>
        </row>
        <row r="20">
          <cell r="A20" t="str">
            <v>SOPORTE ANTISÍSMICO LONGITUDINAL DE 2 1/2"</v>
          </cell>
        </row>
        <row r="21">
          <cell r="A21" t="str">
            <v>SOPORTE ANTISÍSMICO LONGITUDINAL DE 4"</v>
          </cell>
        </row>
        <row r="22">
          <cell r="A22" t="str">
            <v>SOPORTE ANTISÍSMICO TRANSVERSAL DE 2 1/2"</v>
          </cell>
        </row>
        <row r="23">
          <cell r="A23" t="str">
            <v>SOPORTE ANTISÍSMICO TRANSVERSAL DE 4"</v>
          </cell>
        </row>
        <row r="24">
          <cell r="A24" t="str">
            <v xml:space="preserve">SOPORTE COLGANTE DE 2 1/2" </v>
          </cell>
        </row>
        <row r="25">
          <cell r="A25" t="str">
            <v>SOPORTE COLGANTE DE 4"</v>
          </cell>
        </row>
        <row r="26">
          <cell r="A26" t="str">
            <v xml:space="preserve">SOPORTE CUATRO VÍAS DE 4" </v>
          </cell>
        </row>
        <row r="27">
          <cell r="A27" t="str">
            <v>SOPORTE TIPO GATO 4"</v>
          </cell>
        </row>
        <row r="28">
          <cell r="A28" t="str">
            <v>TEE MECÁNICA DE 2 1/2" X  1 1/2"RANURADO</v>
          </cell>
        </row>
        <row r="29">
          <cell r="A29" t="str">
            <v xml:space="preserve">TEE MECÁNICA DE 4" X  2 1/2"RANURADO </v>
          </cell>
        </row>
        <row r="30">
          <cell r="A30" t="str">
            <v xml:space="preserve">TEE MECÁNICA DE 4" X  1 1/4"RANURADO </v>
          </cell>
        </row>
        <row r="31">
          <cell r="A31" t="str">
            <v xml:space="preserve">TEE MECÁNICA DE 4" X 1" RANURADO </v>
          </cell>
        </row>
        <row r="32">
          <cell r="A32" t="str">
            <v xml:space="preserve">TEE MECÁNICA DE 4" X 2" RANURADO </v>
          </cell>
        </row>
        <row r="33">
          <cell r="A33" t="str">
            <v>TEE RANURADO DE 4"</v>
          </cell>
        </row>
        <row r="34">
          <cell r="A34" t="str">
            <v xml:space="preserve">TUBERIA AC SCH 40 DE 1" </v>
          </cell>
        </row>
        <row r="35">
          <cell r="A35" t="str">
            <v xml:space="preserve">TUBERIA AC SCH 40 DE 1 1/4" </v>
          </cell>
        </row>
        <row r="36">
          <cell r="A36" t="str">
            <v xml:space="preserve">TUBERIA AC SCH 40 DE 1 1/2" </v>
          </cell>
        </row>
        <row r="37">
          <cell r="A37" t="str">
            <v>TUBERÍA AC SHC 40 DE 2"</v>
          </cell>
        </row>
        <row r="38">
          <cell r="A38" t="str">
            <v>TUBERIA AC SCH 40 DE 2 1/2"</v>
          </cell>
        </row>
        <row r="39">
          <cell r="A39" t="str">
            <v>TUBERÍA AC SCH 40 DE 4"</v>
          </cell>
        </row>
        <row r="40">
          <cell r="A40" t="str">
            <v>UNIÓN FLEXIBLE DE 2 1/2" RANURADO</v>
          </cell>
        </row>
        <row r="41">
          <cell r="A41" t="str">
            <v>UNIÓN FLEXIBLE DE 4"        RANURADO</v>
          </cell>
        </row>
        <row r="42">
          <cell r="A42" t="str">
            <v>UNION FLEXIBLE DE 2 1/2" RANURADO</v>
          </cell>
        </row>
        <row r="43">
          <cell r="A43" t="str">
            <v>UNION RIGIDA DE 2"         ROSCADA</v>
          </cell>
        </row>
        <row r="44">
          <cell r="A44" t="str">
            <v>UNIÓN RÍGIDA DE 1 1/2" RANURADO</v>
          </cell>
        </row>
        <row r="45">
          <cell r="A45" t="str">
            <v xml:space="preserve">UNIÓN RÍGIDA DE 2 1/2" RANURADO </v>
          </cell>
        </row>
        <row r="46">
          <cell r="A46" t="str">
            <v xml:space="preserve">UNIÓN RÍGIDA DE 4" RANURADO </v>
          </cell>
        </row>
        <row r="47">
          <cell r="A47" t="str">
            <v>VÁLVULA DE ALIVIO DE 1"</v>
          </cell>
        </row>
        <row r="48">
          <cell r="A48" t="str">
            <v>VAL DE PIE DE 4"</v>
          </cell>
        </row>
        <row r="49">
          <cell r="A49" t="str">
            <v>VALVULA DE PRUEBA Y DRENAJE</v>
          </cell>
        </row>
        <row r="50">
          <cell r="A50" t="str">
            <v>VÁLVULA DESAERADORA DE 1"</v>
          </cell>
        </row>
        <row r="51">
          <cell r="A51" t="str">
            <v xml:space="preserve">VÁLVULA MARIPOSA DE 2 1/2" </v>
          </cell>
        </row>
        <row r="52">
          <cell r="A52" t="str">
            <v>VÁLVULA MARIPOSA DE 4"</v>
          </cell>
        </row>
        <row r="53">
          <cell r="A53" t="str">
            <v>VÁLVULA OS&amp;Y DE 1 1/4" ROSCADA</v>
          </cell>
        </row>
        <row r="54">
          <cell r="A54" t="str">
            <v>VÁLVULA OS&amp;Y DE 4"</v>
          </cell>
        </row>
        <row r="55">
          <cell r="A55" t="str">
            <v>VALVULA SENSORA DE FLUJO DE 4"</v>
          </cell>
        </row>
        <row r="56">
          <cell r="A56" t="str">
            <v>VARILLA ROSCADA DE 1/2"</v>
          </cell>
        </row>
        <row r="57">
          <cell r="A57" t="str">
            <v>VARILLA ROSCADA DE 5/8"</v>
          </cell>
        </row>
        <row r="58">
          <cell r="A58" t="str">
            <v>VALVULA CHEQUE HORIZONTAL DE 1/2" ROSCADA NPT</v>
          </cell>
        </row>
        <row r="59">
          <cell r="A59" t="str">
            <v>VALVULA DE BOLA DE 1/2" ROSCADA NPT</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sheetData>
      <sheetData sheetId="8">
        <row r="3">
          <cell r="C3" t="str">
            <v>TRANSPORTE ACARREO</v>
          </cell>
        </row>
        <row r="4">
          <cell r="C4" t="str">
            <v>TRANSPORTE MONTACARGA</v>
          </cell>
        </row>
        <row r="5">
          <cell r="C5" t="str">
            <v xml:space="preserve">TRANSPORTE DE VOLQUETA </v>
          </cell>
        </row>
        <row r="6">
          <cell r="C6" t="str">
            <v>TRANSPORTE EN CAMABAJA</v>
          </cell>
        </row>
        <row r="7">
          <cell r="C7" t="str">
            <v>TRANSPORTE EN CAMION</v>
          </cell>
        </row>
        <row r="8">
          <cell r="C8" t="str">
            <v>TRANSPORTE EN CAMIONETA</v>
          </cell>
        </row>
        <row r="9">
          <cell r="C9" t="str">
            <v>VOLQUETA DE 6 M3 POR HORA</v>
          </cell>
        </row>
        <row r="10">
          <cell r="C10" t="str">
            <v>VOLQUETA DE 6 M3</v>
          </cell>
        </row>
        <row r="11">
          <cell r="C11" t="str">
            <v>VOLQUETA DE 6 M3 POR M3 CON PALEROS</v>
          </cell>
        </row>
        <row r="12">
          <cell r="C12" t="str">
            <v>CAMION 4 TONELADAS</v>
          </cell>
        </row>
        <row r="13">
          <cell r="C13" t="str">
            <v>CAMION 8 TONELADAS</v>
          </cell>
        </row>
        <row r="14">
          <cell r="C14" t="str">
            <v xml:space="preserve">VOLQUETA </v>
          </cell>
        </row>
      </sheetData>
      <sheetData sheetId="9">
        <row r="4">
          <cell r="A4">
            <v>0</v>
          </cell>
          <cell r="B4">
            <v>0</v>
          </cell>
          <cell r="C4">
            <v>0</v>
          </cell>
          <cell r="D4" t="str">
            <v>P. ALBAÑILERIA</v>
          </cell>
          <cell r="E4" t="str">
            <v>P. INSTALACIONES BASICA</v>
          </cell>
          <cell r="F4">
            <v>0</v>
          </cell>
          <cell r="G4">
            <v>0</v>
          </cell>
          <cell r="H4" t="str">
            <v>P. PINTURA</v>
          </cell>
          <cell r="I4">
            <v>0</v>
          </cell>
          <cell r="J4">
            <v>0</v>
          </cell>
          <cell r="K4" t="str">
            <v>P. CARPINTERIA</v>
          </cell>
          <cell r="L4">
            <v>0</v>
          </cell>
          <cell r="M4">
            <v>0</v>
          </cell>
          <cell r="N4" t="str">
            <v>P. CABLEADO ESTRUCTURADO</v>
          </cell>
          <cell r="O4">
            <v>0</v>
          </cell>
          <cell r="P4">
            <v>0</v>
          </cell>
        </row>
        <row r="5">
          <cell r="A5">
            <v>0</v>
          </cell>
          <cell r="B5">
            <v>0</v>
          </cell>
          <cell r="C5">
            <v>0</v>
          </cell>
          <cell r="D5" t="str">
            <v>AA</v>
          </cell>
          <cell r="E5" t="str">
            <v>AA</v>
          </cell>
          <cell r="F5" t="str">
            <v>+</v>
          </cell>
          <cell r="G5">
            <v>0.1</v>
          </cell>
          <cell r="H5" t="str">
            <v>AA</v>
          </cell>
          <cell r="I5" t="str">
            <v>+</v>
          </cell>
          <cell r="J5">
            <v>0.15</v>
          </cell>
          <cell r="K5" t="str">
            <v>AA</v>
          </cell>
          <cell r="L5" t="str">
            <v>+</v>
          </cell>
          <cell r="M5">
            <v>0.2</v>
          </cell>
          <cell r="N5" t="str">
            <v>AA</v>
          </cell>
          <cell r="O5" t="str">
            <v>+</v>
          </cell>
          <cell r="P5">
            <v>0.33</v>
          </cell>
        </row>
        <row r="6">
          <cell r="A6" t="str">
            <v>JORNAL AYUDANTE</v>
          </cell>
          <cell r="B6">
            <v>1</v>
          </cell>
          <cell r="C6" t="str">
            <v>MINIMOS</v>
          </cell>
          <cell r="D6">
            <v>26041.4</v>
          </cell>
          <cell r="E6">
            <v>28645.540000000005</v>
          </cell>
          <cell r="F6">
            <v>0</v>
          </cell>
          <cell r="G6">
            <v>0</v>
          </cell>
          <cell r="H6">
            <v>29947.61</v>
          </cell>
          <cell r="I6">
            <v>0</v>
          </cell>
          <cell r="J6">
            <v>0</v>
          </cell>
          <cell r="K6">
            <v>31249.68</v>
          </cell>
          <cell r="L6">
            <v>0</v>
          </cell>
          <cell r="M6">
            <v>0</v>
          </cell>
          <cell r="N6">
            <v>34635.062000000005</v>
          </cell>
          <cell r="O6">
            <v>0</v>
          </cell>
          <cell r="P6">
            <v>0</v>
          </cell>
        </row>
        <row r="7">
          <cell r="A7" t="str">
            <v>VALOR REAL DEL JORNAL</v>
          </cell>
          <cell r="B7">
            <v>1.7818999999999998</v>
          </cell>
          <cell r="C7">
            <v>0</v>
          </cell>
          <cell r="D7">
            <v>46403.170659999996</v>
          </cell>
          <cell r="E7">
            <v>51043.487725999999</v>
          </cell>
          <cell r="F7">
            <v>0</v>
          </cell>
          <cell r="G7">
            <v>0</v>
          </cell>
          <cell r="H7">
            <v>53363.646258999994</v>
          </cell>
          <cell r="I7">
            <v>0</v>
          </cell>
          <cell r="J7">
            <v>0</v>
          </cell>
          <cell r="K7">
            <v>55683.804791999995</v>
          </cell>
          <cell r="L7">
            <v>0</v>
          </cell>
          <cell r="M7">
            <v>0</v>
          </cell>
          <cell r="N7">
            <v>61716.216977800002</v>
          </cell>
          <cell r="O7">
            <v>0</v>
          </cell>
          <cell r="P7">
            <v>0</v>
          </cell>
        </row>
        <row r="8">
          <cell r="A8" t="str">
            <v>VALOR TOTAL HORA AYUDANTE</v>
          </cell>
          <cell r="B8">
            <v>0</v>
          </cell>
          <cell r="C8">
            <v>0</v>
          </cell>
          <cell r="D8">
            <v>5800.3963324999995</v>
          </cell>
          <cell r="E8">
            <v>6380.4359657499999</v>
          </cell>
          <cell r="F8">
            <v>0</v>
          </cell>
          <cell r="G8">
            <v>0</v>
          </cell>
          <cell r="H8">
            <v>6670.4557823749992</v>
          </cell>
          <cell r="I8">
            <v>0</v>
          </cell>
          <cell r="J8">
            <v>0</v>
          </cell>
          <cell r="K8">
            <v>6960.4755989999994</v>
          </cell>
          <cell r="L8">
            <v>0</v>
          </cell>
          <cell r="M8">
            <v>0</v>
          </cell>
          <cell r="N8">
            <v>7714.5271222250003</v>
          </cell>
          <cell r="O8">
            <v>0</v>
          </cell>
          <cell r="P8">
            <v>0</v>
          </cell>
        </row>
        <row r="9">
          <cell r="A9" t="str">
            <v>JORNAL OFICIAL</v>
          </cell>
          <cell r="B9">
            <v>3</v>
          </cell>
          <cell r="C9" t="str">
            <v>MINIMOS</v>
          </cell>
          <cell r="D9">
            <v>78124.200000000012</v>
          </cell>
          <cell r="E9">
            <v>85936.620000000024</v>
          </cell>
          <cell r="F9">
            <v>0</v>
          </cell>
          <cell r="G9">
            <v>0</v>
          </cell>
          <cell r="H9">
            <v>89842.83</v>
          </cell>
          <cell r="I9">
            <v>0</v>
          </cell>
          <cell r="J9">
            <v>0</v>
          </cell>
          <cell r="K9">
            <v>93749.040000000008</v>
          </cell>
          <cell r="L9">
            <v>0</v>
          </cell>
          <cell r="M9">
            <v>0</v>
          </cell>
          <cell r="N9">
            <v>103905.18600000002</v>
          </cell>
          <cell r="O9">
            <v>0</v>
          </cell>
          <cell r="P9">
            <v>0</v>
          </cell>
        </row>
        <row r="10">
          <cell r="A10" t="str">
            <v>VALOR REAL DEL JORNAL</v>
          </cell>
          <cell r="B10">
            <v>1.5964999999999998</v>
          </cell>
          <cell r="C10">
            <v>0</v>
          </cell>
          <cell r="D10">
            <v>124725.2853</v>
          </cell>
          <cell r="E10">
            <v>137197.81383000003</v>
          </cell>
          <cell r="F10">
            <v>0</v>
          </cell>
          <cell r="G10">
            <v>0</v>
          </cell>
          <cell r="H10">
            <v>143434.07809499998</v>
          </cell>
          <cell r="I10">
            <v>0</v>
          </cell>
          <cell r="J10">
            <v>0</v>
          </cell>
          <cell r="K10">
            <v>149670.34235999998</v>
          </cell>
          <cell r="L10">
            <v>0</v>
          </cell>
          <cell r="M10">
            <v>0</v>
          </cell>
          <cell r="N10">
            <v>165884.629449</v>
          </cell>
          <cell r="O10">
            <v>0</v>
          </cell>
          <cell r="P10">
            <v>0</v>
          </cell>
        </row>
        <row r="11">
          <cell r="A11" t="str">
            <v>VALOR TOTAL HORA OFICIAL</v>
          </cell>
          <cell r="B11">
            <v>0</v>
          </cell>
          <cell r="C11">
            <v>0</v>
          </cell>
          <cell r="D11">
            <v>15590.6606625</v>
          </cell>
          <cell r="E11">
            <v>17149.726728750004</v>
          </cell>
          <cell r="F11">
            <v>0</v>
          </cell>
          <cell r="G11">
            <v>0</v>
          </cell>
          <cell r="H11">
            <v>17929.259761874997</v>
          </cell>
          <cell r="I11">
            <v>0</v>
          </cell>
          <cell r="J11">
            <v>0</v>
          </cell>
          <cell r="K11">
            <v>18708.792794999998</v>
          </cell>
          <cell r="L11">
            <v>0</v>
          </cell>
          <cell r="M11">
            <v>0</v>
          </cell>
          <cell r="N11">
            <v>20735.578681125</v>
          </cell>
          <cell r="O11">
            <v>0</v>
          </cell>
          <cell r="P11">
            <v>0</v>
          </cell>
        </row>
        <row r="12">
          <cell r="A12" t="str">
            <v>VALOR DIA CUADRILLA</v>
          </cell>
          <cell r="B12">
            <v>0</v>
          </cell>
          <cell r="C12">
            <v>0</v>
          </cell>
          <cell r="D12">
            <v>171128.45595999999</v>
          </cell>
          <cell r="E12">
            <v>188241.30155600002</v>
          </cell>
          <cell r="F12">
            <v>0</v>
          </cell>
          <cell r="G12">
            <v>0</v>
          </cell>
          <cell r="H12">
            <v>196797.72435399998</v>
          </cell>
          <cell r="I12">
            <v>0</v>
          </cell>
          <cell r="J12">
            <v>0</v>
          </cell>
          <cell r="K12">
            <v>205354.14715199999</v>
          </cell>
          <cell r="L12">
            <v>0</v>
          </cell>
          <cell r="M12">
            <v>0</v>
          </cell>
          <cell r="N12">
            <v>227600.84642680001</v>
          </cell>
          <cell r="O12">
            <v>0</v>
          </cell>
          <cell r="P12">
            <v>0</v>
          </cell>
        </row>
        <row r="13">
          <cell r="A13" t="str">
            <v>VALOR HORA CUADRILLA</v>
          </cell>
          <cell r="B13">
            <v>0</v>
          </cell>
          <cell r="C13">
            <v>0</v>
          </cell>
          <cell r="D13">
            <v>21391.056994999999</v>
          </cell>
          <cell r="E13">
            <v>23530.162694500003</v>
          </cell>
          <cell r="F13">
            <v>0</v>
          </cell>
          <cell r="G13">
            <v>0</v>
          </cell>
          <cell r="H13">
            <v>24599.715544249997</v>
          </cell>
          <cell r="I13">
            <v>0</v>
          </cell>
          <cell r="J13">
            <v>0</v>
          </cell>
          <cell r="K13">
            <v>25669.268393999999</v>
          </cell>
          <cell r="L13">
            <v>0</v>
          </cell>
          <cell r="M13">
            <v>0</v>
          </cell>
          <cell r="N13">
            <v>28450.105803350001</v>
          </cell>
          <cell r="O13">
            <v>0</v>
          </cell>
          <cell r="P13">
            <v>0</v>
          </cell>
        </row>
      </sheetData>
      <sheetData sheetId="10">
        <row r="21">
          <cell r="A21" t="str">
            <v>Excavaciones</v>
          </cell>
          <cell r="B21">
            <v>0</v>
          </cell>
          <cell r="C21">
            <v>0</v>
          </cell>
          <cell r="D21">
            <v>0</v>
          </cell>
          <cell r="E21">
            <v>3</v>
          </cell>
          <cell r="F21" t="str">
            <v>Ayudante</v>
          </cell>
          <cell r="G21">
            <v>18221.14031151832</v>
          </cell>
          <cell r="H21">
            <v>1.0471204188481675</v>
          </cell>
          <cell r="I21">
            <v>17401.188997499998</v>
          </cell>
        </row>
        <row r="22">
          <cell r="A22" t="str">
            <v>Rellenos de excavación</v>
          </cell>
          <cell r="B22">
            <v>0</v>
          </cell>
          <cell r="C22">
            <v>0</v>
          </cell>
          <cell r="D22">
            <v>0</v>
          </cell>
          <cell r="E22">
            <v>1</v>
          </cell>
          <cell r="F22" t="str">
            <v>Ayudante</v>
          </cell>
          <cell r="G22">
            <v>6073.7134371727743</v>
          </cell>
          <cell r="H22">
            <v>1.0471204188481675</v>
          </cell>
          <cell r="I22">
            <v>5800.3963324999995</v>
          </cell>
        </row>
        <row r="23">
          <cell r="A23" t="str">
            <v>Enchapes y acabados</v>
          </cell>
          <cell r="B23">
            <v>1</v>
          </cell>
          <cell r="C23" t="str">
            <v>oficial</v>
          </cell>
          <cell r="D23">
            <v>0</v>
          </cell>
          <cell r="E23">
            <v>1</v>
          </cell>
          <cell r="F23" t="str">
            <v>Ayudante</v>
          </cell>
          <cell r="G23">
            <v>22399.012560209423</v>
          </cell>
          <cell r="H23">
            <v>1.0471204188481675</v>
          </cell>
          <cell r="I23">
            <v>21391.056994999999</v>
          </cell>
        </row>
        <row r="24">
          <cell r="A24" t="str">
            <v>Cuadrilla Demoliciones</v>
          </cell>
          <cell r="B24">
            <v>0</v>
          </cell>
          <cell r="C24">
            <v>0</v>
          </cell>
          <cell r="D24">
            <v>0</v>
          </cell>
          <cell r="E24">
            <v>2</v>
          </cell>
          <cell r="F24" t="str">
            <v>Ayudante</v>
          </cell>
          <cell r="G24">
            <v>12147.426874345549</v>
          </cell>
          <cell r="H24">
            <v>1.0471204188481675</v>
          </cell>
          <cell r="I24">
            <v>11600.792664999999</v>
          </cell>
        </row>
        <row r="25">
          <cell r="A25" t="str">
            <v>Excavaciones en roca</v>
          </cell>
          <cell r="B25">
            <v>1</v>
          </cell>
          <cell r="C25" t="str">
            <v>Oficial</v>
          </cell>
          <cell r="D25" t="str">
            <v>+</v>
          </cell>
          <cell r="E25">
            <v>3</v>
          </cell>
          <cell r="F25" t="str">
            <v>Ayudante</v>
          </cell>
          <cell r="G25">
            <v>34546.439434554974</v>
          </cell>
          <cell r="H25">
            <v>1.0471204188481675</v>
          </cell>
          <cell r="I25">
            <v>32991.84966</v>
          </cell>
        </row>
        <row r="26">
          <cell r="A26" t="str">
            <v>Albañilería</v>
          </cell>
          <cell r="B26">
            <v>2</v>
          </cell>
          <cell r="C26" t="str">
            <v>Oficial</v>
          </cell>
          <cell r="D26" t="str">
            <v>+</v>
          </cell>
          <cell r="E26">
            <v>1</v>
          </cell>
          <cell r="F26" t="str">
            <v>Ayudante</v>
          </cell>
          <cell r="G26">
            <v>38724.311683246073</v>
          </cell>
          <cell r="H26">
            <v>1.0471204188481675</v>
          </cell>
          <cell r="I26">
            <v>36981.717657499998</v>
          </cell>
        </row>
        <row r="27">
          <cell r="A27" t="str">
            <v>Estructuras</v>
          </cell>
          <cell r="B27">
            <v>2</v>
          </cell>
          <cell r="C27" t="str">
            <v>Oficial</v>
          </cell>
          <cell r="D27" t="str">
            <v>+</v>
          </cell>
          <cell r="E27">
            <v>3</v>
          </cell>
          <cell r="F27" t="str">
            <v>Ayudante</v>
          </cell>
          <cell r="G27">
            <v>50871.73855759162</v>
          </cell>
          <cell r="H27">
            <v>1.0471204188481675</v>
          </cell>
          <cell r="I27">
            <v>48582.510322499998</v>
          </cell>
        </row>
        <row r="28">
          <cell r="A28" t="str">
            <v>Topografía</v>
          </cell>
          <cell r="B28">
            <v>1</v>
          </cell>
          <cell r="C28" t="str">
            <v>Oficial</v>
          </cell>
          <cell r="D28" t="str">
            <v>+</v>
          </cell>
          <cell r="E28">
            <v>3</v>
          </cell>
          <cell r="F28" t="str">
            <v>Ayudante</v>
          </cell>
          <cell r="G28">
            <v>38001.08337801048</v>
          </cell>
          <cell r="H28">
            <v>1.0471204188481675</v>
          </cell>
          <cell r="I28">
            <v>36291.034626000008</v>
          </cell>
        </row>
        <row r="29">
          <cell r="A29" t="str">
            <v>Instalaciones</v>
          </cell>
          <cell r="B29">
            <v>2</v>
          </cell>
          <cell r="C29" t="str">
            <v>Oficial</v>
          </cell>
          <cell r="D29" t="str">
            <v>+</v>
          </cell>
          <cell r="E29">
            <v>2</v>
          </cell>
          <cell r="F29" t="str">
            <v>Ayudante</v>
          </cell>
          <cell r="G29">
            <v>49277.827632460736</v>
          </cell>
          <cell r="H29">
            <v>1.0471204188481675</v>
          </cell>
          <cell r="I29">
            <v>47060.325389000005</v>
          </cell>
        </row>
        <row r="30">
          <cell r="A30" t="str">
            <v>Cuadrilla 1 - 4</v>
          </cell>
          <cell r="B30">
            <v>1</v>
          </cell>
          <cell r="C30" t="str">
            <v>Oficial</v>
          </cell>
          <cell r="D30" t="str">
            <v>+</v>
          </cell>
          <cell r="E30">
            <v>4</v>
          </cell>
          <cell r="F30" t="str">
            <v>Ayudante</v>
          </cell>
          <cell r="G30">
            <v>48744.183446073286</v>
          </cell>
          <cell r="H30">
            <v>1.0471204188481675</v>
          </cell>
          <cell r="I30">
            <v>46550.695190999992</v>
          </cell>
        </row>
        <row r="31">
          <cell r="A31" t="str">
            <v>Cuadrilla 1 - 1</v>
          </cell>
          <cell r="B31">
            <v>1</v>
          </cell>
          <cell r="C31" t="str">
            <v>Oficial</v>
          </cell>
          <cell r="D31" t="str">
            <v>+</v>
          </cell>
          <cell r="E31">
            <v>1</v>
          </cell>
          <cell r="F31" t="str">
            <v>Ayudante</v>
          </cell>
          <cell r="G31">
            <v>26878.815072251309</v>
          </cell>
          <cell r="H31">
            <v>1.0471204188481675</v>
          </cell>
          <cell r="I31">
            <v>25669.268393999999</v>
          </cell>
        </row>
        <row r="32">
          <cell r="A32" t="str">
            <v>Cuadrilla 1 - 3</v>
          </cell>
          <cell r="B32">
            <v>1</v>
          </cell>
          <cell r="C32" t="str">
            <v>Oficial</v>
          </cell>
          <cell r="D32" t="str">
            <v>+</v>
          </cell>
          <cell r="E32">
            <v>3</v>
          </cell>
          <cell r="F32" t="str">
            <v>Ayudante</v>
          </cell>
          <cell r="G32">
            <v>34546.439434554974</v>
          </cell>
          <cell r="H32">
            <v>1.0471204188481675</v>
          </cell>
          <cell r="I32">
            <v>32991.84966</v>
          </cell>
        </row>
        <row r="33">
          <cell r="A33" t="str">
            <v>Cuadrilla 1 - 6</v>
          </cell>
          <cell r="B33">
            <v>1</v>
          </cell>
          <cell r="C33" t="str">
            <v>Oficial</v>
          </cell>
          <cell r="D33" t="str">
            <v>+</v>
          </cell>
          <cell r="E33">
            <v>6</v>
          </cell>
          <cell r="F33" t="str">
            <v>Ayudante</v>
          </cell>
          <cell r="G33">
            <v>52767.579746073294</v>
          </cell>
          <cell r="H33">
            <v>1.0471204188481675</v>
          </cell>
          <cell r="I33">
            <v>50393.038657499994</v>
          </cell>
        </row>
        <row r="34">
          <cell r="A34" t="str">
            <v>Cuadrilla Hidraúlico y Sanitario</v>
          </cell>
          <cell r="B34">
            <v>1</v>
          </cell>
          <cell r="C34" t="str">
            <v>Oficial</v>
          </cell>
          <cell r="D34" t="str">
            <v>+</v>
          </cell>
          <cell r="E34">
            <v>1</v>
          </cell>
          <cell r="F34" t="str">
            <v>Ayudante</v>
          </cell>
          <cell r="G34">
            <v>24638.913816230368</v>
          </cell>
          <cell r="H34">
            <v>1.0471204188481675</v>
          </cell>
          <cell r="I34">
            <v>23530.162694500003</v>
          </cell>
        </row>
        <row r="35">
          <cell r="A35" t="str">
            <v>Cuadrilla Carpinteria metálica</v>
          </cell>
          <cell r="B35">
            <v>1</v>
          </cell>
          <cell r="C35" t="str">
            <v>Oficial</v>
          </cell>
          <cell r="D35" t="str">
            <v>+</v>
          </cell>
          <cell r="E35">
            <v>1</v>
          </cell>
          <cell r="F35" t="str">
            <v>Ayudante</v>
          </cell>
          <cell r="G35">
            <v>25758.864444240833</v>
          </cell>
          <cell r="H35">
            <v>1.0471204188481675</v>
          </cell>
          <cell r="I35">
            <v>24599.715544249997</v>
          </cell>
        </row>
        <row r="36">
          <cell r="A36" t="str">
            <v>Cuadrilla  Eléctrico</v>
          </cell>
          <cell r="B36">
            <v>1</v>
          </cell>
          <cell r="C36" t="str">
            <v xml:space="preserve">Oficial </v>
          </cell>
          <cell r="D36" t="str">
            <v>+</v>
          </cell>
          <cell r="E36">
            <v>1</v>
          </cell>
          <cell r="F36" t="str">
            <v>Ayudante</v>
          </cell>
          <cell r="G36">
            <v>29790.686705078537</v>
          </cell>
          <cell r="H36">
            <v>1.0471204188481675</v>
          </cell>
          <cell r="I36">
            <v>28450.105803350001</v>
          </cell>
        </row>
        <row r="37">
          <cell r="A37" t="str">
            <v>Carpintería</v>
          </cell>
          <cell r="B37">
            <v>1</v>
          </cell>
          <cell r="C37" t="str">
            <v>Oficial</v>
          </cell>
          <cell r="D37" t="str">
            <v>+</v>
          </cell>
          <cell r="E37">
            <v>2</v>
          </cell>
          <cell r="F37" t="str">
            <v>Ayudante</v>
          </cell>
          <cell r="G37">
            <v>34167.271196858637</v>
          </cell>
          <cell r="H37">
            <v>1.0471204188481675</v>
          </cell>
          <cell r="I37">
            <v>32629.743992999996</v>
          </cell>
        </row>
        <row r="38">
          <cell r="A38" t="str">
            <v>Pintura</v>
          </cell>
          <cell r="B38">
            <v>2</v>
          </cell>
          <cell r="C38" t="str">
            <v>Oficial</v>
          </cell>
          <cell r="D38" t="str">
            <v>+</v>
          </cell>
          <cell r="E38">
            <v>1</v>
          </cell>
          <cell r="F38" t="str">
            <v>Ayudante</v>
          </cell>
          <cell r="G38">
            <v>44532.95843573298</v>
          </cell>
          <cell r="H38">
            <v>1.0471204188481675</v>
          </cell>
          <cell r="I38">
            <v>42528.975306124994</v>
          </cell>
        </row>
        <row r="39">
          <cell r="A39" t="str">
            <v>Mampostería</v>
          </cell>
          <cell r="B39">
            <v>2</v>
          </cell>
          <cell r="C39" t="str">
            <v>Oficial</v>
          </cell>
          <cell r="D39" t="str">
            <v>+</v>
          </cell>
          <cell r="E39">
            <v>1</v>
          </cell>
          <cell r="F39" t="str">
            <v>Ayudante</v>
          </cell>
          <cell r="G39">
            <v>38724.311683246073</v>
          </cell>
          <cell r="H39">
            <v>1.0471204188481675</v>
          </cell>
          <cell r="I39">
            <v>36981.717657499998</v>
          </cell>
        </row>
        <row r="40">
          <cell r="A40" t="str">
            <v>Vías</v>
          </cell>
          <cell r="B40">
            <v>3</v>
          </cell>
          <cell r="C40" t="str">
            <v>Oficial</v>
          </cell>
          <cell r="D40" t="str">
            <v>+</v>
          </cell>
          <cell r="E40">
            <v>4</v>
          </cell>
          <cell r="F40" t="str">
            <v>Ayudante</v>
          </cell>
          <cell r="G40">
            <v>84261.363785471185</v>
          </cell>
          <cell r="H40">
            <v>1.0471204188481675</v>
          </cell>
          <cell r="I40">
            <v>80469.602415124988</v>
          </cell>
        </row>
        <row r="41">
          <cell r="A41" t="str">
            <v>Cuadrilla Carpinteria Aluminio</v>
          </cell>
          <cell r="B41">
            <v>2</v>
          </cell>
          <cell r="C41" t="str">
            <v>Oficial</v>
          </cell>
          <cell r="D41" t="str">
            <v>+</v>
          </cell>
          <cell r="E41">
            <v>2</v>
          </cell>
          <cell r="F41" t="str">
            <v>Ayudante</v>
          </cell>
          <cell r="G41">
            <v>53757.630144502618</v>
          </cell>
          <cell r="H41">
            <v>1.0471204188481675</v>
          </cell>
          <cell r="I41">
            <v>51338.536787999998</v>
          </cell>
        </row>
        <row r="42">
          <cell r="A42" t="str">
            <v>Cuadrilla instalaciones a  gas</v>
          </cell>
          <cell r="B42">
            <v>2</v>
          </cell>
          <cell r="C42" t="str">
            <v>Oficiales</v>
          </cell>
          <cell r="D42">
            <v>0</v>
          </cell>
          <cell r="E42">
            <v>0</v>
          </cell>
          <cell r="F42">
            <v>0</v>
          </cell>
          <cell r="G42">
            <v>43425.295667277489</v>
          </cell>
          <cell r="H42">
            <v>1.0471204188481675</v>
          </cell>
          <cell r="I42">
            <v>41471.15736225</v>
          </cell>
        </row>
        <row r="43">
          <cell r="A43" t="str">
            <v>Ingeniero</v>
          </cell>
          <cell r="B43">
            <v>0</v>
          </cell>
          <cell r="C43">
            <v>0</v>
          </cell>
          <cell r="D43">
            <v>0</v>
          </cell>
          <cell r="E43">
            <v>0</v>
          </cell>
          <cell r="F43">
            <v>0</v>
          </cell>
          <cell r="G43">
            <v>32722.513089005235</v>
          </cell>
          <cell r="H43">
            <v>1.0471204188481675</v>
          </cell>
          <cell r="I43">
            <v>31250</v>
          </cell>
        </row>
        <row r="44">
          <cell r="A44" t="str">
            <v>Tramitador</v>
          </cell>
          <cell r="B44">
            <v>0</v>
          </cell>
          <cell r="C44">
            <v>0</v>
          </cell>
          <cell r="D44">
            <v>0</v>
          </cell>
          <cell r="E44">
            <v>0</v>
          </cell>
          <cell r="F44">
            <v>0</v>
          </cell>
          <cell r="G44">
            <v>15706.806282722513</v>
          </cell>
          <cell r="H44">
            <v>1.0471204188481675</v>
          </cell>
          <cell r="I44">
            <v>15000</v>
          </cell>
        </row>
      </sheetData>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CANTIDADES"/>
      <sheetName val="ESTUDIO DE MERCADO"/>
      <sheetName val="Mat_Equi"/>
      <sheetName val="PERSONAL PROFESIONAL"/>
      <sheetName val="FACTOR MULTIPLICADOR"/>
      <sheetName val="INTERVENTORIA"/>
      <sheetName val="FP (2)"/>
      <sheetName val="PRESUPUESTO DE OBRA"/>
      <sheetName val="MEMORIAS"/>
      <sheetName val="CANTIDADES"/>
      <sheetName val="MATRIZ DE EQUIPOS"/>
      <sheetName val="CANTIDADES ELECTRICAS"/>
      <sheetName val="FP"/>
      <sheetName val="Cuadri"/>
      <sheetName val="PERSONAL"/>
      <sheetName val="baño"/>
      <sheetName val="1,1,1"/>
      <sheetName val="1,1,2"/>
      <sheetName val="1,1,4"/>
      <sheetName val="1,1,5"/>
      <sheetName val="1,1,6"/>
      <sheetName val="1,2,1"/>
      <sheetName val="1,2,2"/>
      <sheetName val="1,2,3"/>
      <sheetName val="1,2,4"/>
      <sheetName val="1,2,5"/>
      <sheetName val="1,2,6"/>
      <sheetName val="2,1"/>
      <sheetName val="2,2"/>
      <sheetName val="2,3"/>
      <sheetName val="2,4"/>
      <sheetName val="2,5"/>
      <sheetName val="2,6"/>
      <sheetName val="2,7"/>
      <sheetName val="3,1"/>
      <sheetName val="3,2"/>
      <sheetName val="3,3"/>
      <sheetName val="3,4"/>
      <sheetName val="3,5"/>
      <sheetName val="3,6"/>
      <sheetName val="3,7"/>
      <sheetName val="3,8"/>
      <sheetName val="3,9"/>
      <sheetName val="3,10"/>
      <sheetName val="3,11"/>
      <sheetName val="3,12"/>
      <sheetName val="3,13"/>
      <sheetName val="3.14"/>
      <sheetName val="3,15"/>
      <sheetName val="3,16"/>
      <sheetName val="3,16 (2)"/>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6,1"/>
      <sheetName val="6,2"/>
      <sheetName val="6,3"/>
      <sheetName val="6,4"/>
      <sheetName val="6,5"/>
      <sheetName val="6,6"/>
      <sheetName val="6,7"/>
      <sheetName val="6,8"/>
      <sheetName val="6,9"/>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9,1"/>
      <sheetName val="9,2"/>
      <sheetName val="9,3"/>
      <sheetName val="9,4"/>
      <sheetName val="9,5"/>
      <sheetName val="9,6"/>
      <sheetName val="9,7"/>
      <sheetName val="9,8"/>
      <sheetName val="9,9"/>
      <sheetName val="9,10"/>
      <sheetName val="9,11"/>
      <sheetName val="9,12"/>
      <sheetName val="9,13"/>
      <sheetName val="9,14"/>
      <sheetName val="9,15"/>
      <sheetName val="10,1"/>
      <sheetName val="11,1"/>
      <sheetName val="11.2"/>
      <sheetName val="11.3"/>
      <sheetName val="11,4"/>
      <sheetName val="11,5"/>
      <sheetName val="11,6"/>
      <sheetName val="11,7"/>
      <sheetName val="11,8"/>
      <sheetName val="11,9"/>
      <sheetName val="11,10"/>
      <sheetName val="11,11"/>
      <sheetName val="11,12"/>
      <sheetName val="11,13"/>
      <sheetName val="11,14"/>
      <sheetName val="11,15"/>
      <sheetName val="11,16"/>
      <sheetName val="11,19"/>
      <sheetName val="12,0 APU_ELECTRICO"/>
      <sheetName val="13,1"/>
      <sheetName val="13,2"/>
      <sheetName val="13,3"/>
      <sheetName val="13,4"/>
      <sheetName val="13,5"/>
      <sheetName val="13,6"/>
      <sheetName val="13,7"/>
      <sheetName val="13,8"/>
      <sheetName val="14,1"/>
      <sheetName val="14,2"/>
      <sheetName val="14,3"/>
      <sheetName val="14,4"/>
      <sheetName val="14,5"/>
      <sheetName val="15,1"/>
      <sheetName val="15,2"/>
      <sheetName val="15,3"/>
      <sheetName val="15,4"/>
      <sheetName val="15,5"/>
      <sheetName val="15,6"/>
      <sheetName val="16,1"/>
      <sheetName val="17,0 APU RED C.I"/>
      <sheetName val="18,1-18,11_AIRE"/>
      <sheetName val="18,12-18,16 AIRE"/>
      <sheetName val="18,17-18,39 AIRE"/>
      <sheetName val="19,1"/>
      <sheetName val="19,2"/>
      <sheetName val="19,3"/>
      <sheetName val="19,4"/>
      <sheetName val="19,5"/>
      <sheetName val="19,6"/>
      <sheetName val="20,1"/>
      <sheetName val="20,2"/>
      <sheetName val="20,3"/>
      <sheetName val="20,4"/>
      <sheetName val="20,5"/>
      <sheetName val="20,6"/>
      <sheetName val="20,7"/>
      <sheetName val="20,8"/>
      <sheetName val="20,9"/>
      <sheetName val="20,10"/>
      <sheetName val="20,11"/>
      <sheetName val="20,12"/>
      <sheetName val="20,13"/>
      <sheetName val="20,14"/>
      <sheetName val="21,1 - 21,2"/>
      <sheetName val="21,3"/>
      <sheetName val="21,4"/>
      <sheetName val="21,5"/>
      <sheetName val="21,6"/>
      <sheetName val="21,20"/>
      <sheetName val="21,21"/>
      <sheetName val="21,22"/>
      <sheetName val="23,1"/>
      <sheetName val="1,1,8"/>
      <sheetName val="1,1,9"/>
      <sheetName val="1,1,10"/>
      <sheetName val="1,1,11"/>
      <sheetName val="1,1,12"/>
      <sheetName val="1,1,13"/>
      <sheetName val="1,1,14"/>
      <sheetName val="1,1,15"/>
      <sheetName val="1,1,16"/>
      <sheetName val="1,1,17"/>
      <sheetName val="1,1,18"/>
      <sheetName val="1,1,19"/>
      <sheetName val="1,1,20"/>
      <sheetName val="1,1,21"/>
      <sheetName val="1,1,22"/>
      <sheetName val="1,1,23"/>
      <sheetName val="1,1,24"/>
      <sheetName val="1,1,25"/>
      <sheetName val="Concreto 2000 PSI"/>
      <sheetName val="Concreto 2500 PSI "/>
      <sheetName val="Concreto 3000 PSI"/>
      <sheetName val="Concreto 4000 PSI"/>
      <sheetName val="mortero 1_3"/>
      <sheetName val="mortero 14"/>
    </sheetNames>
    <sheetDataSet>
      <sheetData sheetId="0"/>
      <sheetData sheetId="1"/>
      <sheetData sheetId="2">
        <row r="5">
          <cell r="A5" t="str">
            <v>Cama Alta - Baja - Según trayecto en la ciudad</v>
          </cell>
          <cell r="B5">
            <v>500000</v>
          </cell>
        </row>
        <row r="6">
          <cell r="A6" t="str">
            <v>Camioneta Estaca</v>
          </cell>
          <cell r="B6">
            <v>100000</v>
          </cell>
        </row>
        <row r="7">
          <cell r="A7" t="str">
            <v>Cargador 930 ó similar</v>
          </cell>
          <cell r="B7">
            <v>130000</v>
          </cell>
        </row>
        <row r="8">
          <cell r="A8" t="str">
            <v>Carro-Grua</v>
          </cell>
          <cell r="B8">
            <v>80000</v>
          </cell>
        </row>
        <row r="9">
          <cell r="A9" t="str">
            <v>Carrotanque de 3,000 Galones</v>
          </cell>
          <cell r="B9">
            <v>110000</v>
          </cell>
        </row>
        <row r="10">
          <cell r="A10" t="str">
            <v>Compresor hidroneumático de dos martillos</v>
          </cell>
          <cell r="B10">
            <v>900000</v>
          </cell>
        </row>
        <row r="11">
          <cell r="A11" t="str">
            <v xml:space="preserve">Cortadora de concreto </v>
          </cell>
          <cell r="B11">
            <v>20000</v>
          </cell>
        </row>
        <row r="12">
          <cell r="A12" t="str">
            <v>Equipo compresor de pistola</v>
          </cell>
          <cell r="B12">
            <v>150000</v>
          </cell>
        </row>
        <row r="13">
          <cell r="A13" t="str">
            <v>Equipo de soldadura</v>
          </cell>
          <cell r="B13">
            <v>150000</v>
          </cell>
        </row>
        <row r="14">
          <cell r="A14" t="str">
            <v>Equipo de Topografía</v>
          </cell>
          <cell r="B14">
            <v>80000</v>
          </cell>
        </row>
        <row r="15">
          <cell r="A15" t="str">
            <v>Excavadora sobre orugas 200 ó similar</v>
          </cell>
          <cell r="B15">
            <v>150000</v>
          </cell>
        </row>
        <row r="16">
          <cell r="A16" t="str">
            <v>Fumigadora Agricola</v>
          </cell>
          <cell r="B16">
            <v>15000</v>
          </cell>
        </row>
        <row r="17">
          <cell r="A17" t="str">
            <v xml:space="preserve">Mezcladora de concreto </v>
          </cell>
          <cell r="B17">
            <v>100000</v>
          </cell>
        </row>
        <row r="18">
          <cell r="A18" t="str">
            <v>Motobomba 3" motor a Gasolina</v>
          </cell>
          <cell r="B18">
            <v>45000</v>
          </cell>
        </row>
        <row r="19">
          <cell r="A19" t="str">
            <v>Motoniveladora 120G ó similar</v>
          </cell>
          <cell r="B19">
            <v>150000</v>
          </cell>
        </row>
        <row r="20">
          <cell r="A20" t="str">
            <v>Motosierra</v>
          </cell>
          <cell r="B20">
            <v>100000</v>
          </cell>
        </row>
        <row r="21">
          <cell r="A21" t="str">
            <v>Regla vibratoria</v>
          </cell>
          <cell r="B21">
            <v>120000</v>
          </cell>
        </row>
        <row r="22">
          <cell r="A22" t="str">
            <v>Riel metálico</v>
          </cell>
          <cell r="B22">
            <v>3000</v>
          </cell>
        </row>
        <row r="23">
          <cell r="A23" t="str">
            <v>Vibrador para concreto</v>
          </cell>
          <cell r="B23">
            <v>60000</v>
          </cell>
        </row>
        <row r="24">
          <cell r="A24" t="str">
            <v>Vibrocompactador SD 100 ó similar</v>
          </cell>
          <cell r="B24">
            <v>140000</v>
          </cell>
        </row>
        <row r="25">
          <cell r="A25" t="str">
            <v>Vibrocompactador tipo rana</v>
          </cell>
          <cell r="B25">
            <v>60000</v>
          </cell>
        </row>
        <row r="26">
          <cell r="A26" t="str">
            <v>Volqueta</v>
          </cell>
          <cell r="B26">
            <v>40000</v>
          </cell>
        </row>
        <row r="27">
          <cell r="A27" t="str">
            <v>Vehiculo delineador</v>
          </cell>
          <cell r="B27">
            <v>85000</v>
          </cell>
        </row>
        <row r="28">
          <cell r="A28" t="str">
            <v xml:space="preserve">Pistola Calafateo </v>
          </cell>
          <cell r="B28">
            <v>5000</v>
          </cell>
        </row>
        <row r="29">
          <cell r="A29" t="str">
            <v>Cortadora de Adobe</v>
          </cell>
          <cell r="B29">
            <v>9700</v>
          </cell>
        </row>
        <row r="30">
          <cell r="A30" t="str">
            <v xml:space="preserve">Roto martillo SDS MAX 25". Con Operador </v>
          </cell>
          <cell r="B30">
            <v>85000</v>
          </cell>
        </row>
        <row r="31">
          <cell r="A31" t="str">
            <v>Planta Elctrica</v>
          </cell>
          <cell r="B31">
            <v>45000</v>
          </cell>
        </row>
        <row r="32">
          <cell r="A32" t="str">
            <v>Buldozer D4</v>
          </cell>
          <cell r="B32">
            <v>132300</v>
          </cell>
        </row>
        <row r="33">
          <cell r="A33" t="str">
            <v xml:space="preserve">Equipo auto bombeante </v>
          </cell>
          <cell r="B33">
            <v>30000</v>
          </cell>
        </row>
        <row r="34">
          <cell r="A34" t="str">
            <v>Equipo de oxicorte</v>
          </cell>
          <cell r="B34">
            <v>160000</v>
          </cell>
        </row>
        <row r="35">
          <cell r="A35" t="str">
            <v xml:space="preserve">Pulidora Industrial </v>
          </cell>
          <cell r="B35">
            <v>60000</v>
          </cell>
        </row>
        <row r="36">
          <cell r="A36" t="str">
            <v>Montacarga</v>
          </cell>
          <cell r="B36">
            <v>100000</v>
          </cell>
        </row>
        <row r="37">
          <cell r="A37">
            <v>0</v>
          </cell>
          <cell r="B37">
            <v>0</v>
          </cell>
        </row>
      </sheetData>
      <sheetData sheetId="3"/>
      <sheetData sheetId="4"/>
      <sheetData sheetId="5"/>
      <sheetData sheetId="6"/>
      <sheetData sheetId="7">
        <row r="7">
          <cell r="B7" t="str">
            <v>ITEM</v>
          </cell>
          <cell r="C7" t="str">
            <v>ACTIVIDAD</v>
          </cell>
          <cell r="D7">
            <v>0</v>
          </cell>
          <cell r="E7" t="str">
            <v>UND</v>
          </cell>
          <cell r="F7" t="str">
            <v>CANT</v>
          </cell>
          <cell r="G7" t="str">
            <v>V/UNIT</v>
          </cell>
          <cell r="H7" t="str">
            <v>VALOR</v>
          </cell>
        </row>
        <row r="8">
          <cell r="B8">
            <v>0</v>
          </cell>
          <cell r="C8">
            <v>0</v>
          </cell>
          <cell r="D8">
            <v>0</v>
          </cell>
          <cell r="E8">
            <v>0</v>
          </cell>
          <cell r="F8">
            <v>0</v>
          </cell>
          <cell r="G8">
            <v>0</v>
          </cell>
          <cell r="H8">
            <v>0</v>
          </cell>
        </row>
        <row r="9">
          <cell r="B9">
            <v>1</v>
          </cell>
          <cell r="C9" t="str">
            <v>ACTIVIDADES PRELIMINARES</v>
          </cell>
          <cell r="D9">
            <v>0</v>
          </cell>
          <cell r="E9">
            <v>0</v>
          </cell>
          <cell r="F9">
            <v>0</v>
          </cell>
          <cell r="G9">
            <v>0</v>
          </cell>
          <cell r="H9">
            <v>33096851.73</v>
          </cell>
        </row>
        <row r="10">
          <cell r="B10">
            <v>1.1000000000000001</v>
          </cell>
          <cell r="C10" t="str">
            <v>CERRAMIENTOS, TALAS Y RETIROS</v>
          </cell>
          <cell r="D10">
            <v>0</v>
          </cell>
          <cell r="E10">
            <v>0</v>
          </cell>
          <cell r="F10">
            <v>0</v>
          </cell>
          <cell r="G10">
            <v>0</v>
          </cell>
          <cell r="H10">
            <v>23692501.73</v>
          </cell>
        </row>
        <row r="11">
          <cell r="B11" t="str">
            <v>1,1,1</v>
          </cell>
          <cell r="C11" t="str">
            <v>CERRAMIENTO PROVISIONAL EN LONA VERDE H= 2m</v>
          </cell>
          <cell r="D11">
            <v>0</v>
          </cell>
          <cell r="E11" t="str">
            <v>ML</v>
          </cell>
          <cell r="F11">
            <v>155</v>
          </cell>
          <cell r="G11">
            <v>43437</v>
          </cell>
          <cell r="H11">
            <v>6732735</v>
          </cell>
        </row>
        <row r="12">
          <cell r="B12" t="str">
            <v>1,1,1</v>
          </cell>
          <cell r="C12" t="str">
            <v>CERRAMIENTO PROVISIONAL DE OBRA EN LAMINA DE ZINC</v>
          </cell>
          <cell r="D12">
            <v>0</v>
          </cell>
          <cell r="E12" t="str">
            <v>ML</v>
          </cell>
          <cell r="F12">
            <v>0</v>
          </cell>
          <cell r="G12">
            <v>0</v>
          </cell>
          <cell r="H12">
            <v>0</v>
          </cell>
        </row>
        <row r="13">
          <cell r="B13" t="str">
            <v>1,1,2</v>
          </cell>
          <cell r="C13" t="str">
            <v>BODEGA PROVISIONAL, INCLUYE CAMPAMENTO DE 50 M2 . INCLUYE TODOS LOS ELEMENTOS PARA SU CORRECTO FUNCIONAMIENTO.</v>
          </cell>
          <cell r="D13">
            <v>0</v>
          </cell>
          <cell r="E13" t="str">
            <v>UND</v>
          </cell>
          <cell r="F13">
            <v>0</v>
          </cell>
          <cell r="G13">
            <v>8659608</v>
          </cell>
          <cell r="H13">
            <v>0</v>
          </cell>
        </row>
        <row r="14">
          <cell r="B14" t="str">
            <v>1,1,3</v>
          </cell>
          <cell r="C14" t="str">
            <v>CERRAMIENTO PROVISIONAL CON DELINEADORES TUBULARES , MALLA PLÁSTICA Y CINTA REFLECTIVA PLÁSTICA DE SEGURIDAD. REUTILIZABLE 3 VECES.</v>
          </cell>
          <cell r="D14">
            <v>0</v>
          </cell>
          <cell r="E14" t="str">
            <v>ML</v>
          </cell>
          <cell r="F14">
            <v>0</v>
          </cell>
          <cell r="G14">
            <v>24684</v>
          </cell>
          <cell r="H14">
            <v>0</v>
          </cell>
        </row>
        <row r="15">
          <cell r="B15" t="str">
            <v>1,1,4</v>
          </cell>
          <cell r="C15" t="str">
            <v>DESGAJE, TALA Y RETIRO DE ÁRBOLES DE DIÁMETRO MENOR A 0.50 M. INCLUYE EXTRACCIÓN DE RAÍZ Y RETIRO.</v>
          </cell>
          <cell r="D15">
            <v>0</v>
          </cell>
          <cell r="E15" t="str">
            <v>UND</v>
          </cell>
          <cell r="F15">
            <v>2</v>
          </cell>
          <cell r="G15">
            <v>192805</v>
          </cell>
          <cell r="H15">
            <v>385610</v>
          </cell>
        </row>
        <row r="16">
          <cell r="B16" t="str">
            <v>1,1,5</v>
          </cell>
          <cell r="C16" t="str">
            <v>RETIRO DE SOBRANTES DE EXCAVACIONES, CON ACARREO LIBRE HASTA DE TRES (3) KILÓMETROS.</v>
          </cell>
          <cell r="D16">
            <v>0</v>
          </cell>
          <cell r="E16" t="str">
            <v>M3</v>
          </cell>
          <cell r="F16">
            <v>414.02269999999999</v>
          </cell>
          <cell r="G16">
            <v>40032</v>
          </cell>
          <cell r="H16">
            <v>16574156.73</v>
          </cell>
        </row>
        <row r="17">
          <cell r="B17">
            <v>1.2000000000000002</v>
          </cell>
          <cell r="C17" t="str">
            <v>ILUMINACIÓN PROVISIONAL</v>
          </cell>
          <cell r="D17">
            <v>0</v>
          </cell>
          <cell r="E17">
            <v>0</v>
          </cell>
          <cell r="F17">
            <v>0</v>
          </cell>
          <cell r="G17">
            <v>0</v>
          </cell>
          <cell r="H17">
            <v>9404350</v>
          </cell>
        </row>
        <row r="18">
          <cell r="B18" t="str">
            <v>1,2,1</v>
          </cell>
          <cell r="C18" t="str">
            <v>TABLERO MÓVIL (BURRITO) CON UNA CAJA DE 6 CIRCUITO, UN AUTOMÁTICO DE 3X30 AMP, 3 DE 1X20 AMP, 3 TOMAS DE 120V CON POLO A TIERRA Y UNA TOMA DE 220V DE 30 AMP.</v>
          </cell>
          <cell r="D18">
            <v>0</v>
          </cell>
          <cell r="E18" t="str">
            <v>UND</v>
          </cell>
          <cell r="F18">
            <v>1</v>
          </cell>
          <cell r="G18">
            <v>1042581</v>
          </cell>
          <cell r="H18">
            <v>1042581</v>
          </cell>
        </row>
        <row r="19">
          <cell r="B19" t="str">
            <v>1,2,2</v>
          </cell>
          <cell r="C19" t="str">
            <v>ACOMETIDA PROVISIONAL EN 3 N°8F+N°8N+N°T AL TABLERO MÓVIL</v>
          </cell>
          <cell r="D19">
            <v>0</v>
          </cell>
          <cell r="E19" t="str">
            <v>ML</v>
          </cell>
          <cell r="F19">
            <v>30</v>
          </cell>
          <cell r="G19">
            <v>59679</v>
          </cell>
          <cell r="H19">
            <v>1790370</v>
          </cell>
        </row>
        <row r="20">
          <cell r="B20" t="str">
            <v>1,2,3</v>
          </cell>
          <cell r="C20" t="str">
            <v>INTERRUPTOR AUTOMÁTICO DE 50 AMP. TIPO INDUSTRIAL, EN EL TABLERO GENERAL PARA EQUIPOS DE SOLDADURA Y DEMÁS</v>
          </cell>
          <cell r="D20">
            <v>0</v>
          </cell>
          <cell r="E20" t="str">
            <v>UND</v>
          </cell>
          <cell r="F20">
            <v>1</v>
          </cell>
          <cell r="G20">
            <v>221897</v>
          </cell>
          <cell r="H20">
            <v>221897</v>
          </cell>
        </row>
        <row r="21">
          <cell r="B21" t="str">
            <v>1,2,4</v>
          </cell>
          <cell r="C21" t="str">
            <v>MEDIDOR PROVISIONAL PARA + CONSUMO DURANTE EL PERIODO DE OBRA    ( ELECTRICARIBE)</v>
          </cell>
          <cell r="D21">
            <v>0</v>
          </cell>
          <cell r="E21" t="str">
            <v>UND</v>
          </cell>
          <cell r="F21">
            <v>0</v>
          </cell>
          <cell r="G21">
            <v>3205073</v>
          </cell>
          <cell r="H21">
            <v>0</v>
          </cell>
        </row>
        <row r="22">
          <cell r="B22" t="str">
            <v>1,2,5</v>
          </cell>
          <cell r="C22" t="str">
            <v>REFLECTORES RRA PARA ALUMBRADO PROVISIONAL DE OBRA</v>
          </cell>
          <cell r="D22">
            <v>0</v>
          </cell>
          <cell r="E22" t="str">
            <v>UND</v>
          </cell>
          <cell r="F22">
            <v>2</v>
          </cell>
          <cell r="G22">
            <v>987601</v>
          </cell>
          <cell r="H22">
            <v>1975202</v>
          </cell>
        </row>
        <row r="23">
          <cell r="B23" t="str">
            <v>1,2,6</v>
          </cell>
          <cell r="C23" t="str">
            <v>CABLE DÚPLEX 2X14 PARA HECHURA DE EXTENSIONES Y ALUMBRADO PROVISIONAL</v>
          </cell>
          <cell r="D23">
            <v>0</v>
          </cell>
          <cell r="E23" t="str">
            <v>ML</v>
          </cell>
          <cell r="F23">
            <v>150</v>
          </cell>
          <cell r="G23">
            <v>29162</v>
          </cell>
          <cell r="H23">
            <v>4374300</v>
          </cell>
        </row>
        <row r="24">
          <cell r="B24">
            <v>2</v>
          </cell>
          <cell r="C24" t="str">
            <v>DESCAPOTE, EXCAVACIONES, LLENOS Y REPLANTEO</v>
          </cell>
          <cell r="D24">
            <v>0</v>
          </cell>
          <cell r="E24">
            <v>0</v>
          </cell>
          <cell r="F24">
            <v>0</v>
          </cell>
          <cell r="G24">
            <v>0</v>
          </cell>
          <cell r="H24">
            <v>33548191.920000002</v>
          </cell>
        </row>
        <row r="25">
          <cell r="B25">
            <v>2.1</v>
          </cell>
          <cell r="C25" t="str">
            <v>DESCAPOTE A MAQUINA. NO INCLUYE RETIRO.</v>
          </cell>
          <cell r="D25">
            <v>0</v>
          </cell>
          <cell r="E25" t="str">
            <v>M2</v>
          </cell>
          <cell r="F25">
            <v>873.71</v>
          </cell>
          <cell r="G25">
            <v>3700</v>
          </cell>
          <cell r="H25">
            <v>3232727</v>
          </cell>
        </row>
        <row r="26">
          <cell r="B26">
            <v>2.2000000000000002</v>
          </cell>
          <cell r="C26" t="str">
            <v>LOCALIZACIÓN, TRAZADO Y REPLANTEO</v>
          </cell>
          <cell r="D26">
            <v>0</v>
          </cell>
          <cell r="E26" t="str">
            <v>M2</v>
          </cell>
          <cell r="F26">
            <v>873.71</v>
          </cell>
          <cell r="G26">
            <v>2797</v>
          </cell>
          <cell r="H26">
            <v>2443766.87</v>
          </cell>
        </row>
        <row r="27">
          <cell r="B27">
            <v>2.2999999999999998</v>
          </cell>
          <cell r="C27" t="str">
            <v>EXCAVACIONES MANUALES EN ÁREA A CONSTRUIR</v>
          </cell>
          <cell r="D27">
            <v>0</v>
          </cell>
          <cell r="E27" t="str">
            <v>M3</v>
          </cell>
          <cell r="F27">
            <v>177.98749999999998</v>
          </cell>
          <cell r="G27">
            <v>17263</v>
          </cell>
          <cell r="H27">
            <v>3072598.21</v>
          </cell>
        </row>
        <row r="28">
          <cell r="B28">
            <v>2.4</v>
          </cell>
          <cell r="C28" t="str">
            <v>EXCAVACIONES MANUALES PARA VIGAS DE CIMIENTO</v>
          </cell>
          <cell r="D28">
            <v>0</v>
          </cell>
          <cell r="E28" t="str">
            <v>M3</v>
          </cell>
          <cell r="F28">
            <v>59.823</v>
          </cell>
          <cell r="G28">
            <v>17263</v>
          </cell>
          <cell r="H28">
            <v>1032724.45</v>
          </cell>
        </row>
        <row r="29">
          <cell r="B29">
            <v>2.5</v>
          </cell>
          <cell r="C29" t="str">
            <v>EXCAVACIONES MANUALES PARA ZAPATAS</v>
          </cell>
          <cell r="D29">
            <v>0</v>
          </cell>
          <cell r="E29" t="str">
            <v>M3</v>
          </cell>
          <cell r="F29">
            <v>80.668499999999995</v>
          </cell>
          <cell r="G29">
            <v>17263</v>
          </cell>
          <cell r="H29">
            <v>1392580.32</v>
          </cell>
        </row>
        <row r="30">
          <cell r="B30">
            <v>2.6</v>
          </cell>
          <cell r="C30" t="str">
            <v>LLENOS CON MATERIAL SELECCIONADO PROVENIENTE DE CANTERA. INCLUYE SUMINISTRO, EXTENSIÓN, COMPACTACIÓN Y TRANSPORTE HASTA DE DOCE (12) KM.</v>
          </cell>
          <cell r="D30">
            <v>0</v>
          </cell>
          <cell r="E30" t="str">
            <v>M3</v>
          </cell>
          <cell r="F30">
            <v>300</v>
          </cell>
          <cell r="G30">
            <v>55811</v>
          </cell>
          <cell r="H30">
            <v>16743300</v>
          </cell>
        </row>
        <row r="31">
          <cell r="B31">
            <v>2.7</v>
          </cell>
          <cell r="C31" t="str">
            <v>MEJORAMIENTO DE SUELO CON RELLENO DE MATERIAL TIPO PIEDRA RAJÓN O SIMILAR</v>
          </cell>
          <cell r="D31">
            <v>0</v>
          </cell>
          <cell r="E31" t="str">
            <v>M3</v>
          </cell>
          <cell r="F31">
            <v>46.445499999999996</v>
          </cell>
          <cell r="G31">
            <v>121228</v>
          </cell>
          <cell r="H31">
            <v>5630495.0700000003</v>
          </cell>
        </row>
        <row r="32">
          <cell r="B32">
            <v>3</v>
          </cell>
          <cell r="C32" t="str">
            <v>ESTRUCTURAS EN CONCRETO</v>
          </cell>
          <cell r="D32">
            <v>0</v>
          </cell>
          <cell r="E32">
            <v>0</v>
          </cell>
          <cell r="F32">
            <v>0</v>
          </cell>
          <cell r="G32">
            <v>0</v>
          </cell>
          <cell r="H32">
            <v>198292483.51999998</v>
          </cell>
        </row>
        <row r="33">
          <cell r="B33">
            <v>3.1</v>
          </cell>
          <cell r="C33" t="str">
            <v>SOLADO EN CONCRETO POBRE DE 2,000 PSI, ED= 5 CM.</v>
          </cell>
          <cell r="D33">
            <v>0</v>
          </cell>
          <cell r="E33" t="str">
            <v>M2</v>
          </cell>
          <cell r="F33">
            <v>444.67099999999999</v>
          </cell>
          <cell r="G33">
            <v>22934</v>
          </cell>
          <cell r="H33">
            <v>10198084.710000001</v>
          </cell>
        </row>
        <row r="34">
          <cell r="B34">
            <v>3.2</v>
          </cell>
          <cell r="C34" t="str">
            <v>REFUERZO DE ACERO DE 60,000 P.S.I PARA VIGA  " T " DE CIMIENTO, FIGURADO, ARMADO E INSTALADO</v>
          </cell>
          <cell r="D34">
            <v>0</v>
          </cell>
          <cell r="E34" t="str">
            <v>KG</v>
          </cell>
          <cell r="F34">
            <v>0</v>
          </cell>
          <cell r="G34">
            <v>4958</v>
          </cell>
          <cell r="H34">
            <v>0</v>
          </cell>
        </row>
        <row r="35">
          <cell r="B35">
            <v>3.3</v>
          </cell>
          <cell r="C35" t="str">
            <v>REFUERZO DE ACERO DE 60,000 P.S.I PARA VIGA  DE CIMENTACIÓN, FIGURADO, ARMADO E INSTALADO</v>
          </cell>
          <cell r="D35">
            <v>0</v>
          </cell>
          <cell r="E35" t="str">
            <v>KG</v>
          </cell>
          <cell r="F35">
            <v>4687.32</v>
          </cell>
          <cell r="G35">
            <v>4958</v>
          </cell>
          <cell r="H35">
            <v>23239732.559999999</v>
          </cell>
        </row>
        <row r="36">
          <cell r="B36">
            <v>3.4</v>
          </cell>
          <cell r="C36" t="str">
            <v>REFUERZO DE ACERO DE 60,000 P.S.I PARA COLUMNAS Y COLUMNETAS, FIGURADO, ARMADO E INSTALADO</v>
          </cell>
          <cell r="D36">
            <v>0</v>
          </cell>
          <cell r="E36" t="str">
            <v>KG</v>
          </cell>
          <cell r="F36">
            <v>1490</v>
          </cell>
          <cell r="G36">
            <v>4958</v>
          </cell>
          <cell r="H36">
            <v>7387420</v>
          </cell>
        </row>
        <row r="37">
          <cell r="B37">
            <v>3.5</v>
          </cell>
          <cell r="C37" t="str">
            <v xml:space="preserve">REFUERZO DE ACERO DE 60,000 P.S.I  PARA LOSA VIGA CANAL, FIGURADO, ARMADO E INSTALADO </v>
          </cell>
          <cell r="D37">
            <v>0</v>
          </cell>
          <cell r="E37" t="str">
            <v>KG</v>
          </cell>
          <cell r="F37">
            <v>1753.6</v>
          </cell>
          <cell r="G37">
            <v>4958</v>
          </cell>
          <cell r="H37">
            <v>8694348.8000000007</v>
          </cell>
        </row>
        <row r="38">
          <cell r="B38">
            <v>3.6</v>
          </cell>
          <cell r="C38" t="str">
            <v>REFUERZO DE ACERO DE 60000 PSI PARA VIGA DE CUBIERTA O SUPERIOR DE .25 M X .30 M</v>
          </cell>
          <cell r="D38">
            <v>0</v>
          </cell>
          <cell r="E38" t="str">
            <v>KG</v>
          </cell>
          <cell r="F38">
            <v>4735.6000000000004</v>
          </cell>
          <cell r="G38">
            <v>4958</v>
          </cell>
          <cell r="H38">
            <v>23479104.800000001</v>
          </cell>
        </row>
        <row r="39">
          <cell r="B39">
            <v>3.7</v>
          </cell>
          <cell r="C39" t="str">
            <v>REFUERZO DE ACERO DE 60,000 P.S.I PARA ZAPATA, FIGURADO, ARMADO E INSTALADO</v>
          </cell>
          <cell r="D39">
            <v>0</v>
          </cell>
          <cell r="E39" t="str">
            <v>KG</v>
          </cell>
          <cell r="F39">
            <v>807</v>
          </cell>
          <cell r="G39">
            <v>4958</v>
          </cell>
          <cell r="H39">
            <v>4001106</v>
          </cell>
        </row>
        <row r="40">
          <cell r="B40">
            <v>3.8</v>
          </cell>
          <cell r="C40" t="str">
            <v>CONCRETO DE 3000 PSI PARA PLACA.  INCLUYE TODO LO NECESARIO PARA SU CORRECTA INSTALACIÓN</v>
          </cell>
          <cell r="D40">
            <v>0</v>
          </cell>
          <cell r="E40" t="str">
            <v>M3</v>
          </cell>
          <cell r="F40">
            <v>13.487999999999996</v>
          </cell>
          <cell r="G40">
            <v>967434</v>
          </cell>
          <cell r="H40">
            <v>13048749.789999999</v>
          </cell>
        </row>
        <row r="41">
          <cell r="B41">
            <v>3.9</v>
          </cell>
          <cell r="C41" t="str">
            <v>VIGA " T " INVERTIDA DE 3000 PSI. INCLUYE TODO LO NECESARIO PARA SU CORRECTA INSTALACIÓN</v>
          </cell>
          <cell r="D41">
            <v>0</v>
          </cell>
          <cell r="E41" t="str">
            <v>M3</v>
          </cell>
          <cell r="F41">
            <v>0</v>
          </cell>
          <cell r="G41">
            <v>658111</v>
          </cell>
          <cell r="H41">
            <v>0</v>
          </cell>
        </row>
        <row r="42">
          <cell r="B42" t="str">
            <v>3,10</v>
          </cell>
          <cell r="C42" t="str">
            <v>VIGA DE CUBIERTA  DE 0,25 MTS X 0,25 MTS DE 3000 PSI. INCLUYE TODO LO NECESARIO PARA SU CORRECTA INSTALACIÓN</v>
          </cell>
          <cell r="D42">
            <v>0</v>
          </cell>
          <cell r="E42" t="str">
            <v>ML</v>
          </cell>
          <cell r="F42">
            <v>0</v>
          </cell>
          <cell r="G42">
            <v>72251</v>
          </cell>
          <cell r="H42">
            <v>0</v>
          </cell>
        </row>
        <row r="43">
          <cell r="B43">
            <v>3.11</v>
          </cell>
          <cell r="C43" t="str">
            <v>COLUMNAS DE 25*25 CM EN CONCRETO DE 3000 PSI.  INCLUYE TODO LO NECESARIO PARA SU CORRECTA INSTALACIÓN</v>
          </cell>
          <cell r="D43">
            <v>0</v>
          </cell>
          <cell r="E43" t="str">
            <v>M3</v>
          </cell>
          <cell r="F43">
            <v>7.3</v>
          </cell>
          <cell r="G43">
            <v>693757</v>
          </cell>
          <cell r="H43">
            <v>5064426.0999999996</v>
          </cell>
        </row>
        <row r="44">
          <cell r="B44">
            <v>3.12</v>
          </cell>
          <cell r="C44" t="str">
            <v>CONCRETO DE 3000 PSI PARA VIGA CUBIERTA 25*30. INCLUYE TODO LO NECESARIO PARA SU CORRECTA INSTALACIÓN</v>
          </cell>
          <cell r="D44">
            <v>0</v>
          </cell>
          <cell r="E44" t="str">
            <v>M3</v>
          </cell>
          <cell r="F44">
            <v>31.520000000000003</v>
          </cell>
          <cell r="G44">
            <v>693757</v>
          </cell>
          <cell r="H44">
            <v>21867220.640000001</v>
          </cell>
        </row>
        <row r="45">
          <cell r="B45">
            <v>3.13</v>
          </cell>
          <cell r="C45" t="str">
            <v>CONCRETO PARA RAMPA DE 3000 PSI D= 0,10 MT</v>
          </cell>
          <cell r="D45">
            <v>0</v>
          </cell>
          <cell r="E45" t="str">
            <v>M2</v>
          </cell>
          <cell r="F45">
            <v>30.6</v>
          </cell>
          <cell r="G45">
            <v>63412</v>
          </cell>
          <cell r="H45">
            <v>1940407.2</v>
          </cell>
        </row>
        <row r="46">
          <cell r="B46">
            <v>3.14</v>
          </cell>
          <cell r="C46" t="str">
            <v>CONCRETO DE 3.000 P.S.I PARA PLACA DE ACCESO A URGENCIA Y PARQUEADEROS. ESPESOR 18 CM</v>
          </cell>
          <cell r="D46">
            <v>0</v>
          </cell>
          <cell r="E46" t="str">
            <v>M2</v>
          </cell>
          <cell r="F46">
            <v>0</v>
          </cell>
          <cell r="G46">
            <v>138409</v>
          </cell>
          <cell r="H46">
            <v>0</v>
          </cell>
        </row>
        <row r="47">
          <cell r="B47">
            <v>3.15</v>
          </cell>
          <cell r="C47" t="str">
            <v>CONCRETO DE 4000 PSI IMPERMEABILIZADO PARA TANQUE ENTERRADO</v>
          </cell>
          <cell r="D47">
            <v>0</v>
          </cell>
          <cell r="E47" t="str">
            <v>M3</v>
          </cell>
          <cell r="F47">
            <v>0</v>
          </cell>
          <cell r="G47">
            <v>763276</v>
          </cell>
          <cell r="H47">
            <v>0</v>
          </cell>
        </row>
        <row r="48">
          <cell r="B48">
            <v>3.16</v>
          </cell>
          <cell r="C48" t="str">
            <v>PLANTILLA TORTA EN CONCRETO 3000 PSI D=0.05MT, .INCLUYE REF. MALLA ELECTROSOLDADA Y ESMALTADA.  INCLUYE TODO LO NECESARIO PARA SU CORRECTA INSTALACIÓN</v>
          </cell>
          <cell r="D48">
            <v>0</v>
          </cell>
          <cell r="E48" t="str">
            <v>M2</v>
          </cell>
          <cell r="F48">
            <v>498.91279999999983</v>
          </cell>
          <cell r="G48">
            <v>43330</v>
          </cell>
          <cell r="H48">
            <v>21617891.620000001</v>
          </cell>
        </row>
        <row r="49">
          <cell r="B49">
            <v>3.17</v>
          </cell>
          <cell r="C49" t="str">
            <v>COLUMNAS DE CONFINAMIENTO 0.12 MTS X 0.20MTS EN CONCRETO DE 3000 PSI.</v>
          </cell>
          <cell r="D49">
            <v>0</v>
          </cell>
          <cell r="E49" t="str">
            <v>ML</v>
          </cell>
          <cell r="F49">
            <v>213</v>
          </cell>
          <cell r="G49">
            <v>55625</v>
          </cell>
          <cell r="H49">
            <v>11848125</v>
          </cell>
        </row>
        <row r="50">
          <cell r="B50">
            <v>3.18</v>
          </cell>
          <cell r="C50" t="str">
            <v>VIGA SUPERIOR DE 0.10 MTS X 0.30 MTS EN CONCRETO DE 3000PSI, REF. 4Ø 3/8" Y ESTRIBOS DE 3/8" @ 0.20 CM</v>
          </cell>
          <cell r="D50">
            <v>0</v>
          </cell>
          <cell r="E50" t="str">
            <v>ML</v>
          </cell>
          <cell r="F50">
            <v>0</v>
          </cell>
          <cell r="G50">
            <v>61996</v>
          </cell>
          <cell r="H50">
            <v>0</v>
          </cell>
        </row>
        <row r="51">
          <cell r="B51">
            <v>3.19</v>
          </cell>
          <cell r="C51" t="str">
            <v>VIGA SUPERIOR DE 0.20 MTS X 0.30 MTS EN CONCRETO DE 3000PSI, REF. 4Ø 3/8" Y ESTRIBOS DE 3/8" @ 0.20 CM</v>
          </cell>
          <cell r="D51">
            <v>0</v>
          </cell>
          <cell r="E51" t="str">
            <v>ML</v>
          </cell>
          <cell r="F51">
            <v>0</v>
          </cell>
          <cell r="G51">
            <v>73370</v>
          </cell>
          <cell r="H51">
            <v>0</v>
          </cell>
        </row>
        <row r="52">
          <cell r="B52" t="str">
            <v>3,20</v>
          </cell>
          <cell r="C52" t="str">
            <v>VIGA SUPERIOR DE 0.25 MTS X 0.30 MTS EN CONCRETO DE 3000PSI, REF. 4Ø 1/2" Y ESTRIBOS DE 3/8" @ 0.20 CM</v>
          </cell>
          <cell r="D52">
            <v>0</v>
          </cell>
          <cell r="E52" t="str">
            <v>ML</v>
          </cell>
          <cell r="F52">
            <v>0</v>
          </cell>
          <cell r="G52">
            <v>79394</v>
          </cell>
          <cell r="H52">
            <v>0</v>
          </cell>
        </row>
        <row r="53">
          <cell r="B53">
            <v>3.21</v>
          </cell>
          <cell r="C53" t="str">
            <v>CONSTRUCCIÓN DE VIGA DINTEL  DE .12 M X .15 M EN CONCRETO DE 3000 PSI. REF. 2Ø 3/8" Y ESTRIBOS DE 3/8" @ 0.20 CM</v>
          </cell>
          <cell r="D53">
            <v>0</v>
          </cell>
          <cell r="E53" t="str">
            <v>ML</v>
          </cell>
          <cell r="F53">
            <v>263.81</v>
          </cell>
          <cell r="G53">
            <v>48181</v>
          </cell>
          <cell r="H53">
            <v>12710629.609999999</v>
          </cell>
        </row>
        <row r="54">
          <cell r="B54">
            <v>3.22</v>
          </cell>
          <cell r="C54" t="str">
            <v>ZAPATA DE CONCRETO 3000 PSI. INCLUYE TODO LO NECESARIO PARA SU CORRECTA INSTALACIÓN</v>
          </cell>
          <cell r="D54">
            <v>0</v>
          </cell>
          <cell r="E54" t="str">
            <v>M3</v>
          </cell>
          <cell r="F54">
            <v>17.111499999999999</v>
          </cell>
          <cell r="G54">
            <v>657756</v>
          </cell>
          <cell r="H54">
            <v>11255191.789999999</v>
          </cell>
        </row>
        <row r="55">
          <cell r="B55">
            <v>3.23</v>
          </cell>
          <cell r="C55" t="str">
            <v>VIGA CINTA 10*12 CM CONCRETO 3000 PSI. REF. 2Ø 3/8" Y ESTRIBOS DE 3/8" @ 0.20 CM</v>
          </cell>
          <cell r="D55">
            <v>0</v>
          </cell>
          <cell r="E55" t="str">
            <v>ML</v>
          </cell>
          <cell r="F55">
            <v>121.5</v>
          </cell>
          <cell r="G55">
            <v>43928</v>
          </cell>
          <cell r="H55">
            <v>5337252</v>
          </cell>
        </row>
        <row r="56">
          <cell r="B56">
            <v>3.24</v>
          </cell>
          <cell r="C56" t="str">
            <v>SUMINISTRO E INSTALACIÓN DE MALLA ELECTROSOLDA 6 MM</v>
          </cell>
          <cell r="D56">
            <v>0</v>
          </cell>
          <cell r="E56" t="str">
            <v>M2</v>
          </cell>
          <cell r="F56">
            <v>570.37</v>
          </cell>
          <cell r="G56">
            <v>14820</v>
          </cell>
          <cell r="H56">
            <v>8452883.4000000004</v>
          </cell>
        </row>
        <row r="57">
          <cell r="B57">
            <v>3.25</v>
          </cell>
          <cell r="C57" t="str">
            <v>JUNTA ELASTOMERICA MODELO F270 O SIMILAR, TIPO V</v>
          </cell>
          <cell r="D57">
            <v>0</v>
          </cell>
          <cell r="E57" t="str">
            <v>ML</v>
          </cell>
          <cell r="F57">
            <v>0</v>
          </cell>
          <cell r="G57">
            <v>350334</v>
          </cell>
          <cell r="H57">
            <v>0</v>
          </cell>
        </row>
        <row r="58">
          <cell r="B58">
            <v>3.26</v>
          </cell>
          <cell r="C58" t="str">
            <v>CONCRETO DE 3000 PSI E= 0,10 MT PARA CONSTRUCCIÓN DE ANDÉN</v>
          </cell>
          <cell r="D58">
            <v>0</v>
          </cell>
          <cell r="E58" t="str">
            <v>M2</v>
          </cell>
          <cell r="F58">
            <v>137.09999999999997</v>
          </cell>
          <cell r="G58">
            <v>59445</v>
          </cell>
          <cell r="H58">
            <v>8149909.5</v>
          </cell>
        </row>
        <row r="59">
          <cell r="B59">
            <v>4</v>
          </cell>
          <cell r="C59" t="str">
            <v>MAMPOSTERÍA</v>
          </cell>
          <cell r="D59">
            <v>0</v>
          </cell>
          <cell r="E59">
            <v>0</v>
          </cell>
          <cell r="F59">
            <v>0</v>
          </cell>
          <cell r="G59">
            <v>0</v>
          </cell>
          <cell r="H59">
            <v>55085507.719999999</v>
          </cell>
        </row>
        <row r="60">
          <cell r="B60">
            <v>4.0999999999999996</v>
          </cell>
          <cell r="C60" t="str">
            <v>SOBRECIMIENTO DOS HILADAS EN BLOQUE HUECO DE CONCRETO DE 0.20MTS X 0.20MTS X 0.40MTS CON PEGA DE MORTERO 1:4 IMPERMEABILIZADO</v>
          </cell>
          <cell r="D60">
            <v>0</v>
          </cell>
          <cell r="E60" t="str">
            <v>ML</v>
          </cell>
          <cell r="F60">
            <v>0</v>
          </cell>
          <cell r="G60">
            <v>22899</v>
          </cell>
          <cell r="H60">
            <v>0</v>
          </cell>
        </row>
        <row r="61">
          <cell r="B61">
            <v>4.2</v>
          </cell>
          <cell r="C61" t="str">
            <v>CAJAS DE REGISTRO DE AGUAS RESIDUALES 60X60 EN BLOQUE. INCLUYE PAÑETE, TAPA EN CONCRETO  Y TODO LO NECESARIO PARA SU CORRECTA INSTALACIÓN.</v>
          </cell>
          <cell r="D61">
            <v>0</v>
          </cell>
          <cell r="E61" t="str">
            <v>UND</v>
          </cell>
          <cell r="F61">
            <v>5</v>
          </cell>
          <cell r="G61">
            <v>119268</v>
          </cell>
          <cell r="H61">
            <v>596340</v>
          </cell>
        </row>
        <row r="62">
          <cell r="B62">
            <v>4.3</v>
          </cell>
          <cell r="C62" t="str">
            <v>ALFAJIAS EN CONCRETO DE 3000PSI Y ACERO DE REFUERZO DE 2 Ø 3/8" Y Ø 1/4" A CADA 0.20 M PARA APOYOS</v>
          </cell>
          <cell r="D62">
            <v>0</v>
          </cell>
          <cell r="E62" t="str">
            <v>ML</v>
          </cell>
          <cell r="F62">
            <v>126.62</v>
          </cell>
          <cell r="G62">
            <v>37531</v>
          </cell>
          <cell r="H62">
            <v>4752175.22</v>
          </cell>
        </row>
        <row r="63">
          <cell r="B63">
            <v>4.4000000000000004</v>
          </cell>
          <cell r="C63" t="str">
            <v>LEVANTE DE MURO EN BLOQUE, CON DIMENSIONES DE 0.12 M X 0.20M X 0.40M Y PEGA CON MORTERO 1:4</v>
          </cell>
          <cell r="D63">
            <v>0</v>
          </cell>
          <cell r="E63" t="str">
            <v>M2</v>
          </cell>
          <cell r="F63">
            <v>1134.9000000000001</v>
          </cell>
          <cell r="G63">
            <v>43825</v>
          </cell>
          <cell r="H63">
            <v>49736992.5</v>
          </cell>
        </row>
        <row r="64">
          <cell r="B64">
            <v>5</v>
          </cell>
          <cell r="C64" t="str">
            <v>PAÑETES Y REVOQUES</v>
          </cell>
          <cell r="D64">
            <v>0</v>
          </cell>
          <cell r="E64">
            <v>0</v>
          </cell>
          <cell r="F64">
            <v>0</v>
          </cell>
          <cell r="G64">
            <v>0</v>
          </cell>
          <cell r="H64">
            <v>68049644.040000007</v>
          </cell>
        </row>
        <row r="65">
          <cell r="B65">
            <v>5.0999999999999996</v>
          </cell>
          <cell r="C65" t="str">
            <v>PAÑETE LISO IMPERMEABILIZADO INTEGRALMENTE 1:4 D=2CM.</v>
          </cell>
          <cell r="D65">
            <v>0</v>
          </cell>
          <cell r="E65" t="str">
            <v>M2</v>
          </cell>
          <cell r="F65">
            <v>2021.91</v>
          </cell>
          <cell r="G65">
            <v>21858</v>
          </cell>
          <cell r="H65">
            <v>44194908.780000001</v>
          </cell>
        </row>
        <row r="66">
          <cell r="B66">
            <v>5.2</v>
          </cell>
          <cell r="C66" t="str">
            <v>DILATACIONES</v>
          </cell>
          <cell r="D66">
            <v>0</v>
          </cell>
          <cell r="E66" t="str">
            <v>ML</v>
          </cell>
          <cell r="F66">
            <v>257.44</v>
          </cell>
          <cell r="G66">
            <v>4630</v>
          </cell>
          <cell r="H66">
            <v>1191947.2</v>
          </cell>
        </row>
        <row r="67">
          <cell r="B67">
            <v>5.3</v>
          </cell>
          <cell r="C67" t="str">
            <v>PAÑETE LINEAL IMPERMEABILIZADO INTEGRALMENTE 1:4 ESPESOR VARIABLE SEGÚN ESPECIFICACIONES.</v>
          </cell>
          <cell r="D67">
            <v>0</v>
          </cell>
          <cell r="E67" t="str">
            <v>ML</v>
          </cell>
          <cell r="F67">
            <v>135.5</v>
          </cell>
          <cell r="G67">
            <v>12222</v>
          </cell>
          <cell r="H67">
            <v>1656081</v>
          </cell>
        </row>
        <row r="68">
          <cell r="B68">
            <v>5.4</v>
          </cell>
          <cell r="C68" t="str">
            <v>PAÑETE MALLA LINEAL EN MORTERO 1:4 IMPERMEABILIZADO</v>
          </cell>
          <cell r="D68">
            <v>0</v>
          </cell>
          <cell r="E68" t="str">
            <v>ML</v>
          </cell>
          <cell r="F68">
            <v>152.62</v>
          </cell>
          <cell r="G68">
            <v>22655</v>
          </cell>
          <cell r="H68">
            <v>3457606.1</v>
          </cell>
        </row>
        <row r="69">
          <cell r="B69">
            <v>5.5</v>
          </cell>
          <cell r="C69" t="str">
            <v>FILOS EN MORTERO 1:4</v>
          </cell>
          <cell r="D69">
            <v>0</v>
          </cell>
          <cell r="E69" t="str">
            <v>ML</v>
          </cell>
          <cell r="F69">
            <v>60</v>
          </cell>
          <cell r="G69">
            <v>4948</v>
          </cell>
          <cell r="H69">
            <v>296880</v>
          </cell>
        </row>
        <row r="70">
          <cell r="B70">
            <v>5.6</v>
          </cell>
          <cell r="C70" t="str">
            <v xml:space="preserve">FILOS EN ESTUCO PRESENTACIÓN PLASTICA PARA EXTERIORES, APLICADO EN 4 CAPAS, HD= DE 0 A 9,5 METROS, UTILIZANDO EQUIPOS CERTIFICADOS </v>
          </cell>
          <cell r="D70">
            <v>0</v>
          </cell>
          <cell r="E70" t="str">
            <v>ML</v>
          </cell>
          <cell r="F70">
            <v>176.22</v>
          </cell>
          <cell r="G70">
            <v>11739</v>
          </cell>
          <cell r="H70">
            <v>2068646.58</v>
          </cell>
        </row>
        <row r="71">
          <cell r="B71">
            <v>5.7</v>
          </cell>
          <cell r="C71" t="str">
            <v xml:space="preserve">ESTUCO PRESENTACIÓN PLASTICA PARA EXTERIORES, APLICADO EN 4 CAPAS, HD= DE 0 A 9,5 METROS, UTILIZANDO EQUIPOS CERTIFICADOS </v>
          </cell>
          <cell r="D71">
            <v>0</v>
          </cell>
          <cell r="E71" t="str">
            <v>M2</v>
          </cell>
          <cell r="F71">
            <v>670.86</v>
          </cell>
          <cell r="G71">
            <v>22633</v>
          </cell>
          <cell r="H71">
            <v>15183574.380000001</v>
          </cell>
        </row>
        <row r="72">
          <cell r="B72">
            <v>6</v>
          </cell>
          <cell r="C72" t="str">
            <v>CUBIERTA Y CIELO RASO</v>
          </cell>
          <cell r="D72">
            <v>0</v>
          </cell>
          <cell r="E72">
            <v>0</v>
          </cell>
          <cell r="F72">
            <v>0</v>
          </cell>
          <cell r="G72">
            <v>0</v>
          </cell>
          <cell r="H72">
            <v>115771651.13</v>
          </cell>
        </row>
        <row r="73">
          <cell r="B73">
            <v>6.1</v>
          </cell>
          <cell r="C73" t="str">
            <v>CUBIERTA EN LAMINA TERMOACUSTICA</v>
          </cell>
          <cell r="D73">
            <v>0</v>
          </cell>
          <cell r="E73" t="str">
            <v>M2</v>
          </cell>
          <cell r="F73">
            <v>418.21999999999997</v>
          </cell>
          <cell r="G73">
            <v>65050</v>
          </cell>
          <cell r="H73">
            <v>27205211</v>
          </cell>
        </row>
        <row r="74">
          <cell r="B74">
            <v>6.2</v>
          </cell>
          <cell r="C74" t="str">
            <v>CABALLETE FIJO TERMOACUSTICO</v>
          </cell>
          <cell r="D74">
            <v>0</v>
          </cell>
          <cell r="E74" t="str">
            <v>ML</v>
          </cell>
          <cell r="F74">
            <v>30.45</v>
          </cell>
          <cell r="G74">
            <v>64967</v>
          </cell>
          <cell r="H74">
            <v>1978245.15</v>
          </cell>
        </row>
        <row r="75">
          <cell r="B75">
            <v>6.3</v>
          </cell>
          <cell r="C75" t="str">
            <v>SUMINISTRO E INSTALACIÓN DE CIELO RASO EN DRYWALL</v>
          </cell>
          <cell r="D75">
            <v>0</v>
          </cell>
          <cell r="E75" t="str">
            <v>M2</v>
          </cell>
          <cell r="F75">
            <v>434.00279999999987</v>
          </cell>
          <cell r="G75">
            <v>67135</v>
          </cell>
          <cell r="H75">
            <v>29136777.98</v>
          </cell>
        </row>
        <row r="76">
          <cell r="B76">
            <v>6.4</v>
          </cell>
          <cell r="C76" t="str">
            <v>SUMINISTRO E INSTALACIÓN DE PERFIL METALICO SEGÚN DISEÑO</v>
          </cell>
          <cell r="D76">
            <v>0</v>
          </cell>
          <cell r="E76" t="str">
            <v>KG</v>
          </cell>
          <cell r="F76">
            <v>2395.9</v>
          </cell>
          <cell r="G76">
            <v>8710</v>
          </cell>
          <cell r="H76">
            <v>20868289</v>
          </cell>
        </row>
        <row r="77">
          <cell r="B77">
            <v>6.5</v>
          </cell>
          <cell r="C77" t="str">
            <v>SUMINISTRO E INSTALACIÓN DE TENSORES METALICOS SEGÚN DISEÑO</v>
          </cell>
          <cell r="D77">
            <v>0</v>
          </cell>
          <cell r="E77" t="str">
            <v>ML</v>
          </cell>
          <cell r="F77">
            <v>104.8</v>
          </cell>
          <cell r="G77">
            <v>6366</v>
          </cell>
          <cell r="H77">
            <v>667156.80000000005</v>
          </cell>
        </row>
        <row r="78">
          <cell r="B78">
            <v>6.6</v>
          </cell>
          <cell r="C78" t="str">
            <v>SUMINISTRO E INSTALACIÓN DE MOLDURA TECHO MEDIA CAÑA</v>
          </cell>
          <cell r="D78">
            <v>0</v>
          </cell>
          <cell r="E78" t="str">
            <v>ML</v>
          </cell>
          <cell r="F78">
            <v>450.35</v>
          </cell>
          <cell r="G78">
            <v>21643</v>
          </cell>
          <cell r="H78">
            <v>9746925.0500000007</v>
          </cell>
        </row>
        <row r="79">
          <cell r="B79">
            <v>6.7</v>
          </cell>
          <cell r="C79" t="str">
            <v>ZOCALO MEDIA CAÑA EN GRANITO</v>
          </cell>
          <cell r="D79">
            <v>0</v>
          </cell>
          <cell r="E79" t="str">
            <v>ML</v>
          </cell>
          <cell r="F79">
            <v>450.35</v>
          </cell>
          <cell r="G79">
            <v>39669</v>
          </cell>
          <cell r="H79">
            <v>17864934.149999999</v>
          </cell>
        </row>
        <row r="80">
          <cell r="B80">
            <v>6.8</v>
          </cell>
          <cell r="C80" t="str">
            <v>IMPERMEABILIZACION  PLACAS CUBIERTA MANTO 3,0 MM</v>
          </cell>
          <cell r="D80">
            <v>0</v>
          </cell>
          <cell r="E80" t="str">
            <v>M2</v>
          </cell>
          <cell r="F80">
            <v>112.39999999999998</v>
          </cell>
          <cell r="G80">
            <v>31992</v>
          </cell>
          <cell r="H80">
            <v>3595900.8</v>
          </cell>
        </row>
        <row r="81">
          <cell r="B81">
            <v>6.9</v>
          </cell>
          <cell r="C81" t="str">
            <v>PLANTILLA IMPERMEABILIZADA PENDIENTADO E= 0,05 MORTERO 1:3</v>
          </cell>
          <cell r="D81">
            <v>0</v>
          </cell>
          <cell r="E81" t="str">
            <v>M2</v>
          </cell>
          <cell r="F81">
            <v>112.39999999999998</v>
          </cell>
          <cell r="G81">
            <v>41888</v>
          </cell>
          <cell r="H81">
            <v>4708211.2</v>
          </cell>
        </row>
        <row r="82">
          <cell r="B82">
            <v>7</v>
          </cell>
          <cell r="C82" t="str">
            <v>INSTALACIONES SANITARIAS</v>
          </cell>
          <cell r="D82">
            <v>0</v>
          </cell>
          <cell r="E82">
            <v>0</v>
          </cell>
          <cell r="F82">
            <v>0</v>
          </cell>
          <cell r="G82">
            <v>0</v>
          </cell>
          <cell r="H82">
            <v>214648997.59999999</v>
          </cell>
        </row>
        <row r="83">
          <cell r="B83">
            <v>7.1</v>
          </cell>
          <cell r="C83" t="str">
            <v>LOCALIZACIÓN, TRAZADO Y REPLANTEO</v>
          </cell>
          <cell r="D83">
            <v>0</v>
          </cell>
          <cell r="E83" t="str">
            <v>M2</v>
          </cell>
          <cell r="F83">
            <v>434.00279999999987</v>
          </cell>
          <cell r="G83">
            <v>2797</v>
          </cell>
          <cell r="H83">
            <v>1213905.83</v>
          </cell>
        </row>
        <row r="84">
          <cell r="B84">
            <v>7.2</v>
          </cell>
          <cell r="C84" t="str">
            <v>SUMINISTRO E INSTALACIÓN DE YEES SANITARIAS DE 4"</v>
          </cell>
          <cell r="D84">
            <v>0</v>
          </cell>
          <cell r="E84" t="str">
            <v>UND</v>
          </cell>
          <cell r="F84">
            <v>84</v>
          </cell>
          <cell r="G84">
            <v>27695</v>
          </cell>
          <cell r="H84">
            <v>2326380</v>
          </cell>
        </row>
        <row r="85">
          <cell r="B85">
            <v>7.3</v>
          </cell>
          <cell r="C85" t="str">
            <v>SUMINISTRO E INSTALACIÓN DE YEES SANITARIAS DE 2"</v>
          </cell>
          <cell r="D85">
            <v>0</v>
          </cell>
          <cell r="E85" t="str">
            <v>UND</v>
          </cell>
          <cell r="F85">
            <v>34</v>
          </cell>
          <cell r="G85">
            <v>11635</v>
          </cell>
          <cell r="H85">
            <v>395590</v>
          </cell>
        </row>
        <row r="86">
          <cell r="B86">
            <v>7.4</v>
          </cell>
          <cell r="C86" t="str">
            <v>SUMINISTRO E INSTALACIÓN DE YEES SANITARIAS REDUCIDAS DE 4X2"</v>
          </cell>
          <cell r="D86">
            <v>0</v>
          </cell>
          <cell r="E86" t="str">
            <v>UND</v>
          </cell>
          <cell r="F86">
            <v>164</v>
          </cell>
          <cell r="G86">
            <v>25854</v>
          </cell>
          <cell r="H86">
            <v>4240056</v>
          </cell>
        </row>
        <row r="87">
          <cell r="B87">
            <v>7.5</v>
          </cell>
          <cell r="C87" t="str">
            <v>SUMINISTRO E INSTALACIÓN DE CODOS 45°-1/8 C X C 4"</v>
          </cell>
          <cell r="D87">
            <v>0</v>
          </cell>
          <cell r="E87" t="str">
            <v>UND</v>
          </cell>
          <cell r="F87">
            <v>65</v>
          </cell>
          <cell r="G87">
            <v>19012</v>
          </cell>
          <cell r="H87">
            <v>1235780</v>
          </cell>
        </row>
        <row r="88">
          <cell r="B88">
            <v>7.6</v>
          </cell>
          <cell r="C88" t="str">
            <v>SUMINISTRO E INSTALACIÓN DE CODOS 45°-1/8 C X C 2"</v>
          </cell>
          <cell r="D88">
            <v>0</v>
          </cell>
          <cell r="E88" t="str">
            <v>UND</v>
          </cell>
          <cell r="F88">
            <v>77</v>
          </cell>
          <cell r="G88">
            <v>9941</v>
          </cell>
          <cell r="H88">
            <v>765457</v>
          </cell>
        </row>
        <row r="89">
          <cell r="B89">
            <v>7.7</v>
          </cell>
          <cell r="C89" t="str">
            <v>SUMINISTRO E INSTALACIÓN DE SIFONES DE 2"</v>
          </cell>
          <cell r="D89">
            <v>0</v>
          </cell>
          <cell r="E89" t="str">
            <v>UND</v>
          </cell>
          <cell r="F89">
            <v>61</v>
          </cell>
          <cell r="G89">
            <v>12059</v>
          </cell>
          <cell r="H89">
            <v>735599</v>
          </cell>
        </row>
        <row r="90">
          <cell r="B90">
            <v>7.8</v>
          </cell>
          <cell r="C90" t="str">
            <v>SUMINISTRO E INSTALACIÓN DE REJILLAS METÁLICAS DE 4"</v>
          </cell>
          <cell r="D90">
            <v>0</v>
          </cell>
          <cell r="E90" t="str">
            <v>UND</v>
          </cell>
          <cell r="F90">
            <v>24</v>
          </cell>
          <cell r="G90">
            <v>16316</v>
          </cell>
          <cell r="H90">
            <v>391584</v>
          </cell>
        </row>
        <row r="91">
          <cell r="B91">
            <v>7.9</v>
          </cell>
          <cell r="C91" t="str">
            <v>SUMINISTRO E INSTALACIÓN DE ADAPTADORES DE LIMPIEZA DE 2"</v>
          </cell>
          <cell r="D91">
            <v>0</v>
          </cell>
          <cell r="E91" t="str">
            <v>UND</v>
          </cell>
          <cell r="F91">
            <v>17</v>
          </cell>
          <cell r="G91">
            <v>16309</v>
          </cell>
          <cell r="H91">
            <v>277253</v>
          </cell>
        </row>
        <row r="92">
          <cell r="B92" t="str">
            <v>7,10</v>
          </cell>
          <cell r="C92" t="str">
            <v>INSTALACIÓN Y SUMINISTRO TUBERÍA SANITARIA PVC 2" INCLUYE ENCAJUELADA Y RELLENO</v>
          </cell>
          <cell r="D92">
            <v>0</v>
          </cell>
          <cell r="E92" t="str">
            <v>ML</v>
          </cell>
          <cell r="F92">
            <v>546.75</v>
          </cell>
          <cell r="G92">
            <v>14346</v>
          </cell>
          <cell r="H92">
            <v>7843675.5</v>
          </cell>
        </row>
        <row r="93">
          <cell r="B93">
            <v>7.11</v>
          </cell>
          <cell r="C93" t="str">
            <v>INSTALACIÓN Y SUMINISTRO TUBERÍA SANITARIA PVC 4" INCLUYE ENCAJUELADA Y RELLENO</v>
          </cell>
          <cell r="D93">
            <v>0</v>
          </cell>
          <cell r="E93" t="str">
            <v>ML</v>
          </cell>
          <cell r="F93">
            <v>684.63</v>
          </cell>
          <cell r="G93">
            <v>38497</v>
          </cell>
          <cell r="H93">
            <v>26356201.109999999</v>
          </cell>
        </row>
        <row r="94">
          <cell r="B94">
            <v>7.12</v>
          </cell>
          <cell r="C94" t="str">
            <v>INSTALACIÓN Y SUMINISTRO TUBERÍA SANITARIA PVC 6"</v>
          </cell>
          <cell r="D94">
            <v>0</v>
          </cell>
          <cell r="E94" t="str">
            <v>ML</v>
          </cell>
          <cell r="F94">
            <v>69.56</v>
          </cell>
          <cell r="G94">
            <v>53670</v>
          </cell>
          <cell r="H94">
            <v>3733285.2</v>
          </cell>
        </row>
        <row r="95">
          <cell r="B95">
            <v>7.13</v>
          </cell>
          <cell r="C95" t="str">
            <v>INSTALACIÓN Y SUMINISTRO TUBERÍA SANITARIA PVC 8"</v>
          </cell>
          <cell r="D95">
            <v>0</v>
          </cell>
          <cell r="E95" t="str">
            <v>ML</v>
          </cell>
          <cell r="F95">
            <v>14</v>
          </cell>
          <cell r="G95">
            <v>93802</v>
          </cell>
          <cell r="H95">
            <v>1313228</v>
          </cell>
        </row>
        <row r="96">
          <cell r="B96">
            <v>7.14</v>
          </cell>
          <cell r="C96" t="str">
            <v>SUMINISTRO E INSTALACIÓN DE PUNTO SANITARIO 2"</v>
          </cell>
          <cell r="D96">
            <v>0</v>
          </cell>
          <cell r="E96" t="str">
            <v>UND</v>
          </cell>
          <cell r="F96">
            <v>199</v>
          </cell>
          <cell r="G96">
            <v>49657</v>
          </cell>
          <cell r="H96">
            <v>9881743</v>
          </cell>
        </row>
        <row r="97">
          <cell r="B97">
            <v>7.15</v>
          </cell>
          <cell r="C97" t="str">
            <v>SUMINISTRO E INSTALACIÓN DE PUNTO SANITARIO 4"</v>
          </cell>
          <cell r="D97">
            <v>0</v>
          </cell>
          <cell r="E97" t="str">
            <v>UND</v>
          </cell>
          <cell r="F97">
            <v>61</v>
          </cell>
          <cell r="G97">
            <v>69975</v>
          </cell>
          <cell r="H97">
            <v>4268475</v>
          </cell>
        </row>
        <row r="98">
          <cell r="B98">
            <v>7.16</v>
          </cell>
          <cell r="C98" t="str">
            <v>SUMINISTRO E INSTALACIÓN DE ORINAL MEDIANO INSTITUCIONAL. INCLUYE GRIFERÍA Y VALVULA ANTIVANDALICA.</v>
          </cell>
          <cell r="D98">
            <v>0</v>
          </cell>
          <cell r="E98" t="str">
            <v>UND</v>
          </cell>
          <cell r="F98">
            <v>3</v>
          </cell>
          <cell r="G98">
            <v>512678</v>
          </cell>
          <cell r="H98">
            <v>1538034</v>
          </cell>
        </row>
        <row r="99">
          <cell r="B99">
            <v>7.17</v>
          </cell>
          <cell r="C99" t="str">
            <v>SUMINISTRO E INSTALACIÓN DE PUNTO SANITARIO DE 3"</v>
          </cell>
          <cell r="D99">
            <v>0</v>
          </cell>
          <cell r="E99" t="str">
            <v>UND</v>
          </cell>
          <cell r="F99">
            <v>21</v>
          </cell>
          <cell r="G99">
            <v>54272</v>
          </cell>
          <cell r="H99">
            <v>1139712</v>
          </cell>
        </row>
        <row r="100">
          <cell r="B100">
            <v>7.18</v>
          </cell>
          <cell r="C100" t="str">
            <v>SUMINISTRO E INSTALACIÓN DE PUNTO SANITARIO DE 6"</v>
          </cell>
          <cell r="D100">
            <v>0</v>
          </cell>
          <cell r="E100" t="str">
            <v>UND</v>
          </cell>
          <cell r="F100">
            <v>6</v>
          </cell>
          <cell r="G100">
            <v>214122</v>
          </cell>
          <cell r="H100">
            <v>1284732</v>
          </cell>
        </row>
        <row r="101">
          <cell r="B101">
            <v>7.19</v>
          </cell>
          <cell r="C101" t="str">
            <v>SUMINISTRO E INSTALACIÓN DE SANITARIO AQUAJET COLOR BLANCO TIPO INSTITUCIONAL O SIMILAR. INCLUYE BARRA DE SEGURIDAD EN ACERO L=50CM Y TODO LO NECESARIO PARA SU CORRECTA INSTALACIÓN.</v>
          </cell>
          <cell r="D101">
            <v>0</v>
          </cell>
          <cell r="E101" t="str">
            <v>UND</v>
          </cell>
          <cell r="F101">
            <v>57</v>
          </cell>
          <cell r="G101">
            <v>653780</v>
          </cell>
          <cell r="H101">
            <v>37265460</v>
          </cell>
        </row>
        <row r="102">
          <cell r="B102" t="str">
            <v>7,20</v>
          </cell>
          <cell r="C102" t="str">
            <v>SUMINISTRO E INSTALACIÓN DE SANITARIO DE FLUXÓMETRO PARA DISCAPACITADOS COLOR BLANCO TIPO INSTITUCIONAL. INCLUYE TODO LO NECESARIO PARA SU CORRECTA INSTALACIÓN. TAZA BÁLTICA O SIMILAR, BARRA DE SEGURIDAD PISO PARED EN ACERO INOXIDABLE Y BARRA DE SEGURIDAD EN ACERO INOXIDABLE DE DE 50 CM</v>
          </cell>
          <cell r="D102">
            <v>0</v>
          </cell>
          <cell r="E102" t="str">
            <v>UND</v>
          </cell>
          <cell r="F102">
            <v>6</v>
          </cell>
          <cell r="G102">
            <v>1613435</v>
          </cell>
          <cell r="H102">
            <v>9680610</v>
          </cell>
        </row>
        <row r="103">
          <cell r="B103">
            <v>7.21</v>
          </cell>
          <cell r="C103" t="str">
            <v>SUMINISTRO E INSTALACIÓN DE LAVAMANOS TIPO FREE O SIMILAR.</v>
          </cell>
          <cell r="D103">
            <v>0</v>
          </cell>
          <cell r="E103" t="str">
            <v>UND</v>
          </cell>
          <cell r="F103">
            <v>61</v>
          </cell>
          <cell r="G103">
            <v>453512</v>
          </cell>
          <cell r="H103">
            <v>27664232</v>
          </cell>
        </row>
        <row r="104">
          <cell r="B104">
            <v>7.22</v>
          </cell>
          <cell r="C104" t="str">
            <v>SUMINISTRO E INSTALACIÓN DE YEES SANITARIAS REDUCIDAS DE 4X3"</v>
          </cell>
          <cell r="D104">
            <v>0</v>
          </cell>
          <cell r="E104" t="str">
            <v>UND</v>
          </cell>
          <cell r="F104">
            <v>64</v>
          </cell>
          <cell r="G104">
            <v>25854</v>
          </cell>
          <cell r="H104">
            <v>1654656</v>
          </cell>
        </row>
        <row r="105">
          <cell r="B105">
            <v>7.23</v>
          </cell>
          <cell r="C105" t="str">
            <v>SUMINISTRO E INSTALACIÓN DE CODO 90°-1/4 CXC 4"</v>
          </cell>
          <cell r="D105">
            <v>0</v>
          </cell>
          <cell r="E105" t="str">
            <v>UND</v>
          </cell>
          <cell r="F105">
            <v>42</v>
          </cell>
          <cell r="G105">
            <v>16309</v>
          </cell>
          <cell r="H105">
            <v>684978</v>
          </cell>
        </row>
        <row r="106">
          <cell r="B106">
            <v>7.24</v>
          </cell>
          <cell r="C106" t="str">
            <v>SALIDA SANITARIA SIFÓN DE PISO 3"</v>
          </cell>
          <cell r="D106">
            <v>0</v>
          </cell>
          <cell r="E106" t="str">
            <v>UND</v>
          </cell>
          <cell r="F106">
            <v>21</v>
          </cell>
          <cell r="G106">
            <v>71395.760000000009</v>
          </cell>
          <cell r="H106">
            <v>1499310.96</v>
          </cell>
        </row>
        <row r="107">
          <cell r="B107">
            <v>7.25</v>
          </cell>
          <cell r="C107" t="str">
            <v>CAJA INSPECCIÓN EN CONCRETO DE 50X50 MEDIDAS INTERNAS. E=10 CM INCLUYE REFUERZO Y CAMA EN GRAVILLA.</v>
          </cell>
          <cell r="D107">
            <v>0</v>
          </cell>
          <cell r="E107" t="str">
            <v>UND</v>
          </cell>
          <cell r="F107">
            <v>40</v>
          </cell>
          <cell r="G107">
            <v>320295</v>
          </cell>
          <cell r="H107">
            <v>12811800</v>
          </cell>
        </row>
        <row r="108">
          <cell r="B108">
            <v>7.26</v>
          </cell>
          <cell r="C108" t="str">
            <v>CAJA REGISTRO 80X80.  INCLUYE PAÑETE Y TODO LO NECESARIO PARA SU CORRECTA INSTALACIÓN.</v>
          </cell>
          <cell r="D108">
            <v>0</v>
          </cell>
          <cell r="E108" t="str">
            <v>UND</v>
          </cell>
          <cell r="F108">
            <v>5</v>
          </cell>
          <cell r="G108">
            <v>417775</v>
          </cell>
          <cell r="H108">
            <v>2088875</v>
          </cell>
        </row>
        <row r="109">
          <cell r="B109">
            <v>7.27</v>
          </cell>
          <cell r="C109" t="str">
            <v>BAJANTE AGUAS LLUVIA 3"</v>
          </cell>
          <cell r="D109">
            <v>0</v>
          </cell>
          <cell r="E109" t="str">
            <v>ML</v>
          </cell>
          <cell r="F109">
            <v>105.00000000000001</v>
          </cell>
          <cell r="G109">
            <v>38497</v>
          </cell>
          <cell r="H109">
            <v>4042185</v>
          </cell>
        </row>
        <row r="110">
          <cell r="B110">
            <v>7.28</v>
          </cell>
          <cell r="C110" t="str">
            <v>SISTEMA DE TRATAMIENTO DE AGUAS RESIDUALES 5 M3</v>
          </cell>
          <cell r="D110">
            <v>0</v>
          </cell>
          <cell r="E110" t="str">
            <v>UND</v>
          </cell>
          <cell r="F110">
            <v>1</v>
          </cell>
          <cell r="G110">
            <v>9501997</v>
          </cell>
          <cell r="H110">
            <v>9501997</v>
          </cell>
        </row>
        <row r="111">
          <cell r="B111">
            <v>7.29</v>
          </cell>
          <cell r="C111" t="str">
            <v>SUMINISTRO E INSTALACIÓN DE LAVAPLATOS</v>
          </cell>
          <cell r="D111">
            <v>0</v>
          </cell>
          <cell r="E111" t="str">
            <v>UND</v>
          </cell>
          <cell r="F111">
            <v>27</v>
          </cell>
          <cell r="G111">
            <v>221064</v>
          </cell>
          <cell r="H111">
            <v>5968728</v>
          </cell>
        </row>
        <row r="112">
          <cell r="B112">
            <v>7.3</v>
          </cell>
          <cell r="C112" t="str">
            <v>SUMINISTRO E INSTALACIÓN KIT GRIFERIA DE PEDAL Y LAVAMANOS DE 36X36</v>
          </cell>
          <cell r="D112">
            <v>0</v>
          </cell>
          <cell r="E112" t="str">
            <v>UND</v>
          </cell>
          <cell r="F112">
            <v>27</v>
          </cell>
          <cell r="G112">
            <v>872612</v>
          </cell>
          <cell r="H112">
            <v>23560524</v>
          </cell>
        </row>
        <row r="113">
          <cell r="B113">
            <v>7.31</v>
          </cell>
          <cell r="C113" t="str">
            <v>TELEDUCHAS</v>
          </cell>
          <cell r="D113">
            <v>0</v>
          </cell>
          <cell r="E113" t="str">
            <v>UND</v>
          </cell>
          <cell r="F113">
            <v>12</v>
          </cell>
          <cell r="G113">
            <v>127296</v>
          </cell>
          <cell r="H113">
            <v>1527552</v>
          </cell>
        </row>
        <row r="114">
          <cell r="B114">
            <v>7.32</v>
          </cell>
          <cell r="C114" t="str">
            <v>FILTRO DE ENTREGA AGUAS RESIDUALES</v>
          </cell>
          <cell r="D114">
            <v>0</v>
          </cell>
          <cell r="E114" t="str">
            <v>UND</v>
          </cell>
          <cell r="F114">
            <v>1</v>
          </cell>
          <cell r="G114">
            <v>7757399</v>
          </cell>
          <cell r="H114">
            <v>7757399</v>
          </cell>
        </row>
        <row r="115">
          <cell r="B115">
            <v>8</v>
          </cell>
          <cell r="C115" t="str">
            <v>INSTALACIONES HIDRÁULICAS</v>
          </cell>
          <cell r="D115">
            <v>0</v>
          </cell>
          <cell r="E115">
            <v>0</v>
          </cell>
          <cell r="F115">
            <v>0</v>
          </cell>
          <cell r="G115">
            <v>0</v>
          </cell>
          <cell r="H115">
            <v>88863376.49000001</v>
          </cell>
        </row>
        <row r="116">
          <cell r="B116">
            <v>8.1</v>
          </cell>
          <cell r="C116" t="str">
            <v>GABINETE CONTRA INCENDIOS METÁLICO SOBREPONER MEDIDAS 21X70X88</v>
          </cell>
          <cell r="D116">
            <v>0</v>
          </cell>
          <cell r="E116" t="str">
            <v>UND</v>
          </cell>
          <cell r="F116">
            <v>4</v>
          </cell>
          <cell r="G116">
            <v>1037558</v>
          </cell>
          <cell r="H116">
            <v>4150232</v>
          </cell>
        </row>
        <row r="117">
          <cell r="B117">
            <v>8.1999999999999993</v>
          </cell>
          <cell r="C117" t="str">
            <v>SUMINISTRO E INSTALACIÓN DE CODOS DE 90° D=1/2"</v>
          </cell>
          <cell r="D117">
            <v>0</v>
          </cell>
          <cell r="E117" t="str">
            <v>UND</v>
          </cell>
          <cell r="F117">
            <v>146</v>
          </cell>
          <cell r="G117">
            <v>1309</v>
          </cell>
          <cell r="H117">
            <v>191114</v>
          </cell>
        </row>
        <row r="118">
          <cell r="B118">
            <v>8.3000000000000007</v>
          </cell>
          <cell r="C118" t="str">
            <v>SUMINISTRO E INSTALACIÓN DE CODOS DE 90° D=1"</v>
          </cell>
          <cell r="D118">
            <v>0</v>
          </cell>
          <cell r="E118" t="str">
            <v>UND</v>
          </cell>
          <cell r="F118">
            <v>114</v>
          </cell>
          <cell r="G118">
            <v>2449</v>
          </cell>
          <cell r="H118">
            <v>279186</v>
          </cell>
        </row>
        <row r="119">
          <cell r="B119">
            <v>8.4</v>
          </cell>
          <cell r="C119" t="str">
            <v>SUMINISTRO E INSTALACIÓN DE CODOS DE 90° D=1-1/2"</v>
          </cell>
          <cell r="D119">
            <v>0</v>
          </cell>
          <cell r="E119" t="str">
            <v>UND</v>
          </cell>
          <cell r="F119">
            <v>27</v>
          </cell>
          <cell r="G119">
            <v>6884</v>
          </cell>
          <cell r="H119">
            <v>185868</v>
          </cell>
        </row>
        <row r="120">
          <cell r="B120">
            <v>8.5</v>
          </cell>
          <cell r="C120" t="str">
            <v>SUMINISTRO E INSTALACIÓN DE CODOS DE 90° D=2"</v>
          </cell>
          <cell r="D120">
            <v>0</v>
          </cell>
          <cell r="E120" t="str">
            <v>UND</v>
          </cell>
          <cell r="F120">
            <v>12</v>
          </cell>
          <cell r="G120">
            <v>10802</v>
          </cell>
          <cell r="H120">
            <v>129624</v>
          </cell>
        </row>
        <row r="121">
          <cell r="B121">
            <v>8.6</v>
          </cell>
          <cell r="C121" t="str">
            <v>SUMINISTRO E INSTALACIÓN DE CODOS DE 90° D=3" HG</v>
          </cell>
          <cell r="D121">
            <v>0</v>
          </cell>
          <cell r="E121" t="str">
            <v>UND</v>
          </cell>
          <cell r="F121">
            <v>10</v>
          </cell>
          <cell r="G121">
            <v>36869</v>
          </cell>
          <cell r="H121">
            <v>368690</v>
          </cell>
        </row>
        <row r="122">
          <cell r="B122">
            <v>8.6999999999999993</v>
          </cell>
          <cell r="C122" t="str">
            <v>SUMINISTRO E INSTALACIÓN DE CODOS DE 90° D=2-1/2" HG</v>
          </cell>
          <cell r="D122">
            <v>0</v>
          </cell>
          <cell r="E122" t="str">
            <v>UND</v>
          </cell>
          <cell r="F122">
            <v>4</v>
          </cell>
          <cell r="G122">
            <v>25882</v>
          </cell>
          <cell r="H122">
            <v>103528</v>
          </cell>
        </row>
        <row r="123">
          <cell r="B123">
            <v>8.8000000000000007</v>
          </cell>
          <cell r="C123" t="str">
            <v>SUMINISTRO E INSTALACIÓN DE TEES DE D=1"</v>
          </cell>
          <cell r="D123">
            <v>0</v>
          </cell>
          <cell r="E123" t="str">
            <v>UND</v>
          </cell>
          <cell r="F123">
            <v>57</v>
          </cell>
          <cell r="G123">
            <v>3182</v>
          </cell>
          <cell r="H123">
            <v>181374</v>
          </cell>
        </row>
        <row r="124">
          <cell r="B124">
            <v>8.9</v>
          </cell>
          <cell r="C124" t="str">
            <v>SUMINISTRO E INSTALACIÓN DE TEES DE D=2"</v>
          </cell>
          <cell r="D124">
            <v>0</v>
          </cell>
          <cell r="E124" t="str">
            <v>UND</v>
          </cell>
          <cell r="F124">
            <v>57</v>
          </cell>
          <cell r="G124">
            <v>15527</v>
          </cell>
          <cell r="H124">
            <v>885039</v>
          </cell>
        </row>
        <row r="125">
          <cell r="B125" t="str">
            <v>8,10</v>
          </cell>
          <cell r="C125" t="str">
            <v>SUMINISTRO E INSTALACIÓN DE TEES DE D=1-1/2"</v>
          </cell>
          <cell r="D125">
            <v>0</v>
          </cell>
          <cell r="E125" t="str">
            <v>UND</v>
          </cell>
          <cell r="F125">
            <v>30</v>
          </cell>
          <cell r="G125">
            <v>10844</v>
          </cell>
          <cell r="H125">
            <v>325320</v>
          </cell>
        </row>
        <row r="126">
          <cell r="B126" t="str">
            <v>8,11</v>
          </cell>
          <cell r="C126" t="str">
            <v>SUMINISTRO E INSTALACIÓN DE BUJES SOLDADOS DE 3/4" X 1/2"</v>
          </cell>
          <cell r="D126">
            <v>0</v>
          </cell>
          <cell r="E126" t="str">
            <v>UND</v>
          </cell>
          <cell r="F126">
            <v>4</v>
          </cell>
          <cell r="G126">
            <v>1230</v>
          </cell>
          <cell r="H126">
            <v>4920</v>
          </cell>
        </row>
        <row r="127">
          <cell r="B127" t="str">
            <v>8,12</v>
          </cell>
          <cell r="C127" t="str">
            <v>SUMINISTRO E INSTALACIÓN DE BUJES SOLDADOS DE 2"X1"</v>
          </cell>
          <cell r="D127">
            <v>0</v>
          </cell>
          <cell r="E127" t="str">
            <v>UND</v>
          </cell>
          <cell r="F127">
            <v>2</v>
          </cell>
          <cell r="G127">
            <v>5391</v>
          </cell>
          <cell r="H127">
            <v>10782</v>
          </cell>
        </row>
        <row r="128">
          <cell r="B128" t="str">
            <v>8,13</v>
          </cell>
          <cell r="C128" t="str">
            <v>SUMINISTRO E INSTALACIÓN DE BUJES SOLDADOS DE 2"X1-1/2"</v>
          </cell>
          <cell r="D128">
            <v>0</v>
          </cell>
          <cell r="E128" t="str">
            <v>UND</v>
          </cell>
          <cell r="F128">
            <v>27</v>
          </cell>
          <cell r="G128">
            <v>5391</v>
          </cell>
          <cell r="H128">
            <v>145557</v>
          </cell>
        </row>
        <row r="129">
          <cell r="B129" t="str">
            <v>8,14</v>
          </cell>
          <cell r="C129" t="str">
            <v>SUMINISTRO E INSTALACIÓN DE BUJES ROSCADOS DE 3"X2-1/2" HG</v>
          </cell>
          <cell r="D129">
            <v>0</v>
          </cell>
          <cell r="E129" t="str">
            <v>UND</v>
          </cell>
          <cell r="F129">
            <v>42</v>
          </cell>
          <cell r="G129">
            <v>28322</v>
          </cell>
          <cell r="H129">
            <v>1189524</v>
          </cell>
        </row>
        <row r="130">
          <cell r="B130" t="str">
            <v>8,15</v>
          </cell>
          <cell r="C130" t="str">
            <v>SUMINISTRO E INSTALACIÓN DE TUBERÍA DE PRESIÓN D=1/2". RDE 9. INCLUYE ENCAJUELADA Y RELLENO</v>
          </cell>
          <cell r="D130">
            <v>0</v>
          </cell>
          <cell r="E130" t="str">
            <v>ML</v>
          </cell>
          <cell r="F130">
            <v>320</v>
          </cell>
          <cell r="G130">
            <v>8009</v>
          </cell>
          <cell r="H130">
            <v>2562880</v>
          </cell>
        </row>
        <row r="131">
          <cell r="B131" t="str">
            <v>8,16</v>
          </cell>
          <cell r="C131" t="str">
            <v>SUMINISTRO E INSTALACIÓN DE TUBERÍAS PVC DE D=1" RDE 13,5</v>
          </cell>
          <cell r="D131">
            <v>0</v>
          </cell>
          <cell r="E131" t="str">
            <v>ML</v>
          </cell>
          <cell r="F131">
            <v>650</v>
          </cell>
          <cell r="G131">
            <v>12185</v>
          </cell>
          <cell r="H131">
            <v>7920250</v>
          </cell>
        </row>
        <row r="132">
          <cell r="B132" t="str">
            <v>8,17</v>
          </cell>
          <cell r="C132" t="str">
            <v>SUMINISTRO E INSTALACIÓN DE TUBERÍA PVC DE D=1-1/2" RDE 21</v>
          </cell>
          <cell r="D132">
            <v>0</v>
          </cell>
          <cell r="E132" t="str">
            <v>ML</v>
          </cell>
          <cell r="F132">
            <v>340</v>
          </cell>
          <cell r="G132">
            <v>17457</v>
          </cell>
          <cell r="H132">
            <v>5935380</v>
          </cell>
        </row>
        <row r="133">
          <cell r="B133" t="str">
            <v>8,18</v>
          </cell>
          <cell r="C133" t="str">
            <v>SUMINISTRO E INSTALACIÓN DE TUBERÍA PVC DE D=2" RDE 21</v>
          </cell>
          <cell r="D133">
            <v>0</v>
          </cell>
          <cell r="E133" t="str">
            <v>ML</v>
          </cell>
          <cell r="F133">
            <v>119.45</v>
          </cell>
          <cell r="G133">
            <v>25563</v>
          </cell>
          <cell r="H133">
            <v>3053500.35</v>
          </cell>
        </row>
        <row r="134">
          <cell r="B134" t="str">
            <v>8,19</v>
          </cell>
          <cell r="C134" t="str">
            <v>SUMINISTRO E INSTALACIÓN DE TUBERÍA DE D=2-1/2" HG</v>
          </cell>
          <cell r="D134">
            <v>0</v>
          </cell>
          <cell r="E134" t="str">
            <v>ML</v>
          </cell>
          <cell r="F134">
            <v>35</v>
          </cell>
          <cell r="G134">
            <v>46026</v>
          </cell>
          <cell r="H134">
            <v>1610910</v>
          </cell>
        </row>
        <row r="135">
          <cell r="B135" t="str">
            <v>8,20</v>
          </cell>
          <cell r="C135" t="str">
            <v>SUMINISTRO E INSTALACIÓN DE TUBERÍA PVC DE D=1" RDE 21</v>
          </cell>
          <cell r="D135">
            <v>0</v>
          </cell>
          <cell r="E135" t="str">
            <v>ML</v>
          </cell>
          <cell r="F135">
            <v>39.659999999999997</v>
          </cell>
          <cell r="G135">
            <v>10264</v>
          </cell>
          <cell r="H135">
            <v>407070.24</v>
          </cell>
        </row>
        <row r="136">
          <cell r="B136" t="str">
            <v>8,21</v>
          </cell>
          <cell r="C136" t="str">
            <v>SUMINISTRO E INSTALACIÓN DE TUBERÍA PVC DE D=2-1/2" RDE 21</v>
          </cell>
          <cell r="D136">
            <v>0</v>
          </cell>
          <cell r="E136" t="str">
            <v>ML</v>
          </cell>
          <cell r="F136">
            <v>155</v>
          </cell>
          <cell r="G136">
            <v>32286</v>
          </cell>
          <cell r="H136">
            <v>5004330</v>
          </cell>
        </row>
        <row r="137">
          <cell r="B137" t="str">
            <v>8,22</v>
          </cell>
          <cell r="C137" t="str">
            <v>SUMINISTRO E INSTALACIÓN DE ADAPTADORES MACHO PVC DE D=1/2"</v>
          </cell>
          <cell r="D137">
            <v>0</v>
          </cell>
          <cell r="E137" t="str">
            <v>UND</v>
          </cell>
          <cell r="F137">
            <v>18</v>
          </cell>
          <cell r="G137">
            <v>1374</v>
          </cell>
          <cell r="H137">
            <v>24732</v>
          </cell>
        </row>
        <row r="138">
          <cell r="B138" t="str">
            <v>8,23</v>
          </cell>
          <cell r="C138" t="str">
            <v>SUMINISTRO E INSTALACIÓN DE ADAPTADORES MACHO PVC DE D=1"</v>
          </cell>
          <cell r="D138">
            <v>0</v>
          </cell>
          <cell r="E138" t="str">
            <v>UND</v>
          </cell>
          <cell r="F138">
            <v>16</v>
          </cell>
          <cell r="G138">
            <v>2403</v>
          </cell>
          <cell r="H138">
            <v>38448</v>
          </cell>
        </row>
        <row r="139">
          <cell r="B139" t="str">
            <v>8,24</v>
          </cell>
          <cell r="C139" t="str">
            <v>SUMINISTRO E INSTALACIÓN DE ADAPTADORES MACHO DE D=2-1/2" ROSCADO HG</v>
          </cell>
          <cell r="D139">
            <v>0</v>
          </cell>
          <cell r="E139" t="str">
            <v>UND</v>
          </cell>
          <cell r="F139">
            <v>1</v>
          </cell>
          <cell r="G139">
            <v>45326</v>
          </cell>
          <cell r="H139">
            <v>45326</v>
          </cell>
        </row>
        <row r="140">
          <cell r="B140" t="str">
            <v>8,25</v>
          </cell>
          <cell r="C140" t="str">
            <v>SUMINISTRO E INSTALACIÓN DE LLAVES DE CONTROL DE D=1"</v>
          </cell>
          <cell r="D140">
            <v>0</v>
          </cell>
          <cell r="E140" t="str">
            <v>UND</v>
          </cell>
          <cell r="F140">
            <v>5</v>
          </cell>
          <cell r="G140">
            <v>71968</v>
          </cell>
          <cell r="H140">
            <v>359840</v>
          </cell>
        </row>
        <row r="141">
          <cell r="B141" t="str">
            <v>8,26</v>
          </cell>
          <cell r="C141" t="str">
            <v>SUMINISTRO E INSTALACIÓN DE LLAVES DE CONTROL DE D=3" HG</v>
          </cell>
          <cell r="D141">
            <v>0</v>
          </cell>
          <cell r="E141" t="str">
            <v>UND</v>
          </cell>
          <cell r="F141">
            <v>1</v>
          </cell>
          <cell r="G141">
            <v>414806</v>
          </cell>
          <cell r="H141">
            <v>414806</v>
          </cell>
        </row>
        <row r="142">
          <cell r="B142" t="str">
            <v>8,27</v>
          </cell>
          <cell r="C142" t="str">
            <v>SUMINISTRO E INSTALACIÓN DE LLAVES DE CONTROL DE D=2-1/2"" HG</v>
          </cell>
          <cell r="D142">
            <v>0</v>
          </cell>
          <cell r="E142" t="str">
            <v>UND</v>
          </cell>
          <cell r="F142">
            <v>1</v>
          </cell>
          <cell r="G142">
            <v>277806</v>
          </cell>
          <cell r="H142">
            <v>277806</v>
          </cell>
        </row>
        <row r="143">
          <cell r="B143" t="str">
            <v>8,28</v>
          </cell>
          <cell r="C143" t="str">
            <v>SUMINISTRO E INSTALACIÓN DE DIFUSORES DE RIEGO</v>
          </cell>
          <cell r="D143">
            <v>0</v>
          </cell>
          <cell r="E143" t="str">
            <v>UND</v>
          </cell>
          <cell r="F143">
            <v>9</v>
          </cell>
          <cell r="G143">
            <v>103408</v>
          </cell>
          <cell r="H143">
            <v>930672</v>
          </cell>
        </row>
        <row r="144">
          <cell r="B144" t="str">
            <v>8,29</v>
          </cell>
          <cell r="C144" t="str">
            <v>SUMINISTRO E INSTALACIÓN DE BOQUILLAS PARA FUENTES</v>
          </cell>
          <cell r="D144">
            <v>0</v>
          </cell>
          <cell r="E144" t="str">
            <v>UND</v>
          </cell>
          <cell r="F144">
            <v>29</v>
          </cell>
          <cell r="G144">
            <v>113908</v>
          </cell>
          <cell r="H144">
            <v>3303332</v>
          </cell>
        </row>
        <row r="145">
          <cell r="B145" t="str">
            <v>8,30</v>
          </cell>
          <cell r="C145" t="str">
            <v>GRIFERÍA DE LAVAMANOS DE PARED TIPO PUSH, CONSUMO REGULABLE</v>
          </cell>
          <cell r="D145">
            <v>0</v>
          </cell>
          <cell r="E145" t="str">
            <v>UND</v>
          </cell>
          <cell r="F145">
            <v>65</v>
          </cell>
          <cell r="G145">
            <v>115287</v>
          </cell>
          <cell r="H145">
            <v>7493655</v>
          </cell>
        </row>
        <row r="146">
          <cell r="B146" t="str">
            <v>8,31</v>
          </cell>
          <cell r="C146" t="str">
            <v>PUNTO HIDRÁULICO DE D=1/2", INCLUYE ENCAJUELADA Y RELLENOS</v>
          </cell>
          <cell r="D146">
            <v>0</v>
          </cell>
          <cell r="E146" t="str">
            <v>UND</v>
          </cell>
          <cell r="F146">
            <v>60</v>
          </cell>
          <cell r="G146">
            <v>45683</v>
          </cell>
          <cell r="H146">
            <v>2740980</v>
          </cell>
        </row>
        <row r="147">
          <cell r="B147" t="str">
            <v>8,32</v>
          </cell>
          <cell r="C147" t="str">
            <v>PUNTO HIDRÁULICO DE D=1"</v>
          </cell>
          <cell r="D147">
            <v>0</v>
          </cell>
          <cell r="E147" t="str">
            <v>UND</v>
          </cell>
          <cell r="F147">
            <v>50</v>
          </cell>
          <cell r="G147">
            <v>47099</v>
          </cell>
          <cell r="H147">
            <v>2354950</v>
          </cell>
        </row>
        <row r="148">
          <cell r="B148" t="str">
            <v>8,33</v>
          </cell>
          <cell r="C148" t="str">
            <v>PUNTO HIDRÁULICO SANITARIO FLUXÓMETRO D=1"</v>
          </cell>
          <cell r="D148">
            <v>0</v>
          </cell>
          <cell r="E148" t="str">
            <v>UND</v>
          </cell>
          <cell r="F148">
            <v>10</v>
          </cell>
          <cell r="G148">
            <v>32423</v>
          </cell>
          <cell r="H148">
            <v>324230</v>
          </cell>
        </row>
        <row r="149">
          <cell r="B149" t="str">
            <v>8,34</v>
          </cell>
          <cell r="C149" t="str">
            <v>CODO GALVANIZADO DE 1/2"</v>
          </cell>
          <cell r="D149">
            <v>0</v>
          </cell>
          <cell r="E149" t="str">
            <v>UND</v>
          </cell>
          <cell r="F149">
            <v>17</v>
          </cell>
          <cell r="G149">
            <v>2017</v>
          </cell>
          <cell r="H149">
            <v>34289</v>
          </cell>
        </row>
        <row r="150">
          <cell r="B150" t="str">
            <v>8,35</v>
          </cell>
          <cell r="C150" t="str">
            <v>LLAVES DE PASO RAPIDO DE 1/2"</v>
          </cell>
          <cell r="D150">
            <v>0</v>
          </cell>
          <cell r="E150" t="str">
            <v>UND</v>
          </cell>
          <cell r="F150">
            <v>85</v>
          </cell>
          <cell r="G150">
            <v>37416</v>
          </cell>
          <cell r="H150">
            <v>3180360</v>
          </cell>
        </row>
        <row r="151">
          <cell r="B151" t="str">
            <v>8,36</v>
          </cell>
          <cell r="C151" t="str">
            <v>SUMINISTRO E INSTALACIÓN DE TUBERÍA PVC 3/4", PRESIÓN 21-200 PSI</v>
          </cell>
          <cell r="D151">
            <v>0</v>
          </cell>
          <cell r="E151" t="str">
            <v>ML</v>
          </cell>
          <cell r="F151">
            <v>420.55</v>
          </cell>
          <cell r="G151">
            <v>8378</v>
          </cell>
          <cell r="H151">
            <v>3523367.9</v>
          </cell>
        </row>
        <row r="152">
          <cell r="B152" t="str">
            <v>8,37</v>
          </cell>
          <cell r="C152" t="str">
            <v>SUMINISTRO E INSTALACIÓN DE TUBERÍA PVC DE D=2-1/2", PRESIÓN 21-200 PSI</v>
          </cell>
          <cell r="D152">
            <v>0</v>
          </cell>
          <cell r="E152" t="str">
            <v>ML</v>
          </cell>
          <cell r="F152">
            <v>69</v>
          </cell>
          <cell r="G152">
            <v>30765</v>
          </cell>
          <cell r="H152">
            <v>2122785</v>
          </cell>
        </row>
        <row r="153">
          <cell r="B153" t="str">
            <v>8,38</v>
          </cell>
          <cell r="C153" t="str">
            <v>SUMINISTRO E INSTALACIÓN DE DUCHA CON GRIFERÍA</v>
          </cell>
          <cell r="D153">
            <v>0</v>
          </cell>
          <cell r="E153" t="str">
            <v>UND</v>
          </cell>
          <cell r="F153">
            <v>7</v>
          </cell>
          <cell r="G153">
            <v>249612</v>
          </cell>
          <cell r="H153">
            <v>1747284</v>
          </cell>
        </row>
        <row r="154">
          <cell r="B154" t="str">
            <v>8,39</v>
          </cell>
          <cell r="C154" t="str">
            <v>POZUELO EN ACERO QUIRURGICO</v>
          </cell>
          <cell r="D154">
            <v>0</v>
          </cell>
          <cell r="E154" t="str">
            <v>UND</v>
          </cell>
          <cell r="F154">
            <v>7</v>
          </cell>
          <cell r="G154">
            <v>959225</v>
          </cell>
          <cell r="H154">
            <v>6714575</v>
          </cell>
        </row>
        <row r="155">
          <cell r="B155" t="str">
            <v>8,40</v>
          </cell>
          <cell r="C155" t="str">
            <v>SUMINISTRO E INSTALACIÓN DE TANQUE DE ALMACENAMIENTO 5000 LT</v>
          </cell>
          <cell r="D155">
            <v>0</v>
          </cell>
          <cell r="E155" t="str">
            <v>UND</v>
          </cell>
          <cell r="F155">
            <v>2</v>
          </cell>
          <cell r="G155">
            <v>3322985</v>
          </cell>
          <cell r="H155">
            <v>6645970</v>
          </cell>
        </row>
        <row r="156">
          <cell r="B156" t="str">
            <v>8,41</v>
          </cell>
          <cell r="C156" t="str">
            <v>SUMINISTRO E INSTALACIÓN DE GRIFERÍA TIPO PUSH PARA LAVAMANOS</v>
          </cell>
          <cell r="D156">
            <v>0</v>
          </cell>
          <cell r="E156" t="str">
            <v>UND</v>
          </cell>
          <cell r="F156">
            <v>65</v>
          </cell>
          <cell r="G156">
            <v>183706</v>
          </cell>
          <cell r="H156">
            <v>11940890</v>
          </cell>
        </row>
        <row r="157">
          <cell r="B157">
            <v>9</v>
          </cell>
          <cell r="C157" t="str">
            <v>CARPINTERÍA METÁLICA Y EN MADERA</v>
          </cell>
          <cell r="D157">
            <v>0</v>
          </cell>
          <cell r="E157">
            <v>0</v>
          </cell>
          <cell r="F157">
            <v>0</v>
          </cell>
          <cell r="G157">
            <v>0</v>
          </cell>
          <cell r="H157">
            <v>49158050.100000001</v>
          </cell>
        </row>
        <row r="158">
          <cell r="B158">
            <v>9.1</v>
          </cell>
          <cell r="C158" t="str">
            <v>DIVISIONES SANITARIAS A PISO. TIPO SOCODA O SIMILAR EN ACERO INOXIDABLE AISI SAE 304. INCLUYE PASADOR, PERCHERO, BISAGRA Y TODO LO NECESARIO PARA SU CORRECTA INSTALACIÓN.</v>
          </cell>
          <cell r="D158">
            <v>0</v>
          </cell>
          <cell r="E158" t="str">
            <v>M2</v>
          </cell>
          <cell r="F158">
            <v>0</v>
          </cell>
          <cell r="G158">
            <v>592028</v>
          </cell>
          <cell r="H158">
            <v>0</v>
          </cell>
        </row>
        <row r="159">
          <cell r="B159">
            <v>9.1999999999999993</v>
          </cell>
          <cell r="C159" t="str">
            <v>PERFIL EN ALUMINIO LISO DE 4"</v>
          </cell>
          <cell r="D159">
            <v>0</v>
          </cell>
          <cell r="E159" t="str">
            <v>ML</v>
          </cell>
          <cell r="F159">
            <v>0</v>
          </cell>
          <cell r="G159">
            <v>33190</v>
          </cell>
          <cell r="H159">
            <v>0</v>
          </cell>
        </row>
        <row r="160">
          <cell r="B160">
            <v>9.3000000000000007</v>
          </cell>
          <cell r="C160" t="str">
            <v>S/I DE BARANDAS METÁLICA (SOPORTE CADA 1.5M Y PASAMANOS EN TUBO DE 2"  (INCLUYE ANTICORROSIVO, PINTURA TIPO ESMALTE, SOLDADURA)</v>
          </cell>
          <cell r="D160">
            <v>0</v>
          </cell>
          <cell r="E160" t="str">
            <v>ML</v>
          </cell>
          <cell r="F160">
            <v>0</v>
          </cell>
          <cell r="G160">
            <v>298232</v>
          </cell>
          <cell r="H160">
            <v>0</v>
          </cell>
        </row>
        <row r="161">
          <cell r="B161">
            <v>9.4</v>
          </cell>
          <cell r="C161" t="str">
            <v>VENTANAS EN ALUMINIO ANONIZADO Y VIDRIO 5MM PERFIL 80-50</v>
          </cell>
          <cell r="D161">
            <v>0</v>
          </cell>
          <cell r="E161" t="str">
            <v>M2</v>
          </cell>
          <cell r="F161">
            <v>16.080000000000002</v>
          </cell>
          <cell r="G161">
            <v>246608</v>
          </cell>
          <cell r="H161">
            <v>3965456.64</v>
          </cell>
        </row>
        <row r="162">
          <cell r="B162">
            <v>9.5</v>
          </cell>
          <cell r="C162" t="str">
            <v>SUMINISTRO E INSTALACIÓN DE ESPEJO 5 MM BORDE PULIDO Y DILATADO</v>
          </cell>
          <cell r="D162">
            <v>0</v>
          </cell>
          <cell r="E162" t="str">
            <v>M2</v>
          </cell>
          <cell r="F162">
            <v>0</v>
          </cell>
          <cell r="G162">
            <v>143624</v>
          </cell>
          <cell r="H162">
            <v>0</v>
          </cell>
        </row>
        <row r="163">
          <cell r="B163">
            <v>9.6</v>
          </cell>
          <cell r="C163" t="str">
            <v>PUERTA CORREDIZA DE 1,50 X2,50 M (P-07), EN TRIPLE. INCLUYE MARCO, MOLDURA Y CERRADURA TIPO LOCK</v>
          </cell>
          <cell r="D163">
            <v>0</v>
          </cell>
          <cell r="E163" t="str">
            <v>UND</v>
          </cell>
          <cell r="F163">
            <v>0</v>
          </cell>
          <cell r="G163">
            <v>880101</v>
          </cell>
          <cell r="H163">
            <v>0</v>
          </cell>
        </row>
        <row r="164">
          <cell r="B164">
            <v>9.6999999999999993</v>
          </cell>
          <cell r="C164" t="str">
            <v>PUERTA 0,9 X 2,40 M, EN MADERA ENTAMBORADA SENCILLA. INCLUYE MARCO METALICO,PINTURA EN POLIURETANO, CERRADURA DE BOTÓN E INSTALACIÓN</v>
          </cell>
          <cell r="D164">
            <v>0</v>
          </cell>
          <cell r="E164" t="str">
            <v>UND</v>
          </cell>
          <cell r="F164">
            <v>23</v>
          </cell>
          <cell r="G164">
            <v>626277</v>
          </cell>
          <cell r="H164">
            <v>14404371</v>
          </cell>
        </row>
        <row r="165">
          <cell r="B165">
            <v>9.8000000000000007</v>
          </cell>
          <cell r="C165" t="str">
            <v xml:space="preserve">PUERTA 1,40 X 2,4 . EN TRIPLE, VENTANILLA RECTANGULAR EN VIDRIO DE 5MM. INCLUYE MARCO METALICO DE VAIVÉN Y PINTURA EN POLIURETANO </v>
          </cell>
          <cell r="D165">
            <v>0</v>
          </cell>
          <cell r="E165" t="str">
            <v>UND</v>
          </cell>
          <cell r="F165">
            <v>1</v>
          </cell>
          <cell r="G165">
            <v>867826</v>
          </cell>
          <cell r="H165">
            <v>867826</v>
          </cell>
        </row>
        <row r="166">
          <cell r="B166">
            <v>9.9</v>
          </cell>
          <cell r="C166" t="str">
            <v>MESON EN ACERO INOXIDABLE</v>
          </cell>
          <cell r="D166">
            <v>0</v>
          </cell>
          <cell r="E166" t="str">
            <v>M2</v>
          </cell>
          <cell r="F166">
            <v>46.217999999999996</v>
          </cell>
          <cell r="G166">
            <v>497681</v>
          </cell>
          <cell r="H166">
            <v>23001820.460000001</v>
          </cell>
        </row>
        <row r="167">
          <cell r="B167" t="str">
            <v>9,10</v>
          </cell>
          <cell r="C167" t="str">
            <v>BARANDAS METÁLICAS EN TUBERÍA GALVANIZADA DE 2 1/2".</v>
          </cell>
          <cell r="D167">
            <v>0</v>
          </cell>
          <cell r="E167" t="str">
            <v>ML</v>
          </cell>
          <cell r="F167">
            <v>0</v>
          </cell>
          <cell r="G167">
            <v>156707</v>
          </cell>
          <cell r="H167">
            <v>0</v>
          </cell>
        </row>
        <row r="168">
          <cell r="B168" t="str">
            <v>9,11</v>
          </cell>
          <cell r="C168" t="str">
            <v>PUERTA DE 0.95MTS X 2.40MTS EN LAMINA GALVANIZADA CALIBRE 18 CON PINTURA ANTICORROSIVA Y ACABADO EN POLIURETANO. INCLUYE CERRADURA</v>
          </cell>
          <cell r="D168">
            <v>0</v>
          </cell>
          <cell r="E168" t="str">
            <v>UND</v>
          </cell>
          <cell r="F168">
            <v>4</v>
          </cell>
          <cell r="G168">
            <v>882492</v>
          </cell>
          <cell r="H168">
            <v>3529968</v>
          </cell>
        </row>
        <row r="169">
          <cell r="B169" t="str">
            <v>9,12</v>
          </cell>
          <cell r="C169" t="str">
            <v>PUERTA DOBLE DE 1.65MTS X 2.40MTS EN LAMINA GALVANIZADA CALIBRE 18 CON PINTURA ANTICORROSIVA Y ACABADO EN POLIURETANO. INCLUYE CERRADURA</v>
          </cell>
          <cell r="D169">
            <v>0</v>
          </cell>
          <cell r="E169" t="str">
            <v>UND</v>
          </cell>
          <cell r="F169">
            <v>2</v>
          </cell>
          <cell r="G169">
            <v>1370656</v>
          </cell>
          <cell r="H169">
            <v>2741312</v>
          </cell>
        </row>
        <row r="170">
          <cell r="B170" t="str">
            <v>9,13</v>
          </cell>
          <cell r="C170" t="str">
            <v xml:space="preserve">PUERTA (P-03) 1,1 X 2,5 EN TRIPLE CON BARRERA DE APOYO EN ALUMINIO, VENTANILLA CUADRADA EN VIDRIO DE 5MM. INCLUYE MARCO METALICO DE VAIVÉN </v>
          </cell>
          <cell r="D170">
            <v>0</v>
          </cell>
          <cell r="E170" t="str">
            <v>UND</v>
          </cell>
          <cell r="F170">
            <v>0</v>
          </cell>
          <cell r="G170">
            <v>885912</v>
          </cell>
          <cell r="H170">
            <v>0</v>
          </cell>
        </row>
        <row r="171">
          <cell r="B171" t="str">
            <v>9,14</v>
          </cell>
          <cell r="C171" t="str">
            <v>VENTANAS EN VIDRRIO TEMPLADO 6MM, PERFILARÍA EN ALUMINIO Y PISA VIDRIO ANGULAR EN ALUMINIO NATURAL.</v>
          </cell>
          <cell r="D171">
            <v>0</v>
          </cell>
          <cell r="E171" t="str">
            <v>M2</v>
          </cell>
          <cell r="F171">
            <v>2</v>
          </cell>
          <cell r="G171">
            <v>323648</v>
          </cell>
          <cell r="H171">
            <v>647296</v>
          </cell>
        </row>
        <row r="172">
          <cell r="B172" t="str">
            <v>9,15</v>
          </cell>
          <cell r="C172" t="str">
            <v>PUERTA EN VIDRIO TEMPLADO DE 10MM (P-01), ESQUINERO SUPERIOR CON PIVOTE, PORTACHAPA Y RECIBIDOR CENTRAL, MANIJAS TUBULARES DE 7/8 Y BISAGRAS HIDRÁULICAS DE PISO</v>
          </cell>
          <cell r="D172">
            <v>0</v>
          </cell>
          <cell r="E172" t="str">
            <v>M2</v>
          </cell>
          <cell r="F172">
            <v>0</v>
          </cell>
          <cell r="G172">
            <v>482083</v>
          </cell>
          <cell r="H172">
            <v>0</v>
          </cell>
        </row>
        <row r="173">
          <cell r="B173">
            <v>10</v>
          </cell>
          <cell r="C173" t="str">
            <v>PROTECCIÓN DE PARED</v>
          </cell>
          <cell r="D173">
            <v>0</v>
          </cell>
          <cell r="E173">
            <v>0</v>
          </cell>
          <cell r="F173">
            <v>0</v>
          </cell>
          <cell r="G173">
            <v>0</v>
          </cell>
          <cell r="H173">
            <v>5718570</v>
          </cell>
        </row>
        <row r="174">
          <cell r="B174">
            <v>10.1</v>
          </cell>
          <cell r="C174" t="str">
            <v>PROTECTORES DE PARED TIPO ESQUINERO, MISMO MATERIAL Y COLOR DE GUARDA CAMILLA</v>
          </cell>
          <cell r="D174">
            <v>0</v>
          </cell>
          <cell r="E174" t="str">
            <v>ML</v>
          </cell>
          <cell r="F174">
            <v>66</v>
          </cell>
          <cell r="G174">
            <v>86645</v>
          </cell>
          <cell r="H174">
            <v>5718570</v>
          </cell>
        </row>
        <row r="175">
          <cell r="B175">
            <v>11</v>
          </cell>
          <cell r="C175" t="str">
            <v>INSTALACIONES TUBERÍA DE GAS</v>
          </cell>
          <cell r="D175">
            <v>0</v>
          </cell>
          <cell r="E175">
            <v>0</v>
          </cell>
          <cell r="F175">
            <v>0</v>
          </cell>
          <cell r="G175">
            <v>0</v>
          </cell>
          <cell r="H175">
            <v>70020120</v>
          </cell>
        </row>
        <row r="176">
          <cell r="B176">
            <v>11.1</v>
          </cell>
          <cell r="C176" t="str">
            <v>SUMINISTRO E INSTALACIÓN DE TUBERÍA DE COBRE RÍGIDA TIPO L DE 1/2", SOPORTERIA EN ANGULO DE ALUMINIO EN 1"X1/8", ABRAZADERAS EN ALUMINIO CON AISLANTE NEOPRENO, VARILLAS CINCADAS CON CHAZOS EXPANSIVOS, UNIÓN EN COBRE TIPO L, CORDÓN DE SOLDADURA EN PLATA AL 35%, MEZCLA DE ACETILENO Y OXIGENO PARA APLICACIÓN DE SOLDADURA, APLICACION DE PINTURA TIPO ESMALTE, PRUEBAS DE HERMETISIDAD, SEÑALIZACION SENTIDO DE FLUJO Y MANO DE OBRA DE PERSONAL CALIFICADO</v>
          </cell>
          <cell r="D176">
            <v>0</v>
          </cell>
          <cell r="E176" t="str">
            <v>ML</v>
          </cell>
          <cell r="F176">
            <v>588</v>
          </cell>
          <cell r="G176">
            <v>33915</v>
          </cell>
          <cell r="H176">
            <v>19942020</v>
          </cell>
        </row>
        <row r="177">
          <cell r="B177">
            <v>11.2</v>
          </cell>
          <cell r="C177" t="str">
            <v>SUMINISTRO E INSTALACIÓN DE TUBERÍA DE COBRE RÍGIDA TIPO L DE 3/4", SOPORTERIA EN ANGULO DE ALUMINIO EN 1"X1/8", ABRAZADERAS EN ALUMINIO CON AISLANTE NEOPRENO, VARILLAS CINCADAS CON CHAZOS EXPANSIVOS, UNIÓN EN COBRE TIPO L, CORDÓN DE SOLDADURA EN PLATA AL 35%, MEZCLA DE ACETILENO Y OXIGENO PARA APLICACIÓN DE SOLDADURA, APLICACION DE PINTURA TIPO ESMALTE, PRUEBAS DE HERMETISIDAD, SEÑALIZACION SENTIDO DE FLUJO Y MANO DE OBRA DE PERSONAL CALIFICADO</v>
          </cell>
          <cell r="D177">
            <v>0</v>
          </cell>
          <cell r="E177" t="str">
            <v>ML</v>
          </cell>
          <cell r="F177">
            <v>419</v>
          </cell>
          <cell r="G177">
            <v>43915</v>
          </cell>
          <cell r="H177">
            <v>18400385</v>
          </cell>
        </row>
        <row r="178">
          <cell r="B178">
            <v>11.3</v>
          </cell>
          <cell r="C178" t="str">
            <v>SUMINISTRO E INSTALACIÓN DE TUBERÍA DE COBRE RÍGIDA TIPO L DE 1", SOPORTERIA EN ANGULO DE ALUMINIO EN 1"X1/8", ABRAZADERAS EN ALUMINIO CON AISLANTE NEOPRENO, VARILLAS CINCADAS CON CHAZOS EXPANSIVOS, UNIÓN EN COBRE TIPO L, CORDÓN DE SOLDADURA EN PLATA AL 35%, MEZCLA DE ACETILENO Y OXIGENO PARA APLICACIÓN DE SOLDADURA, APLICACION DE PINTURA TIPO ESMALTE, PRUEBAS DE HERMETISIDAD, SEÑALIZACION SENTIDO DE FLUJO Y MANO DE OBRA DE PERSONAL CALIFICADO</v>
          </cell>
          <cell r="D178">
            <v>0</v>
          </cell>
          <cell r="E178" t="str">
            <v>ML</v>
          </cell>
          <cell r="F178">
            <v>28</v>
          </cell>
          <cell r="G178">
            <v>59915</v>
          </cell>
          <cell r="H178">
            <v>1677620</v>
          </cell>
        </row>
        <row r="179">
          <cell r="B179">
            <v>11.4</v>
          </cell>
          <cell r="C179" t="str">
            <v>SUMINISTRO E INSTALACIÓN DE TOMA MEDICINAL CHEMETRON DE PARED PARA OXIGENO, REDUCCIÓN EN COBRE DE 1/2" A 3/8", ENCHAQUETADA DE BAJANTE EN TUBERÍA PVC, CORDÓN DE SOLDADURA EN PLATA AL 35%, MEZCLA DE ACETILENO Y OXIGENO PARA APLICACIÓN DE SOLDADURA Y MANO DE OBRA DE PERSONAL CALIFICADO</v>
          </cell>
          <cell r="D179">
            <v>0</v>
          </cell>
          <cell r="E179" t="str">
            <v>UND</v>
          </cell>
          <cell r="F179">
            <v>42</v>
          </cell>
          <cell r="G179">
            <v>240736</v>
          </cell>
          <cell r="H179">
            <v>10110912</v>
          </cell>
        </row>
        <row r="180">
          <cell r="B180">
            <v>11.5</v>
          </cell>
          <cell r="C180" t="str">
            <v>SUMINISTRO E INSTALACIÓN DE TOMA MEDICINAL CHEMETRON DE PARED PARA AIRE MEDICINAL , REDUCCIÓN EN COBRE DE 1/2" A 3/8", ENCHAQUETADA DE BAJANTE EN TUBERÍA PVC, CORDÓN DE SOLDADURA EN PLATA AL 35%, MEZCLA DE ACETILENO Y OXIGENO PARA APLICACIÓN DE SOLDADURA Y MANO DE OBRA DE PERSONAL CALIFICADO</v>
          </cell>
          <cell r="D180">
            <v>0</v>
          </cell>
          <cell r="E180" t="str">
            <v>UND</v>
          </cell>
          <cell r="F180">
            <v>3</v>
          </cell>
          <cell r="G180">
            <v>240736</v>
          </cell>
          <cell r="H180">
            <v>722208</v>
          </cell>
        </row>
        <row r="181">
          <cell r="B181">
            <v>11.6</v>
          </cell>
          <cell r="C181" t="str">
            <v>SUMINISTRO E INSTALACIÓN DE TOMA MEDICINAL CHEMETRON DE PARED PARA VACIO, REDUCCIÓN EN COBRE DE 1/2" A 3/8", ENCHAQUETADA DE BAJANTE EN TUBERÍA PVC, CORDÓN DE SOLDADURA EN PLATA AL 35%, MEZCLA DE ACETILENO Y OXIGENO PARA APLICACIÓN DE SOLDADURA Y MANO DE OBRA DE PERSONAL CALIFICADO</v>
          </cell>
          <cell r="D181">
            <v>0</v>
          </cell>
          <cell r="E181" t="str">
            <v>UND</v>
          </cell>
          <cell r="F181">
            <v>37</v>
          </cell>
          <cell r="G181">
            <v>240736</v>
          </cell>
          <cell r="H181">
            <v>8907232</v>
          </cell>
        </row>
        <row r="182">
          <cell r="B182">
            <v>11.7</v>
          </cell>
          <cell r="C182" t="str">
            <v>SUMINISTRO E INSTALACIÓN DE TOMA MEDICINAL CHEMETRON CIELITICA PARA OXIGENO, REDUCCIÓN EN COBRE DE 1/2" A 3/8", ENCHAQUETADA DE BAJANTE EN TUBERÍA PVC, CORDÓN DE SOLDADURA EN PLATA AL 35%, MEZCLA DE ACETILENO Y OXIGENO PARA APLICACIÓN DE SOLDADURA Y MANO DE OBRA DE PERSONAL CALIFICADO</v>
          </cell>
          <cell r="D182">
            <v>0</v>
          </cell>
          <cell r="E182" t="str">
            <v>UND</v>
          </cell>
          <cell r="F182">
            <v>1</v>
          </cell>
          <cell r="G182">
            <v>240736</v>
          </cell>
          <cell r="H182">
            <v>240736</v>
          </cell>
        </row>
        <row r="183">
          <cell r="B183">
            <v>11.8</v>
          </cell>
          <cell r="C183" t="str">
            <v>SUMINISTRO E INSTALACIÓN DE TOMA MEDICINAL CHEMETRON CIELITICA PARA AIRE MEDICINAL, REDUCCIÓN EN COBRE DE 1/2" A 3/8", ENCHAQUETADA DE BAJANTE EN TUBERÍA PVC, CORDÓN DE SOLDADURA EN PLATA AL 35%, MEZCLA DE ACETILENO Y OXIGENO PARA APLICACIÓN DE SOLDADURA Y MANO DE OBRA DE PERSONAL CALIFICADO</v>
          </cell>
          <cell r="D183">
            <v>0</v>
          </cell>
          <cell r="E183" t="str">
            <v>UND</v>
          </cell>
          <cell r="F183">
            <v>1</v>
          </cell>
          <cell r="G183">
            <v>240736</v>
          </cell>
          <cell r="H183">
            <v>240736</v>
          </cell>
        </row>
        <row r="184">
          <cell r="B184">
            <v>11.9</v>
          </cell>
          <cell r="C184" t="str">
            <v>SUMINISTRO E INSTALACIÓN DE TOMA MEDICINAL CHEMETRON CIELITICA PARA VACIO, REDUCCIÓN EN COBRE DE 1/2" A 3/8", ENCHAQUETADA DE BAJANTE EN TUBERÍA PVC, CORDÓN DE SOLDADURA EN PLATA AL 35%, MEZCLA DE ACETILENO Y OXIGENO PARA APLICACIÓN DE SOLDADURA Y MANO DE OBRA DE PERSONAL CALIFICADO</v>
          </cell>
          <cell r="D184">
            <v>0</v>
          </cell>
          <cell r="E184" t="str">
            <v>UND</v>
          </cell>
          <cell r="F184">
            <v>1</v>
          </cell>
          <cell r="G184">
            <v>263736</v>
          </cell>
          <cell r="H184">
            <v>263736</v>
          </cell>
        </row>
        <row r="185">
          <cell r="B185" t="str">
            <v>11,10</v>
          </cell>
          <cell r="C185" t="str">
            <v>SUMINISTRO E INSTALACION CAJA DE CORTE TRIPLE VÁLVULA 4 TORNILLOS, MANOMETROS DE BAJA 0 A 100 PSI, TUBERIA EN COBRE TIPO L, UNIÓN EN COBRE TIPO L,  ENCHAQUETADA DE BAJANTE EN TUBERÍA PVC, CORDÓN DE SOLDADURA EN PLATA AL 35%, MEZCLA DE ACETILENO Y OXIGENO PARA APLICACIÓN DE SOLDADURA, TABLERO EN LAMINA GALVANIZADA CON PINTURA ELECTROESTATICA DE COLOR NEGRO, PROTECTOR CON MARCO EN ALUMINIO Y ACRILILICO TRANSPARENTE, Y MANO DE OBRA DE PERSONAL CALIFICADO.</v>
          </cell>
          <cell r="D185">
            <v>0</v>
          </cell>
          <cell r="E185" t="str">
            <v>UND</v>
          </cell>
          <cell r="F185">
            <v>2</v>
          </cell>
          <cell r="G185">
            <v>1199275</v>
          </cell>
          <cell r="H185">
            <v>2398550</v>
          </cell>
        </row>
        <row r="186">
          <cell r="B186" t="str">
            <v>11,11</v>
          </cell>
          <cell r="C186" t="str">
            <v>SUMINISTRO E INSTALACION CAJA DE CORTE DOBLE VÁLVULA 4 TORNILLOS, MANOMETROS DE BAJA 0 A 100 PSI, TUBERIA EN COBRE TIPO L, UNIÓN EN COBRE TIPO L,  ENCHAQUETADA DE BAJANTE EN TUBERÍA PVC, CORDÓN DE SOLDADURA EN PLATA AL 35%, MEZCLA DE ACETILENO Y OXIGENO PARA APLICACIÓN DE SOLDADURA, TABLERO EN LAMINA GALVANIZADA CON PINTURA ELECTROESTATICA DE COLOR NEGRO, PROTECTOR CON MARCO EN ALUMINIO Y ACRILILICO TRANSPARENTE, Y MANO DE OBRA DE PERSONAL CALIFICADO.</v>
          </cell>
          <cell r="D186">
            <v>0</v>
          </cell>
          <cell r="E186" t="str">
            <v>UND</v>
          </cell>
          <cell r="F186">
            <v>2</v>
          </cell>
          <cell r="G186">
            <v>989275</v>
          </cell>
          <cell r="H186">
            <v>1978550</v>
          </cell>
        </row>
        <row r="187">
          <cell r="B187" t="str">
            <v>11,12</v>
          </cell>
          <cell r="C187" t="str">
            <v>SUMINISTRO E INSTALACIÓN DE ALARMA DE ÁREA  DE TRES SEÑALES ANALOGA, PANEL VISUAL Y SONORO EN LEAD CON PRESOSWICH EN BASE ACRÍLICA Y ALIMENTACIÓN ELÉCTRICA A 110 VOLTIOS Y MANO DE OBRA CALIFICADA</v>
          </cell>
          <cell r="D187">
            <v>0</v>
          </cell>
          <cell r="E187" t="str">
            <v>UND</v>
          </cell>
          <cell r="F187">
            <v>2</v>
          </cell>
          <cell r="G187">
            <v>1199775</v>
          </cell>
          <cell r="H187">
            <v>2399550</v>
          </cell>
        </row>
        <row r="188">
          <cell r="B188" t="str">
            <v>11,13</v>
          </cell>
          <cell r="C188" t="str">
            <v>SUMINISTRO E INSTALACIÓN DE ALARMA DE ÁREA  DE DOS SEÑALES ANALOGA, PANEL VISUAL Y SONORO EN LEAD CON PRESOSWICH EN BASE ACRÍLICA Y ALIMENTACIÓN ELÉCTRICA A 110 VOLTIOS Y MANO DE OBRA CALIFICADA</v>
          </cell>
          <cell r="D188">
            <v>0</v>
          </cell>
          <cell r="E188" t="str">
            <v>UND</v>
          </cell>
          <cell r="F188">
            <v>2</v>
          </cell>
          <cell r="G188">
            <v>979775</v>
          </cell>
          <cell r="H188">
            <v>1959550</v>
          </cell>
        </row>
        <row r="189">
          <cell r="B189" t="str">
            <v>11,14</v>
          </cell>
          <cell r="C189" t="str">
            <v>SUMINISTRO E INSTALACION DE VALVULA 4 TORNILLOS 1/2"</v>
          </cell>
          <cell r="D189">
            <v>0</v>
          </cell>
          <cell r="E189" t="str">
            <v>UND</v>
          </cell>
          <cell r="F189">
            <v>9</v>
          </cell>
          <cell r="G189">
            <v>65278</v>
          </cell>
          <cell r="H189">
            <v>587502</v>
          </cell>
        </row>
        <row r="190">
          <cell r="B190" t="str">
            <v>11,15</v>
          </cell>
          <cell r="C190" t="str">
            <v>SUMINISTRO E INSTALACION DE VALVULA 4 TORNILLOS 3/4"</v>
          </cell>
          <cell r="D190">
            <v>0</v>
          </cell>
          <cell r="E190" t="str">
            <v>UND</v>
          </cell>
          <cell r="F190">
            <v>1</v>
          </cell>
          <cell r="G190">
            <v>90278</v>
          </cell>
          <cell r="H190">
            <v>90278</v>
          </cell>
        </row>
        <row r="191">
          <cell r="B191" t="str">
            <v>11,16</v>
          </cell>
          <cell r="C191" t="str">
            <v>SUMINISTRO E INSTALACION DE VALVULA 4 TORNILLOS 1"</v>
          </cell>
          <cell r="D191">
            <v>0</v>
          </cell>
          <cell r="E191" t="str">
            <v>UND</v>
          </cell>
          <cell r="F191">
            <v>1</v>
          </cell>
          <cell r="G191">
            <v>100555</v>
          </cell>
          <cell r="H191">
            <v>100555</v>
          </cell>
        </row>
        <row r="192">
          <cell r="B192">
            <v>12</v>
          </cell>
          <cell r="C192" t="str">
            <v>INSTALACIONES ELÉCTRICA INTERNAS</v>
          </cell>
          <cell r="D192">
            <v>0</v>
          </cell>
          <cell r="E192">
            <v>0</v>
          </cell>
          <cell r="F192">
            <v>0</v>
          </cell>
          <cell r="G192">
            <v>0</v>
          </cell>
          <cell r="H192">
            <v>1005465404</v>
          </cell>
        </row>
        <row r="193">
          <cell r="B193">
            <v>12.1</v>
          </cell>
          <cell r="C193" t="str">
            <v>INSTALACIONES ELECTRICAS GENERALES DE USO FINAL</v>
          </cell>
          <cell r="D193">
            <v>0</v>
          </cell>
          <cell r="E193">
            <v>0</v>
          </cell>
          <cell r="F193">
            <v>0</v>
          </cell>
          <cell r="G193">
            <v>0</v>
          </cell>
          <cell r="H193">
            <v>520140363</v>
          </cell>
        </row>
        <row r="194">
          <cell r="B194" t="str">
            <v>12,1,1</v>
          </cell>
          <cell r="C194" t="str">
            <v>SUMINISTRO E INSTALACIÓN DE SALIDA PARA LUMINARIA SYLVANIA PANEL LED 18W, MULTIVOLTAJE  PARA INCRUSTAR, INCLUYE LUMINARIA.  EN TUBERÍA EMT</v>
          </cell>
          <cell r="D194">
            <v>0</v>
          </cell>
          <cell r="E194" t="str">
            <v>UND</v>
          </cell>
          <cell r="F194">
            <v>175</v>
          </cell>
          <cell r="G194">
            <v>350041</v>
          </cell>
          <cell r="H194">
            <v>61257175</v>
          </cell>
        </row>
        <row r="195">
          <cell r="B195" t="str">
            <v>12,1,2</v>
          </cell>
          <cell r="C195" t="str">
            <v>SUMINISTRO E INSTALACIÓN DE SALIDA PARA LUMINARIA SYLVANIA PANEL LED DE 60X60, 45W, MULTIVOLTAJE PARA INCRUSTAR,   INCLUYE LUMINARIA. EN TUBERÍA EMT</v>
          </cell>
          <cell r="D195">
            <v>0</v>
          </cell>
          <cell r="E195" t="str">
            <v>UND</v>
          </cell>
          <cell r="F195">
            <v>105</v>
          </cell>
          <cell r="G195">
            <v>699747</v>
          </cell>
          <cell r="H195">
            <v>73473435</v>
          </cell>
        </row>
        <row r="196">
          <cell r="B196" t="str">
            <v>12,1,3</v>
          </cell>
          <cell r="C196" t="str">
            <v>SUMINISTRO E INSTALACIÓN DE SALIDA PARA LUMINARIA SYLVANIA PANEL LED DE 12W, MULTI VOLTAJE  PARA INCRUSTAR, INCLUYE LUMINARIA.  EN TUBERÍA EMT</v>
          </cell>
          <cell r="D196">
            <v>0</v>
          </cell>
          <cell r="E196" t="str">
            <v>UND</v>
          </cell>
          <cell r="F196">
            <v>120</v>
          </cell>
          <cell r="G196">
            <v>352264</v>
          </cell>
          <cell r="H196">
            <v>42271680</v>
          </cell>
        </row>
        <row r="197">
          <cell r="B197" t="str">
            <v>12,1,4</v>
          </cell>
          <cell r="C197" t="str">
            <v>SUMINISTRO E INSTALACIÓN DE SALIDA PARA LUMINARIA SYLVANIA PANEL LED DE 30X30, 25 W, MULTIVOLTAJE PARA INSCRUCTAR. EN TUBERÍA EMT.</v>
          </cell>
          <cell r="D197">
            <v>0</v>
          </cell>
          <cell r="E197" t="str">
            <v>UND</v>
          </cell>
          <cell r="F197">
            <v>90</v>
          </cell>
          <cell r="G197">
            <v>514946</v>
          </cell>
          <cell r="H197">
            <v>46345140</v>
          </cell>
        </row>
        <row r="198">
          <cell r="B198" t="str">
            <v>12,1,5</v>
          </cell>
          <cell r="C198" t="str">
            <v>SUMINISTRO E INSTALACIÓN DE SALIDA DE LUMINARIA DE EMERGENCIA PANEL LED ,INCLUYE LUMINARIA.  EN TUBERÍA EMT</v>
          </cell>
          <cell r="D198">
            <v>0</v>
          </cell>
          <cell r="E198" t="str">
            <v>UND</v>
          </cell>
          <cell r="F198">
            <v>65</v>
          </cell>
          <cell r="G198">
            <v>728627</v>
          </cell>
          <cell r="H198">
            <v>47360755</v>
          </cell>
        </row>
        <row r="199">
          <cell r="B199" t="str">
            <v>12,1,6</v>
          </cell>
          <cell r="C199" t="str">
            <v>SUMINISTRO E INSTALACIÓN DE SWITCH CONMUTABLE DOBLE PARA CONTROL DE ILUMINACIÓN.  EN TUBERÍA EMT</v>
          </cell>
          <cell r="D199">
            <v>0</v>
          </cell>
          <cell r="E199" t="str">
            <v>UND</v>
          </cell>
          <cell r="F199">
            <v>20</v>
          </cell>
          <cell r="G199">
            <v>174391</v>
          </cell>
          <cell r="H199">
            <v>3487820</v>
          </cell>
        </row>
        <row r="200">
          <cell r="B200" t="str">
            <v>12,1,7</v>
          </cell>
          <cell r="C200" t="str">
            <v>SUMINISTRO E INSTALACIÓN DE TOMACORRIENTE BLANCO DOBLE CON POLO A TIERRA NORMAL 20 AMP.  EN TUBERÍA EMT</v>
          </cell>
          <cell r="D200">
            <v>0</v>
          </cell>
          <cell r="E200" t="str">
            <v>UND</v>
          </cell>
          <cell r="F200">
            <v>61</v>
          </cell>
          <cell r="G200">
            <v>281058</v>
          </cell>
          <cell r="H200">
            <v>17144538</v>
          </cell>
        </row>
        <row r="201">
          <cell r="B201" t="str">
            <v>12,1,8</v>
          </cell>
          <cell r="C201" t="str">
            <v>SUMINISTRO E INSTALACIÓN DE TOMACORRIENTE DOBLE CON POLO A TIERRA GRADO HOSPITALARIO COLOR BLANCO.  EN TUBERÍA EMT</v>
          </cell>
          <cell r="D201">
            <v>0</v>
          </cell>
          <cell r="E201" t="str">
            <v>UND</v>
          </cell>
          <cell r="F201">
            <v>283</v>
          </cell>
          <cell r="G201">
            <v>304458</v>
          </cell>
          <cell r="H201">
            <v>86161614</v>
          </cell>
        </row>
        <row r="202">
          <cell r="B202" t="str">
            <v>12,1,9</v>
          </cell>
          <cell r="C202" t="str">
            <v>SUMINISTRO E INSTALACIÓN DE TOMACORRIENTE DOBLE CON POLO A TIERRA GRADO HOSPITALARIO COLOR ROJO.  EN TUBERÍA EMT</v>
          </cell>
          <cell r="D202">
            <v>0</v>
          </cell>
          <cell r="E202" t="str">
            <v>UND</v>
          </cell>
          <cell r="F202">
            <v>60</v>
          </cell>
          <cell r="G202">
            <v>304458</v>
          </cell>
          <cell r="H202">
            <v>18267480</v>
          </cell>
        </row>
        <row r="203">
          <cell r="B203" t="str">
            <v>12,1,10</v>
          </cell>
          <cell r="C203" t="str">
            <v>SUMINISTRO E INSTALACIÓN DE TOMACORRIENTE DOBLE CON POLO A TIERRA, REGULADO COLOR NARANJA.  EN TUBERÍA EMT</v>
          </cell>
          <cell r="D203">
            <v>0</v>
          </cell>
          <cell r="E203" t="str">
            <v>UND</v>
          </cell>
          <cell r="F203">
            <v>61</v>
          </cell>
          <cell r="G203">
            <v>255058</v>
          </cell>
          <cell r="H203">
            <v>15558538</v>
          </cell>
        </row>
        <row r="204">
          <cell r="B204" t="str">
            <v>12,1,11</v>
          </cell>
          <cell r="C204" t="str">
            <v>SUMINISTRO E INSTALACIÓN DE TOMACORRIENTE DOBLE GFCI.  EN TUBERÍA GALVANIZADA</v>
          </cell>
          <cell r="D204">
            <v>0</v>
          </cell>
          <cell r="E204" t="str">
            <v>UND</v>
          </cell>
          <cell r="F204">
            <v>100</v>
          </cell>
          <cell r="G204">
            <v>278458</v>
          </cell>
          <cell r="H204">
            <v>27845800</v>
          </cell>
        </row>
        <row r="205">
          <cell r="B205" t="str">
            <v>12,1,12</v>
          </cell>
          <cell r="C205" t="str">
            <v>SUMINISTRO E INSTALACIÓN DE SWITCH SENCILLO PARA CONTROL DE ILUMINACIÓN.  EN TUBERÍA EMT</v>
          </cell>
          <cell r="D205">
            <v>0</v>
          </cell>
          <cell r="E205" t="str">
            <v>UND</v>
          </cell>
          <cell r="F205">
            <v>160</v>
          </cell>
          <cell r="G205">
            <v>145020</v>
          </cell>
          <cell r="H205">
            <v>23203200</v>
          </cell>
        </row>
        <row r="206">
          <cell r="B206" t="str">
            <v>12,1,13</v>
          </cell>
          <cell r="C206" t="str">
            <v>SUMINISTRO E INSTALACIÓN DE SWITCH DOBLE PARA CONTROL DE ILUMINACIÓN.  EN TUBERÍA EMT</v>
          </cell>
          <cell r="D206">
            <v>0</v>
          </cell>
          <cell r="E206" t="str">
            <v>UND</v>
          </cell>
          <cell r="F206">
            <v>50</v>
          </cell>
          <cell r="G206">
            <v>151325</v>
          </cell>
          <cell r="H206">
            <v>7566250</v>
          </cell>
        </row>
        <row r="207">
          <cell r="B207" t="str">
            <v>12,1,14</v>
          </cell>
          <cell r="C207" t="str">
            <v>SUMINISTRO E INSTALACIÓN DE SWITCH TRIPLE PARA CONTROL DE ILUMINACIÓN.  EN TUBERÍA EMT</v>
          </cell>
          <cell r="D207">
            <v>0</v>
          </cell>
          <cell r="E207" t="str">
            <v>UND</v>
          </cell>
          <cell r="F207">
            <v>15</v>
          </cell>
          <cell r="G207">
            <v>172755</v>
          </cell>
          <cell r="H207">
            <v>2591325</v>
          </cell>
        </row>
        <row r="208">
          <cell r="B208" t="str">
            <v>12,1,15</v>
          </cell>
          <cell r="C208" t="str">
            <v>SUMINISTRO E INSTALACIÓN DE SALIDAS ELECTRICAS PARA AIRES ACONDICIONADOS MINI SPLIT.  EN TUBERÍA EMT</v>
          </cell>
          <cell r="D208">
            <v>0</v>
          </cell>
          <cell r="E208" t="str">
            <v>UND</v>
          </cell>
          <cell r="F208">
            <v>66</v>
          </cell>
          <cell r="G208">
            <v>438496</v>
          </cell>
          <cell r="H208">
            <v>28940736</v>
          </cell>
        </row>
        <row r="209">
          <cell r="B209" t="str">
            <v>12,1,16</v>
          </cell>
          <cell r="C209" t="str">
            <v>SUMINISTRO E INSTALACIÓN DE SÁLIDA DE DATOS UTP CATEGORIA 6 Y PUNTO REGULADO DE ENERGÍA.  EN CANALETA PLÁSTICA</v>
          </cell>
          <cell r="D209">
            <v>0</v>
          </cell>
          <cell r="E209" t="str">
            <v>UND</v>
          </cell>
          <cell r="F209">
            <v>61</v>
          </cell>
          <cell r="G209">
            <v>81957</v>
          </cell>
          <cell r="H209">
            <v>4999377</v>
          </cell>
        </row>
        <row r="210">
          <cell r="B210" t="str">
            <v>12,1,17</v>
          </cell>
          <cell r="C210" t="str">
            <v>SUMINISTRO E INSTALACIÓN DE SALIDA PARA TIMBRE AVISO PACIENTES.  EN TUBERÍA GALVANIZADA</v>
          </cell>
          <cell r="D210">
            <v>0</v>
          </cell>
          <cell r="E210" t="str">
            <v>UND</v>
          </cell>
          <cell r="F210">
            <v>500</v>
          </cell>
          <cell r="G210">
            <v>27331</v>
          </cell>
          <cell r="H210">
            <v>13665500</v>
          </cell>
        </row>
        <row r="211">
          <cell r="B211">
            <v>12.2</v>
          </cell>
          <cell r="C211" t="str">
            <v>TABLEROS DE DISTRIBUCION Y PROTECCIONES PARA CIRCUITOS RAMALES</v>
          </cell>
          <cell r="D211">
            <v>0</v>
          </cell>
          <cell r="E211">
            <v>0</v>
          </cell>
          <cell r="F211">
            <v>0</v>
          </cell>
          <cell r="G211">
            <v>0</v>
          </cell>
          <cell r="H211">
            <v>51391076</v>
          </cell>
        </row>
        <row r="212">
          <cell r="B212" t="str">
            <v>12,2,1</v>
          </cell>
          <cell r="C212" t="str">
            <v>SUMINISTRO E INSTALACIÓN DE TABLERO DE DISTRIBUCIÓN TRIFÁSICO NORMAL, CON PUERTA DE 18 CIRCUITOS 225 AMP 250V BARRAS DE NEUTRO Y BARRA DE TIERRA.</v>
          </cell>
          <cell r="D212">
            <v>0</v>
          </cell>
          <cell r="E212" t="str">
            <v>UND</v>
          </cell>
          <cell r="F212">
            <v>5</v>
          </cell>
          <cell r="G212">
            <v>316541</v>
          </cell>
          <cell r="H212">
            <v>1582705</v>
          </cell>
        </row>
        <row r="213">
          <cell r="B213" t="str">
            <v>12,2,2</v>
          </cell>
          <cell r="C213" t="str">
            <v>SUMINISTRO E INSTALACIÓN DE TABLERO DE DISTRIBUCIÓN TRIFÁSICO CRITICO, CON PUERTA DE 12 CIRCUITOS 225 AMP 250V BARRAS DE NEUTRO Y TIERRA DE TIERRA</v>
          </cell>
          <cell r="D213">
            <v>0</v>
          </cell>
          <cell r="E213" t="str">
            <v>UND</v>
          </cell>
          <cell r="F213">
            <v>4</v>
          </cell>
          <cell r="G213">
            <v>277541</v>
          </cell>
          <cell r="H213">
            <v>1110164</v>
          </cell>
        </row>
        <row r="214">
          <cell r="B214" t="str">
            <v>12,2,3</v>
          </cell>
          <cell r="C214" t="str">
            <v>SUMINISTRO E INSTALACIÓN DE TABLERO DE DISTRIBUCIÓN TRIFÁSICO REGULADO, CON PUERTA DE 12 CIRCUITOS 225 AMP 250V BARRAS DE NEUTRO Y BARRA DE TIERRA</v>
          </cell>
          <cell r="D214">
            <v>0</v>
          </cell>
          <cell r="E214" t="str">
            <v>UND</v>
          </cell>
          <cell r="F214">
            <v>2</v>
          </cell>
          <cell r="G214">
            <v>277541</v>
          </cell>
          <cell r="H214">
            <v>555082</v>
          </cell>
        </row>
        <row r="215">
          <cell r="B215" t="str">
            <v>12,2,4</v>
          </cell>
          <cell r="C215" t="str">
            <v xml:space="preserve">SUMINISTRO E INSTALACIÓN DE TABLERO DE DISTRIBUCIÓN TRIFÁSICO VITAL, CON PUERTA DE 12 CIRCUITOS 225 AMP 250V BARRAS DE NEUTRO Y BARRAJE DE TIERRA </v>
          </cell>
          <cell r="D215">
            <v>0</v>
          </cell>
          <cell r="E215" t="str">
            <v>UND</v>
          </cell>
          <cell r="F215">
            <v>2</v>
          </cell>
          <cell r="G215">
            <v>277541</v>
          </cell>
          <cell r="H215">
            <v>555082</v>
          </cell>
        </row>
        <row r="216">
          <cell r="B216" t="str">
            <v>12,2,5</v>
          </cell>
          <cell r="C216" t="str">
            <v>TABLERO DE DISTRIBUCIÓN AISLADO BIFÁSICO DE 5 KVA PARA SALA DE PARTOS</v>
          </cell>
          <cell r="D216">
            <v>0</v>
          </cell>
          <cell r="E216" t="str">
            <v>UND</v>
          </cell>
          <cell r="F216">
            <v>1</v>
          </cell>
          <cell r="G216">
            <v>32505933</v>
          </cell>
          <cell r="H216">
            <v>32505933</v>
          </cell>
        </row>
        <row r="217">
          <cell r="B217" t="str">
            <v>12,2,6</v>
          </cell>
          <cell r="C217" t="str">
            <v>SUMINISTRO E INSTALACIÓN DE TABLERO DE DISTRIBUCIÓN TRIFÁSICO AIRES ACONDICIONADOS, CON PUERTA DE 30  CIRCUITOS 225 AMP 250V BARRAS DE NEUTRO Y BARRAJE DE TIERRA</v>
          </cell>
          <cell r="D217">
            <v>0</v>
          </cell>
          <cell r="E217" t="str">
            <v>UND</v>
          </cell>
          <cell r="F217">
            <v>5</v>
          </cell>
          <cell r="G217">
            <v>483093</v>
          </cell>
          <cell r="H217">
            <v>2415465</v>
          </cell>
        </row>
        <row r="218">
          <cell r="B218" t="str">
            <v>12,2,7</v>
          </cell>
          <cell r="C218" t="str">
            <v>SUMINISTRO E INSTALACION DE CAJA METALICA PARA BREAKER INDUSTRIAL</v>
          </cell>
          <cell r="D218">
            <v>0</v>
          </cell>
          <cell r="E218" t="str">
            <v>UND</v>
          </cell>
          <cell r="F218">
            <v>3</v>
          </cell>
          <cell r="G218">
            <v>269880</v>
          </cell>
          <cell r="H218">
            <v>809640</v>
          </cell>
        </row>
        <row r="219">
          <cell r="B219" t="str">
            <v>12,2,8</v>
          </cell>
          <cell r="C219" t="str">
            <v>SUMINISTRO E INSTALACIÓN DE BREAKER ENCHUFABLE 1X20AMP 10KA 220V</v>
          </cell>
          <cell r="D219">
            <v>0</v>
          </cell>
          <cell r="E219" t="str">
            <v>UND</v>
          </cell>
          <cell r="F219">
            <v>186</v>
          </cell>
          <cell r="G219">
            <v>18585</v>
          </cell>
          <cell r="H219">
            <v>3456810</v>
          </cell>
        </row>
        <row r="220">
          <cell r="B220" t="str">
            <v>12,2,9</v>
          </cell>
          <cell r="C220" t="str">
            <v>SUMINISTRO E INSTALACIÓN DE BREAKER ENCHUFABLE 2X20AMP 10KA 220V</v>
          </cell>
          <cell r="D220">
            <v>0</v>
          </cell>
          <cell r="E220" t="str">
            <v>UND</v>
          </cell>
          <cell r="F220">
            <v>150</v>
          </cell>
          <cell r="G220">
            <v>49854</v>
          </cell>
          <cell r="H220">
            <v>7478100</v>
          </cell>
        </row>
        <row r="221">
          <cell r="B221" t="str">
            <v>12,2,10</v>
          </cell>
          <cell r="C221" t="str">
            <v>SUMINISTRO E INSTALACIÓN DE BREAKER INDUSTRIAL 3X50AMP 10KA 220V</v>
          </cell>
          <cell r="D221">
            <v>0</v>
          </cell>
          <cell r="E221" t="str">
            <v>UND</v>
          </cell>
          <cell r="F221">
            <v>3</v>
          </cell>
          <cell r="G221">
            <v>307365</v>
          </cell>
          <cell r="H221">
            <v>922095</v>
          </cell>
        </row>
        <row r="222">
          <cell r="B222">
            <v>12.3</v>
          </cell>
          <cell r="C222" t="str">
            <v xml:space="preserve">ALIMENTADORES </v>
          </cell>
          <cell r="D222">
            <v>0</v>
          </cell>
          <cell r="E222">
            <v>0</v>
          </cell>
          <cell r="F222">
            <v>0</v>
          </cell>
          <cell r="G222">
            <v>0</v>
          </cell>
          <cell r="H222">
            <v>206058412</v>
          </cell>
        </row>
        <row r="223">
          <cell r="B223" t="str">
            <v>12,3,1</v>
          </cell>
          <cell r="C223" t="str">
            <v>SUMINISTRO E INSTALACIÓN DE ALIMENTADOR DE COBRE 3 X NO 8 F+1 X NO 8 N+1 X NO 8 T LHSF- EN TUBERIA CONDUIT EMT DE 1"</v>
          </cell>
          <cell r="D223">
            <v>0</v>
          </cell>
          <cell r="E223" t="str">
            <v>ML</v>
          </cell>
          <cell r="F223">
            <v>635</v>
          </cell>
          <cell r="G223">
            <v>93691</v>
          </cell>
          <cell r="H223">
            <v>59493785</v>
          </cell>
        </row>
        <row r="224">
          <cell r="B224" t="str">
            <v>12,3,2</v>
          </cell>
          <cell r="C224" t="str">
            <v>SUMINISTRO E INSTALACIÓN DE ALIMENTADOR DE COBRE 3 X NO 6 F+1 X NO 6 N+1 X NO 6 T LHSF- EN TUBERIA CONDUIT EMT DE 1"</v>
          </cell>
          <cell r="D224">
            <v>0</v>
          </cell>
          <cell r="E224" t="str">
            <v>ML</v>
          </cell>
          <cell r="F224">
            <v>287</v>
          </cell>
          <cell r="G224">
            <v>106879</v>
          </cell>
          <cell r="H224">
            <v>30674273</v>
          </cell>
        </row>
        <row r="225">
          <cell r="B225" t="str">
            <v>12,3,3</v>
          </cell>
          <cell r="C225" t="str">
            <v>SUMINISTRO E INSTALACIÓN DE ALIMENTADOR DE COBRE 3 X NO 4 F+1 X NO 4 N+1 X NO 4 T LHSF- EN TUBERIA CONDUIT EMT DE 2"</v>
          </cell>
          <cell r="D225">
            <v>0</v>
          </cell>
          <cell r="E225" t="str">
            <v>ML</v>
          </cell>
          <cell r="F225">
            <v>154</v>
          </cell>
          <cell r="G225">
            <v>176370</v>
          </cell>
          <cell r="H225">
            <v>27160980</v>
          </cell>
        </row>
        <row r="226">
          <cell r="B226" t="str">
            <v>12,3,4</v>
          </cell>
          <cell r="C226" t="str">
            <v>SUMINISTRO E INSTALACIÓN DE ALIMENTADOR DE COBRE 3 X NO 2 F+1 X NO 2 N+1 X NO 2 T LHSF- EN TUBERIA CONDUIT EMT DE 2"</v>
          </cell>
          <cell r="D226">
            <v>0</v>
          </cell>
          <cell r="E226" t="str">
            <v>ML</v>
          </cell>
          <cell r="F226">
            <v>286</v>
          </cell>
          <cell r="G226">
            <v>208209</v>
          </cell>
          <cell r="H226">
            <v>59547774</v>
          </cell>
        </row>
        <row r="227">
          <cell r="B227" t="str">
            <v>12,3,5</v>
          </cell>
          <cell r="C227" t="str">
            <v>SUMINISTRO E INSTALACIÓN DE ALIMENTADOR DE COBRE 3 X NO 1/0 F+1 X NO 1/0 N+1 X NO 2 T LHSF- EN TUBERIA CONDUIT EMT DE 2"</v>
          </cell>
          <cell r="D227">
            <v>0</v>
          </cell>
          <cell r="E227" t="str">
            <v>ML</v>
          </cell>
          <cell r="F227">
            <v>50</v>
          </cell>
          <cell r="G227">
            <v>229800</v>
          </cell>
          <cell r="H227">
            <v>11490000</v>
          </cell>
        </row>
        <row r="228">
          <cell r="B228" t="str">
            <v>12,3,6</v>
          </cell>
          <cell r="C228" t="str">
            <v>SUMINISTRO E INSTALACIÓN DE ALIMENTADOR DE COBRE 3 X NO 1/0 F+1 X NO 1/0 N+1 X NO 2 T LHSF- EN TUBERIA CONDUIT PVC DE 2"</v>
          </cell>
          <cell r="D228">
            <v>0</v>
          </cell>
          <cell r="E228" t="str">
            <v>ML</v>
          </cell>
          <cell r="F228">
            <v>100</v>
          </cell>
          <cell r="G228">
            <v>176916</v>
          </cell>
          <cell r="H228">
            <v>17691600</v>
          </cell>
        </row>
        <row r="229">
          <cell r="B229">
            <v>12.4</v>
          </cell>
          <cell r="C229" t="str">
            <v>ACOMETIDAS Y CANALIZACIONES</v>
          </cell>
          <cell r="D229">
            <v>0</v>
          </cell>
          <cell r="E229">
            <v>0</v>
          </cell>
          <cell r="F229">
            <v>0</v>
          </cell>
          <cell r="G229">
            <v>0</v>
          </cell>
          <cell r="H229">
            <v>23188880</v>
          </cell>
        </row>
        <row r="230">
          <cell r="B230" t="str">
            <v>12,4,1</v>
          </cell>
          <cell r="C230" t="str">
            <v>SUMINISTRO E INSTALACIÓN DE ALIMENTADOR DE COBRE  9 X 3/0 F+3 X 3/0 N+3 X 2/0 T LHSF - EN CARCAMO</v>
          </cell>
          <cell r="D230">
            <v>0</v>
          </cell>
          <cell r="E230" t="str">
            <v>ML</v>
          </cell>
          <cell r="F230">
            <v>20</v>
          </cell>
          <cell r="G230">
            <v>1159444</v>
          </cell>
          <cell r="H230">
            <v>23188880</v>
          </cell>
        </row>
        <row r="231">
          <cell r="B231">
            <v>12.5</v>
          </cell>
          <cell r="C231" t="str">
            <v>SUBESTACIÓN ELECTRICA TIPO INTERIOR</v>
          </cell>
          <cell r="D231">
            <v>0</v>
          </cell>
          <cell r="E231">
            <v>0</v>
          </cell>
          <cell r="F231">
            <v>0</v>
          </cell>
          <cell r="G231">
            <v>0</v>
          </cell>
          <cell r="H231">
            <v>187082211</v>
          </cell>
        </row>
        <row r="232">
          <cell r="B232" t="str">
            <v>12,5,1</v>
          </cell>
          <cell r="C232" t="str">
            <v xml:space="preserve">SUMINISTRO E INSTALACIÓN DE SISTEMA DE MEDIDA TIPO INTERIOR </v>
          </cell>
          <cell r="D232">
            <v>0</v>
          </cell>
          <cell r="E232" t="str">
            <v>UND</v>
          </cell>
          <cell r="F232">
            <v>1</v>
          </cell>
          <cell r="G232">
            <v>27107801</v>
          </cell>
          <cell r="H232">
            <v>27107801</v>
          </cell>
        </row>
        <row r="233">
          <cell r="B233" t="str">
            <v>12,5,2</v>
          </cell>
          <cell r="C233" t="str">
            <v>SUMINISTRO E INSTALACIÓN DE CELDA DE SECCIONADOR</v>
          </cell>
          <cell r="D233">
            <v>0</v>
          </cell>
          <cell r="E233" t="str">
            <v>UND</v>
          </cell>
          <cell r="F233">
            <v>1</v>
          </cell>
          <cell r="G233">
            <v>9299451</v>
          </cell>
          <cell r="H233">
            <v>9299451</v>
          </cell>
        </row>
        <row r="234">
          <cell r="B234" t="str">
            <v>12,5,3</v>
          </cell>
          <cell r="C234" t="str">
            <v>SUMINISTRO E INSTALACIÓN DE GABINETE DE CARGAS NO ESENCIALES</v>
          </cell>
          <cell r="D234">
            <v>0</v>
          </cell>
          <cell r="E234" t="str">
            <v>UND</v>
          </cell>
          <cell r="F234">
            <v>1</v>
          </cell>
          <cell r="G234">
            <v>45598884</v>
          </cell>
          <cell r="H234">
            <v>45598884</v>
          </cell>
        </row>
        <row r="235">
          <cell r="B235" t="str">
            <v>12,5,4</v>
          </cell>
          <cell r="C235" t="str">
            <v>SUMINISTRO E INSTALACIÓN DE GABINETE DE CARGAS ESENCIALES</v>
          </cell>
          <cell r="D235">
            <v>0</v>
          </cell>
          <cell r="E235" t="str">
            <v>UND</v>
          </cell>
          <cell r="F235">
            <v>1</v>
          </cell>
          <cell r="G235">
            <v>35198884</v>
          </cell>
          <cell r="H235">
            <v>35198884</v>
          </cell>
        </row>
        <row r="236">
          <cell r="B236" t="str">
            <v>12,5,5</v>
          </cell>
          <cell r="C236" t="str">
            <v>SUMINISTRO E INSTALACIÓN TRANSFERENCIA AUTOMÁTICA 400A / 220V
SISTEMA NO ESENCIAL</v>
          </cell>
          <cell r="D236">
            <v>0</v>
          </cell>
          <cell r="E236" t="str">
            <v>UND</v>
          </cell>
          <cell r="F236">
            <v>1</v>
          </cell>
          <cell r="G236">
            <v>5860602</v>
          </cell>
          <cell r="H236">
            <v>5860602</v>
          </cell>
        </row>
        <row r="237">
          <cell r="B237" t="str">
            <v>12,5,6</v>
          </cell>
          <cell r="C237" t="str">
            <v>SUMINISTRO E INSTALACIÓN TRANSFERENCIA AUTOMÁTICA 400A / 220V
SISTEMA ESENCIAL</v>
          </cell>
          <cell r="D237">
            <v>0</v>
          </cell>
          <cell r="E237" t="str">
            <v>UND</v>
          </cell>
          <cell r="F237">
            <v>1</v>
          </cell>
          <cell r="G237">
            <v>5860602</v>
          </cell>
          <cell r="H237">
            <v>5860602</v>
          </cell>
        </row>
        <row r="238">
          <cell r="B238" t="str">
            <v>12,5,7</v>
          </cell>
          <cell r="C238" t="str">
            <v xml:space="preserve">SUMINISTRO E INSTALACIÓN DE GABINETE PARA CARGAS REGULADAS NO INCLUYE  UPS DE 20 KVA </v>
          </cell>
          <cell r="D238">
            <v>0</v>
          </cell>
          <cell r="E238" t="str">
            <v>UND</v>
          </cell>
          <cell r="F238">
            <v>1</v>
          </cell>
          <cell r="G238">
            <v>11503473</v>
          </cell>
          <cell r="H238">
            <v>11503473</v>
          </cell>
        </row>
        <row r="239">
          <cell r="B239" t="str">
            <v>12,5,8</v>
          </cell>
          <cell r="C239" t="str">
            <v>SUMINISTRO E INSTALACIÓN GABINETE CON DE BANCO DE CONDENSADORES -220V</v>
          </cell>
          <cell r="D239">
            <v>0</v>
          </cell>
          <cell r="E239" t="str">
            <v>UND</v>
          </cell>
          <cell r="F239">
            <v>1</v>
          </cell>
          <cell r="G239">
            <v>19002893</v>
          </cell>
          <cell r="H239">
            <v>19002893</v>
          </cell>
        </row>
        <row r="240">
          <cell r="B240" t="str">
            <v>12,5,9</v>
          </cell>
          <cell r="C240" t="str">
            <v>SUMINISTRO E INSTALACION DE MALLA A TIERRA</v>
          </cell>
          <cell r="D240">
            <v>0</v>
          </cell>
          <cell r="E240" t="str">
            <v>UND</v>
          </cell>
          <cell r="F240">
            <v>1</v>
          </cell>
          <cell r="G240">
            <v>10454067</v>
          </cell>
          <cell r="H240">
            <v>10454067</v>
          </cell>
        </row>
        <row r="241">
          <cell r="B241" t="str">
            <v>12,5,10</v>
          </cell>
          <cell r="C241" t="str">
            <v xml:space="preserve">SUMINISTRO E INSTALACIÓN GABINETE RCI Y TRANSFERENCIA AUTOMÁTICA 400A / 220V SISTEMA ESENCIAL </v>
          </cell>
          <cell r="D241">
            <v>0</v>
          </cell>
          <cell r="E241" t="str">
            <v>UND</v>
          </cell>
          <cell r="F241">
            <v>1</v>
          </cell>
          <cell r="G241">
            <v>17195554</v>
          </cell>
          <cell r="H241">
            <v>17195554</v>
          </cell>
        </row>
        <row r="242">
          <cell r="B242">
            <v>12.6</v>
          </cell>
          <cell r="C242" t="str">
            <v>ACOMETIDA MT SUBTERRANEA Y APANTALLAMIENTO</v>
          </cell>
          <cell r="D242">
            <v>0</v>
          </cell>
          <cell r="E242">
            <v>0</v>
          </cell>
          <cell r="F242">
            <v>0</v>
          </cell>
          <cell r="G242">
            <v>0</v>
          </cell>
          <cell r="H242">
            <v>17604462</v>
          </cell>
        </row>
        <row r="243">
          <cell r="B243" t="str">
            <v>12,6,1</v>
          </cell>
          <cell r="C243" t="str">
            <v>SUMINISTRO E INSTALACIÓN DE ACOMETIDA SUBTERRANEA EN 3 XLPE1/0-AL-3X1.1/2" PVC</v>
          </cell>
          <cell r="D243">
            <v>0</v>
          </cell>
          <cell r="E243" t="str">
            <v>ML</v>
          </cell>
          <cell r="F243">
            <v>20</v>
          </cell>
          <cell r="G243">
            <v>144896</v>
          </cell>
          <cell r="H243">
            <v>2897920</v>
          </cell>
        </row>
        <row r="244">
          <cell r="B244" t="str">
            <v>12,6,2</v>
          </cell>
          <cell r="C244" t="str">
            <v>SUMINISTRO E INSTALACIÓN DE REGISTRO DE CONCRETO DE 1X1X1MTS</v>
          </cell>
          <cell r="D244">
            <v>0</v>
          </cell>
          <cell r="E244" t="str">
            <v>UND</v>
          </cell>
          <cell r="F244">
            <v>1</v>
          </cell>
          <cell r="G244">
            <v>314936</v>
          </cell>
          <cell r="H244">
            <v>314936</v>
          </cell>
        </row>
        <row r="245">
          <cell r="B245" t="str">
            <v>12,6,3</v>
          </cell>
          <cell r="C245" t="str">
            <v>SUMINISTRO E INSTALACIÓN DE TERMINALES TIPO EXTERIOR PARA CABLE DE MT  PREMOLDEADOS</v>
          </cell>
          <cell r="D245">
            <v>0</v>
          </cell>
          <cell r="E245" t="str">
            <v>UND</v>
          </cell>
          <cell r="F245">
            <v>3</v>
          </cell>
          <cell r="G245">
            <v>609745</v>
          </cell>
          <cell r="H245">
            <v>1829235</v>
          </cell>
        </row>
        <row r="246">
          <cell r="B246" t="str">
            <v>12,6,4</v>
          </cell>
          <cell r="C246" t="str">
            <v>SUMINISTRO E INSTALACIÓN DE TERMINALES TIPO INTERIOR PARA CABLE DE MT  PREMOLDEADOS</v>
          </cell>
          <cell r="D246">
            <v>0</v>
          </cell>
          <cell r="E246" t="str">
            <v>UND</v>
          </cell>
          <cell r="F246">
            <v>3</v>
          </cell>
          <cell r="G246">
            <v>492745</v>
          </cell>
          <cell r="H246">
            <v>1478235</v>
          </cell>
        </row>
        <row r="247">
          <cell r="B247" t="str">
            <v>12,6,5</v>
          </cell>
          <cell r="C247" t="str">
            <v xml:space="preserve">SUMINISTRO E INSTALACIÓN DE ESTRUCTURA TERMINAL FL </v>
          </cell>
          <cell r="D247">
            <v>0</v>
          </cell>
          <cell r="E247" t="str">
            <v>UND</v>
          </cell>
          <cell r="F247">
            <v>1</v>
          </cell>
          <cell r="G247">
            <v>3429542</v>
          </cell>
          <cell r="H247">
            <v>3429542</v>
          </cell>
        </row>
        <row r="248">
          <cell r="B248" t="str">
            <v>12,6,6</v>
          </cell>
          <cell r="C248" t="str">
            <v>SUMINISTRO E INSTALACIÓN DE SISTEMA DE APANTALLAMIENTO</v>
          </cell>
          <cell r="D248">
            <v>0</v>
          </cell>
          <cell r="E248" t="str">
            <v>UND</v>
          </cell>
          <cell r="F248">
            <v>1</v>
          </cell>
          <cell r="G248">
            <v>7654594</v>
          </cell>
          <cell r="H248">
            <v>7654594</v>
          </cell>
        </row>
        <row r="249">
          <cell r="B249">
            <v>13</v>
          </cell>
          <cell r="C249" t="str">
            <v>ANDÉN, MOBILIARIO Y SARDINEL</v>
          </cell>
          <cell r="D249">
            <v>0</v>
          </cell>
          <cell r="E249">
            <v>0</v>
          </cell>
          <cell r="F249">
            <v>0</v>
          </cell>
          <cell r="G249">
            <v>0</v>
          </cell>
          <cell r="H249">
            <v>103646479.03999999</v>
          </cell>
        </row>
        <row r="250">
          <cell r="B250">
            <v>13.1</v>
          </cell>
          <cell r="C250" t="str">
            <v>SUMINISTRO E INSTALACIÓN DE SARDINEL PREFABRICADO EN CONCRETO DEL TIPO  A10 IDU, MEDIDAS 800 X 200 X 500 MM   (L X A X H), PIEZA ALIGERADA ACABADO LISO. INCLUYE BASE EN MORTERO 3 CM. F'D=3000 PSI.</v>
          </cell>
          <cell r="D250">
            <v>0</v>
          </cell>
          <cell r="E250" t="str">
            <v>ML</v>
          </cell>
          <cell r="F250">
            <v>311.91000000000003</v>
          </cell>
          <cell r="G250">
            <v>67260</v>
          </cell>
          <cell r="H250">
            <v>20979066.600000001</v>
          </cell>
        </row>
        <row r="251">
          <cell r="B251">
            <v>13.2</v>
          </cell>
          <cell r="C251" t="str">
            <v>PISO EN ADOQUIN RECTANGULAR  DE 10*20*6 EN COLORES (ARENA-OCRE-ROJO-NEGRO-MARRÓN) SEGÚN DISEÑO, INCLUYE SUMINISTRO, INSTALACIÓN, CORTES Y ADECUACIÓN DE RELLENO EN ARENA Y TODO LO NECESARIO PARA SU CORRECTA INSTALACIÓN.</v>
          </cell>
          <cell r="D251">
            <v>0</v>
          </cell>
          <cell r="E251" t="str">
            <v>M2</v>
          </cell>
          <cell r="F251">
            <v>317.09999999999997</v>
          </cell>
          <cell r="G251">
            <v>70824</v>
          </cell>
          <cell r="H251">
            <v>22458290.399999999</v>
          </cell>
        </row>
        <row r="252">
          <cell r="B252">
            <v>13.3</v>
          </cell>
          <cell r="C252" t="str">
            <v>PISO  EN ADOQUIN RECTANGULAR  DE 10*20*6 EN COLOR GRIS SEGÚN DISEÑO, INCLUYE SUMINISTRO, INSTALACIÓN, CORTES Y ADECUACIÓN DE RELLENO EN ARENA Y TODO LO NECESARIO PARA SU CORRECTA INSTALACIÓN.</v>
          </cell>
          <cell r="D252">
            <v>0</v>
          </cell>
          <cell r="E252" t="str">
            <v>M2</v>
          </cell>
          <cell r="F252">
            <v>449.69</v>
          </cell>
          <cell r="G252">
            <v>67674</v>
          </cell>
          <cell r="H252">
            <v>30432321.059999999</v>
          </cell>
        </row>
        <row r="253">
          <cell r="B253">
            <v>13.4</v>
          </cell>
          <cell r="C253" t="str">
            <v>SUMINISTRO E INSTALACIÓN DE LOSETA GUÍA PARA DISCAPACITADOS DE 0.20X.20M, COLOR AMARILLO TEXTURA ACANALADA (UNA HILERA) SOBRE MORTERO 1:4, INCLUYE ARENA DE SELLO.</v>
          </cell>
          <cell r="D253">
            <v>0</v>
          </cell>
          <cell r="E253" t="str">
            <v>ML</v>
          </cell>
          <cell r="F253">
            <v>284.05</v>
          </cell>
          <cell r="G253">
            <v>25626</v>
          </cell>
          <cell r="H253">
            <v>7279065.2999999998</v>
          </cell>
        </row>
        <row r="254">
          <cell r="B254">
            <v>13.5</v>
          </cell>
          <cell r="C254" t="str">
            <v>VIGA DE CONFINAMIENTO DE 0.10M PARA ANDENES EXTERIORES EN CONCRETO DE 3,000 PSI.</v>
          </cell>
          <cell r="D254">
            <v>0</v>
          </cell>
          <cell r="E254" t="str">
            <v>ML</v>
          </cell>
          <cell r="F254">
            <v>436.4799999999999</v>
          </cell>
          <cell r="G254">
            <v>23871</v>
          </cell>
          <cell r="H254">
            <v>10419214.08</v>
          </cell>
        </row>
        <row r="255">
          <cell r="B255">
            <v>13.6</v>
          </cell>
          <cell r="C255" t="str">
            <v>SUMINISTRO E INSTALACIÓN DE LOSETA TACTÍL TIPO TOPEROL DE 0.20X.20M, COLOR AMARILLO (UNA HILERA) SOBRE MORTERO 1:4, INCLUYE ARENA DE SELLO.</v>
          </cell>
          <cell r="D255">
            <v>0</v>
          </cell>
          <cell r="E255" t="str">
            <v>ML</v>
          </cell>
          <cell r="F255">
            <v>313.60000000000002</v>
          </cell>
          <cell r="G255">
            <v>25626</v>
          </cell>
          <cell r="H255">
            <v>8036313.5999999996</v>
          </cell>
        </row>
        <row r="256">
          <cell r="B256">
            <v>13.7</v>
          </cell>
          <cell r="C256" t="str">
            <v>SUMINISTRO E INSTALACIÓN DE CESTA  DE  BASURA TIPO BARCELONA O SIMILAR EN ACERO INOXIDABLE</v>
          </cell>
          <cell r="D256">
            <v>0</v>
          </cell>
          <cell r="E256" t="str">
            <v>UND</v>
          </cell>
          <cell r="F256">
            <v>4</v>
          </cell>
          <cell r="G256">
            <v>691216</v>
          </cell>
          <cell r="H256">
            <v>2764864</v>
          </cell>
        </row>
        <row r="257">
          <cell r="B257">
            <v>13.8</v>
          </cell>
          <cell r="C257" t="str">
            <v xml:space="preserve">SUMINISTRO E INSTALACIÓN DE BOLARDOS ALTO EN HIERRO TIPO M63 - IDU EMPOTRADOS EN CONCRETO; INCLUYE TODO LO NECESARIO PARA SU CORRECTA INSTALACIÓN </v>
          </cell>
          <cell r="D257">
            <v>0</v>
          </cell>
          <cell r="E257" t="str">
            <v>UND</v>
          </cell>
          <cell r="F257">
            <v>8</v>
          </cell>
          <cell r="G257">
            <v>159668</v>
          </cell>
          <cell r="H257">
            <v>1277344</v>
          </cell>
        </row>
        <row r="258">
          <cell r="B258">
            <v>14</v>
          </cell>
          <cell r="C258" t="str">
            <v>PISOS Y ENCHAPES</v>
          </cell>
          <cell r="D258">
            <v>0</v>
          </cell>
          <cell r="E258">
            <v>0</v>
          </cell>
          <cell r="F258">
            <v>0</v>
          </cell>
          <cell r="G258">
            <v>0</v>
          </cell>
          <cell r="H258">
            <v>481119472.53000003</v>
          </cell>
        </row>
        <row r="259">
          <cell r="B259">
            <v>14.1</v>
          </cell>
          <cell r="C259" t="str">
            <v>ENCHAPE CERAMICO PARED DE 0,20 X 0,2 MTS O SIMILAR</v>
          </cell>
          <cell r="D259">
            <v>0</v>
          </cell>
          <cell r="E259" t="str">
            <v>M2</v>
          </cell>
          <cell r="F259">
            <v>1133.875</v>
          </cell>
          <cell r="G259">
            <v>48890</v>
          </cell>
          <cell r="H259">
            <v>55435148.75</v>
          </cell>
        </row>
        <row r="260">
          <cell r="B260">
            <v>14.2</v>
          </cell>
          <cell r="C260" t="str">
            <v>PISO CERAMICO PARA BAÑO DE 0,2 X 0,2 MTS O SIMILAR</v>
          </cell>
          <cell r="D260">
            <v>0</v>
          </cell>
          <cell r="E260" t="str">
            <v>M2</v>
          </cell>
          <cell r="F260">
            <v>213.06</v>
          </cell>
          <cell r="G260">
            <v>51157</v>
          </cell>
          <cell r="H260">
            <v>10899510.42</v>
          </cell>
        </row>
        <row r="261">
          <cell r="B261">
            <v>14.3</v>
          </cell>
          <cell r="C261" t="str">
            <v xml:space="preserve">MESÓN VACIADO EN CONCRETO PULIDO Y ESMALTADO </v>
          </cell>
          <cell r="D261">
            <v>0</v>
          </cell>
          <cell r="E261" t="str">
            <v>M2</v>
          </cell>
          <cell r="F261">
            <v>12.33</v>
          </cell>
          <cell r="G261">
            <v>120990</v>
          </cell>
          <cell r="H261">
            <v>1491806.7</v>
          </cell>
        </row>
        <row r="262">
          <cell r="B262">
            <v>14.4</v>
          </cell>
          <cell r="C262" t="str">
            <v>PISO EN BALDOSA TIPO GRANITO O GRANITO PULIDO</v>
          </cell>
          <cell r="D262">
            <v>0</v>
          </cell>
          <cell r="E262" t="str">
            <v>M2</v>
          </cell>
          <cell r="F262">
            <v>2652.6000000000008</v>
          </cell>
          <cell r="G262">
            <v>82158</v>
          </cell>
          <cell r="H262">
            <v>217932310.80000001</v>
          </cell>
        </row>
        <row r="263">
          <cell r="B263">
            <v>14.5</v>
          </cell>
          <cell r="C263" t="str">
            <v>PLANTILLA EN CONCRETO DE 3.000 P.S.I. ESPESOR DE 7 CM, REFUERZO DE VARILLAS N°2 A 40 A/S</v>
          </cell>
          <cell r="D263">
            <v>0</v>
          </cell>
          <cell r="E263" t="str">
            <v>M2</v>
          </cell>
          <cell r="F263">
            <v>3330.22</v>
          </cell>
          <cell r="G263">
            <v>58663</v>
          </cell>
          <cell r="H263">
            <v>195360695.86000001</v>
          </cell>
        </row>
        <row r="264">
          <cell r="B264">
            <v>15</v>
          </cell>
          <cell r="C264" t="str">
            <v>PINTURA Y ACABADOS</v>
          </cell>
          <cell r="D264">
            <v>0</v>
          </cell>
          <cell r="E264">
            <v>0</v>
          </cell>
          <cell r="F264">
            <v>0</v>
          </cell>
          <cell r="G264">
            <v>0</v>
          </cell>
          <cell r="H264">
            <v>104724737.45</v>
          </cell>
        </row>
        <row r="265">
          <cell r="B265">
            <v>15.1</v>
          </cell>
          <cell r="C265" t="str">
            <v>SUMINISTRO Y COLOCACIÓN DE PINTURA TIPO KORAZA ACRÍLICA PARA EXTERIORES (HIDROREPELENTE), DE PRIMERA CALIDAD.  MÍNIMO 3 MANOS. COLOR A DEFINIR APROBADO POR LA INTERVENTORÍA. SOBRE ESTUCO ANCHO 40 CM</v>
          </cell>
          <cell r="D265">
            <v>0</v>
          </cell>
          <cell r="E265" t="str">
            <v>ML</v>
          </cell>
          <cell r="F265">
            <v>130.55000000000001</v>
          </cell>
          <cell r="G265">
            <v>9637</v>
          </cell>
          <cell r="H265">
            <v>1258110.3500000001</v>
          </cell>
        </row>
        <row r="266">
          <cell r="B266">
            <v>15.2</v>
          </cell>
          <cell r="C266" t="str">
            <v>ESTUCO  ACRÍLICO MONOCOMPONENTEPARA INTERIORES, PRESENTACIÓN PLÁSTICA, APLICADO EN TRES CAPAS CON LLANA METÁLICA Y LIJADO PARA ACABADO FINAL</v>
          </cell>
          <cell r="D266">
            <v>0</v>
          </cell>
          <cell r="E266" t="str">
            <v>M2</v>
          </cell>
          <cell r="F266">
            <v>1576.2250000000001</v>
          </cell>
          <cell r="G266">
            <v>21860</v>
          </cell>
          <cell r="H266">
            <v>34456278.5</v>
          </cell>
        </row>
        <row r="267">
          <cell r="B267">
            <v>15.3</v>
          </cell>
          <cell r="C267" t="str">
            <v>PINTURA EPOXICA ALTA ASEPSIA DOS MANOS PARA CIELORASO Y MUROS ÁREA DE URGENCIAS</v>
          </cell>
          <cell r="D267">
            <v>0</v>
          </cell>
          <cell r="E267" t="str">
            <v>M2</v>
          </cell>
          <cell r="F267">
            <v>570.37</v>
          </cell>
          <cell r="G267">
            <v>46211</v>
          </cell>
          <cell r="H267">
            <v>26357368.07</v>
          </cell>
        </row>
        <row r="268">
          <cell r="B268">
            <v>15.4</v>
          </cell>
          <cell r="C268" t="str">
            <v>FILOS EN ESTUCO PARA INTERIORES</v>
          </cell>
          <cell r="D268">
            <v>0</v>
          </cell>
          <cell r="E268" t="str">
            <v>ML</v>
          </cell>
          <cell r="F268">
            <v>325.10000000000002</v>
          </cell>
          <cell r="G268">
            <v>11353</v>
          </cell>
          <cell r="H268">
            <v>3690860.3</v>
          </cell>
        </row>
        <row r="269">
          <cell r="B269">
            <v>15.5</v>
          </cell>
          <cell r="C269" t="str">
            <v>SUMINISTRO Y COLOCACIÓN DE PINTURA TIPO KORAZA ACRÍLICA PARA EXTERIORES (HIDROREPELENTE), DE PRIMERA CALIDAD.  MÍNIMO 3 MANOS. COLOR A DEFINIR APROBADO POR LA INTERVENTORÍA. SOBRE ESTUCO</v>
          </cell>
          <cell r="D269">
            <v>0</v>
          </cell>
          <cell r="E269" t="str">
            <v>M2</v>
          </cell>
          <cell r="F269">
            <v>522.20000000000005</v>
          </cell>
          <cell r="G269">
            <v>24092</v>
          </cell>
          <cell r="H269">
            <v>12580842.4</v>
          </cell>
        </row>
        <row r="270">
          <cell r="B270">
            <v>15.6</v>
          </cell>
          <cell r="C270" t="str">
            <v>SUMINISTRO Y COLOCACIÓN DE PINTURA TIPO ACRÍLICA PARA MUROS INTERIORES. COLOR A DEFINIR APROBADO POR LA INTERVENTORÍA. SOBRE ESTUCO</v>
          </cell>
          <cell r="D270">
            <v>0</v>
          </cell>
          <cell r="E270" t="str">
            <v>M2</v>
          </cell>
          <cell r="F270">
            <v>1576.2250000000001</v>
          </cell>
          <cell r="G270">
            <v>16737</v>
          </cell>
          <cell r="H270">
            <v>26381277.829999998</v>
          </cell>
        </row>
        <row r="271">
          <cell r="B271">
            <v>16</v>
          </cell>
          <cell r="C271" t="str">
            <v>ASEO GENERAL</v>
          </cell>
          <cell r="D271">
            <v>0</v>
          </cell>
          <cell r="E271">
            <v>0</v>
          </cell>
          <cell r="F271">
            <v>0</v>
          </cell>
          <cell r="G271">
            <v>0</v>
          </cell>
          <cell r="H271">
            <v>7356572</v>
          </cell>
        </row>
        <row r="272">
          <cell r="B272">
            <v>16.100000000000001</v>
          </cell>
          <cell r="C272" t="str">
            <v>ASEO Y LIMPIEZA</v>
          </cell>
          <cell r="D272">
            <v>0</v>
          </cell>
          <cell r="E272" t="str">
            <v>MES</v>
          </cell>
          <cell r="F272">
            <v>4</v>
          </cell>
          <cell r="G272">
            <v>1839143</v>
          </cell>
          <cell r="H272">
            <v>7356572</v>
          </cell>
        </row>
        <row r="273">
          <cell r="B273">
            <v>17</v>
          </cell>
          <cell r="C273" t="str">
            <v>RED CONTRA INCENDIOS</v>
          </cell>
          <cell r="D273">
            <v>0</v>
          </cell>
          <cell r="E273">
            <v>0</v>
          </cell>
          <cell r="F273">
            <v>0</v>
          </cell>
          <cell r="G273">
            <v>0</v>
          </cell>
          <cell r="H273">
            <v>86682981</v>
          </cell>
        </row>
        <row r="274">
          <cell r="B274">
            <v>17.100000000000001</v>
          </cell>
          <cell r="C274" t="str">
            <v xml:space="preserve">SUMINISTRO E INSTALACION DE TUBERIA ACERO AL CARBON SCH 10 DE 2 1/2" </v>
          </cell>
          <cell r="D274">
            <v>0</v>
          </cell>
          <cell r="E274" t="str">
            <v>ML</v>
          </cell>
          <cell r="F274">
            <v>66</v>
          </cell>
          <cell r="G274">
            <v>178082</v>
          </cell>
          <cell r="H274">
            <v>11753412</v>
          </cell>
        </row>
        <row r="275">
          <cell r="B275">
            <v>17.2</v>
          </cell>
          <cell r="C275" t="str">
            <v xml:space="preserve">SUMINISTRO E INSTALACION DE TUBERIA ACERO AL CARBON SCH 10 DE 4" </v>
          </cell>
          <cell r="D275">
            <v>0</v>
          </cell>
          <cell r="E275" t="str">
            <v>ML</v>
          </cell>
          <cell r="F275">
            <v>120</v>
          </cell>
          <cell r="G275">
            <v>369550</v>
          </cell>
          <cell r="H275">
            <v>44346000</v>
          </cell>
        </row>
        <row r="276">
          <cell r="B276">
            <v>17.3</v>
          </cell>
          <cell r="C276" t="str">
            <v>SUMNISTRO E INSTALACIÓN DE GABINETE CLASE III</v>
          </cell>
          <cell r="D276">
            <v>0</v>
          </cell>
          <cell r="E276" t="str">
            <v>UND</v>
          </cell>
          <cell r="F276">
            <v>9</v>
          </cell>
          <cell r="G276">
            <v>1104919</v>
          </cell>
          <cell r="H276">
            <v>9944271</v>
          </cell>
        </row>
        <row r="277">
          <cell r="B277">
            <v>17.399999999999999</v>
          </cell>
          <cell r="C277" t="str">
            <v>SUMINISTRO E INTALACION DE RISER 4"</v>
          </cell>
          <cell r="D277">
            <v>0</v>
          </cell>
          <cell r="E277" t="str">
            <v>UND</v>
          </cell>
          <cell r="F277">
            <v>5</v>
          </cell>
          <cell r="G277">
            <v>2194956</v>
          </cell>
          <cell r="H277">
            <v>10974780</v>
          </cell>
        </row>
        <row r="278">
          <cell r="B278">
            <v>17.5</v>
          </cell>
          <cell r="C278" t="str">
            <v>SUMINISTRO E INSTALACION DE SIAMESA</v>
          </cell>
          <cell r="D278">
            <v>0</v>
          </cell>
          <cell r="E278" t="str">
            <v>UND</v>
          </cell>
          <cell r="F278">
            <v>1</v>
          </cell>
          <cell r="G278">
            <v>1515144</v>
          </cell>
          <cell r="H278">
            <v>1515144</v>
          </cell>
        </row>
        <row r="279">
          <cell r="B279">
            <v>17.600000000000001</v>
          </cell>
          <cell r="C279" t="str">
            <v>SUMINISTRO E INSTALACIÓN DE VALVULA MARIPOSA DE 2 1/2" RANURADA</v>
          </cell>
          <cell r="D279">
            <v>0</v>
          </cell>
          <cell r="E279" t="str">
            <v>UND</v>
          </cell>
          <cell r="F279">
            <v>1</v>
          </cell>
          <cell r="G279">
            <v>879979</v>
          </cell>
          <cell r="H279">
            <v>879979</v>
          </cell>
        </row>
        <row r="280">
          <cell r="B280">
            <v>17.7</v>
          </cell>
          <cell r="C280" t="str">
            <v>SUMINISTRO E INSTALACIÓN DE VALVULA MARIPOSA DE 4" RANURADA</v>
          </cell>
          <cell r="D280">
            <v>0</v>
          </cell>
          <cell r="E280" t="str">
            <v>UND</v>
          </cell>
          <cell r="F280">
            <v>1</v>
          </cell>
          <cell r="G280">
            <v>2761127</v>
          </cell>
          <cell r="H280">
            <v>2761127</v>
          </cell>
        </row>
        <row r="281">
          <cell r="B281">
            <v>17.8</v>
          </cell>
          <cell r="C281" t="str">
            <v>SUMINISTRO E INSTALACION DE VALVULA OS&amp;Y DE 4"</v>
          </cell>
          <cell r="D281">
            <v>0</v>
          </cell>
          <cell r="E281" t="str">
            <v>UND</v>
          </cell>
          <cell r="F281">
            <v>2</v>
          </cell>
          <cell r="G281">
            <v>2254134</v>
          </cell>
          <cell r="H281">
            <v>4508268</v>
          </cell>
        </row>
        <row r="282">
          <cell r="B282">
            <v>18</v>
          </cell>
          <cell r="C282" t="str">
            <v>REDES DE AIRE ACONDICIONADO</v>
          </cell>
          <cell r="D282">
            <v>0</v>
          </cell>
          <cell r="E282">
            <v>0</v>
          </cell>
          <cell r="F282">
            <v>0</v>
          </cell>
          <cell r="G282">
            <v>0</v>
          </cell>
          <cell r="H282">
            <v>209425132</v>
          </cell>
        </row>
        <row r="283">
          <cell r="B283">
            <v>0</v>
          </cell>
          <cell r="C283" t="str">
            <v>PUESTA EN SITIO, INSTALACION Y ARRANQUE DE UNIDADS TIPO PAQUETE</v>
          </cell>
          <cell r="D283">
            <v>0</v>
          </cell>
          <cell r="E283">
            <v>0</v>
          </cell>
          <cell r="F283">
            <v>0</v>
          </cell>
          <cell r="G283">
            <v>0</v>
          </cell>
          <cell r="H283">
            <v>0</v>
          </cell>
        </row>
        <row r="284">
          <cell r="B284">
            <v>18.100000000000001</v>
          </cell>
          <cell r="C284" t="str">
            <v>UP-01 DE 10 TR</v>
          </cell>
          <cell r="D284">
            <v>0</v>
          </cell>
          <cell r="E284" t="str">
            <v>UND</v>
          </cell>
          <cell r="F284">
            <v>1</v>
          </cell>
          <cell r="G284">
            <v>1502000</v>
          </cell>
          <cell r="H284">
            <v>1502000</v>
          </cell>
        </row>
        <row r="285">
          <cell r="B285">
            <v>18.200000000000003</v>
          </cell>
          <cell r="C285" t="str">
            <v>UP-01 DE 10 TR</v>
          </cell>
          <cell r="D285">
            <v>0</v>
          </cell>
          <cell r="E285" t="str">
            <v>UND</v>
          </cell>
          <cell r="F285">
            <v>2</v>
          </cell>
          <cell r="G285">
            <v>600400</v>
          </cell>
          <cell r="H285">
            <v>1200800</v>
          </cell>
        </row>
        <row r="286">
          <cell r="B286">
            <v>0</v>
          </cell>
          <cell r="C286" t="str">
            <v>PUESTA EN SITIO, INSTALACION Y ARRANQUE DE UNIDADES TIPO CASETTE INVERTER</v>
          </cell>
          <cell r="D286">
            <v>0</v>
          </cell>
          <cell r="E286">
            <v>0</v>
          </cell>
          <cell r="F286">
            <v>0</v>
          </cell>
          <cell r="G286">
            <v>0</v>
          </cell>
          <cell r="H286">
            <v>0</v>
          </cell>
        </row>
        <row r="287">
          <cell r="B287">
            <v>18.300000000000004</v>
          </cell>
          <cell r="C287" t="str">
            <v>CS-01 DE 4.5 TR</v>
          </cell>
          <cell r="D287">
            <v>0</v>
          </cell>
          <cell r="E287" t="str">
            <v>UND</v>
          </cell>
          <cell r="F287">
            <v>2</v>
          </cell>
          <cell r="G287">
            <v>550000</v>
          </cell>
          <cell r="H287">
            <v>1100000</v>
          </cell>
        </row>
        <row r="288">
          <cell r="B288">
            <v>0</v>
          </cell>
          <cell r="C288" t="str">
            <v>PUESTA EN SITIO, INSTALACIÓN Y ARRANQUE DE UNIDADES MINISPLIT INVERTER</v>
          </cell>
          <cell r="D288">
            <v>0</v>
          </cell>
          <cell r="E288">
            <v>0</v>
          </cell>
          <cell r="F288">
            <v>0</v>
          </cell>
          <cell r="G288">
            <v>0</v>
          </cell>
          <cell r="H288">
            <v>0</v>
          </cell>
        </row>
        <row r="289">
          <cell r="B289">
            <v>18.400000000000006</v>
          </cell>
          <cell r="C289" t="str">
            <v>MS-01 DE 3 TR</v>
          </cell>
          <cell r="D289">
            <v>0</v>
          </cell>
          <cell r="E289" t="str">
            <v>UND</v>
          </cell>
          <cell r="F289">
            <v>12</v>
          </cell>
          <cell r="G289">
            <v>350000</v>
          </cell>
          <cell r="H289">
            <v>4200000</v>
          </cell>
        </row>
        <row r="290">
          <cell r="B290">
            <v>18.500000000000007</v>
          </cell>
          <cell r="C290" t="str">
            <v>MS-02 DE 2 TR</v>
          </cell>
          <cell r="D290">
            <v>0</v>
          </cell>
          <cell r="E290" t="str">
            <v>UND</v>
          </cell>
          <cell r="F290">
            <v>8</v>
          </cell>
          <cell r="G290">
            <v>200000</v>
          </cell>
          <cell r="H290">
            <v>1600000</v>
          </cell>
        </row>
        <row r="291">
          <cell r="B291">
            <v>18.600000000000009</v>
          </cell>
          <cell r="C291" t="str">
            <v>MS-03 DE 1.5 TR</v>
          </cell>
          <cell r="D291">
            <v>0</v>
          </cell>
          <cell r="E291" t="str">
            <v>UND</v>
          </cell>
          <cell r="F291">
            <v>5</v>
          </cell>
          <cell r="G291">
            <v>200000</v>
          </cell>
          <cell r="H291">
            <v>1000000</v>
          </cell>
        </row>
        <row r="292">
          <cell r="B292">
            <v>18.70000000000001</v>
          </cell>
          <cell r="C292" t="str">
            <v>MS-04 DE 1 TR</v>
          </cell>
          <cell r="D292">
            <v>0</v>
          </cell>
          <cell r="E292" t="str">
            <v>UND</v>
          </cell>
          <cell r="F292">
            <v>15</v>
          </cell>
          <cell r="G292">
            <v>200000</v>
          </cell>
          <cell r="H292">
            <v>3000000</v>
          </cell>
        </row>
        <row r="293">
          <cell r="B293">
            <v>18.800000000000011</v>
          </cell>
          <cell r="C293" t="str">
            <v>MS-05 DE 0.75 TR</v>
          </cell>
          <cell r="D293">
            <v>0</v>
          </cell>
          <cell r="E293" t="str">
            <v>UND</v>
          </cell>
          <cell r="F293">
            <v>26</v>
          </cell>
          <cell r="G293">
            <v>200000</v>
          </cell>
          <cell r="H293">
            <v>5200000</v>
          </cell>
        </row>
        <row r="294">
          <cell r="B294">
            <v>0</v>
          </cell>
          <cell r="C294" t="str">
            <v>PUESTA EN SITIO, INSTALACIÓN Y ARRANQUE DE UNIDAD FANCOIL DE DUCTOS</v>
          </cell>
          <cell r="D294">
            <v>0</v>
          </cell>
          <cell r="E294">
            <v>0</v>
          </cell>
          <cell r="F294">
            <v>0</v>
          </cell>
          <cell r="G294">
            <v>0</v>
          </cell>
          <cell r="H294">
            <v>0</v>
          </cell>
        </row>
        <row r="295">
          <cell r="B295">
            <v>18.900000000000013</v>
          </cell>
          <cell r="C295" t="str">
            <v>FC-05 DE 1.5 TR</v>
          </cell>
          <cell r="D295">
            <v>0</v>
          </cell>
          <cell r="E295" t="str">
            <v>UND</v>
          </cell>
          <cell r="F295">
            <v>1</v>
          </cell>
          <cell r="G295">
            <v>550000</v>
          </cell>
          <cell r="H295">
            <v>550000</v>
          </cell>
        </row>
        <row r="296">
          <cell r="B296">
            <v>0</v>
          </cell>
          <cell r="C296" t="str">
            <v>INSTALACIÓN Y ARRANQUE DE UNIDADES EXTRACCIÓN HELICOCENTRIFUGAS:</v>
          </cell>
          <cell r="D296">
            <v>0</v>
          </cell>
          <cell r="E296">
            <v>0</v>
          </cell>
          <cell r="F296">
            <v>0</v>
          </cell>
          <cell r="G296">
            <v>0</v>
          </cell>
          <cell r="H296">
            <v>0</v>
          </cell>
        </row>
        <row r="297">
          <cell r="B297" t="str">
            <v>18,10</v>
          </cell>
          <cell r="C297" t="str">
            <v>VEH</v>
          </cell>
          <cell r="D297">
            <v>0</v>
          </cell>
          <cell r="E297" t="str">
            <v>UND</v>
          </cell>
          <cell r="F297">
            <v>3</v>
          </cell>
          <cell r="G297">
            <v>120000</v>
          </cell>
          <cell r="H297">
            <v>360000</v>
          </cell>
        </row>
        <row r="298">
          <cell r="B298" t="str">
            <v>18,11</v>
          </cell>
          <cell r="C298" t="str">
            <v>INSTALACIÓN VENTILADOR DE TECHO VB-01</v>
          </cell>
          <cell r="D298">
            <v>0</v>
          </cell>
          <cell r="E298" t="str">
            <v>UND</v>
          </cell>
          <cell r="F298">
            <v>42</v>
          </cell>
          <cell r="G298">
            <v>60000</v>
          </cell>
          <cell r="H298">
            <v>2520000</v>
          </cell>
        </row>
        <row r="299">
          <cell r="B299">
            <v>0</v>
          </cell>
          <cell r="C299" t="str">
            <v>TUBERÍA DE COBRE REFRIGERANTE TIPO L:</v>
          </cell>
          <cell r="D299">
            <v>0</v>
          </cell>
          <cell r="E299">
            <v>0</v>
          </cell>
          <cell r="F299">
            <v>0</v>
          </cell>
          <cell r="G299">
            <v>0</v>
          </cell>
          <cell r="H299">
            <v>0</v>
          </cell>
        </row>
        <row r="300">
          <cell r="B300" t="str">
            <v>18,12</v>
          </cell>
          <cell r="C300" t="str">
            <v>1/2" X 7/8"</v>
          </cell>
          <cell r="D300">
            <v>0</v>
          </cell>
          <cell r="E300" t="str">
            <v>ML</v>
          </cell>
          <cell r="F300">
            <v>15</v>
          </cell>
          <cell r="G300">
            <v>36438</v>
          </cell>
          <cell r="H300">
            <v>546570</v>
          </cell>
        </row>
        <row r="301">
          <cell r="B301" t="str">
            <v>18,13</v>
          </cell>
          <cell r="C301" t="str">
            <v>3/8" X 3/4"</v>
          </cell>
          <cell r="D301">
            <v>0</v>
          </cell>
          <cell r="E301" t="str">
            <v>ML</v>
          </cell>
          <cell r="F301">
            <v>90</v>
          </cell>
          <cell r="G301">
            <v>31188</v>
          </cell>
          <cell r="H301">
            <v>2806920</v>
          </cell>
        </row>
        <row r="302">
          <cell r="B302" t="str">
            <v>18,14</v>
          </cell>
          <cell r="C302" t="str">
            <v>3/8" X 5/8"</v>
          </cell>
          <cell r="D302">
            <v>0</v>
          </cell>
          <cell r="E302" t="str">
            <v>ML</v>
          </cell>
          <cell r="F302">
            <v>60</v>
          </cell>
          <cell r="G302">
            <v>27438</v>
          </cell>
          <cell r="H302">
            <v>1646280</v>
          </cell>
        </row>
        <row r="303">
          <cell r="B303" t="str">
            <v>18,15</v>
          </cell>
          <cell r="C303" t="str">
            <v>1/4" X 1/2"</v>
          </cell>
          <cell r="D303">
            <v>0</v>
          </cell>
          <cell r="E303" t="str">
            <v>ML</v>
          </cell>
          <cell r="F303">
            <v>145</v>
          </cell>
          <cell r="G303">
            <v>18503</v>
          </cell>
          <cell r="H303">
            <v>2682935</v>
          </cell>
        </row>
        <row r="304">
          <cell r="B304" t="str">
            <v>18,16</v>
          </cell>
          <cell r="C304" t="str">
            <v>1/4" X 3/8"</v>
          </cell>
          <cell r="D304">
            <v>0</v>
          </cell>
          <cell r="E304" t="str">
            <v>ML</v>
          </cell>
          <cell r="F304">
            <v>170</v>
          </cell>
          <cell r="G304">
            <v>15750</v>
          </cell>
          <cell r="H304">
            <v>2677500</v>
          </cell>
        </row>
        <row r="305">
          <cell r="B305">
            <v>0</v>
          </cell>
          <cell r="C305" t="str">
            <v>SISTEMA DE CONDUCTOS  Y AISLAMIENTO:</v>
          </cell>
          <cell r="D305">
            <v>0</v>
          </cell>
          <cell r="E305">
            <v>0</v>
          </cell>
          <cell r="F305">
            <v>0</v>
          </cell>
          <cell r="G305">
            <v>0</v>
          </cell>
          <cell r="H305">
            <v>0</v>
          </cell>
        </row>
        <row r="306">
          <cell r="B306" t="str">
            <v>18,17</v>
          </cell>
          <cell r="C306" t="str">
            <v>LÁMINA GALVANIZADA CALIBRE 24</v>
          </cell>
          <cell r="D306">
            <v>0</v>
          </cell>
          <cell r="E306" t="str">
            <v>M2</v>
          </cell>
          <cell r="F306">
            <v>670</v>
          </cell>
          <cell r="G306">
            <v>81254</v>
          </cell>
          <cell r="H306">
            <v>54440180</v>
          </cell>
        </row>
        <row r="307">
          <cell r="B307" t="str">
            <v>18,18</v>
          </cell>
          <cell r="C307" t="str">
            <v>LÁMINA GALVANIZADA CALIBRE 22</v>
          </cell>
          <cell r="D307">
            <v>0</v>
          </cell>
          <cell r="E307" t="str">
            <v>M2</v>
          </cell>
          <cell r="F307">
            <v>870</v>
          </cell>
          <cell r="G307">
            <v>85014</v>
          </cell>
          <cell r="H307">
            <v>73962180</v>
          </cell>
        </row>
        <row r="308">
          <cell r="B308" t="str">
            <v>18,19</v>
          </cell>
          <cell r="C308" t="str">
            <v>CHAQUETA EN LÁMINA GALVANIZADA CAL. 24 PARA DUCTOS AL EXTERIOR</v>
          </cell>
          <cell r="D308">
            <v>0</v>
          </cell>
          <cell r="E308" t="str">
            <v>M2</v>
          </cell>
          <cell r="F308">
            <v>70</v>
          </cell>
          <cell r="G308">
            <v>65014</v>
          </cell>
          <cell r="H308">
            <v>4550980</v>
          </cell>
        </row>
        <row r="309">
          <cell r="B309" t="str">
            <v>18,20</v>
          </cell>
          <cell r="C309" t="str">
            <v>AISLAMIENTO EN FIBRA DE VIDRIO DUCTWRAPP 1.5"</v>
          </cell>
          <cell r="D309">
            <v>0</v>
          </cell>
          <cell r="E309" t="str">
            <v>M2</v>
          </cell>
          <cell r="F309">
            <v>757</v>
          </cell>
          <cell r="G309">
            <v>38751</v>
          </cell>
          <cell r="H309">
            <v>29334507</v>
          </cell>
        </row>
        <row r="310">
          <cell r="B310" t="str">
            <v>18,21</v>
          </cell>
          <cell r="C310" t="str">
            <v>CONDUCTO FLEXIBLE AISLADO 6" DIÁMETRO</v>
          </cell>
          <cell r="D310">
            <v>0</v>
          </cell>
          <cell r="E310" t="str">
            <v>ML</v>
          </cell>
          <cell r="F310">
            <v>130</v>
          </cell>
          <cell r="G310">
            <v>8126</v>
          </cell>
          <cell r="H310">
            <v>1056380</v>
          </cell>
        </row>
        <row r="311">
          <cell r="B311">
            <v>0</v>
          </cell>
          <cell r="C311" t="str">
            <v>DIFUSOR DE SUMINISTRO 4 VÍAS:</v>
          </cell>
          <cell r="D311">
            <v>0</v>
          </cell>
          <cell r="E311">
            <v>0</v>
          </cell>
          <cell r="F311">
            <v>0</v>
          </cell>
          <cell r="G311">
            <v>0</v>
          </cell>
          <cell r="H311">
            <v>0</v>
          </cell>
        </row>
        <row r="312">
          <cell r="B312" t="str">
            <v>18,22</v>
          </cell>
          <cell r="C312" t="str">
            <v>L-JS-OB 15" X 15"</v>
          </cell>
          <cell r="D312">
            <v>0</v>
          </cell>
          <cell r="E312" t="str">
            <v>UND</v>
          </cell>
          <cell r="F312">
            <v>10</v>
          </cell>
          <cell r="G312">
            <v>156250</v>
          </cell>
          <cell r="H312">
            <v>1562500</v>
          </cell>
        </row>
        <row r="313">
          <cell r="B313" t="str">
            <v>18,23</v>
          </cell>
          <cell r="C313" t="str">
            <v>L-JS-OB 12" X 12"</v>
          </cell>
          <cell r="D313">
            <v>0</v>
          </cell>
          <cell r="E313" t="str">
            <v>UND</v>
          </cell>
          <cell r="F313">
            <v>4</v>
          </cell>
          <cell r="G313">
            <v>107500</v>
          </cell>
          <cell r="H313">
            <v>430000</v>
          </cell>
        </row>
        <row r="314">
          <cell r="B314" t="str">
            <v>18,24</v>
          </cell>
          <cell r="C314" t="str">
            <v>L-JS-OB 8" X 8"</v>
          </cell>
          <cell r="D314">
            <v>0</v>
          </cell>
          <cell r="E314" t="str">
            <v>UND</v>
          </cell>
          <cell r="F314">
            <v>3</v>
          </cell>
          <cell r="G314">
            <v>75000</v>
          </cell>
          <cell r="H314">
            <v>225000</v>
          </cell>
        </row>
        <row r="315">
          <cell r="B315">
            <v>0</v>
          </cell>
          <cell r="C315" t="str">
            <v>DIFUSOR DE SUMINISTRO 3 VÍAS:</v>
          </cell>
          <cell r="D315">
            <v>0</v>
          </cell>
          <cell r="E315">
            <v>0</v>
          </cell>
          <cell r="F315">
            <v>0</v>
          </cell>
          <cell r="G315">
            <v>0</v>
          </cell>
          <cell r="H315">
            <v>0</v>
          </cell>
        </row>
        <row r="316">
          <cell r="B316" t="str">
            <v>18,25</v>
          </cell>
          <cell r="C316" t="str">
            <v>L-JS-OB-3V 16" X 16"</v>
          </cell>
          <cell r="D316">
            <v>0</v>
          </cell>
          <cell r="E316" t="str">
            <v>UND</v>
          </cell>
          <cell r="F316">
            <v>1</v>
          </cell>
          <cell r="G316">
            <v>171000</v>
          </cell>
          <cell r="H316">
            <v>171000</v>
          </cell>
        </row>
        <row r="317">
          <cell r="B317" t="str">
            <v>18,26</v>
          </cell>
          <cell r="C317" t="str">
            <v>L-JS-OB-3V 15" X 15"</v>
          </cell>
          <cell r="D317">
            <v>0</v>
          </cell>
          <cell r="E317" t="str">
            <v>UND</v>
          </cell>
          <cell r="F317">
            <v>2</v>
          </cell>
          <cell r="G317">
            <v>181250</v>
          </cell>
          <cell r="H317">
            <v>362500</v>
          </cell>
        </row>
        <row r="318">
          <cell r="B318">
            <v>0</v>
          </cell>
          <cell r="C318" t="str">
            <v>REJILLA DE RETORNO / EXTRACCIÓN SIN DÁMPER:</v>
          </cell>
          <cell r="D318">
            <v>0</v>
          </cell>
          <cell r="E318">
            <v>0</v>
          </cell>
          <cell r="F318">
            <v>0</v>
          </cell>
          <cell r="G318">
            <v>0</v>
          </cell>
          <cell r="H318">
            <v>0</v>
          </cell>
        </row>
        <row r="319">
          <cell r="B319" t="str">
            <v>18,27</v>
          </cell>
          <cell r="C319" t="str">
            <v>L-RA 36" X 20"</v>
          </cell>
          <cell r="D319">
            <v>0</v>
          </cell>
          <cell r="E319" t="str">
            <v>UND</v>
          </cell>
          <cell r="F319">
            <v>3</v>
          </cell>
          <cell r="G319">
            <v>237500</v>
          </cell>
          <cell r="H319">
            <v>712500</v>
          </cell>
        </row>
        <row r="320">
          <cell r="B320" t="str">
            <v>18,28</v>
          </cell>
          <cell r="C320" t="str">
            <v>L-RA 24" X 12"</v>
          </cell>
          <cell r="D320">
            <v>0</v>
          </cell>
          <cell r="E320" t="str">
            <v>UND</v>
          </cell>
          <cell r="F320">
            <v>1</v>
          </cell>
          <cell r="G320">
            <v>93750</v>
          </cell>
          <cell r="H320">
            <v>93750</v>
          </cell>
        </row>
        <row r="321">
          <cell r="B321" t="str">
            <v>18,29</v>
          </cell>
          <cell r="C321" t="str">
            <v>L-RA 16" X 16"</v>
          </cell>
          <cell r="D321">
            <v>0</v>
          </cell>
          <cell r="E321" t="str">
            <v>UND</v>
          </cell>
          <cell r="F321">
            <v>1</v>
          </cell>
          <cell r="G321">
            <v>181250</v>
          </cell>
          <cell r="H321">
            <v>181250</v>
          </cell>
        </row>
        <row r="322">
          <cell r="B322" t="str">
            <v>18,30</v>
          </cell>
          <cell r="C322" t="str">
            <v>L-RA 12" X 12"</v>
          </cell>
          <cell r="D322">
            <v>0</v>
          </cell>
          <cell r="E322" t="str">
            <v>UND</v>
          </cell>
          <cell r="F322">
            <v>2</v>
          </cell>
          <cell r="G322">
            <v>56250</v>
          </cell>
          <cell r="H322">
            <v>112500</v>
          </cell>
        </row>
        <row r="323">
          <cell r="B323" t="str">
            <v>18,31</v>
          </cell>
          <cell r="C323" t="str">
            <v>L-RA 6" X 6"</v>
          </cell>
          <cell r="D323">
            <v>0</v>
          </cell>
          <cell r="E323" t="str">
            <v>UND</v>
          </cell>
          <cell r="F323">
            <v>10</v>
          </cell>
          <cell r="G323">
            <v>31250</v>
          </cell>
          <cell r="H323">
            <v>312500</v>
          </cell>
        </row>
        <row r="324">
          <cell r="B324">
            <v>0</v>
          </cell>
          <cell r="C324" t="str">
            <v>REJILLA DE DESCARGA DE AIRE / TOMA DE AIRE EXTERNO:</v>
          </cell>
          <cell r="D324">
            <v>0</v>
          </cell>
          <cell r="E324">
            <v>0</v>
          </cell>
          <cell r="F324">
            <v>0</v>
          </cell>
          <cell r="G324">
            <v>0</v>
          </cell>
          <cell r="H324">
            <v>0</v>
          </cell>
        </row>
        <row r="325">
          <cell r="B325" t="str">
            <v>18,32</v>
          </cell>
          <cell r="C325" t="str">
            <v>L-RAP-OB 16" X 6" CON MALLA</v>
          </cell>
          <cell r="D325">
            <v>0</v>
          </cell>
          <cell r="E325" t="str">
            <v>UND</v>
          </cell>
          <cell r="F325">
            <v>2</v>
          </cell>
          <cell r="G325">
            <v>118750</v>
          </cell>
          <cell r="H325">
            <v>237500</v>
          </cell>
        </row>
        <row r="326">
          <cell r="B326" t="str">
            <v>18,33</v>
          </cell>
          <cell r="C326" t="str">
            <v>L-RAP-OB 12" X 6" CON MALLA</v>
          </cell>
          <cell r="D326">
            <v>0</v>
          </cell>
          <cell r="E326" t="str">
            <v>UND</v>
          </cell>
          <cell r="F326">
            <v>3</v>
          </cell>
          <cell r="G326">
            <v>100000</v>
          </cell>
          <cell r="H326">
            <v>300000</v>
          </cell>
        </row>
        <row r="327">
          <cell r="B327" t="str">
            <v>18,34</v>
          </cell>
          <cell r="C327" t="str">
            <v>L-RAP-OB 8" X 6" CON MALLA</v>
          </cell>
          <cell r="D327">
            <v>0</v>
          </cell>
          <cell r="E327" t="str">
            <v>UND</v>
          </cell>
          <cell r="F327">
            <v>1</v>
          </cell>
          <cell r="G327">
            <v>81250</v>
          </cell>
          <cell r="H327">
            <v>81250</v>
          </cell>
        </row>
        <row r="328">
          <cell r="B328" t="str">
            <v>18,35</v>
          </cell>
          <cell r="C328" t="str">
            <v>L-RAP-OB 6" X 6" CON MALLA</v>
          </cell>
          <cell r="D328">
            <v>0</v>
          </cell>
          <cell r="E328" t="str">
            <v>UND</v>
          </cell>
          <cell r="F328">
            <v>5</v>
          </cell>
          <cell r="G328">
            <v>56250</v>
          </cell>
          <cell r="H328">
            <v>281250</v>
          </cell>
        </row>
        <row r="329">
          <cell r="B329" t="str">
            <v>18,36</v>
          </cell>
          <cell r="C329" t="str">
            <v>REFRIGERANTE R-410A</v>
          </cell>
          <cell r="D329">
            <v>0</v>
          </cell>
          <cell r="E329" t="str">
            <v>KG</v>
          </cell>
          <cell r="F329">
            <v>57</v>
          </cell>
          <cell r="G329">
            <v>16000</v>
          </cell>
          <cell r="H329">
            <v>912000</v>
          </cell>
        </row>
        <row r="330">
          <cell r="B330" t="str">
            <v>18,37</v>
          </cell>
          <cell r="C330" t="str">
            <v>TERMOSTATO DIGITAL 2 ETAPAS</v>
          </cell>
          <cell r="D330">
            <v>0</v>
          </cell>
          <cell r="E330" t="str">
            <v>UND</v>
          </cell>
          <cell r="F330">
            <v>1</v>
          </cell>
          <cell r="G330">
            <v>287400</v>
          </cell>
          <cell r="H330">
            <v>287400</v>
          </cell>
        </row>
        <row r="331">
          <cell r="B331" t="str">
            <v>18,38</v>
          </cell>
          <cell r="C331" t="str">
            <v>TERMOSTATO DIGITAL 1 ETAPA</v>
          </cell>
          <cell r="D331">
            <v>0</v>
          </cell>
          <cell r="E331" t="str">
            <v>UND</v>
          </cell>
          <cell r="F331">
            <v>3</v>
          </cell>
          <cell r="G331">
            <v>215000</v>
          </cell>
          <cell r="H331">
            <v>645000</v>
          </cell>
        </row>
        <row r="332">
          <cell r="B332" t="str">
            <v>18,39</v>
          </cell>
          <cell r="C332" t="str">
            <v>LAMPARA UV EN DUCTO</v>
          </cell>
          <cell r="D332">
            <v>0</v>
          </cell>
          <cell r="E332" t="str">
            <v>UND</v>
          </cell>
          <cell r="F332">
            <v>1</v>
          </cell>
          <cell r="G332">
            <v>6580000</v>
          </cell>
          <cell r="H332">
            <v>6580000</v>
          </cell>
        </row>
        <row r="333">
          <cell r="B333">
            <v>19</v>
          </cell>
          <cell r="C333" t="str">
            <v>OBRAS EXTERIORES</v>
          </cell>
          <cell r="D333">
            <v>0</v>
          </cell>
          <cell r="E333">
            <v>0</v>
          </cell>
          <cell r="F333">
            <v>0</v>
          </cell>
          <cell r="G333">
            <v>0</v>
          </cell>
          <cell r="H333">
            <v>72285020</v>
          </cell>
        </row>
        <row r="334">
          <cell r="B334">
            <v>19.100000000000001</v>
          </cell>
          <cell r="C334" t="str">
            <v>PRADIZACIÓN EN GRAMA KIKUYO / KIKUYU / PASTO AFRICANO (PENNISETUM CLANDESTINUM), CAPA VEGETAL DE COBERTURA YA ENRAIZADA. INCLUYE TIERRA NEGRA ALUVIÓN Y CASCARILLA DE ARROZ.</v>
          </cell>
          <cell r="D334">
            <v>0</v>
          </cell>
          <cell r="E334" t="str">
            <v>M2</v>
          </cell>
          <cell r="F334">
            <v>15</v>
          </cell>
          <cell r="G334">
            <v>19322</v>
          </cell>
          <cell r="H334">
            <v>289830</v>
          </cell>
        </row>
        <row r="335">
          <cell r="B335">
            <v>19.2</v>
          </cell>
          <cell r="C335" t="str">
            <v>TALUDES Y RELLENOS EN TIERRA NEGRA-ALUVIÓN Y CASCARILLA DE ARROZ- ABONADA</v>
          </cell>
          <cell r="D335">
            <v>0</v>
          </cell>
          <cell r="E335" t="str">
            <v>M3</v>
          </cell>
          <cell r="F335">
            <v>90</v>
          </cell>
          <cell r="G335">
            <v>89979</v>
          </cell>
          <cell r="H335">
            <v>8098110</v>
          </cell>
        </row>
        <row r="336">
          <cell r="B336">
            <v>19.3</v>
          </cell>
          <cell r="C336" t="str">
            <v>SUMINISTRO E  INSTALACIÓN ÁRBOL TALLA MEDIA (PALMA REAL - ROYSTONEA REGIA) SEGÚN DISEÑO PAISAJÍSTICO ALT. MIN. DE FUSTE 1,4 MTS  (SEGÚN ESPECIFICACIONES CÓDIGO COBERTURA VEGETAL MUNICIPAL DECRETO 0575 DE 30 DIC. 2003) .TRAMPA DE RAÍCES Y TODO LO NECESARIO PARA SU CORRECTA INSTALACIÓN, SEGÚN DISEÑO; INCLUYE TRANSPLANTE, PLAN DE  MANTENIMIENTO (FERTILIZACIÓN, RIEGO, PODA CONTROLADA Y MANEJO INTEGRADO DE PLAGAS EN CASO DE PRESENTARSE) HASTA QUE EL ÁRBOL TENGA PLENAS GARANTÍAS PARA SU SUPERVIVENCIA Y SEA AUTOSUFICIENTE.</v>
          </cell>
          <cell r="D336">
            <v>0</v>
          </cell>
          <cell r="E336" t="str">
            <v>UND</v>
          </cell>
          <cell r="F336">
            <v>60</v>
          </cell>
          <cell r="G336">
            <v>885366</v>
          </cell>
          <cell r="H336">
            <v>53121960</v>
          </cell>
        </row>
        <row r="337">
          <cell r="B337">
            <v>19.399999999999999</v>
          </cell>
          <cell r="C337" t="str">
            <v>PLANTILLA EN CONCRETO DE 3000 PSI. E=0,10 M , JUNTAS SEGÚN DISEÑO. INCLUYE REFUERZO CON MALLA ELECTROSOLDADA 6 MM  Y ESTAMPADO TIPO PIEDRA</v>
          </cell>
          <cell r="D337">
            <v>0</v>
          </cell>
          <cell r="E337" t="str">
            <v>M2</v>
          </cell>
          <cell r="F337">
            <v>80</v>
          </cell>
          <cell r="G337">
            <v>134689</v>
          </cell>
          <cell r="H337">
            <v>10775120</v>
          </cell>
        </row>
        <row r="338">
          <cell r="B338">
            <v>19.5</v>
          </cell>
          <cell r="C338" t="str">
            <v>CONCRETO DE 3000 PSI PARA  PLACA  DE PARQUEADEROS ESPESOR  0,19M</v>
          </cell>
          <cell r="D338">
            <v>0</v>
          </cell>
          <cell r="E338" t="str">
            <v>M2</v>
          </cell>
          <cell r="F338">
            <v>0</v>
          </cell>
          <cell r="G338">
            <v>151775</v>
          </cell>
          <cell r="H338">
            <v>0</v>
          </cell>
        </row>
        <row r="339">
          <cell r="B339">
            <v>19.600000000000001</v>
          </cell>
          <cell r="C339" t="str">
            <v>BASE GRANULAR QUE CUMPLA ESPECIFICACIONES MINIMAS. INCLUYE SUMINISTRO, EXTENSION, COMPACTACIÓN Y TRANSPORTE.</v>
          </cell>
          <cell r="D339">
            <v>0</v>
          </cell>
          <cell r="E339" t="str">
            <v>M3</v>
          </cell>
          <cell r="F339">
            <v>0</v>
          </cell>
          <cell r="G339">
            <v>98858</v>
          </cell>
          <cell r="H339">
            <v>0</v>
          </cell>
        </row>
        <row r="340">
          <cell r="B340">
            <v>20</v>
          </cell>
          <cell r="C340" t="str">
            <v>VARIOS</v>
          </cell>
          <cell r="D340">
            <v>0</v>
          </cell>
          <cell r="E340">
            <v>0</v>
          </cell>
          <cell r="F340">
            <v>0</v>
          </cell>
          <cell r="G340">
            <v>0</v>
          </cell>
          <cell r="H340">
            <v>175272182.04999998</v>
          </cell>
        </row>
        <row r="341">
          <cell r="B341">
            <v>20.100000000000001</v>
          </cell>
          <cell r="C341" t="str">
            <v>PUENTE DE ADHERENCIA DE CONCRETO FRESCO A ENDURECIDO CON ANCHO MAXIMO DE 0.15M</v>
          </cell>
          <cell r="D341">
            <v>0</v>
          </cell>
          <cell r="E341" t="str">
            <v>ML</v>
          </cell>
          <cell r="F341">
            <v>0</v>
          </cell>
          <cell r="G341">
            <v>28833</v>
          </cell>
          <cell r="H341">
            <v>0</v>
          </cell>
        </row>
        <row r="342">
          <cell r="B342">
            <v>20.2</v>
          </cell>
          <cell r="C342" t="str">
            <v>LLENOS CON MATERIAL SELECCIONADO ESTABILIZADO CON CEMENTO</v>
          </cell>
          <cell r="D342">
            <v>0</v>
          </cell>
          <cell r="E342" t="str">
            <v>M3</v>
          </cell>
          <cell r="F342">
            <v>0</v>
          </cell>
          <cell r="G342">
            <v>91619</v>
          </cell>
          <cell r="H342">
            <v>0</v>
          </cell>
        </row>
        <row r="343">
          <cell r="B343">
            <v>20.3</v>
          </cell>
          <cell r="C343" t="str">
            <v>IMPERMEABILIZANTE DE PLANTILLA</v>
          </cell>
          <cell r="D343">
            <v>0</v>
          </cell>
          <cell r="E343" t="str">
            <v>KG</v>
          </cell>
          <cell r="F343">
            <v>2184</v>
          </cell>
          <cell r="G343">
            <v>19456</v>
          </cell>
          <cell r="H343">
            <v>42491904</v>
          </cell>
        </row>
        <row r="344">
          <cell r="B344">
            <v>20.399999999999999</v>
          </cell>
          <cell r="C344" t="str">
            <v>REFUERZO DE ACERO DE 60,000 P.S.I PARA TANQUE SUBTERRANEO DE A.P., FIGURADO, ARMADO E INSTALADO</v>
          </cell>
          <cell r="D344">
            <v>0</v>
          </cell>
          <cell r="E344" t="str">
            <v>KG</v>
          </cell>
          <cell r="F344">
            <v>6553.69</v>
          </cell>
          <cell r="G344">
            <v>5555</v>
          </cell>
          <cell r="H344">
            <v>36405747.950000003</v>
          </cell>
        </row>
        <row r="345">
          <cell r="B345">
            <v>20.5</v>
          </cell>
          <cell r="C345" t="str">
            <v>PLOMO PARA CIELO RASO Y PUERTAS</v>
          </cell>
          <cell r="D345">
            <v>0</v>
          </cell>
          <cell r="E345" t="str">
            <v>M2</v>
          </cell>
          <cell r="F345">
            <v>0</v>
          </cell>
          <cell r="G345">
            <v>1006933</v>
          </cell>
          <cell r="H345">
            <v>0</v>
          </cell>
        </row>
        <row r="346">
          <cell r="B346">
            <v>20.6</v>
          </cell>
          <cell r="C346" t="str">
            <v>SUMINISTRO E INSTALACIÓN DE CINTA PVC PARA TANQUE SUBTERRANEO</v>
          </cell>
          <cell r="D346">
            <v>0</v>
          </cell>
          <cell r="E346" t="str">
            <v>ML</v>
          </cell>
          <cell r="F346">
            <v>37.4</v>
          </cell>
          <cell r="G346">
            <v>50077</v>
          </cell>
          <cell r="H346">
            <v>1872879.8</v>
          </cell>
        </row>
        <row r="347">
          <cell r="B347">
            <v>20.7</v>
          </cell>
          <cell r="C347" t="str">
            <v>ENTIBADO METALICO PARA PAREDES DE EXCAVACIONES DE TANQUE SUBTERRANEO</v>
          </cell>
          <cell r="D347">
            <v>0</v>
          </cell>
          <cell r="E347" t="str">
            <v>M2/DÍA</v>
          </cell>
          <cell r="F347">
            <v>380</v>
          </cell>
          <cell r="G347">
            <v>9757</v>
          </cell>
          <cell r="H347">
            <v>3707660</v>
          </cell>
        </row>
        <row r="348">
          <cell r="B348">
            <v>20.8</v>
          </cell>
          <cell r="C348" t="str">
            <v>CERAMIENTO EN TUBERÍA METÁLICA GALVANIZADA Y MALLA ESLABONADA CALIBRE 10,5 OJO 60MM, CON SOBRECIMIETO EN BLOQUE, INCLUYE CIMENTACIÓN, PINTURA ESMALTE Y ANTICORROSIVO</v>
          </cell>
          <cell r="D348">
            <v>0</v>
          </cell>
          <cell r="E348" t="str">
            <v>ML</v>
          </cell>
          <cell r="F348">
            <v>145.4</v>
          </cell>
          <cell r="G348">
            <v>305689</v>
          </cell>
          <cell r="H348">
            <v>44447180.600000001</v>
          </cell>
        </row>
        <row r="349">
          <cell r="B349">
            <v>20.9</v>
          </cell>
          <cell r="C349" t="str">
            <v>FORMALETAS EN MADERA PARA TANQUE SUBTERRANEO</v>
          </cell>
          <cell r="D349">
            <v>0</v>
          </cell>
          <cell r="E349" t="str">
            <v>M2</v>
          </cell>
          <cell r="F349">
            <v>167.9</v>
          </cell>
          <cell r="G349">
            <v>31014</v>
          </cell>
          <cell r="H349">
            <v>5207250.5999999996</v>
          </cell>
        </row>
        <row r="350">
          <cell r="B350" t="str">
            <v>20,10</v>
          </cell>
          <cell r="C350" t="str">
            <v>JUNTA CON CORTE A MAQUINA Y SELLO PLASTICO NO ADHERENTE DE POLIETILENO</v>
          </cell>
          <cell r="D350">
            <v>0</v>
          </cell>
          <cell r="E350" t="str">
            <v>ML</v>
          </cell>
          <cell r="F350">
            <v>358.9</v>
          </cell>
          <cell r="G350">
            <v>27549</v>
          </cell>
          <cell r="H350">
            <v>9887336.0999999996</v>
          </cell>
        </row>
        <row r="351">
          <cell r="B351">
            <v>20.11</v>
          </cell>
          <cell r="C351" t="str">
            <v>TAPA METALICA RELLENAS EN CONCRETO 3000 PSI SOPORTES EN ANGULOS PARA TANQUE SUBTERRANEO Y SISTEMA DE TRATAMIENTO DE AGUAS RESIDUALES</v>
          </cell>
          <cell r="D351">
            <v>0</v>
          </cell>
          <cell r="E351" t="str">
            <v>UND</v>
          </cell>
          <cell r="F351">
            <v>4</v>
          </cell>
          <cell r="G351">
            <v>294899</v>
          </cell>
          <cell r="H351">
            <v>1179596</v>
          </cell>
        </row>
        <row r="352">
          <cell r="B352">
            <v>20.12</v>
          </cell>
          <cell r="C352" t="str">
            <v>ACERO LISO PARA DOVELAS DE TRANSFERENCIA DE CARGAS. INCLUYE ENGRASE, CANASTILLA Y TODO LO NECESARIO PARA SU CORRECTA INSTALACIÓN.</v>
          </cell>
          <cell r="D352">
            <v>0</v>
          </cell>
          <cell r="E352" t="str">
            <v>KG</v>
          </cell>
          <cell r="F352">
            <v>120</v>
          </cell>
          <cell r="G352">
            <v>4830</v>
          </cell>
          <cell r="H352">
            <v>579600</v>
          </cell>
        </row>
        <row r="353">
          <cell r="B353">
            <v>20.13</v>
          </cell>
          <cell r="C353" t="str">
            <v>ACERO CORRUGADO PARA BARRAS DE AMARRE Y/O REFUERZO DE LOSAS. INCLUYE TODO LO NECESARIO PARA SU CORRECTA INSTALACIÓN.</v>
          </cell>
          <cell r="D353">
            <v>0</v>
          </cell>
          <cell r="E353" t="str">
            <v>KG</v>
          </cell>
          <cell r="F353">
            <v>333</v>
          </cell>
          <cell r="G353">
            <v>4919</v>
          </cell>
          <cell r="H353">
            <v>1638027</v>
          </cell>
        </row>
        <row r="354">
          <cell r="B354">
            <v>20.14</v>
          </cell>
          <cell r="C354" t="str">
            <v>SUMINISTRO E INSTALACIÓN DE  GUARDA CAMILLA EN PVC, COLOR A ESCOGER, SISTEMA CLIP, INCLUYE TERMINALES.</v>
          </cell>
          <cell r="D354">
            <v>0</v>
          </cell>
          <cell r="E354" t="str">
            <v>ML</v>
          </cell>
          <cell r="F354">
            <v>180</v>
          </cell>
          <cell r="G354">
            <v>154750</v>
          </cell>
          <cell r="H354">
            <v>27855000</v>
          </cell>
        </row>
        <row r="355">
          <cell r="B355">
            <v>0</v>
          </cell>
          <cell r="C355">
            <v>0</v>
          </cell>
          <cell r="D355">
            <v>0</v>
          </cell>
          <cell r="E355">
            <v>0</v>
          </cell>
          <cell r="F355">
            <v>0</v>
          </cell>
          <cell r="G355">
            <v>0</v>
          </cell>
          <cell r="H355">
            <v>0</v>
          </cell>
        </row>
        <row r="356">
          <cell r="B356" t="str">
            <v>VALOR TOTAL COSTO DIRECTO:</v>
          </cell>
          <cell r="C356">
            <v>0</v>
          </cell>
          <cell r="D356">
            <v>0</v>
          </cell>
          <cell r="E356">
            <v>0</v>
          </cell>
          <cell r="F356">
            <v>0</v>
          </cell>
          <cell r="G356">
            <v>0</v>
          </cell>
          <cell r="H356">
            <v>3178231424.3200002</v>
          </cell>
        </row>
        <row r="357">
          <cell r="B357">
            <v>0</v>
          </cell>
          <cell r="C357">
            <v>0</v>
          </cell>
          <cell r="D357">
            <v>0</v>
          </cell>
          <cell r="E357">
            <v>0</v>
          </cell>
          <cell r="F357">
            <v>0</v>
          </cell>
          <cell r="G357">
            <v>0</v>
          </cell>
          <cell r="H357">
            <v>0</v>
          </cell>
        </row>
        <row r="358">
          <cell r="B358" t="str">
            <v>Administración</v>
          </cell>
          <cell r="C358">
            <v>0</v>
          </cell>
          <cell r="D358">
            <v>0</v>
          </cell>
          <cell r="E358">
            <v>0</v>
          </cell>
          <cell r="F358">
            <v>0</v>
          </cell>
          <cell r="G358">
            <v>0.17</v>
          </cell>
          <cell r="H358">
            <v>540299342.13</v>
          </cell>
        </row>
        <row r="359">
          <cell r="B359" t="str">
            <v>Utilidad</v>
          </cell>
          <cell r="C359">
            <v>0</v>
          </cell>
          <cell r="D359">
            <v>0</v>
          </cell>
          <cell r="E359">
            <v>0</v>
          </cell>
          <cell r="F359">
            <v>0</v>
          </cell>
          <cell r="G359">
            <v>0.05</v>
          </cell>
          <cell r="H359">
            <v>158911571.22</v>
          </cell>
        </row>
        <row r="360">
          <cell r="B360" t="str">
            <v>Imprevisto</v>
          </cell>
          <cell r="C360">
            <v>0</v>
          </cell>
          <cell r="D360">
            <v>0</v>
          </cell>
          <cell r="E360">
            <v>0</v>
          </cell>
          <cell r="F360">
            <v>0</v>
          </cell>
          <cell r="G360">
            <v>0.03</v>
          </cell>
          <cell r="H360">
            <v>95346942.730000004</v>
          </cell>
        </row>
        <row r="361">
          <cell r="B361">
            <v>0</v>
          </cell>
          <cell r="C361">
            <v>0</v>
          </cell>
          <cell r="D361">
            <v>0</v>
          </cell>
          <cell r="E361">
            <v>0</v>
          </cell>
          <cell r="F361">
            <v>0</v>
          </cell>
          <cell r="G361">
            <v>0</v>
          </cell>
          <cell r="H361">
            <v>0</v>
          </cell>
        </row>
        <row r="362">
          <cell r="B362" t="str">
            <v>A. VALOR TOTAL COSTO DIRECTO + INDIRECTOS:</v>
          </cell>
          <cell r="C362">
            <v>0</v>
          </cell>
          <cell r="D362">
            <v>0</v>
          </cell>
          <cell r="E362">
            <v>0</v>
          </cell>
          <cell r="F362">
            <v>0</v>
          </cell>
          <cell r="G362">
            <v>0</v>
          </cell>
          <cell r="H362">
            <v>3972789280</v>
          </cell>
        </row>
        <row r="363">
          <cell r="B363">
            <v>0</v>
          </cell>
          <cell r="C363">
            <v>0</v>
          </cell>
          <cell r="D363">
            <v>0</v>
          </cell>
          <cell r="E363">
            <v>0</v>
          </cell>
          <cell r="F363">
            <v>0</v>
          </cell>
          <cell r="G363">
            <v>0</v>
          </cell>
          <cell r="H363">
            <v>0</v>
          </cell>
        </row>
        <row r="364">
          <cell r="B364">
            <v>21</v>
          </cell>
          <cell r="C364" t="str">
            <v>SUMISTROS</v>
          </cell>
          <cell r="D364">
            <v>0</v>
          </cell>
          <cell r="E364">
            <v>0</v>
          </cell>
          <cell r="F364">
            <v>0</v>
          </cell>
          <cell r="G364">
            <v>0</v>
          </cell>
          <cell r="H364">
            <v>520563262</v>
          </cell>
        </row>
        <row r="365">
          <cell r="B365">
            <v>21.1</v>
          </cell>
          <cell r="C365" t="str">
            <v xml:space="preserve">UPS DE 20 KVA </v>
          </cell>
          <cell r="D365">
            <v>0</v>
          </cell>
          <cell r="E365" t="str">
            <v>UND</v>
          </cell>
          <cell r="F365">
            <v>1</v>
          </cell>
          <cell r="G365">
            <v>22500000</v>
          </cell>
          <cell r="H365">
            <v>22500000</v>
          </cell>
        </row>
        <row r="366">
          <cell r="B366">
            <v>21.2</v>
          </cell>
          <cell r="C366" t="str">
            <v>PLANTA ELECTRICA DE 300 KVA, 220-127V, CABINADA, INSONORA.</v>
          </cell>
          <cell r="D366">
            <v>0</v>
          </cell>
          <cell r="E366" t="str">
            <v>UND</v>
          </cell>
          <cell r="F366">
            <v>1</v>
          </cell>
          <cell r="G366">
            <v>138537500</v>
          </cell>
          <cell r="H366">
            <v>138537500</v>
          </cell>
        </row>
        <row r="367">
          <cell r="B367">
            <v>21.3</v>
          </cell>
          <cell r="C367" t="str">
            <v>BOMBA DE AGUAS POTABLE POTENCIA DE 1.5 HP  D= 8.07 L/S</v>
          </cell>
          <cell r="D367">
            <v>0</v>
          </cell>
          <cell r="E367" t="str">
            <v>UND</v>
          </cell>
          <cell r="F367">
            <v>1</v>
          </cell>
          <cell r="G367">
            <v>1050000</v>
          </cell>
          <cell r="H367">
            <v>1050000</v>
          </cell>
        </row>
        <row r="368">
          <cell r="B368">
            <v>21.4</v>
          </cell>
          <cell r="C368" t="str">
            <v>EQUIPO HYDROFLOW 3HP CON TANQUE HIDRONEUMÁTICO DE 400 LITROS</v>
          </cell>
          <cell r="D368">
            <v>0</v>
          </cell>
          <cell r="E368" t="str">
            <v>UND</v>
          </cell>
          <cell r="F368">
            <v>1</v>
          </cell>
          <cell r="G368">
            <v>5300000</v>
          </cell>
          <cell r="H368">
            <v>5300000</v>
          </cell>
        </row>
        <row r="369">
          <cell r="B369">
            <v>21.5</v>
          </cell>
          <cell r="C369" t="str">
            <v>SUMINISTRO DE CELDA DE TRANSFORMADOR, INCLUYE TRANSFORMADOR DE 300 KVA 13200/220-127 V TIPO SECO.</v>
          </cell>
          <cell r="D369">
            <v>0</v>
          </cell>
          <cell r="E369" t="str">
            <v>UND</v>
          </cell>
          <cell r="F369">
            <v>1</v>
          </cell>
          <cell r="G369">
            <v>25800000</v>
          </cell>
          <cell r="H369">
            <v>25800000</v>
          </cell>
        </row>
        <row r="370">
          <cell r="B370">
            <v>21.6</v>
          </cell>
          <cell r="C370" t="str">
            <v xml:space="preserve">SUMINISTRO DE BOMBA CONTRA INCENDIO CENTRIFUGA VERTICAL DE 250 GPM A 110 PSI. MOTOR ELECTRICO </v>
          </cell>
          <cell r="D370">
            <v>0</v>
          </cell>
          <cell r="E370" t="str">
            <v>UND</v>
          </cell>
          <cell r="F370">
            <v>1</v>
          </cell>
          <cell r="G370">
            <v>68472223</v>
          </cell>
          <cell r="H370">
            <v>68472223</v>
          </cell>
        </row>
        <row r="371">
          <cell r="B371">
            <v>21.7</v>
          </cell>
          <cell r="C371" t="str">
            <v>SUMINISTRO E INTALACIÓN DE BOMBA JOCKEY</v>
          </cell>
          <cell r="D371">
            <v>0</v>
          </cell>
          <cell r="E371" t="str">
            <v>UND</v>
          </cell>
          <cell r="F371">
            <v>1</v>
          </cell>
          <cell r="G371">
            <v>4300000</v>
          </cell>
          <cell r="H371">
            <v>4300000</v>
          </cell>
        </row>
        <row r="372">
          <cell r="B372">
            <v>0</v>
          </cell>
          <cell r="C372" t="str">
            <v>UNIDA TIPO PAQUETE CONDENSACION POR AIRE</v>
          </cell>
          <cell r="D372">
            <v>0</v>
          </cell>
          <cell r="E372">
            <v>0</v>
          </cell>
          <cell r="F372">
            <v>0</v>
          </cell>
          <cell r="G372">
            <v>0</v>
          </cell>
          <cell r="H372">
            <v>0</v>
          </cell>
        </row>
        <row r="373">
          <cell r="B373">
            <v>21.8</v>
          </cell>
          <cell r="C373" t="str">
            <v>UP-01 DE 10 TR</v>
          </cell>
          <cell r="D373">
            <v>0</v>
          </cell>
          <cell r="E373" t="str">
            <v>UND</v>
          </cell>
          <cell r="F373">
            <v>1</v>
          </cell>
          <cell r="G373">
            <v>27072500</v>
          </cell>
          <cell r="H373">
            <v>27072500</v>
          </cell>
        </row>
        <row r="374">
          <cell r="B374">
            <v>21.9</v>
          </cell>
          <cell r="C374" t="str">
            <v>UP-02 DE 5 TR</v>
          </cell>
          <cell r="D374">
            <v>0</v>
          </cell>
          <cell r="E374" t="str">
            <v>UND</v>
          </cell>
          <cell r="F374">
            <v>2</v>
          </cell>
          <cell r="G374">
            <v>10263750</v>
          </cell>
          <cell r="H374">
            <v>20527500</v>
          </cell>
        </row>
        <row r="375">
          <cell r="B375">
            <v>0</v>
          </cell>
          <cell r="C375" t="str">
            <v>UNIDAD TIPO CASETTE R-410A INVERTER</v>
          </cell>
          <cell r="D375">
            <v>0</v>
          </cell>
          <cell r="E375">
            <v>0</v>
          </cell>
          <cell r="F375">
            <v>0</v>
          </cell>
          <cell r="G375">
            <v>0</v>
          </cell>
          <cell r="H375">
            <v>0</v>
          </cell>
        </row>
        <row r="376">
          <cell r="B376" t="str">
            <v>21,10</v>
          </cell>
          <cell r="C376" t="str">
            <v>CS-01 DE 4.5 TR</v>
          </cell>
          <cell r="D376">
            <v>0</v>
          </cell>
          <cell r="E376" t="str">
            <v>UND</v>
          </cell>
          <cell r="F376">
            <v>2</v>
          </cell>
          <cell r="G376">
            <v>7586250</v>
          </cell>
          <cell r="H376">
            <v>15172500</v>
          </cell>
        </row>
        <row r="377">
          <cell r="B377">
            <v>0</v>
          </cell>
          <cell r="C377" t="str">
            <v>MINISPLIT DE PARED INVERTER R-410A</v>
          </cell>
          <cell r="D377">
            <v>0</v>
          </cell>
          <cell r="E377">
            <v>0</v>
          </cell>
          <cell r="F377">
            <v>0</v>
          </cell>
          <cell r="G377">
            <v>0</v>
          </cell>
          <cell r="H377">
            <v>0</v>
          </cell>
        </row>
        <row r="378">
          <cell r="B378">
            <v>21.11</v>
          </cell>
          <cell r="C378" t="str">
            <v>MS-01 DE 3 TR PISO TECHO</v>
          </cell>
          <cell r="D378">
            <v>0</v>
          </cell>
          <cell r="E378" t="str">
            <v>UND</v>
          </cell>
          <cell r="F378">
            <v>12</v>
          </cell>
          <cell r="G378">
            <v>5503750</v>
          </cell>
          <cell r="H378">
            <v>66045000</v>
          </cell>
        </row>
        <row r="379">
          <cell r="B379">
            <v>21.12</v>
          </cell>
          <cell r="C379" t="str">
            <v>MS-02 DE 2 TR</v>
          </cell>
          <cell r="D379">
            <v>0</v>
          </cell>
          <cell r="E379" t="str">
            <v>UND</v>
          </cell>
          <cell r="F379">
            <v>8</v>
          </cell>
          <cell r="G379">
            <v>2514658</v>
          </cell>
          <cell r="H379">
            <v>20117264</v>
          </cell>
        </row>
        <row r="380">
          <cell r="B380">
            <v>21.13</v>
          </cell>
          <cell r="C380" t="str">
            <v>MS-03 DE 1.5 TR</v>
          </cell>
          <cell r="D380">
            <v>0</v>
          </cell>
          <cell r="E380" t="str">
            <v>UND</v>
          </cell>
          <cell r="F380">
            <v>5</v>
          </cell>
          <cell r="G380">
            <v>1893121</v>
          </cell>
          <cell r="H380">
            <v>9465605</v>
          </cell>
        </row>
        <row r="381">
          <cell r="B381">
            <v>21.14</v>
          </cell>
          <cell r="C381" t="str">
            <v>MS-04 DE 1 TR</v>
          </cell>
          <cell r="D381">
            <v>0</v>
          </cell>
          <cell r="E381" t="str">
            <v>UND</v>
          </cell>
          <cell r="F381">
            <v>15</v>
          </cell>
          <cell r="G381">
            <v>1457750</v>
          </cell>
          <cell r="H381">
            <v>21866250</v>
          </cell>
        </row>
        <row r="382">
          <cell r="B382">
            <v>21.15</v>
          </cell>
          <cell r="C382" t="str">
            <v>MS-05 DE 0.75 TR</v>
          </cell>
          <cell r="D382">
            <v>0</v>
          </cell>
          <cell r="E382" t="str">
            <v>UND</v>
          </cell>
          <cell r="F382">
            <v>26</v>
          </cell>
          <cell r="G382">
            <v>1457750</v>
          </cell>
          <cell r="H382">
            <v>37901500</v>
          </cell>
        </row>
        <row r="383">
          <cell r="B383">
            <v>0</v>
          </cell>
          <cell r="C383" t="str">
            <v>UNIDAD SPLIT FANCOIL DE DUCTOS R-410A</v>
          </cell>
          <cell r="D383">
            <v>0</v>
          </cell>
          <cell r="E383">
            <v>0</v>
          </cell>
          <cell r="F383">
            <v>0</v>
          </cell>
          <cell r="G383">
            <v>0</v>
          </cell>
          <cell r="H383">
            <v>0</v>
          </cell>
        </row>
        <row r="384">
          <cell r="B384">
            <v>21.16</v>
          </cell>
          <cell r="C384" t="str">
            <v>FC-05 DE 1.5 TR</v>
          </cell>
          <cell r="D384">
            <v>0</v>
          </cell>
          <cell r="E384" t="str">
            <v>UND</v>
          </cell>
          <cell r="F384">
            <v>1</v>
          </cell>
          <cell r="G384">
            <v>6188000</v>
          </cell>
          <cell r="H384">
            <v>6188000</v>
          </cell>
        </row>
        <row r="385">
          <cell r="B385">
            <v>0</v>
          </cell>
          <cell r="C385" t="str">
            <v>EXTRACTOR IN LINE HELICOCENTRIFUGO</v>
          </cell>
          <cell r="D385">
            <v>0</v>
          </cell>
          <cell r="E385">
            <v>0</v>
          </cell>
          <cell r="F385">
            <v>0</v>
          </cell>
          <cell r="G385">
            <v>0</v>
          </cell>
          <cell r="H385">
            <v>0</v>
          </cell>
        </row>
        <row r="386">
          <cell r="B386">
            <v>21.17</v>
          </cell>
          <cell r="C386" t="str">
            <v>VEH-01 DE 250 CFM @ 0.32" C.A. EXTERNO</v>
          </cell>
          <cell r="D386">
            <v>0</v>
          </cell>
          <cell r="E386" t="str">
            <v>UND</v>
          </cell>
          <cell r="F386">
            <v>1</v>
          </cell>
          <cell r="G386">
            <v>714000</v>
          </cell>
          <cell r="H386">
            <v>714000</v>
          </cell>
        </row>
        <row r="387">
          <cell r="B387">
            <v>21.18</v>
          </cell>
          <cell r="C387" t="str">
            <v>VEH-02 DE 250 CFM @ 0.26" C.A. EXTERNO</v>
          </cell>
          <cell r="D387">
            <v>0</v>
          </cell>
          <cell r="E387" t="str">
            <v>UND</v>
          </cell>
          <cell r="F387">
            <v>1</v>
          </cell>
          <cell r="G387">
            <v>714000</v>
          </cell>
          <cell r="H387">
            <v>714000</v>
          </cell>
        </row>
        <row r="388">
          <cell r="B388">
            <v>21.19</v>
          </cell>
          <cell r="C388" t="str">
            <v>VEH-03 DE 150 CFM @ 0.3" C.A. EXTERNO</v>
          </cell>
          <cell r="D388">
            <v>0</v>
          </cell>
          <cell r="E388" t="str">
            <v>UND</v>
          </cell>
          <cell r="F388">
            <v>1</v>
          </cell>
          <cell r="G388">
            <v>535500</v>
          </cell>
          <cell r="H388">
            <v>535500</v>
          </cell>
        </row>
        <row r="389">
          <cell r="B389" t="str">
            <v>21,20</v>
          </cell>
          <cell r="C389" t="str">
            <v>VENTILADOR AXIAL DE TECHO DE BAÑO VB-01 DE 60 CFM</v>
          </cell>
          <cell r="D389">
            <v>0</v>
          </cell>
          <cell r="E389" t="str">
            <v>UND</v>
          </cell>
          <cell r="F389">
            <v>42</v>
          </cell>
          <cell r="G389">
            <v>226100</v>
          </cell>
          <cell r="H389">
            <v>9496200</v>
          </cell>
        </row>
        <row r="390">
          <cell r="B390">
            <v>0</v>
          </cell>
          <cell r="C390" t="str">
            <v>GASES</v>
          </cell>
          <cell r="D390">
            <v>0</v>
          </cell>
          <cell r="E390">
            <v>0</v>
          </cell>
          <cell r="F390">
            <v>0</v>
          </cell>
          <cell r="G390">
            <v>0</v>
          </cell>
          <cell r="H390">
            <v>0</v>
          </cell>
        </row>
        <row r="391">
          <cell r="B391">
            <v>21.21</v>
          </cell>
          <cell r="C391" t="str">
            <v>SUMINISTRO DE  MANIFOLD 2 X 6 CILINDROS DE OXIGENO MEDICINAL MANUAL,SUMINISTRO E INSTALACIÓN DE ESTRUCTURA METÁLICA PARA MANIFOLD 2 X 6 CILINDROS DE OXIGENO MEDICINAL, SUMINISTRO DE LATICOS ACERADOS RESISTENTES A 3.000 PSI, VÁLVULAS DE CONEXIÓN CGA 540, SOPORTES PARA CILINDROS CON CADENAS DE SEGURIDAD, CHAZOS EXPANSIVOS CON TORNILLOS DE 21/2".</v>
          </cell>
          <cell r="D391">
            <v>0</v>
          </cell>
          <cell r="E391" t="str">
            <v>UND</v>
          </cell>
          <cell r="F391">
            <v>1</v>
          </cell>
          <cell r="G391">
            <v>11900000</v>
          </cell>
          <cell r="H391">
            <v>11900000</v>
          </cell>
        </row>
        <row r="392">
          <cell r="B392">
            <v>21.22</v>
          </cell>
          <cell r="C392" t="str">
            <v>SUMINISTRO DE  MANIFOLD 2 X 2 CILINDROS DE AIRE MEDICINAL SEMIAUTOMATICO,SUMINISTRO E INSTALACIÓN DE ESTRUCTURA METÁLICA PARA MANIFOLD 2X2 CILINDROS DE AIRE MEDICINAL, SUMINISTRO DE LATICOS ACERADOS RESISTENTES A 3.000 PSI, VÁLVULAS DE CONEXIÓN CGA 540, SOPORTES PARA CILINDROS CON CADENAS DE SEGURIDAD, CHAZOS EXPANSIVOS CON TORNILLOS DE 21/2".</v>
          </cell>
          <cell r="D392">
            <v>0</v>
          </cell>
          <cell r="E392" t="str">
            <v>UND</v>
          </cell>
          <cell r="F392">
            <v>1</v>
          </cell>
          <cell r="G392">
            <v>4522000</v>
          </cell>
          <cell r="H392">
            <v>4522000</v>
          </cell>
        </row>
        <row r="393">
          <cell r="B393">
            <v>21.23</v>
          </cell>
          <cell r="C393" t="str">
            <v>COMPRSOR DE AIRE INSTRUMENTO</v>
          </cell>
          <cell r="D393">
            <v>0</v>
          </cell>
          <cell r="E393" t="str">
            <v>UND</v>
          </cell>
          <cell r="F393">
            <v>1</v>
          </cell>
          <cell r="G393">
            <v>2365720</v>
          </cell>
          <cell r="H393">
            <v>2365720</v>
          </cell>
        </row>
      </sheetData>
      <sheetData sheetId="8"/>
      <sheetData sheetId="9"/>
      <sheetData sheetId="10"/>
      <sheetData sheetId="11"/>
      <sheetData sheetId="12"/>
      <sheetData sheetId="13">
        <row r="18">
          <cell r="E18" t="str">
            <v>Cuadrilla Topografia</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O"/>
      <sheetName val="Trans y Herra"/>
      <sheetName val="Salarios"/>
      <sheetName val="Lp"/>
      <sheetName val="Estructuras"/>
      <sheetName val="PRESUPUESTO"/>
      <sheetName val="Hoja1"/>
      <sheetName val="Listado"/>
    </sheetNames>
    <sheetDataSet>
      <sheetData sheetId="0">
        <row r="2">
          <cell r="A2" t="str">
            <v>Acopio y transporte del material</v>
          </cell>
        </row>
      </sheetData>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Diferencial 5 ton</v>
          </cell>
        </row>
        <row r="13">
          <cell r="A13" t="str">
            <v>Equipo para puesta a tierra</v>
          </cell>
        </row>
        <row r="14">
          <cell r="A14" t="str">
            <v>Escalera 2 cuerpos</v>
          </cell>
        </row>
        <row r="15">
          <cell r="A15" t="str">
            <v>Escalera de tijera 2.4</v>
          </cell>
        </row>
        <row r="16">
          <cell r="A16" t="str">
            <v>Grua con canasta</v>
          </cell>
        </row>
        <row r="17">
          <cell r="A17" t="str">
            <v>Grua en caliente</v>
          </cell>
        </row>
        <row r="18">
          <cell r="A18" t="str">
            <v>Grua hidraulica</v>
          </cell>
        </row>
        <row r="19">
          <cell r="A19" t="str">
            <v>Herramienta Ampact</v>
          </cell>
        </row>
        <row r="20">
          <cell r="A20" t="str">
            <v>Herramienta de impacto</v>
          </cell>
        </row>
        <row r="21">
          <cell r="A21" t="str">
            <v>Juego de herramientas menores</v>
          </cell>
        </row>
        <row r="22">
          <cell r="A22" t="str">
            <v>Juego de poles</v>
          </cell>
        </row>
        <row r="23">
          <cell r="A23" t="str">
            <v>Manila (20Mts)</v>
          </cell>
        </row>
        <row r="24">
          <cell r="A24" t="str">
            <v>Pala-cuchara</v>
          </cell>
        </row>
        <row r="25">
          <cell r="A25" t="str">
            <v>Pertiga de extensión 12mts</v>
          </cell>
        </row>
        <row r="26">
          <cell r="A26" t="str">
            <v>Pico y Pala</v>
          </cell>
        </row>
        <row r="27">
          <cell r="A27" t="str">
            <v>Pinza voltiamperimetrica</v>
          </cell>
        </row>
        <row r="28">
          <cell r="A28" t="str">
            <v>Ponchadora mecánica</v>
          </cell>
        </row>
        <row r="29">
          <cell r="A29" t="str">
            <v>Pretales</v>
          </cell>
        </row>
        <row r="30">
          <cell r="A30" t="str">
            <v>Taladro percutor</v>
          </cell>
        </row>
        <row r="31">
          <cell r="A31" t="str">
            <v>Tractor doble transmisión</v>
          </cell>
        </row>
        <row r="32">
          <cell r="A32" t="str">
            <v>Zunchadora</v>
          </cell>
        </row>
      </sheetData>
      <sheetData sheetId="2">
        <row r="24">
          <cell r="A24" t="str">
            <v>Supervisor de obra</v>
          </cell>
        </row>
      </sheetData>
      <sheetData sheetId="3">
        <row r="5">
          <cell r="B5" t="str">
            <v>DESCRIPCION</v>
          </cell>
        </row>
      </sheetData>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ENSORIA SEDE BOGOTA"/>
      <sheetName val="APU"/>
    </sheetNames>
    <sheetDataSet>
      <sheetData sheetId="0">
        <row r="9">
          <cell r="A9">
            <v>1.1000000000000001</v>
          </cell>
        </row>
        <row r="15">
          <cell r="A15">
            <v>2.2000000000000002</v>
          </cell>
        </row>
      </sheetData>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Equipos"/>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ELECTRICO"/>
      <sheetName val="A.I.U. (3)"/>
      <sheetName val="PTO PROPUESTA"/>
      <sheetName val="AIU (2)"/>
      <sheetName val="AIU FORMATO A-7"/>
      <sheetName val="Cantidades de Obra"/>
      <sheetName val="1,01,01"/>
      <sheetName val="1,01,02"/>
      <sheetName val="1,01,03"/>
      <sheetName val="1,01,04"/>
      <sheetName val="1,01,05"/>
      <sheetName val="1,01,06"/>
      <sheetName val="1,01,07"/>
      <sheetName val="1,01,08"/>
      <sheetName val="1,01,09"/>
      <sheetName val="1,01,010"/>
      <sheetName val="1,01,11"/>
      <sheetName val="1,02,02"/>
      <sheetName val="1,03,01"/>
      <sheetName val="1,04,01"/>
      <sheetName val="2,01,01"/>
      <sheetName val="2,02,01"/>
      <sheetName val="2,02,02"/>
      <sheetName val="2,02,03"/>
      <sheetName val="2,02,04"/>
      <sheetName val="2,02,05"/>
      <sheetName val="2,02,06"/>
      <sheetName val="2,02,07"/>
      <sheetName val="2,02,08"/>
      <sheetName val="2,02,09"/>
      <sheetName val="2,03,01"/>
      <sheetName val="2,03,02"/>
      <sheetName val="2,03,03"/>
      <sheetName val="2,04,01"/>
      <sheetName val="2,04,02"/>
      <sheetName val="2,04,03"/>
      <sheetName val="3,01"/>
      <sheetName val="3,02"/>
      <sheetName val="3,03"/>
      <sheetName val="3,04"/>
      <sheetName val="3,05"/>
      <sheetName val="3,06"/>
      <sheetName val="3,07"/>
      <sheetName val="3,08"/>
      <sheetName val="4.01"/>
      <sheetName val="5,01"/>
      <sheetName val="5,02"/>
      <sheetName val="5,05"/>
      <sheetName val="5,06"/>
      <sheetName val="5,07_"/>
      <sheetName val="5,08"/>
      <sheetName val="5,09"/>
      <sheetName val="5,10"/>
      <sheetName val="5,11"/>
      <sheetName val="5,12"/>
      <sheetName val="5,13"/>
      <sheetName val="5,14"/>
      <sheetName val="5,15"/>
      <sheetName val="5,16"/>
      <sheetName val="6,01"/>
      <sheetName val="6,02"/>
      <sheetName val="6,03"/>
      <sheetName val="6,04"/>
      <sheetName val="APU ELECTRICO"/>
      <sheetName val="concreto 2000 psi"/>
      <sheetName val="Concreto2500"/>
      <sheetName val="Concreto3000"/>
      <sheetName val="concreto 3500 psi"/>
      <sheetName val="Mezcla para mr 38"/>
      <sheetName val="MORTERO 1-4"/>
      <sheetName val="morte  1-6"/>
      <sheetName val="PRECIOS"/>
      <sheetName val="Jornales"/>
      <sheetName val="Muro"/>
      <sheetName val="Jardinera demolición"/>
      <sheetName val="Cenef. Parque mult"/>
      <sheetName val="Cenef. Par Line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6">
          <cell r="F6" t="str">
            <v>Abrazaderas Inoxidable 6" tub Novafort</v>
          </cell>
          <cell r="G6">
            <v>23930</v>
          </cell>
          <cell r="H6" t="str">
            <v>unidad</v>
          </cell>
        </row>
        <row r="7">
          <cell r="F7" t="str">
            <v>Acelerante para concreto</v>
          </cell>
          <cell r="G7">
            <v>9075</v>
          </cell>
          <cell r="H7" t="str">
            <v>Kg</v>
          </cell>
        </row>
        <row r="8">
          <cell r="F8" t="str">
            <v>Acero Corrugado</v>
          </cell>
          <cell r="G8">
            <v>2710</v>
          </cell>
          <cell r="H8" t="str">
            <v>Kg</v>
          </cell>
        </row>
        <row r="9">
          <cell r="F9" t="str">
            <v>Acero Liso Diametros mayores</v>
          </cell>
          <cell r="G9">
            <v>2943</v>
          </cell>
          <cell r="H9" t="str">
            <v>Kg</v>
          </cell>
        </row>
        <row r="10">
          <cell r="F10" t="str">
            <v xml:space="preserve">Acondicionador de superficie </v>
          </cell>
          <cell r="G10">
            <v>84516.439999999988</v>
          </cell>
          <cell r="H10" t="str">
            <v>Unidad</v>
          </cell>
        </row>
        <row r="11">
          <cell r="F11" t="str">
            <v>Adhesivo Novafort</v>
          </cell>
          <cell r="G11">
            <v>42367.839999999997</v>
          </cell>
          <cell r="H11" t="str">
            <v>Unidad</v>
          </cell>
        </row>
        <row r="12">
          <cell r="F12" t="str">
            <v>Adoquin 10x20x6 color (Rojo, negro, verde oliva, jaspeado, marron, anticado, arena, ocre, tamarindo)</v>
          </cell>
          <cell r="G12">
            <v>46400</v>
          </cell>
          <cell r="H12" t="str">
            <v>m ^ 2</v>
          </cell>
        </row>
        <row r="13">
          <cell r="F13" t="str">
            <v>Adoquin 10x20x6 color amarillo o salmón</v>
          </cell>
          <cell r="G13">
            <v>48720</v>
          </cell>
          <cell r="H13" t="str">
            <v>m ^ 2</v>
          </cell>
        </row>
        <row r="14">
          <cell r="F14" t="str">
            <v>Adoquin 10x20x6 color Blanco</v>
          </cell>
          <cell r="G14">
            <v>50460</v>
          </cell>
          <cell r="H14" t="str">
            <v>m ^ 2</v>
          </cell>
        </row>
        <row r="15">
          <cell r="F15" t="str">
            <v>Adoquin 10x20x6 color Gris</v>
          </cell>
          <cell r="G15">
            <v>41180</v>
          </cell>
          <cell r="H15" t="str">
            <v>m ^ 2</v>
          </cell>
        </row>
        <row r="16">
          <cell r="F16" t="str">
            <v>Adoquin 20x20x6 color (Rojo, negro, verde oliva, jaspeado, marron, anticado, arena, ocre, tamarindo)</v>
          </cell>
          <cell r="G16">
            <v>46400</v>
          </cell>
          <cell r="H16" t="str">
            <v>m ^ 2</v>
          </cell>
        </row>
        <row r="17">
          <cell r="F17" t="str">
            <v>Adoquin 20x20x8 color gris trafico pesado</v>
          </cell>
          <cell r="G17">
            <v>46400</v>
          </cell>
          <cell r="H17" t="str">
            <v>m ^ 2</v>
          </cell>
        </row>
        <row r="18">
          <cell r="F18" t="str">
            <v>Adoquin 40x20x6 color (Rojo, negro, verde oliva, jaspeado, marron, anticado, arena, ocre, tamarindo)</v>
          </cell>
          <cell r="G18">
            <v>48865</v>
          </cell>
          <cell r="H18" t="str">
            <v>m ^ 2</v>
          </cell>
        </row>
        <row r="19">
          <cell r="F19" t="str">
            <v>Adoquin 40x20x6 color Amarillo o salmón</v>
          </cell>
          <cell r="G19">
            <v>53359.999999999993</v>
          </cell>
          <cell r="H19" t="str">
            <v>m ^ 2</v>
          </cell>
        </row>
        <row r="20">
          <cell r="F20" t="str">
            <v>Adoquin 40x20x6 color Blanco</v>
          </cell>
          <cell r="G20">
            <v>54374.999999999993</v>
          </cell>
          <cell r="H20" t="str">
            <v>m ^ 2</v>
          </cell>
        </row>
        <row r="21">
          <cell r="F21" t="str">
            <v>Adoquin 40x20x6 color Gris</v>
          </cell>
          <cell r="G21">
            <v>44950</v>
          </cell>
          <cell r="H21" t="str">
            <v>m ^ 2</v>
          </cell>
        </row>
        <row r="22">
          <cell r="F22" t="str">
            <v>Agregado fino (arena)</v>
          </cell>
          <cell r="G22">
            <v>44000</v>
          </cell>
          <cell r="H22" t="str">
            <v>m ^ 3</v>
          </cell>
        </row>
        <row r="23">
          <cell r="F23" t="str">
            <v>Agregado grueso (piedra china)</v>
          </cell>
          <cell r="G23">
            <v>80000</v>
          </cell>
          <cell r="H23" t="str">
            <v>m ^ 3</v>
          </cell>
        </row>
        <row r="24">
          <cell r="F24" t="str">
            <v>Agua</v>
          </cell>
          <cell r="G24">
            <v>25</v>
          </cell>
          <cell r="H24" t="str">
            <v>Litro</v>
          </cell>
        </row>
        <row r="25">
          <cell r="F25" t="str">
            <v>Alambre negro</v>
          </cell>
          <cell r="G25">
            <v>3700</v>
          </cell>
          <cell r="H25" t="str">
            <v>Kg</v>
          </cell>
        </row>
        <row r="26">
          <cell r="F26" t="str">
            <v>Angulo 1" x 1/4 x m</v>
          </cell>
          <cell r="G26">
            <v>7563</v>
          </cell>
          <cell r="H26" t="str">
            <v>ml</v>
          </cell>
        </row>
        <row r="27">
          <cell r="F27" t="str">
            <v>Angulo 1" x 1/8 x m</v>
          </cell>
          <cell r="G27">
            <v>3553</v>
          </cell>
          <cell r="H27" t="str">
            <v>ml</v>
          </cell>
        </row>
        <row r="28">
          <cell r="F28" t="str">
            <v>Angulo 1-1/2 x 1/4 x m</v>
          </cell>
          <cell r="G28">
            <v>9951</v>
          </cell>
          <cell r="H28" t="str">
            <v>ml</v>
          </cell>
        </row>
        <row r="29">
          <cell r="F29" t="str">
            <v>Angulo 1-1/2 x 1/8 x m</v>
          </cell>
          <cell r="G29">
            <v>5237</v>
          </cell>
          <cell r="H29" t="str">
            <v>ml</v>
          </cell>
        </row>
        <row r="30">
          <cell r="F30" t="str">
            <v>Angulo de 2"x2"x1/4"</v>
          </cell>
          <cell r="G30">
            <v>13869</v>
          </cell>
          <cell r="H30" t="str">
            <v>ml</v>
          </cell>
        </row>
        <row r="31">
          <cell r="F31" t="str">
            <v>Angulo de 2"x2"x1/8"</v>
          </cell>
          <cell r="G31">
            <v>7107</v>
          </cell>
          <cell r="H31" t="str">
            <v>ml</v>
          </cell>
        </row>
        <row r="32">
          <cell r="F32" t="str">
            <v>Angulo de 3" x 3" x 3/8"</v>
          </cell>
          <cell r="G32">
            <v>45000</v>
          </cell>
          <cell r="H32" t="str">
            <v>ml</v>
          </cell>
        </row>
        <row r="33">
          <cell r="F33" t="str">
            <v>Apoyo de neopreno dureza 60 de 0.25x0.25x0.01m</v>
          </cell>
          <cell r="G33">
            <v>90000</v>
          </cell>
          <cell r="H33" t="str">
            <v>unidad</v>
          </cell>
        </row>
        <row r="34">
          <cell r="F34" t="str">
            <v>Arbol Talla Media</v>
          </cell>
          <cell r="G34">
            <v>190000</v>
          </cell>
          <cell r="H34" t="str">
            <v>unidad</v>
          </cell>
        </row>
        <row r="35">
          <cell r="F35" t="str">
            <v xml:space="preserve">Arena Silice </v>
          </cell>
          <cell r="G35">
            <v>875</v>
          </cell>
          <cell r="H35" t="str">
            <v>Kg</v>
          </cell>
        </row>
        <row r="36">
          <cell r="F36" t="str">
            <v>Arriendo Sanitario Portatil</v>
          </cell>
          <cell r="G36">
            <v>450000</v>
          </cell>
          <cell r="H36" t="str">
            <v>unidad</v>
          </cell>
        </row>
        <row r="37">
          <cell r="F37" t="str">
            <v>Banca con Espaldar</v>
          </cell>
          <cell r="G37">
            <v>438060</v>
          </cell>
          <cell r="H37" t="str">
            <v>unidad</v>
          </cell>
        </row>
        <row r="38">
          <cell r="F38" t="str">
            <v>Banca modular tipo m-40</v>
          </cell>
          <cell r="G38">
            <v>98600</v>
          </cell>
          <cell r="H38" t="str">
            <v>unidad</v>
          </cell>
        </row>
        <row r="39">
          <cell r="F39" t="str">
            <v>Banca tipo prisma</v>
          </cell>
          <cell r="G39">
            <v>626400</v>
          </cell>
          <cell r="H39" t="str">
            <v>unidad</v>
          </cell>
        </row>
        <row r="40">
          <cell r="F40" t="str">
            <v>Baños portatiles</v>
          </cell>
          <cell r="G40">
            <v>3400000</v>
          </cell>
          <cell r="H40" t="str">
            <v>Unidad</v>
          </cell>
        </row>
        <row r="41">
          <cell r="F41" t="str">
            <v>Barra de 5/8" corrugada</v>
          </cell>
          <cell r="G41">
            <v>8390.6666666666661</v>
          </cell>
          <cell r="H41" t="str">
            <v>ml</v>
          </cell>
        </row>
        <row r="42">
          <cell r="F42" t="str">
            <v>Bastones de 1/2" para enrielar</v>
          </cell>
          <cell r="G42">
            <v>1200</v>
          </cell>
          <cell r="H42" t="str">
            <v>unidad</v>
          </cell>
        </row>
        <row r="43">
          <cell r="F43" t="str">
            <v>Bloque maciso 10*20*40</v>
          </cell>
          <cell r="G43">
            <v>970</v>
          </cell>
          <cell r="H43" t="str">
            <v>unidad</v>
          </cell>
        </row>
        <row r="44">
          <cell r="F44" t="str">
            <v>BLOQUE REJILLA TIPO GRAMOQUIN 29X43X10</v>
          </cell>
          <cell r="G44">
            <v>48998.400000000001</v>
          </cell>
          <cell r="H44" t="str">
            <v>m ^ 2</v>
          </cell>
        </row>
        <row r="45">
          <cell r="F45" t="str">
            <v>Bolardo</v>
          </cell>
          <cell r="G45">
            <v>102312</v>
          </cell>
          <cell r="H45" t="str">
            <v>unidad</v>
          </cell>
        </row>
        <row r="46">
          <cell r="F46" t="str">
            <v>Botas de seguridad negra</v>
          </cell>
          <cell r="G46">
            <v>30000</v>
          </cell>
          <cell r="H46" t="str">
            <v>Unidad</v>
          </cell>
        </row>
        <row r="47">
          <cell r="F47" t="str">
            <v>Botiquin equipado</v>
          </cell>
          <cell r="G47">
            <v>45000</v>
          </cell>
          <cell r="H47" t="str">
            <v>Unidad</v>
          </cell>
        </row>
        <row r="48">
          <cell r="F48" t="str">
            <v>Brea</v>
          </cell>
          <cell r="G48">
            <v>2700</v>
          </cell>
          <cell r="H48" t="str">
            <v>Kg</v>
          </cell>
        </row>
        <row r="49">
          <cell r="F49" t="str">
            <v>Broca 1" para roto martillo</v>
          </cell>
          <cell r="G49">
            <v>95000</v>
          </cell>
          <cell r="H49" t="str">
            <v>Unidad</v>
          </cell>
        </row>
        <row r="50">
          <cell r="F50" t="str">
            <v>Broca 5/8" para roto martillo</v>
          </cell>
          <cell r="G50">
            <v>10000</v>
          </cell>
          <cell r="H50" t="str">
            <v>Unidad</v>
          </cell>
        </row>
        <row r="51">
          <cell r="F51" t="str">
            <v>Cable de datos</v>
          </cell>
          <cell r="G51">
            <v>8000</v>
          </cell>
          <cell r="H51" t="str">
            <v>ml</v>
          </cell>
        </row>
        <row r="52">
          <cell r="F52" t="str">
            <v>Cable encauchetado 3x10</v>
          </cell>
          <cell r="G52">
            <v>8000</v>
          </cell>
          <cell r="H52" t="str">
            <v>ml</v>
          </cell>
        </row>
        <row r="53">
          <cell r="F53" t="str">
            <v>Caja de registro alcantarillado</v>
          </cell>
          <cell r="G53">
            <v>65000</v>
          </cell>
          <cell r="H53" t="str">
            <v>unidad</v>
          </cell>
        </row>
        <row r="54">
          <cell r="F54" t="str">
            <v>Camilla</v>
          </cell>
          <cell r="G54">
            <v>120000</v>
          </cell>
          <cell r="H54" t="str">
            <v>Unidad</v>
          </cell>
        </row>
        <row r="55">
          <cell r="F55" t="str">
            <v xml:space="preserve">Camisa </v>
          </cell>
          <cell r="G55">
            <v>25000</v>
          </cell>
          <cell r="H55" t="str">
            <v>Unidad</v>
          </cell>
        </row>
        <row r="56">
          <cell r="F56" t="str">
            <v>Caneca punto ecologico</v>
          </cell>
          <cell r="G56">
            <v>50059</v>
          </cell>
          <cell r="H56" t="str">
            <v>unidad</v>
          </cell>
        </row>
        <row r="57">
          <cell r="F57" t="str">
            <v>Careta 1 filtro</v>
          </cell>
          <cell r="G57">
            <v>17000</v>
          </cell>
          <cell r="H57" t="str">
            <v>Unidad</v>
          </cell>
        </row>
        <row r="58">
          <cell r="F58" t="str">
            <v>carteras</v>
          </cell>
          <cell r="G58">
            <v>8000</v>
          </cell>
          <cell r="H58" t="str">
            <v>unidad</v>
          </cell>
        </row>
        <row r="59">
          <cell r="F59" t="str">
            <v>Cascarilla de Arroz- Abonada</v>
          </cell>
          <cell r="G59">
            <v>11500</v>
          </cell>
          <cell r="H59" t="str">
            <v>m ^ 3</v>
          </cell>
        </row>
        <row r="60">
          <cell r="F60" t="str">
            <v>Casco con norma incontec</v>
          </cell>
          <cell r="G60">
            <v>17000</v>
          </cell>
          <cell r="H60" t="str">
            <v>Unidad</v>
          </cell>
        </row>
        <row r="61">
          <cell r="F61" t="str">
            <v>Caucho Molido</v>
          </cell>
          <cell r="G61">
            <v>485</v>
          </cell>
          <cell r="H61" t="str">
            <v>Kg</v>
          </cell>
        </row>
        <row r="62">
          <cell r="F62" t="str">
            <v>Cemento De Contacto</v>
          </cell>
          <cell r="G62">
            <v>95900</v>
          </cell>
          <cell r="H62" t="str">
            <v>global</v>
          </cell>
        </row>
        <row r="63">
          <cell r="F63" t="str">
            <v>Cemento Gris</v>
          </cell>
          <cell r="G63">
            <v>547</v>
          </cell>
          <cell r="H63" t="str">
            <v>Kg</v>
          </cell>
        </row>
        <row r="64">
          <cell r="F64" t="str">
            <v>Cerchas y Parales metálicos para apuntalamiento</v>
          </cell>
          <cell r="G64">
            <v>3000</v>
          </cell>
          <cell r="H64" t="str">
            <v>unidad</v>
          </cell>
        </row>
        <row r="65">
          <cell r="F65" t="str">
            <v>Cesta de Basura</v>
          </cell>
          <cell r="G65">
            <v>548100</v>
          </cell>
          <cell r="H65" t="str">
            <v>unidad</v>
          </cell>
        </row>
        <row r="66">
          <cell r="F66" t="str">
            <v>Chalecos Reflectivos</v>
          </cell>
          <cell r="G66">
            <v>10440</v>
          </cell>
          <cell r="H66" t="str">
            <v>Unidad</v>
          </cell>
        </row>
        <row r="67">
          <cell r="F67" t="str">
            <v>China l</v>
          </cell>
          <cell r="G67">
            <v>90000</v>
          </cell>
          <cell r="H67" t="str">
            <v>m ^ 3</v>
          </cell>
        </row>
        <row r="68">
          <cell r="F68" t="str">
            <v>Ciclo parqueadero</v>
          </cell>
          <cell r="G68">
            <v>361353</v>
          </cell>
          <cell r="H68" t="str">
            <v>unidad</v>
          </cell>
        </row>
        <row r="69">
          <cell r="F69" t="str">
            <v>Cimentacion Poste</v>
          </cell>
          <cell r="G69">
            <v>30000</v>
          </cell>
          <cell r="H69" t="str">
            <v>unidad</v>
          </cell>
        </row>
        <row r="70">
          <cell r="F70" t="str">
            <v>Cinta de enmascarar 1" x 40</v>
          </cell>
          <cell r="G70">
            <v>4400</v>
          </cell>
          <cell r="H70" t="str">
            <v>unidad</v>
          </cell>
        </row>
        <row r="71">
          <cell r="F71" t="str">
            <v>Cinta De Polimeros Para Conexion De Juntas</v>
          </cell>
          <cell r="G71">
            <v>14500</v>
          </cell>
          <cell r="H71" t="str">
            <v>ml</v>
          </cell>
        </row>
        <row r="72">
          <cell r="F72" t="str">
            <v>cinta preventiva de 500 m de largo</v>
          </cell>
          <cell r="G72">
            <v>33234</v>
          </cell>
          <cell r="H72" t="str">
            <v>unidad</v>
          </cell>
        </row>
        <row r="73">
          <cell r="F73" t="str">
            <v>Círculo en lámina galvanizada calibre 18</v>
          </cell>
          <cell r="G73">
            <v>41500</v>
          </cell>
          <cell r="H73" t="str">
            <v>unidad</v>
          </cell>
        </row>
        <row r="74">
          <cell r="F74" t="str">
            <v>Concreto 4000 psi Planta 12 Ton</v>
          </cell>
          <cell r="G74">
            <v>0</v>
          </cell>
          <cell r="H74" t="str">
            <v>12 Ton</v>
          </cell>
        </row>
        <row r="75">
          <cell r="F75" t="str">
            <v>Conexiones ducto curvas gran radio de 90</v>
          </cell>
          <cell r="G75">
            <v>29111</v>
          </cell>
          <cell r="H75" t="str">
            <v>unidad</v>
          </cell>
        </row>
        <row r="76">
          <cell r="F76" t="str">
            <v>Contenedor</v>
          </cell>
          <cell r="G76">
            <v>6000000</v>
          </cell>
          <cell r="H76" t="str">
            <v>unidad</v>
          </cell>
        </row>
        <row r="77">
          <cell r="F77" t="str">
            <v>Coral Enano</v>
          </cell>
          <cell r="G77">
            <v>5000</v>
          </cell>
          <cell r="H77" t="str">
            <v>unidad</v>
          </cell>
        </row>
        <row r="78">
          <cell r="F78" t="str">
            <v>Cortes de madera para curvas</v>
          </cell>
          <cell r="G78">
            <v>10000</v>
          </cell>
          <cell r="H78" t="str">
            <v>global</v>
          </cell>
        </row>
        <row r="79">
          <cell r="F79" t="str">
            <v>Curador para concreto Rojo</v>
          </cell>
          <cell r="G79">
            <v>10637</v>
          </cell>
          <cell r="H79" t="str">
            <v>Kg</v>
          </cell>
        </row>
        <row r="80">
          <cell r="F80" t="str">
            <v>Delineadores vial tubulares</v>
          </cell>
          <cell r="G80">
            <v>25520</v>
          </cell>
          <cell r="H80" t="str">
            <v>unidad</v>
          </cell>
        </row>
        <row r="81">
          <cell r="F81" t="str">
            <v>desencofrante</v>
          </cell>
          <cell r="G81">
            <v>13456</v>
          </cell>
          <cell r="H81" t="str">
            <v>Kg</v>
          </cell>
        </row>
        <row r="82">
          <cell r="F82" t="str">
            <v>Disolvente</v>
          </cell>
          <cell r="G82">
            <v>15000</v>
          </cell>
          <cell r="H82" t="str">
            <v>Gal.</v>
          </cell>
        </row>
        <row r="83">
          <cell r="F83" t="str">
            <v>Ducto Electrico Tipo pesado DB Tramo de 3 m con campana</v>
          </cell>
          <cell r="G83">
            <v>8676</v>
          </cell>
          <cell r="H83" t="str">
            <v>ml</v>
          </cell>
        </row>
        <row r="84">
          <cell r="F84" t="str">
            <v>Duranta</v>
          </cell>
          <cell r="G84">
            <v>16000</v>
          </cell>
          <cell r="H84" t="str">
            <v>m ^ 2</v>
          </cell>
        </row>
        <row r="85">
          <cell r="F85" t="str">
            <v>Elementos metálicos de empotramiento al puente</v>
          </cell>
          <cell r="G85">
            <v>55000</v>
          </cell>
          <cell r="H85" t="str">
            <v>unidad</v>
          </cell>
        </row>
        <row r="86">
          <cell r="F86" t="str">
            <v>Epoxico para anclaje</v>
          </cell>
          <cell r="G86">
            <v>20000</v>
          </cell>
          <cell r="H86" t="str">
            <v>unidad</v>
          </cell>
        </row>
        <row r="87">
          <cell r="F87" t="str">
            <v>Equipo de limpieza manual con tanque de 55 Gls, mangueras, bomba manual y montado sobre carreta</v>
          </cell>
          <cell r="G87">
            <v>1800000</v>
          </cell>
          <cell r="H87" t="str">
            <v>Unidad</v>
          </cell>
        </row>
        <row r="88">
          <cell r="F88" t="str">
            <v>estacas</v>
          </cell>
          <cell r="G88">
            <v>100</v>
          </cell>
          <cell r="H88" t="str">
            <v>unidad</v>
          </cell>
        </row>
        <row r="89">
          <cell r="F89" t="str">
            <v>Estopa</v>
          </cell>
          <cell r="G89">
            <v>675</v>
          </cell>
          <cell r="H89" t="str">
            <v>global</v>
          </cell>
        </row>
        <row r="90">
          <cell r="F90" t="str">
            <v>Estoperol redondo</v>
          </cell>
          <cell r="G90">
            <v>18000</v>
          </cell>
          <cell r="H90" t="str">
            <v>unidad</v>
          </cell>
        </row>
        <row r="91">
          <cell r="F91" t="str">
            <v>Formaleta en madera</v>
          </cell>
          <cell r="G91">
            <v>3000</v>
          </cell>
          <cell r="H91" t="str">
            <v>m ^ 2</v>
          </cell>
        </row>
        <row r="92">
          <cell r="F92" t="str">
            <v>Formaleta Metálica</v>
          </cell>
          <cell r="G92">
            <v>15000</v>
          </cell>
          <cell r="H92" t="str">
            <v>global</v>
          </cell>
        </row>
        <row r="93">
          <cell r="F93" t="str">
            <v>Gafas de seguridad</v>
          </cell>
          <cell r="G93">
            <v>6000</v>
          </cell>
          <cell r="H93" t="str">
            <v>Unidad</v>
          </cell>
        </row>
        <row r="94">
          <cell r="F94" t="str">
            <v>Ganchos figurados para anclajes</v>
          </cell>
          <cell r="G94">
            <v>1500</v>
          </cell>
          <cell r="H94" t="str">
            <v>unidad</v>
          </cell>
        </row>
        <row r="95">
          <cell r="F95" t="str">
            <v>Geotextil NT 1600</v>
          </cell>
          <cell r="G95">
            <v>3300</v>
          </cell>
          <cell r="H95" t="str">
            <v>m ^ 2</v>
          </cell>
        </row>
        <row r="96">
          <cell r="F96" t="str">
            <v>Grama Sintetica De 50 A 60 mm</v>
          </cell>
          <cell r="G96">
            <v>67000</v>
          </cell>
          <cell r="H96" t="str">
            <v>m ^ 2</v>
          </cell>
        </row>
        <row r="97">
          <cell r="F97" t="str">
            <v>Grasa 1/4</v>
          </cell>
          <cell r="G97">
            <v>3000</v>
          </cell>
          <cell r="H97" t="str">
            <v>unidad</v>
          </cell>
        </row>
        <row r="98">
          <cell r="F98" t="str">
            <v>Guadua de 7m</v>
          </cell>
          <cell r="G98">
            <v>11000</v>
          </cell>
          <cell r="H98" t="str">
            <v>unidad</v>
          </cell>
        </row>
        <row r="99">
          <cell r="F99" t="str">
            <v>Guante vaqueta reforzado</v>
          </cell>
          <cell r="G99">
            <v>7000</v>
          </cell>
          <cell r="H99" t="str">
            <v>Unidad</v>
          </cell>
        </row>
        <row r="100">
          <cell r="F100" t="str">
            <v>Hidrosello caucho 6" Novafort</v>
          </cell>
          <cell r="G100">
            <v>2696</v>
          </cell>
          <cell r="H100" t="str">
            <v>unidad</v>
          </cell>
        </row>
        <row r="101">
          <cell r="F101" t="str">
            <v>Husillo 90x60</v>
          </cell>
          <cell r="G101">
            <v>120000</v>
          </cell>
          <cell r="H101" t="str">
            <v>unidad</v>
          </cell>
        </row>
        <row r="102">
          <cell r="F102" t="str">
            <v>Impermeabilizante integral para morteros y concretos.</v>
          </cell>
          <cell r="G102">
            <v>6879</v>
          </cell>
          <cell r="H102" t="str">
            <v>Kg</v>
          </cell>
        </row>
        <row r="103">
          <cell r="F103" t="str">
            <v>Kit reubicación gas</v>
          </cell>
          <cell r="G103">
            <v>35000</v>
          </cell>
          <cell r="H103" t="str">
            <v>unidad</v>
          </cell>
        </row>
        <row r="104">
          <cell r="F104" t="str">
            <v>Kw</v>
          </cell>
          <cell r="G104">
            <v>325</v>
          </cell>
          <cell r="H104" t="str">
            <v>unidad</v>
          </cell>
        </row>
        <row r="105">
          <cell r="F105" t="str">
            <v>Ladrillo Cocido 0.25*0.12*0.06</v>
          </cell>
          <cell r="G105">
            <v>900</v>
          </cell>
          <cell r="H105" t="str">
            <v>unidad</v>
          </cell>
        </row>
        <row r="106">
          <cell r="F106" t="str">
            <v>Ladrillo de barro en calidad primera</v>
          </cell>
          <cell r="G106">
            <v>910</v>
          </cell>
          <cell r="H106" t="str">
            <v>unidad</v>
          </cell>
        </row>
        <row r="107">
          <cell r="F107" t="str">
            <v>Limpiador para PVC X 64 c.c.</v>
          </cell>
          <cell r="G107">
            <v>3177</v>
          </cell>
          <cell r="H107" t="str">
            <v>unidad</v>
          </cell>
        </row>
        <row r="108">
          <cell r="F108" t="str">
            <v>Lineas De Demarcacion</v>
          </cell>
          <cell r="G108">
            <v>18400</v>
          </cell>
          <cell r="H108" t="str">
            <v>ml</v>
          </cell>
        </row>
        <row r="109">
          <cell r="F109" t="str">
            <v>Liston de 2"x2"x3m</v>
          </cell>
          <cell r="G109">
            <v>10000</v>
          </cell>
          <cell r="H109" t="str">
            <v>unidad</v>
          </cell>
        </row>
        <row r="110">
          <cell r="F110" t="str">
            <v>Liston de 2"x4"x3m</v>
          </cell>
          <cell r="G110">
            <v>16000</v>
          </cell>
          <cell r="H110" t="str">
            <v>unidad</v>
          </cell>
        </row>
        <row r="111">
          <cell r="F111" t="str">
            <v>Loseta cuadrada plana en concreto 20*20*6 color gris</v>
          </cell>
          <cell r="G111">
            <v>41180</v>
          </cell>
          <cell r="H111" t="str">
            <v>m ^ 2</v>
          </cell>
        </row>
        <row r="112">
          <cell r="F112" t="str">
            <v>Loseta táctil alerta y táctil guia 20x20x6 cm Color Amarillo.</v>
          </cell>
          <cell r="G112">
            <v>51156</v>
          </cell>
          <cell r="H112" t="str">
            <v>m ^ 2</v>
          </cell>
        </row>
        <row r="113">
          <cell r="F113" t="str">
            <v>Loseta táctil alerta y táctil guia 20x20x6 cm Color gris.</v>
          </cell>
          <cell r="G113">
            <v>43239</v>
          </cell>
          <cell r="H113" t="str">
            <v>m ^ 2</v>
          </cell>
        </row>
        <row r="114">
          <cell r="F114" t="str">
            <v>Loseta Tactil Guia 40x40x6 color Amarillo</v>
          </cell>
          <cell r="G114">
            <v>57779.483999999997</v>
          </cell>
          <cell r="H114" t="str">
            <v>m ^ 2</v>
          </cell>
        </row>
        <row r="115">
          <cell r="F115" t="str">
            <v>Lubricante 500 gr</v>
          </cell>
          <cell r="G115">
            <v>14073</v>
          </cell>
          <cell r="H115" t="str">
            <v>unidad</v>
          </cell>
        </row>
        <row r="116">
          <cell r="F116" t="str">
            <v>Madera perdida en los cajones de la estructura</v>
          </cell>
          <cell r="G116">
            <v>20000</v>
          </cell>
          <cell r="H116" t="str">
            <v>global</v>
          </cell>
        </row>
        <row r="117">
          <cell r="F117" t="str">
            <v>Malla D63</v>
          </cell>
          <cell r="G117">
            <v>4200</v>
          </cell>
          <cell r="H117" t="str">
            <v>m ^ 2</v>
          </cell>
        </row>
        <row r="118">
          <cell r="F118" t="str">
            <v>Malla Naranja 1m de alto</v>
          </cell>
          <cell r="G118">
            <v>3959</v>
          </cell>
          <cell r="H118" t="str">
            <v>ml</v>
          </cell>
        </row>
        <row r="119">
          <cell r="F119" t="str">
            <v xml:space="preserve">Malla portería de Micro Futbol. </v>
          </cell>
          <cell r="G119">
            <v>193600</v>
          </cell>
          <cell r="H119" t="str">
            <v>Unidad</v>
          </cell>
        </row>
        <row r="120">
          <cell r="F120" t="str">
            <v>Manejo residuos liquidos, aceites, combustibles y sustancias quimicas</v>
          </cell>
          <cell r="G120">
            <v>1200000</v>
          </cell>
          <cell r="H120" t="str">
            <v>global</v>
          </cell>
        </row>
        <row r="121">
          <cell r="F121" t="str">
            <v>Material seleccionado de cantera</v>
          </cell>
          <cell r="G121">
            <v>17000</v>
          </cell>
          <cell r="H121" t="str">
            <v>m ^ 3</v>
          </cell>
        </row>
        <row r="122">
          <cell r="F122" t="str">
            <v>Material tamizado para subbase granular</v>
          </cell>
          <cell r="G122">
            <v>46000</v>
          </cell>
          <cell r="H122" t="str">
            <v>m ^ 3</v>
          </cell>
        </row>
        <row r="123">
          <cell r="F123" t="str">
            <v>Microesferas</v>
          </cell>
          <cell r="G123">
            <v>5000</v>
          </cell>
          <cell r="H123" t="str">
            <v>Kg</v>
          </cell>
        </row>
        <row r="124">
          <cell r="F124" t="str">
            <v>Modulo de Servicios</v>
          </cell>
          <cell r="G124">
            <v>7716839</v>
          </cell>
          <cell r="H124" t="str">
            <v>unidad</v>
          </cell>
        </row>
        <row r="125">
          <cell r="F125" t="str">
            <v>Modulo de ventas</v>
          </cell>
          <cell r="G125">
            <v>14716839</v>
          </cell>
          <cell r="H125" t="str">
            <v>unidad</v>
          </cell>
        </row>
        <row r="126">
          <cell r="F126" t="str">
            <v>Naylon delgado</v>
          </cell>
          <cell r="G126">
            <v>15000</v>
          </cell>
          <cell r="H126" t="str">
            <v>cono</v>
          </cell>
        </row>
        <row r="127">
          <cell r="F127" t="str">
            <v>Paletas De Pare Y Siga * 30 Cm Daecorada Con Reflectivo</v>
          </cell>
          <cell r="G127">
            <v>29463.999999999996</v>
          </cell>
          <cell r="H127" t="str">
            <v>Unidad</v>
          </cell>
        </row>
        <row r="128">
          <cell r="F128" t="str">
            <v>Pantalon Jeans</v>
          </cell>
          <cell r="G128">
            <v>19000</v>
          </cell>
          <cell r="H128" t="str">
            <v>Unidad</v>
          </cell>
        </row>
        <row r="129">
          <cell r="F129" t="str">
            <v>Papel reflectivo</v>
          </cell>
          <cell r="G129">
            <v>42000</v>
          </cell>
          <cell r="H129" t="str">
            <v>m ^ 2</v>
          </cell>
        </row>
        <row r="130">
          <cell r="F130" t="str">
            <v>parales acero negro 1.5"</v>
          </cell>
          <cell r="G130">
            <v>6000</v>
          </cell>
          <cell r="H130" t="str">
            <v>ml</v>
          </cell>
        </row>
        <row r="131">
          <cell r="F131" t="str">
            <v>Parales en platina de 3/16"</v>
          </cell>
          <cell r="G131">
            <v>95000</v>
          </cell>
          <cell r="H131" t="str">
            <v>ml</v>
          </cell>
        </row>
        <row r="132">
          <cell r="F132" t="str">
            <v>Pasa calles para  Información de desvios</v>
          </cell>
          <cell r="G132">
            <v>150000</v>
          </cell>
          <cell r="H132" t="str">
            <v>Unidad</v>
          </cell>
        </row>
        <row r="133">
          <cell r="F133" t="str">
            <v>Pegante para PVC X 128 c.c.</v>
          </cell>
          <cell r="G133">
            <v>1200</v>
          </cell>
          <cell r="H133" t="str">
            <v>unidad</v>
          </cell>
        </row>
        <row r="134">
          <cell r="F134" t="str">
            <v>Permiso Ambiental</v>
          </cell>
          <cell r="G134">
            <v>3000000</v>
          </cell>
          <cell r="H134" t="str">
            <v>global</v>
          </cell>
        </row>
        <row r="135">
          <cell r="F135" t="str">
            <v>Piedra rajón</v>
          </cell>
          <cell r="G135">
            <v>45500</v>
          </cell>
          <cell r="H135" t="str">
            <v>m ^ 3</v>
          </cell>
        </row>
        <row r="136">
          <cell r="F136" t="str">
            <v>Pintura anticorrosiva</v>
          </cell>
          <cell r="G136">
            <v>22328</v>
          </cell>
          <cell r="H136" t="str">
            <v>Gal.</v>
          </cell>
        </row>
        <row r="137">
          <cell r="F137" t="str">
            <v>Pintura sintética</v>
          </cell>
          <cell r="G137">
            <v>70000</v>
          </cell>
          <cell r="H137" t="str">
            <v>Gal.</v>
          </cell>
        </row>
        <row r="138">
          <cell r="F138" t="str">
            <v>Pintura tráfico</v>
          </cell>
          <cell r="G138">
            <v>85000</v>
          </cell>
          <cell r="H138" t="str">
            <v>Gal.</v>
          </cell>
        </row>
        <row r="139">
          <cell r="F139" t="str">
            <v>Pintura vinilo</v>
          </cell>
          <cell r="G139">
            <v>7000</v>
          </cell>
          <cell r="H139" t="str">
            <v>m ^ 2</v>
          </cell>
        </row>
        <row r="140">
          <cell r="F140" t="str">
            <v>Plastico para platina</v>
          </cell>
          <cell r="G140">
            <v>300</v>
          </cell>
          <cell r="H140" t="str">
            <v>ml</v>
          </cell>
        </row>
        <row r="141">
          <cell r="F141" t="str">
            <v>Platina 1/4" x 4"</v>
          </cell>
          <cell r="G141">
            <v>16611.2</v>
          </cell>
          <cell r="H141">
            <v>0</v>
          </cell>
        </row>
        <row r="142">
          <cell r="F142" t="str">
            <v>Platina 1-1/2" x 1/4"</v>
          </cell>
          <cell r="G142">
            <v>4901.9666666666662</v>
          </cell>
          <cell r="H142" t="str">
            <v>ml</v>
          </cell>
        </row>
        <row r="143">
          <cell r="F143" t="str">
            <v>Platina 3/16" x 1/2"</v>
          </cell>
          <cell r="G143">
            <v>4668.9999999999991</v>
          </cell>
          <cell r="H143" t="str">
            <v>ml</v>
          </cell>
        </row>
        <row r="144">
          <cell r="F144" t="str">
            <v>Platina de 0.25mx0.25mx1mm</v>
          </cell>
          <cell r="G144">
            <v>10000</v>
          </cell>
          <cell r="H144" t="str">
            <v>unidad</v>
          </cell>
        </row>
        <row r="145">
          <cell r="F145" t="str">
            <v>Platina de 0.30mx0.30mx3/8"</v>
          </cell>
          <cell r="G145">
            <v>15000</v>
          </cell>
          <cell r="H145" t="str">
            <v>unidad</v>
          </cell>
        </row>
        <row r="146">
          <cell r="F146" t="str">
            <v>polvo mineral</v>
          </cell>
          <cell r="G146">
            <v>1588</v>
          </cell>
          <cell r="H146" t="str">
            <v>Kg</v>
          </cell>
        </row>
        <row r="147">
          <cell r="F147" t="str">
            <v>Portería Micro Futbol.</v>
          </cell>
          <cell r="G147">
            <v>680000</v>
          </cell>
          <cell r="H147" t="str">
            <v>Unidad</v>
          </cell>
        </row>
        <row r="148">
          <cell r="F148" t="str">
            <v>Protector Arbol  (Doble)</v>
          </cell>
          <cell r="G148">
            <v>130000</v>
          </cell>
          <cell r="H148" t="str">
            <v>unidad</v>
          </cell>
        </row>
        <row r="149">
          <cell r="F149" t="str">
            <v>Puntillas surtidas 2-4</v>
          </cell>
          <cell r="G149">
            <v>4046</v>
          </cell>
          <cell r="H149" t="str">
            <v>Kg</v>
          </cell>
        </row>
        <row r="150">
          <cell r="F150" t="str">
            <v>Quimico biodegradable, desodorizante y aromatizante</v>
          </cell>
          <cell r="G150">
            <v>120000</v>
          </cell>
          <cell r="H150" t="str">
            <v>Unidad</v>
          </cell>
        </row>
        <row r="151">
          <cell r="F151" t="str">
            <v>Rastrillo Para Mantenimiento</v>
          </cell>
          <cell r="G151">
            <v>260000</v>
          </cell>
          <cell r="H151" t="str">
            <v>unidad</v>
          </cell>
        </row>
        <row r="152">
          <cell r="F152" t="str">
            <v>Rejilla del Alcorque en concreto y bordillo</v>
          </cell>
          <cell r="G152">
            <v>50000</v>
          </cell>
          <cell r="H152" t="str">
            <v>unidad</v>
          </cell>
        </row>
        <row r="153">
          <cell r="F153" t="str">
            <v>Resina termoplastica</v>
          </cell>
          <cell r="G153">
            <v>90000</v>
          </cell>
          <cell r="H153" t="str">
            <v>Kg</v>
          </cell>
        </row>
        <row r="154">
          <cell r="F154" t="str">
            <v>seguetas</v>
          </cell>
          <cell r="G154">
            <v>3000</v>
          </cell>
          <cell r="H154" t="str">
            <v>unidad</v>
          </cell>
        </row>
        <row r="155">
          <cell r="F155" t="str">
            <v>Sellalon gris 3/8 x 1 m</v>
          </cell>
          <cell r="G155">
            <v>300</v>
          </cell>
          <cell r="H155" t="str">
            <v>ml</v>
          </cell>
        </row>
        <row r="156">
          <cell r="F156" t="str">
            <v>Sellalon gris 3/8 x 25 m</v>
          </cell>
          <cell r="G156">
            <v>7500</v>
          </cell>
          <cell r="H156" t="str">
            <v>unidad</v>
          </cell>
        </row>
        <row r="157">
          <cell r="F157" t="str">
            <v>Sellalon gris 1/2 x 1 m</v>
          </cell>
          <cell r="G157">
            <v>476</v>
          </cell>
          <cell r="H157" t="str">
            <v>ml</v>
          </cell>
        </row>
        <row r="158">
          <cell r="F158" t="str">
            <v>Sellalon gris 1/2 x 25 m</v>
          </cell>
          <cell r="G158">
            <v>11900</v>
          </cell>
          <cell r="H158" t="str">
            <v>unidad</v>
          </cell>
        </row>
        <row r="159">
          <cell r="F159" t="str">
            <v>Señal para ciclo ruta</v>
          </cell>
          <cell r="G159">
            <v>174000</v>
          </cell>
          <cell r="H159" t="str">
            <v>unidad</v>
          </cell>
        </row>
        <row r="160">
          <cell r="F160" t="str">
            <v>Señales Informativas Metalica Movil Temporal Con Angulo De 1 X 1/2 X 1/8 Mts Pintada En Electroestatica Con Tablero En Lamina Galvanizada Cal 20 Con Reflectivo Grado Ingenieria Comercial</v>
          </cell>
          <cell r="G160">
            <v>95120</v>
          </cell>
          <cell r="H160" t="str">
            <v>Unidad</v>
          </cell>
        </row>
        <row r="161">
          <cell r="F161" t="str">
            <v>Señales Preventivas  Metalica Movil Temporal Con Angulo De 1 X 1/2 X 1/8 Mts Pintada En Electroestatica Con Tablero En Lamina Galvanizada Cal 20 Con Reflectivo Grado Ingenieria Comercial</v>
          </cell>
          <cell r="G161">
            <v>95120</v>
          </cell>
          <cell r="H161" t="str">
            <v>Unidad</v>
          </cell>
        </row>
        <row r="162">
          <cell r="F162" t="str">
            <v>Señales Reglamentarias Metalica Movil Temporal Con Angulo De 1 X 1/2 X 1/8 Mts Pintada En Electroestatica Con Tablero En Lamina Galvanizada Cal 20 Con Reflectivo Grado Ingenieria Comercial</v>
          </cell>
          <cell r="G162">
            <v>95120</v>
          </cell>
          <cell r="H162" t="str">
            <v>Unidad</v>
          </cell>
        </row>
        <row r="163">
          <cell r="F163" t="str">
            <v xml:space="preserve">SIKA FLEX - 1 CSL 300 cc </v>
          </cell>
          <cell r="G163">
            <v>24900</v>
          </cell>
          <cell r="H163" t="str">
            <v>unidad</v>
          </cell>
        </row>
        <row r="164">
          <cell r="F164" t="str">
            <v>Sikadur 31</v>
          </cell>
          <cell r="G164">
            <v>48000</v>
          </cell>
          <cell r="H164" t="str">
            <v>Kg</v>
          </cell>
        </row>
        <row r="165">
          <cell r="F165" t="str">
            <v>Silla yee de 8"x6"</v>
          </cell>
          <cell r="G165">
            <v>47162.06</v>
          </cell>
          <cell r="H165" t="str">
            <v>unidad</v>
          </cell>
        </row>
        <row r="166">
          <cell r="F166" t="str">
            <v xml:space="preserve">Soldadura Electrica </v>
          </cell>
          <cell r="G166">
            <v>6100</v>
          </cell>
          <cell r="H166" t="str">
            <v>Kg</v>
          </cell>
        </row>
        <row r="167">
          <cell r="F167" t="str">
            <v>Suministro de Placa Nomenclatura</v>
          </cell>
          <cell r="G167">
            <v>171020</v>
          </cell>
          <cell r="H167" t="str">
            <v>unidad</v>
          </cell>
        </row>
        <row r="168">
          <cell r="F168" t="str">
            <v>Tableta Adoquin Gres Tipo corcho</v>
          </cell>
          <cell r="G168">
            <v>14850</v>
          </cell>
          <cell r="H168" t="str">
            <v>m ^ 2</v>
          </cell>
        </row>
        <row r="169">
          <cell r="F169" t="str">
            <v>Tablon 2"x10"x3m</v>
          </cell>
          <cell r="G169">
            <v>30000</v>
          </cell>
          <cell r="H169" t="str">
            <v>unidad</v>
          </cell>
        </row>
        <row r="170">
          <cell r="F170" t="str">
            <v>Taches de madera o hierro para el anclaje de formaletas</v>
          </cell>
          <cell r="G170">
            <v>600</v>
          </cell>
          <cell r="H170" t="str">
            <v>global</v>
          </cell>
        </row>
        <row r="171">
          <cell r="F171" t="str">
            <v>Tachón plastico de 40 * 15* 8</v>
          </cell>
          <cell r="G171">
            <v>22000</v>
          </cell>
          <cell r="H171" t="str">
            <v>unidad</v>
          </cell>
        </row>
        <row r="172">
          <cell r="F172" t="str">
            <v>Tapa oido copa</v>
          </cell>
          <cell r="G172">
            <v>8500</v>
          </cell>
          <cell r="H172" t="str">
            <v>Unidad</v>
          </cell>
        </row>
        <row r="173">
          <cell r="F173" t="str">
            <v>Tapa para pozo</v>
          </cell>
          <cell r="G173">
            <v>120000</v>
          </cell>
          <cell r="H173" t="str">
            <v>global</v>
          </cell>
        </row>
        <row r="174">
          <cell r="F174" t="str">
            <v>Tapete Grama Japonesa</v>
          </cell>
          <cell r="G174">
            <v>11000</v>
          </cell>
          <cell r="H174" t="str">
            <v>m ^ 2</v>
          </cell>
        </row>
        <row r="175">
          <cell r="F175" t="str">
            <v>Tapón PVC 1/2"</v>
          </cell>
          <cell r="G175">
            <v>350</v>
          </cell>
          <cell r="H175" t="str">
            <v>unidad</v>
          </cell>
        </row>
        <row r="176">
          <cell r="F176" t="str">
            <v xml:space="preserve">Tarro rrelleno de arena </v>
          </cell>
          <cell r="G176">
            <v>5000</v>
          </cell>
          <cell r="H176" t="str">
            <v>unidad</v>
          </cell>
        </row>
        <row r="177">
          <cell r="F177" t="str">
            <v>Tela verde sintetica</v>
          </cell>
          <cell r="G177">
            <v>1500</v>
          </cell>
          <cell r="H177" t="str">
            <v>ml</v>
          </cell>
        </row>
        <row r="178">
          <cell r="F178" t="str">
            <v>Tierra Negra-Aluvión</v>
          </cell>
          <cell r="G178">
            <v>25000</v>
          </cell>
          <cell r="H178" t="str">
            <v>m ^ 3</v>
          </cell>
        </row>
        <row r="179">
          <cell r="F179" t="str">
            <v>Tornillos de 2" x 3/4" con tuerca</v>
          </cell>
          <cell r="G179">
            <v>3000</v>
          </cell>
          <cell r="H179" t="str">
            <v>unidad</v>
          </cell>
        </row>
        <row r="180">
          <cell r="F180" t="str">
            <v>Tornillos de 5/16" x 1" con tuerca</v>
          </cell>
          <cell r="G180">
            <v>2600</v>
          </cell>
          <cell r="H180" t="str">
            <v>unidad</v>
          </cell>
        </row>
        <row r="181">
          <cell r="F181" t="str">
            <v xml:space="preserve">Tubería Galvanizada de 2 1/2" </v>
          </cell>
          <cell r="G181">
            <v>28226.666666666668</v>
          </cell>
          <cell r="H181" t="str">
            <v>ml</v>
          </cell>
        </row>
        <row r="182">
          <cell r="F182" t="str">
            <v>Tubería galvanizada de 3"</v>
          </cell>
          <cell r="G182">
            <v>32422</v>
          </cell>
          <cell r="H182" t="str">
            <v>ml</v>
          </cell>
        </row>
        <row r="183">
          <cell r="F183" t="str">
            <v>Tubería PVC alcantarillado 16"</v>
          </cell>
          <cell r="G183">
            <v>114546.52</v>
          </cell>
          <cell r="H183" t="str">
            <v>ml</v>
          </cell>
        </row>
        <row r="184">
          <cell r="F184" t="str">
            <v>Tubería PVC alcantarillado 4"</v>
          </cell>
          <cell r="G184">
            <v>14210</v>
          </cell>
          <cell r="H184" t="str">
            <v>ml</v>
          </cell>
        </row>
        <row r="185">
          <cell r="F185" t="str">
            <v>Tubería PVC alcantarillado 6"</v>
          </cell>
          <cell r="G185">
            <v>23536</v>
          </cell>
          <cell r="H185" t="str">
            <v>ml</v>
          </cell>
        </row>
        <row r="186">
          <cell r="F186" t="str">
            <v>Tubería PVC alcantarillado 8"</v>
          </cell>
          <cell r="G186">
            <v>34407</v>
          </cell>
          <cell r="H186" t="str">
            <v>ml</v>
          </cell>
        </row>
        <row r="187">
          <cell r="F187" t="str">
            <v>Tubo acero inoxidable 2"</v>
          </cell>
          <cell r="G187">
            <v>8000</v>
          </cell>
          <cell r="H187" t="str">
            <v>ml</v>
          </cell>
        </row>
        <row r="188">
          <cell r="F188" t="str">
            <v>Tubo pvc 1/2"</v>
          </cell>
          <cell r="G188">
            <v>1500</v>
          </cell>
          <cell r="H188" t="str">
            <v>ml</v>
          </cell>
        </row>
        <row r="189">
          <cell r="F189" t="str">
            <v>Unión universal PVC 1/2"</v>
          </cell>
          <cell r="G189">
            <v>3000</v>
          </cell>
          <cell r="H189" t="str">
            <v>unidad</v>
          </cell>
        </row>
        <row r="190">
          <cell r="F190" t="str">
            <v>Varilla 1/4"</v>
          </cell>
          <cell r="G190">
            <v>951</v>
          </cell>
          <cell r="H190" t="str">
            <v>ml</v>
          </cell>
        </row>
        <row r="191">
          <cell r="F191" t="str">
            <v>Varilla 3/8"</v>
          </cell>
          <cell r="G191">
            <v>1522</v>
          </cell>
          <cell r="H191" t="str">
            <v>ml</v>
          </cell>
        </row>
        <row r="192">
          <cell r="F192" t="str">
            <v>Malla Eslabonada Calibre 12. Ojo 6 X 6. H=2m.</v>
          </cell>
          <cell r="G192">
            <v>22852</v>
          </cell>
          <cell r="H192" t="str">
            <v>ml</v>
          </cell>
        </row>
        <row r="193">
          <cell r="F193" t="str">
            <v xml:space="preserve">Tubería Galvanizada de 2" </v>
          </cell>
          <cell r="G193">
            <v>19500</v>
          </cell>
          <cell r="H193" t="str">
            <v>ml</v>
          </cell>
        </row>
        <row r="194">
          <cell r="F194" t="str">
            <v>Tapon para tubo galvanizado de 2"</v>
          </cell>
          <cell r="G194">
            <v>1500</v>
          </cell>
          <cell r="H194" t="str">
            <v>Unidad</v>
          </cell>
        </row>
        <row r="195">
          <cell r="F195" t="str">
            <v>Linea Gualla Encauchetada Con Un Tensor Inferior Y Superio De Techo Y Retenida</v>
          </cell>
          <cell r="G195">
            <v>5500</v>
          </cell>
          <cell r="H195" t="str">
            <v>global</v>
          </cell>
        </row>
        <row r="196">
          <cell r="F196" t="str">
            <v>Malla Fibra Plastica Nylon Calibre 90 Trensado</v>
          </cell>
          <cell r="G196">
            <v>7500</v>
          </cell>
          <cell r="H196" t="str">
            <v>m ^ 2</v>
          </cell>
        </row>
        <row r="197">
          <cell r="F197" t="str">
            <v>Bloque Estructural Liso Hueco De 14 X 19 X 39</v>
          </cell>
          <cell r="G197">
            <v>2085</v>
          </cell>
          <cell r="H197" t="str">
            <v>Unidad</v>
          </cell>
        </row>
        <row r="198">
          <cell r="F198" t="str">
            <v>Portería Fija de Micro Futbol Y Baloncesto</v>
          </cell>
          <cell r="G198">
            <v>3800000</v>
          </cell>
          <cell r="H198" t="str">
            <v>Unidad</v>
          </cell>
        </row>
        <row r="199">
          <cell r="F199" t="str">
            <v>Malla Baloncesto</v>
          </cell>
          <cell r="G199">
            <v>45000</v>
          </cell>
          <cell r="H199" t="str">
            <v>Unidad</v>
          </cell>
        </row>
        <row r="200">
          <cell r="F200" t="str">
            <v>Malla D50</v>
          </cell>
          <cell r="G200">
            <v>3200</v>
          </cell>
          <cell r="H200" t="str">
            <v>m ^ 2</v>
          </cell>
        </row>
        <row r="201">
          <cell r="F201" t="str">
            <v>Modulo Biosaludable (Ejercicios)</v>
          </cell>
          <cell r="G201">
            <v>35000000</v>
          </cell>
          <cell r="H201" t="str">
            <v>global</v>
          </cell>
        </row>
        <row r="202">
          <cell r="F202" t="str">
            <v>Recubrimiento sintetico Flexifloor</v>
          </cell>
          <cell r="G202">
            <v>29700</v>
          </cell>
          <cell r="H202" t="str">
            <v>m ^ 2</v>
          </cell>
        </row>
        <row r="203">
          <cell r="F203" t="str">
            <v xml:space="preserve">Lavado Acido Fosforico </v>
          </cell>
          <cell r="G203">
            <v>5500</v>
          </cell>
          <cell r="H203" t="str">
            <v>m ^ 2</v>
          </cell>
        </row>
        <row r="204">
          <cell r="F204" t="str">
            <v>Flexibond Primer Coatin</v>
          </cell>
          <cell r="G204">
            <v>8500</v>
          </cell>
          <cell r="H204" t="str">
            <v>m ^ 2</v>
          </cell>
        </row>
        <row r="205">
          <cell r="F205" t="str">
            <v>Membrana Arquitrectonica Teatrino</v>
          </cell>
          <cell r="G205">
            <v>1002050</v>
          </cell>
          <cell r="H205" t="str">
            <v>m ^ 2</v>
          </cell>
        </row>
        <row r="206">
          <cell r="F206" t="str">
            <v>Arandela Galvanizada de 1/2"</v>
          </cell>
          <cell r="G206">
            <v>200</v>
          </cell>
          <cell r="H206" t="str">
            <v>unidad</v>
          </cell>
        </row>
        <row r="207">
          <cell r="F207" t="str">
            <v>tuerca de Acero de 1/2"</v>
          </cell>
          <cell r="G207">
            <v>200</v>
          </cell>
          <cell r="H207" t="str">
            <v>Unidad</v>
          </cell>
        </row>
        <row r="208">
          <cell r="F208" t="str">
            <v>planta bambú</v>
          </cell>
          <cell r="G208">
            <v>210000</v>
          </cell>
          <cell r="H208" t="str">
            <v>unidad</v>
          </cell>
        </row>
        <row r="209">
          <cell r="F209" t="str">
            <v>Juegos Modulos multiparque grandes</v>
          </cell>
          <cell r="G209">
            <v>60000000</v>
          </cell>
          <cell r="H209" t="str">
            <v>unidad</v>
          </cell>
        </row>
        <row r="210">
          <cell r="F210" t="str">
            <v>TUBO GALVANIZADO LIVIANO</v>
          </cell>
          <cell r="G210">
            <v>5808</v>
          </cell>
          <cell r="H210" t="str">
            <v>ml</v>
          </cell>
        </row>
        <row r="211">
          <cell r="F211">
            <v>0</v>
          </cell>
          <cell r="G211">
            <v>0</v>
          </cell>
          <cell r="H211">
            <v>0</v>
          </cell>
        </row>
        <row r="212">
          <cell r="F212">
            <v>0</v>
          </cell>
          <cell r="G212">
            <v>0</v>
          </cell>
          <cell r="H212">
            <v>0</v>
          </cell>
        </row>
        <row r="213">
          <cell r="F213">
            <v>0</v>
          </cell>
          <cell r="G213">
            <v>0</v>
          </cell>
          <cell r="H213">
            <v>0</v>
          </cell>
        </row>
        <row r="214">
          <cell r="F214">
            <v>0</v>
          </cell>
          <cell r="G214">
            <v>0</v>
          </cell>
          <cell r="H214">
            <v>0</v>
          </cell>
        </row>
        <row r="215">
          <cell r="F215">
            <v>0</v>
          </cell>
          <cell r="G215">
            <v>0</v>
          </cell>
          <cell r="H215">
            <v>0</v>
          </cell>
        </row>
        <row r="216">
          <cell r="F216">
            <v>0</v>
          </cell>
          <cell r="G216">
            <v>0</v>
          </cell>
          <cell r="H216">
            <v>0</v>
          </cell>
        </row>
        <row r="217">
          <cell r="F217">
            <v>0</v>
          </cell>
          <cell r="G217">
            <v>0</v>
          </cell>
          <cell r="H217">
            <v>0</v>
          </cell>
        </row>
        <row r="218">
          <cell r="F218">
            <v>0</v>
          </cell>
          <cell r="G218">
            <v>0</v>
          </cell>
          <cell r="H218">
            <v>0</v>
          </cell>
        </row>
        <row r="219">
          <cell r="F219">
            <v>0</v>
          </cell>
          <cell r="G219">
            <v>0</v>
          </cell>
          <cell r="H219">
            <v>0</v>
          </cell>
        </row>
        <row r="220">
          <cell r="F220">
            <v>0</v>
          </cell>
          <cell r="G220">
            <v>0</v>
          </cell>
          <cell r="H220">
            <v>0</v>
          </cell>
        </row>
        <row r="221">
          <cell r="F221">
            <v>0</v>
          </cell>
          <cell r="G221">
            <v>0</v>
          </cell>
          <cell r="H221">
            <v>0</v>
          </cell>
        </row>
        <row r="222">
          <cell r="F222">
            <v>0</v>
          </cell>
          <cell r="G222">
            <v>0</v>
          </cell>
          <cell r="H222">
            <v>0</v>
          </cell>
        </row>
        <row r="223">
          <cell r="F223">
            <v>0</v>
          </cell>
          <cell r="G223">
            <v>0</v>
          </cell>
          <cell r="H223">
            <v>0</v>
          </cell>
        </row>
        <row r="224">
          <cell r="F224">
            <v>0</v>
          </cell>
          <cell r="G224">
            <v>0</v>
          </cell>
          <cell r="H224">
            <v>0</v>
          </cell>
        </row>
        <row r="225">
          <cell r="F225">
            <v>0</v>
          </cell>
          <cell r="G225">
            <v>0</v>
          </cell>
          <cell r="H225">
            <v>0</v>
          </cell>
        </row>
        <row r="226">
          <cell r="F226">
            <v>0</v>
          </cell>
          <cell r="G226">
            <v>0</v>
          </cell>
          <cell r="H226">
            <v>0</v>
          </cell>
        </row>
        <row r="227">
          <cell r="F227">
            <v>0</v>
          </cell>
          <cell r="G227">
            <v>0</v>
          </cell>
          <cell r="H227">
            <v>0</v>
          </cell>
        </row>
        <row r="228">
          <cell r="F228">
            <v>0</v>
          </cell>
          <cell r="G228">
            <v>0</v>
          </cell>
          <cell r="H228">
            <v>0</v>
          </cell>
        </row>
        <row r="229">
          <cell r="F229">
            <v>0</v>
          </cell>
          <cell r="G229">
            <v>0</v>
          </cell>
          <cell r="H229">
            <v>0</v>
          </cell>
        </row>
        <row r="230">
          <cell r="F230">
            <v>0</v>
          </cell>
          <cell r="G230">
            <v>0</v>
          </cell>
          <cell r="H230">
            <v>0</v>
          </cell>
        </row>
        <row r="231">
          <cell r="F231">
            <v>0</v>
          </cell>
          <cell r="G231">
            <v>0</v>
          </cell>
          <cell r="H231">
            <v>0</v>
          </cell>
        </row>
        <row r="232">
          <cell r="F232">
            <v>0</v>
          </cell>
          <cell r="G232">
            <v>0</v>
          </cell>
          <cell r="H232">
            <v>0</v>
          </cell>
        </row>
        <row r="233">
          <cell r="F233">
            <v>0</v>
          </cell>
          <cell r="G233">
            <v>0</v>
          </cell>
          <cell r="H233">
            <v>0</v>
          </cell>
        </row>
        <row r="234">
          <cell r="F234">
            <v>0</v>
          </cell>
          <cell r="G234">
            <v>0</v>
          </cell>
          <cell r="H234">
            <v>0</v>
          </cell>
        </row>
        <row r="235">
          <cell r="F235">
            <v>0</v>
          </cell>
          <cell r="G235">
            <v>0</v>
          </cell>
          <cell r="H235">
            <v>0</v>
          </cell>
        </row>
      </sheetData>
      <sheetData sheetId="72"/>
      <sheetData sheetId="73"/>
      <sheetData sheetId="74"/>
      <sheetData sheetId="75"/>
      <sheetData sheetId="7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MO"/>
      <sheetName val="Trans y Herra"/>
      <sheetName val="Salarios"/>
      <sheetName val="Lista Precios"/>
      <sheetName val="APU"/>
      <sheetName val="Resumen"/>
    </sheetNames>
    <sheetDataSet>
      <sheetData sheetId="0" refreshError="1"/>
      <sheetData sheetId="1" refreshError="1"/>
      <sheetData sheetId="2" refreshError="1"/>
      <sheetData sheetId="3" refreshError="1">
        <row r="1">
          <cell r="D1" t="str">
            <v>Materiales</v>
          </cell>
        </row>
        <row r="5">
          <cell r="B5" t="str">
            <v>DESCRIPCION</v>
          </cell>
        </row>
        <row r="6">
          <cell r="B6" t="str">
            <v>Abrazadera galvanizada doble ala de 1 1/4"</v>
          </cell>
        </row>
        <row r="7">
          <cell r="B7" t="str">
            <v>Abrazadera galvanizada doble ala de 1"</v>
          </cell>
        </row>
        <row r="8">
          <cell r="B8" t="str">
            <v>Abrazadera galvanizada una ala de 3/4"</v>
          </cell>
        </row>
        <row r="9">
          <cell r="B9" t="str">
            <v>Accesorios de fijación</v>
          </cell>
        </row>
        <row r="10">
          <cell r="B10" t="str">
            <v>Accesorios para soldadura</v>
          </cell>
        </row>
        <row r="11">
          <cell r="B11" t="str">
            <v>Accesorio de fijación por metro lineal</v>
          </cell>
        </row>
        <row r="12">
          <cell r="B12" t="str">
            <v>Accesorio de fijación con abrazadera por metro lineal</v>
          </cell>
        </row>
        <row r="13">
          <cell r="B13" t="str">
            <v>Accesorio ducteria de 10x8 cm  por metro lineal</v>
          </cell>
        </row>
        <row r="14">
          <cell r="B14" t="str">
            <v>Accesorio ducteria de 20x8 cm  por metro lineal</v>
          </cell>
        </row>
        <row r="15">
          <cell r="B15" t="str">
            <v>Accesorios bandeja portacable galvanizados</v>
          </cell>
        </row>
        <row r="16">
          <cell r="B16" t="str">
            <v>Adaptador EMT 1/2"</v>
          </cell>
        </row>
        <row r="17">
          <cell r="B17" t="str">
            <v>Adaptador EMT 3/4"</v>
          </cell>
        </row>
        <row r="18">
          <cell r="B18" t="str">
            <v>Adaptador EMT 1"</v>
          </cell>
        </row>
        <row r="19">
          <cell r="B19" t="str">
            <v>Adaptador EMT 1 1/4"</v>
          </cell>
        </row>
        <row r="20">
          <cell r="B20" t="str">
            <v>Adaptador EMT 1 1/2"</v>
          </cell>
        </row>
        <row r="21">
          <cell r="B21" t="str">
            <v>Adaptador EMT 2"</v>
          </cell>
        </row>
        <row r="22">
          <cell r="B22" t="str">
            <v>Adaptador EMT 3"</v>
          </cell>
        </row>
        <row r="23">
          <cell r="B23" t="str">
            <v>Adaptador IMC 1 1/4"</v>
          </cell>
        </row>
        <row r="24">
          <cell r="B24" t="str">
            <v>Adaptador IMC 1"</v>
          </cell>
        </row>
        <row r="25">
          <cell r="B25" t="str">
            <v>Adaptador IMC 2"</v>
          </cell>
        </row>
        <row r="26">
          <cell r="B26" t="str">
            <v>Adaptador IMC 4"</v>
          </cell>
        </row>
        <row r="27">
          <cell r="B27" t="str">
            <v>Adaptador IMC 3/4"</v>
          </cell>
        </row>
        <row r="28">
          <cell r="B28" t="str">
            <v>Adaptador PVC 1 1/4"</v>
          </cell>
        </row>
        <row r="29">
          <cell r="B29" t="str">
            <v>Adaptador PVC 1 1/2"</v>
          </cell>
        </row>
        <row r="30">
          <cell r="B30" t="str">
            <v>Adaptador PVC 1"</v>
          </cell>
        </row>
        <row r="31">
          <cell r="B31" t="str">
            <v>Adaptador PVC 1/2"</v>
          </cell>
        </row>
        <row r="32">
          <cell r="B32" t="str">
            <v>Adaptador PVC 3"</v>
          </cell>
        </row>
        <row r="33">
          <cell r="B33" t="str">
            <v>Adaptador PVC 3/4"</v>
          </cell>
        </row>
        <row r="34">
          <cell r="B34" t="str">
            <v>Adaptador PVC de 2"</v>
          </cell>
        </row>
        <row r="35">
          <cell r="B35" t="str">
            <v>Adaptador teminal tipo DB 4"</v>
          </cell>
        </row>
        <row r="36">
          <cell r="B36" t="str">
            <v>Aislador line post de 83/4" 23kv, ANSI 57-1</v>
          </cell>
        </row>
        <row r="37">
          <cell r="B37" t="str">
            <v xml:space="preserve">Aislador Suspension Sintetico-Polimerico 15KV </v>
          </cell>
        </row>
        <row r="38">
          <cell r="B38" t="str">
            <v>Alambre de Cobre No. 10 THW</v>
          </cell>
        </row>
        <row r="39">
          <cell r="B39" t="str">
            <v>Alambre de cobre No. 12 THW</v>
          </cell>
        </row>
        <row r="40">
          <cell r="B40" t="str">
            <v>Alambre de cobre No. 14 TW</v>
          </cell>
        </row>
        <row r="41">
          <cell r="B41" t="str">
            <v>Alambre Galvanizado para guía</v>
          </cell>
        </row>
        <row r="42">
          <cell r="B42" t="str">
            <v>Amarres plastico de 20 cms</v>
          </cell>
        </row>
        <row r="43">
          <cell r="B43" t="str">
            <v>Anclaje hembra de 3/8</v>
          </cell>
        </row>
        <row r="44">
          <cell r="B44" t="str">
            <v>Anclaje macho 1/4x2"</v>
          </cell>
        </row>
        <row r="45">
          <cell r="B45" t="str">
            <v>Arandela de presión para 1/2"</v>
          </cell>
        </row>
        <row r="46">
          <cell r="B46" t="str">
            <v>Arandela de presión para 5/8"</v>
          </cell>
        </row>
        <row r="47">
          <cell r="B47" t="str">
            <v>Arandela redonda para 1/2"</v>
          </cell>
        </row>
        <row r="48">
          <cell r="B48" t="str">
            <v>Arandela redonda para 5/8"</v>
          </cell>
        </row>
        <row r="49">
          <cell r="B49" t="str">
            <v>Balasta bateria emergencia</v>
          </cell>
        </row>
        <row r="50">
          <cell r="B50" t="str">
            <v>Bandeja portacable 30x5.4 cm, tipo malla cablofil</v>
          </cell>
        </row>
        <row r="51">
          <cell r="B51" t="str">
            <v>Base pararrayo</v>
          </cell>
        </row>
        <row r="52">
          <cell r="B52" t="str">
            <v>Bombillo Na 70W</v>
          </cell>
        </row>
        <row r="53">
          <cell r="B53" t="str">
            <v>Breaker enchufable de 1x20A 10KA 220V S</v>
          </cell>
        </row>
        <row r="54">
          <cell r="B54" t="str">
            <v>Breaker enchufable de 2x20A 10KA 220V S</v>
          </cell>
        </row>
        <row r="55">
          <cell r="B55" t="str">
            <v>Breaker enchufable de 2x30A 10KA 220V S</v>
          </cell>
        </row>
        <row r="56">
          <cell r="B56" t="str">
            <v>Breaker enchufable de 2x50A 10KA 220V S</v>
          </cell>
        </row>
        <row r="57">
          <cell r="B57" t="str">
            <v>Breaker enchufable de 3x30A 10KA 220V S</v>
          </cell>
        </row>
        <row r="58">
          <cell r="B58" t="str">
            <v>Breaker doble tornillo de 1x20A 10KA 120V S</v>
          </cell>
        </row>
        <row r="59">
          <cell r="B59" t="str">
            <v>Breakers industrial  3x50 Amp.</v>
          </cell>
        </row>
        <row r="60">
          <cell r="B60" t="str">
            <v>Breakers industrial  3x60 Amp.</v>
          </cell>
        </row>
        <row r="61">
          <cell r="B61" t="str">
            <v>Breakers industrial  3x70 Amp.</v>
          </cell>
        </row>
        <row r="62">
          <cell r="B62" t="str">
            <v>Breakers industrial  3x80 Amp.</v>
          </cell>
        </row>
        <row r="63">
          <cell r="B63" t="str">
            <v>Breakers industrial  3x100 Amp.</v>
          </cell>
        </row>
        <row r="64">
          <cell r="B64" t="str">
            <v>Breakers industrial  3x125 Amp.</v>
          </cell>
        </row>
        <row r="65">
          <cell r="B65" t="str">
            <v>Breakers industrial  3x150 Amp.</v>
          </cell>
        </row>
        <row r="66">
          <cell r="B66" t="str">
            <v>Breakers industrial  3x175 Amp.</v>
          </cell>
        </row>
        <row r="67">
          <cell r="B67" t="str">
            <v>Breakers industrial  3x200 Amp.</v>
          </cell>
        </row>
        <row r="68">
          <cell r="B68" t="str">
            <v>Breakers industrial  3x225 Amp.</v>
          </cell>
        </row>
        <row r="69">
          <cell r="B69" t="str">
            <v>Breakers industrial  3x275 Amp.</v>
          </cell>
        </row>
        <row r="70">
          <cell r="B70" t="str">
            <v>Breakers industrial  3x300 Amp.</v>
          </cell>
        </row>
        <row r="71">
          <cell r="B71" t="str">
            <v>Breakers industrial  3x350 Amp.</v>
          </cell>
        </row>
        <row r="72">
          <cell r="B72" t="str">
            <v>Breakers industrial  3x375 Amp.</v>
          </cell>
        </row>
        <row r="73">
          <cell r="B73" t="str">
            <v>Breakers industrial  3x700 Amp.</v>
          </cell>
        </row>
        <row r="74">
          <cell r="B74" t="str">
            <v>Bala de piso de 150W a 208V</v>
          </cell>
        </row>
        <row r="75">
          <cell r="B75" t="str">
            <v>Bala fluorescente  2x32W 120V</v>
          </cell>
        </row>
        <row r="76">
          <cell r="B76" t="str">
            <v>Bala Metal halide de 70W 208</v>
          </cell>
        </row>
        <row r="77">
          <cell r="B77" t="str">
            <v>Bala Metal Halide de 150 W 208V con bombilla ceramica.</v>
          </cell>
        </row>
        <row r="78">
          <cell r="B78" t="str">
            <v>Bala Metal Halide de 150 W 208V con bombilla.</v>
          </cell>
        </row>
        <row r="79">
          <cell r="B79" t="str">
            <v>Bala fija Metal Halide 250 W 208 V</v>
          </cell>
        </row>
        <row r="80">
          <cell r="B80" t="str">
            <v>Bloque de prueba</v>
          </cell>
        </row>
        <row r="81">
          <cell r="B81" t="str">
            <v>Cable 15 KV XLPE No. 2 133%</v>
          </cell>
        </row>
        <row r="82">
          <cell r="B82" t="str">
            <v>Cable 15 KV XLPE No. 1/0 133%</v>
          </cell>
        </row>
        <row r="83">
          <cell r="B83" t="str">
            <v>Cable 15 KV XLPE No. 2/0 133%</v>
          </cell>
        </row>
        <row r="84">
          <cell r="B84" t="str">
            <v>Cable ACSR No. 2</v>
          </cell>
        </row>
        <row r="85">
          <cell r="B85" t="str">
            <v>Cable ACSR No. 1/0</v>
          </cell>
        </row>
        <row r="86">
          <cell r="B86" t="str">
            <v>Cable coaxial RG-6</v>
          </cell>
        </row>
        <row r="87">
          <cell r="B87" t="str">
            <v>Cable galvanizado SXG de 3/8"</v>
          </cell>
        </row>
        <row r="88">
          <cell r="B88" t="str">
            <v>Aislador Tensor de 6 3/4 ANSI 54-4</v>
          </cell>
        </row>
        <row r="89">
          <cell r="B89" t="str">
            <v>Arandela galvanizada 4"x4"</v>
          </cell>
        </row>
        <row r="90">
          <cell r="B90" t="str">
            <v>Guardacabo de 3/8"</v>
          </cell>
        </row>
        <row r="91">
          <cell r="B91" t="str">
            <v>Varilla de Anclaje galvanizada de 5/8" x 1.8 mts</v>
          </cell>
        </row>
        <row r="92">
          <cell r="B92" t="str">
            <v>Vigeta de anclaje en concreto</v>
          </cell>
        </row>
        <row r="93">
          <cell r="B93" t="str">
            <v>Grapa prensora de tres pernos de 3/8"</v>
          </cell>
        </row>
        <row r="94">
          <cell r="B94" t="str">
            <v>Cable de Cobre Desnudo No. 2</v>
          </cell>
        </row>
        <row r="95">
          <cell r="B95" t="str">
            <v>Cable de Cobre Desnudo No. 1/0</v>
          </cell>
        </row>
        <row r="96">
          <cell r="B96" t="str">
            <v>Cable de Cobre Desnudo No. 2/0</v>
          </cell>
        </row>
        <row r="97">
          <cell r="B97" t="str">
            <v>Cable de Cobre Desnudo No. 4/0</v>
          </cell>
        </row>
        <row r="98">
          <cell r="B98" t="str">
            <v>Cable de cobre No. 10 THW</v>
          </cell>
        </row>
        <row r="99">
          <cell r="B99" t="str">
            <v>Cable de aluminio No. 1/0 cubierto</v>
          </cell>
        </row>
        <row r="100">
          <cell r="B100" t="str">
            <v>Cable duplex 2x12</v>
          </cell>
        </row>
        <row r="101">
          <cell r="B101" t="str">
            <v>Cable encauchetado 3x14</v>
          </cell>
        </row>
        <row r="102">
          <cell r="B102" t="str">
            <v>Cable encauchetado 3x10</v>
          </cell>
        </row>
        <row r="103">
          <cell r="B103" t="str">
            <v>Cable encauchetado 3x8</v>
          </cell>
        </row>
        <row r="104">
          <cell r="B104" t="str">
            <v>Cable telefonico 10 pares</v>
          </cell>
        </row>
        <row r="105">
          <cell r="B105" t="str">
            <v>Cable telefonico 6 pares</v>
          </cell>
        </row>
        <row r="106">
          <cell r="B106" t="str">
            <v>Cable telefonico de 2 pares</v>
          </cell>
        </row>
        <row r="107">
          <cell r="B107" t="str">
            <v>Cable de aluminio No. 2</v>
          </cell>
        </row>
        <row r="108">
          <cell r="B108" t="str">
            <v>Cable de aluminio No. 6</v>
          </cell>
        </row>
        <row r="109">
          <cell r="B109" t="str">
            <v>Cable THHN No. 1/0</v>
          </cell>
        </row>
        <row r="110">
          <cell r="B110" t="str">
            <v>Cable THHN No. 10</v>
          </cell>
        </row>
        <row r="111">
          <cell r="B111" t="str">
            <v>Cable THHN No. 12</v>
          </cell>
        </row>
        <row r="112">
          <cell r="B112" t="str">
            <v>Cable THHN No. 2</v>
          </cell>
        </row>
        <row r="113">
          <cell r="B113" t="str">
            <v>Cable THHN No. 2/0</v>
          </cell>
        </row>
        <row r="114">
          <cell r="B114" t="str">
            <v>Cable THHN No. 3/0</v>
          </cell>
        </row>
        <row r="115">
          <cell r="B115" t="str">
            <v>Cable THHN No. 250 MCM</v>
          </cell>
        </row>
        <row r="116">
          <cell r="B116" t="str">
            <v>Cable THHN No. 4</v>
          </cell>
        </row>
        <row r="117">
          <cell r="B117" t="str">
            <v>Cable THHN No. 4/0</v>
          </cell>
        </row>
        <row r="118">
          <cell r="B118" t="str">
            <v>Cable THHN No. 300 MCM</v>
          </cell>
        </row>
        <row r="119">
          <cell r="B119" t="str">
            <v>Cable THHN No. 350 MCM</v>
          </cell>
        </row>
        <row r="120">
          <cell r="B120" t="str">
            <v>Cable THHN No. 500 MCM</v>
          </cell>
        </row>
        <row r="121">
          <cell r="B121" t="str">
            <v>Cable THHN No. 6</v>
          </cell>
        </row>
        <row r="122">
          <cell r="B122" t="str">
            <v>Cable THHN No. 8</v>
          </cell>
        </row>
        <row r="123">
          <cell r="B123" t="str">
            <v>Cable UTP categoria 5E</v>
          </cell>
        </row>
        <row r="124">
          <cell r="B124" t="str">
            <v>Cable UTP categoria 6</v>
          </cell>
        </row>
        <row r="125">
          <cell r="B125" t="str">
            <v>Tracjacks categoria 5E</v>
          </cell>
        </row>
        <row r="126">
          <cell r="B126" t="str">
            <v>Tracjacks categoria 6</v>
          </cell>
        </row>
        <row r="127">
          <cell r="B127" t="str">
            <v>Face plates dobles</v>
          </cell>
        </row>
        <row r="128">
          <cell r="B128" t="str">
            <v>Caja con espacio para 4 circuitos</v>
          </cell>
        </row>
        <row r="129">
          <cell r="B129" t="str">
            <v>Caja de Inspeccion 30cm x 30 cm de lado con tapa</v>
          </cell>
        </row>
        <row r="130">
          <cell r="B130" t="str">
            <v>Caja de Inspeccion 60 cm x 60 cm de lado con tapa</v>
          </cell>
        </row>
        <row r="131">
          <cell r="B131" t="str">
            <v>Caja de Inspeccion 1 mt x 1 mt de lado con tapa</v>
          </cell>
        </row>
        <row r="132">
          <cell r="B132" t="str">
            <v>Caja de Inspeccion 1 mt x 1 mt de lado metalica</v>
          </cell>
        </row>
        <row r="133">
          <cell r="B133" t="str">
            <v>Caja metalica para interruptor industrial hasta 125 A</v>
          </cell>
        </row>
        <row r="134">
          <cell r="B134" t="str">
            <v>Caja metalica para interruptor industrial desde 125 A hasta 250</v>
          </cell>
        </row>
        <row r="135">
          <cell r="B135" t="str">
            <v>Caja metalica para interruptor industrial desde 250 A hasta 630 A</v>
          </cell>
        </row>
        <row r="136">
          <cell r="B136" t="str">
            <v>Caja de paso 20x20 plastica</v>
          </cell>
        </row>
        <row r="137">
          <cell r="B137" t="str">
            <v>Caja de paso metálica 20x25x10</v>
          </cell>
        </row>
        <row r="138">
          <cell r="B138" t="str">
            <v>Caja metálica 12x12x10</v>
          </cell>
        </row>
        <row r="139">
          <cell r="B139" t="str">
            <v>Caja de paso metálica 30x30x15</v>
          </cell>
        </row>
        <row r="140">
          <cell r="B140" t="str">
            <v>Caja de paso metálica 40x40x25</v>
          </cell>
        </row>
        <row r="141">
          <cell r="B141" t="str">
            <v>Caja galvanizada 4"x4"</v>
          </cell>
        </row>
        <row r="142">
          <cell r="B142" t="str">
            <v>Caja octogonal PVC</v>
          </cell>
        </row>
        <row r="143">
          <cell r="B143" t="str">
            <v>Caja para toma doble 60x40mm</v>
          </cell>
        </row>
        <row r="144">
          <cell r="B144" t="str">
            <v>Caja Teléfonos 1.20x1.00x15</v>
          </cell>
        </row>
        <row r="145">
          <cell r="B145" t="str">
            <v>Caja para toma sencillo 60x40mm</v>
          </cell>
        </row>
        <row r="146">
          <cell r="B146" t="str">
            <v>Caja 5500</v>
          </cell>
        </row>
        <row r="147">
          <cell r="B147" t="str">
            <v>Caja PVC 2"x4"</v>
          </cell>
        </row>
        <row r="148">
          <cell r="B148" t="str">
            <v>Caja PVC 4"x4"</v>
          </cell>
        </row>
        <row r="149">
          <cell r="B149" t="str">
            <v>Caja para un medidor</v>
          </cell>
        </row>
        <row r="150">
          <cell r="B150" t="str">
            <v>Caja para dos medidores</v>
          </cell>
        </row>
        <row r="151">
          <cell r="B151" t="str">
            <v>Caja para tres medidores</v>
          </cell>
        </row>
        <row r="152">
          <cell r="B152" t="str">
            <v>Caja para cuatro medidores</v>
          </cell>
        </row>
        <row r="153">
          <cell r="B153" t="str">
            <v>Canaleta plastica de 60x40 mm</v>
          </cell>
        </row>
        <row r="154">
          <cell r="B154" t="str">
            <v>Capacete galvanizado 2"</v>
          </cell>
        </row>
        <row r="155">
          <cell r="B155" t="str">
            <v>Capacete para Tuberia EMT 2"</v>
          </cell>
        </row>
        <row r="156">
          <cell r="B156" t="str">
            <v>Capacete para Tuberia EMT 3"</v>
          </cell>
        </row>
        <row r="157">
          <cell r="B157" t="str">
            <v>Capacete para Tuberia IMC 1 1/4"</v>
          </cell>
        </row>
        <row r="158">
          <cell r="B158" t="str">
            <v>Cimentación poste</v>
          </cell>
        </row>
        <row r="159">
          <cell r="B159" t="str">
            <v>Cinta band-it 5/8"</v>
          </cell>
        </row>
        <row r="160">
          <cell r="B160" t="str">
            <v>Cinta Scotch Super 33+ 3/4"x 20 mts</v>
          </cell>
        </row>
        <row r="161">
          <cell r="B161" t="str">
            <v>Collarin doble salida para trafo 8-9</v>
          </cell>
        </row>
        <row r="162">
          <cell r="B162" t="str">
            <v>Conduit PVC 1 1/2"</v>
          </cell>
        </row>
        <row r="163">
          <cell r="B163" t="str">
            <v>Conduit PVC 1 1/4"</v>
          </cell>
        </row>
        <row r="164">
          <cell r="B164" t="str">
            <v>Conduit PVC 1"</v>
          </cell>
        </row>
        <row r="165">
          <cell r="B165" t="str">
            <v>Conduit PVC 1/2"</v>
          </cell>
        </row>
        <row r="166">
          <cell r="B166" t="str">
            <v>Conduit PVC 2"</v>
          </cell>
        </row>
        <row r="167">
          <cell r="B167" t="str">
            <v>Conduit PVC 3" tipo EB</v>
          </cell>
        </row>
        <row r="168">
          <cell r="B168" t="str">
            <v>Conduit PVC 3/4"</v>
          </cell>
        </row>
        <row r="169">
          <cell r="B169" t="str">
            <v>Conector de derivación para alumbrado público</v>
          </cell>
        </row>
        <row r="170">
          <cell r="B170" t="str">
            <v>Conector de compresión cable 1/0</v>
          </cell>
        </row>
        <row r="171">
          <cell r="B171" t="str">
            <v>Conector de compresión cable 2</v>
          </cell>
        </row>
        <row r="172">
          <cell r="B172" t="str">
            <v>Conector derivación 10-12</v>
          </cell>
        </row>
        <row r="173">
          <cell r="B173" t="str">
            <v>Conector tipo resorte</v>
          </cell>
        </row>
        <row r="174">
          <cell r="B174" t="str">
            <v xml:space="preserve">Conector transversal </v>
          </cell>
        </row>
        <row r="175">
          <cell r="B175" t="str">
            <v>Cortacircuitos 100 Amp.  20 KA.</v>
          </cell>
        </row>
        <row r="176">
          <cell r="B176" t="str">
            <v>Cortacircuitos 100 Amp.  10 KA.</v>
          </cell>
        </row>
        <row r="177">
          <cell r="B177" t="str">
            <v xml:space="preserve">Cruceta de Madera 2,4 mts. </v>
          </cell>
        </row>
        <row r="178">
          <cell r="B178" t="str">
            <v xml:space="preserve">Cruceta de Metálica 2,4 mts. </v>
          </cell>
        </row>
        <row r="179">
          <cell r="B179" t="str">
            <v>Cruceta metálica de 1mts</v>
          </cell>
        </row>
        <row r="180">
          <cell r="B180" t="str">
            <v>Curva EMT 1/2"</v>
          </cell>
        </row>
        <row r="181">
          <cell r="B181" t="str">
            <v>Curva EMT 3/4"</v>
          </cell>
        </row>
        <row r="182">
          <cell r="B182" t="str">
            <v>Curva EMT 1"</v>
          </cell>
        </row>
        <row r="183">
          <cell r="B183" t="str">
            <v>Curva EMT 1 1/2"</v>
          </cell>
        </row>
        <row r="184">
          <cell r="B184" t="str">
            <v>Curva EMT 1 1/4"</v>
          </cell>
        </row>
        <row r="185">
          <cell r="B185" t="str">
            <v>Curva EMT 2"</v>
          </cell>
        </row>
        <row r="186">
          <cell r="B186" t="str">
            <v>Curva EMT 3"</v>
          </cell>
        </row>
        <row r="187">
          <cell r="B187" t="str">
            <v>Curva IMC 1 1/4"</v>
          </cell>
        </row>
        <row r="188">
          <cell r="B188" t="str">
            <v>Curva IMC 1"</v>
          </cell>
        </row>
        <row r="189">
          <cell r="B189" t="str">
            <v>Curva IMC 2"</v>
          </cell>
        </row>
        <row r="190">
          <cell r="B190" t="str">
            <v>Curva IMC 3/4"</v>
          </cell>
        </row>
        <row r="191">
          <cell r="B191" t="str">
            <v>Curva IMC 4"</v>
          </cell>
        </row>
        <row r="192">
          <cell r="B192" t="str">
            <v>Curva PVC 1 1/2"</v>
          </cell>
        </row>
        <row r="193">
          <cell r="B193" t="str">
            <v>Curva PVC 1 1/4"</v>
          </cell>
        </row>
        <row r="194">
          <cell r="B194" t="str">
            <v>Curva PVC 1"</v>
          </cell>
        </row>
        <row r="195">
          <cell r="B195" t="str">
            <v>Curva PVC 1/2"</v>
          </cell>
        </row>
        <row r="196">
          <cell r="B196" t="str">
            <v>Curva PVC 2"</v>
          </cell>
        </row>
        <row r="197">
          <cell r="B197" t="str">
            <v>Curva PVC 3"</v>
          </cell>
        </row>
        <row r="198">
          <cell r="B198" t="str">
            <v>Curva PVC 3/4"</v>
          </cell>
        </row>
        <row r="199">
          <cell r="B199" t="str">
            <v>Curva PVC DB 4"</v>
          </cell>
        </row>
        <row r="200">
          <cell r="B200" t="str">
            <v>Diagonal 0,64 mts.</v>
          </cell>
        </row>
        <row r="201">
          <cell r="B201" t="str">
            <v>Diagonal Recta Cruceta Metalica de 1 1/2 x 3/16 x 0,6</v>
          </cell>
        </row>
        <row r="202">
          <cell r="B202" t="str">
            <v>Diagonal recta en varilla de 3/4x780mm</v>
          </cell>
        </row>
        <row r="203">
          <cell r="B203" t="str">
            <v>Lamina de cobre 6 mts</v>
          </cell>
        </row>
        <row r="204">
          <cell r="B204" t="str">
            <v>Formaleta</v>
          </cell>
        </row>
        <row r="205">
          <cell r="B205" t="str">
            <v>Soldadura fleje de cobre</v>
          </cell>
        </row>
        <row r="206">
          <cell r="B206" t="str">
            <v>Driver remoto</v>
          </cell>
        </row>
        <row r="207">
          <cell r="B207" t="str">
            <v>Bandeja galv. de 10x8 cm x 2,4 mts</v>
          </cell>
        </row>
        <row r="208">
          <cell r="B208" t="str">
            <v>Bandeja galv. de 20x8 cm x 2,4 mts</v>
          </cell>
        </row>
        <row r="209">
          <cell r="B209" t="str">
            <v>Tapa para bandeja galv. de 10x8 cm, C20</v>
          </cell>
        </row>
        <row r="210">
          <cell r="B210" t="str">
            <v>Tapa para bandeja galv. de 20x8 cm, C20</v>
          </cell>
        </row>
        <row r="211">
          <cell r="B211" t="str">
            <v>Ducto metálico de 30x30 cm</v>
          </cell>
        </row>
        <row r="212">
          <cell r="B212" t="str">
            <v>Ducto metálico de 40x8 cm</v>
          </cell>
        </row>
        <row r="213">
          <cell r="B213" t="str">
            <v>Ducto metálico de 60X8cm</v>
          </cell>
        </row>
        <row r="214">
          <cell r="B214" t="str">
            <v>Ducto PVC eléctrico DB 4"</v>
          </cell>
        </row>
        <row r="215">
          <cell r="B215" t="str">
            <v>Espigo (pin) largo 19mm para aislador line post ANSI 57-1</v>
          </cell>
        </row>
        <row r="216">
          <cell r="B216" t="str">
            <v>Estribos con conector Ampac para 1/0 incluye cartucho</v>
          </cell>
        </row>
        <row r="217">
          <cell r="B217" t="str">
            <v>Espaciador galv. 3/8" x 60 cms</v>
          </cell>
        </row>
        <row r="218">
          <cell r="B218" t="str">
            <v>Espaciador galv. 5/8" x 12"</v>
          </cell>
        </row>
        <row r="219">
          <cell r="B219" t="str">
            <v>Figuración ductería 20X8cm</v>
          </cell>
        </row>
        <row r="220">
          <cell r="B220" t="str">
            <v>Figuración ductería 30x30cm</v>
          </cell>
        </row>
        <row r="221">
          <cell r="B221" t="str">
            <v>Figuración ductería 40X8cm</v>
          </cell>
        </row>
        <row r="222">
          <cell r="B222" t="str">
            <v>Figuración ductería 60X8cm</v>
          </cell>
        </row>
        <row r="223">
          <cell r="B223" t="str">
            <v xml:space="preserve">Fusibles primarios </v>
          </cell>
        </row>
        <row r="224">
          <cell r="B224" t="str">
            <v>Grapa pasante tipo pistola</v>
          </cell>
        </row>
        <row r="225">
          <cell r="B225" t="str">
            <v>Gabinete autosoportado construido en lámina COLD ROLLED calibre 16 para uso interior Nema12, de dimensiones 220 x 90 x 40 cms (Alto x Ancho x Profundo).</v>
          </cell>
        </row>
        <row r="226">
          <cell r="B226" t="str">
            <v>Gabinete de sobreponer construido en lámina COLD ROLLED calibre 16 para uso interior Nema12, de dimensiones 110 x 75 x 30 cms (Alto x Ancho x Profundo).</v>
          </cell>
        </row>
        <row r="227">
          <cell r="B227" t="str">
            <v>Gabinete de sobreponer construido en lámina COLD ROLLED calibre 16 para uso interior Nema12, de dimensiones 80 x 70 x 25 cms (Alto x Ancho x Profundo).</v>
          </cell>
        </row>
        <row r="228">
          <cell r="B228" t="str">
            <v>Gabinete de sobreponer construido en lámina COLD ROLLED calibre 16 para uso interior Nema12, de dimensiones 130 x 85 x 30 cms (Alto x Ancho x Profundo)</v>
          </cell>
        </row>
        <row r="229">
          <cell r="B229" t="str">
            <v>Gabinete de sobreponer construido en lámina COLD ROLLED calibre 16 para uso interior Nema12, de dimensiones 80 x 70 x 25 cms (Alto x Ancho x Profundo).</v>
          </cell>
        </row>
        <row r="230">
          <cell r="B230" t="str">
            <v>Gabinete de sobreponer construido en lámina COLD ROLLED calibre 16 para uso interior Nema12, de dimensiones 80 x 70 x 25 cms (Alto x Ancho x Profundo).2</v>
          </cell>
        </row>
        <row r="231">
          <cell r="B231" t="str">
            <v>Gabinete de sobreponer construido en lámina COLD ROLLED calibre 16 para uso interior Nema12, de dimensiones 120 x 65 x 30 cms (Alto x Ancho x Profundo).</v>
          </cell>
        </row>
        <row r="232">
          <cell r="B232" t="str">
            <v>Gabinete de sobreponer construido en lámina COLD ROLLED calibre 16 para uso interior Nema12, de dimensiones 80 x 70 x 25 cms (Alto x Ancho x Profundo).3</v>
          </cell>
        </row>
        <row r="233">
          <cell r="B233" t="str">
            <v>Hidrosolta 90 kg</v>
          </cell>
        </row>
        <row r="234">
          <cell r="B234" t="str">
            <v>Hebilla Band-it 5/8"</v>
          </cell>
        </row>
        <row r="235">
          <cell r="B235" t="str">
            <v>Interruptor conmutable doble Ambia</v>
          </cell>
        </row>
        <row r="236">
          <cell r="B236" t="str">
            <v>Interruptor conmutable sencillo Ambia</v>
          </cell>
        </row>
        <row r="237">
          <cell r="B237" t="str">
            <v>Interruptor doble Ambia</v>
          </cell>
        </row>
        <row r="238">
          <cell r="B238" t="str">
            <v>Interruptor sencillo Ambia</v>
          </cell>
        </row>
        <row r="239">
          <cell r="B239" t="str">
            <v>L de 20x8 cm</v>
          </cell>
        </row>
        <row r="240">
          <cell r="B240" t="str">
            <v>Lampara 2x32 hermetica</v>
          </cell>
        </row>
        <row r="241">
          <cell r="B241" t="str">
            <v>Lampara 4x32 hermetica</v>
          </cell>
        </row>
        <row r="242">
          <cell r="B242" t="str">
            <v>Lampara 2x32 en vidrio</v>
          </cell>
        </row>
        <row r="243">
          <cell r="B243" t="str">
            <v>Lampara de Pedestal Decorativa 70W Referencia 955</v>
          </cell>
        </row>
        <row r="244">
          <cell r="B244" t="str">
            <v>Luminaria de MH 400W-200V completa Calima II</v>
          </cell>
        </row>
        <row r="245">
          <cell r="B245" t="str">
            <v>Luminaria indirecta de Led</v>
          </cell>
        </row>
        <row r="246">
          <cell r="B246" t="str">
            <v>Luminaria Step Light Led de 1,5 W</v>
          </cell>
        </row>
        <row r="247">
          <cell r="B247" t="str">
            <v>Medidor electronico doble tarifa 3ø, Medición directa</v>
          </cell>
        </row>
        <row r="248">
          <cell r="B248" t="str">
            <v>Medidor electronico doble tarifa 3ø, Medición indirecta</v>
          </cell>
        </row>
        <row r="249">
          <cell r="B249" t="str">
            <v>Ojo de Buey</v>
          </cell>
        </row>
        <row r="250">
          <cell r="B250" t="str">
            <v>Pararrayos de Distribución 12 KV.  10 KA y 430mm</v>
          </cell>
        </row>
        <row r="251">
          <cell r="B251" t="str">
            <v>Pegante para PVC</v>
          </cell>
        </row>
        <row r="252">
          <cell r="B252" t="str">
            <v>Perno de maquina 1/2"x6"</v>
          </cell>
        </row>
        <row r="253">
          <cell r="B253" t="str">
            <v>Perno de maquina 5/8"x1 1/2"</v>
          </cell>
        </row>
        <row r="254">
          <cell r="B254" t="str">
            <v>Perno de maquina de  5/8x12"</v>
          </cell>
        </row>
        <row r="255">
          <cell r="B255" t="str">
            <v>Pernode maquina  5/8x8"</v>
          </cell>
        </row>
        <row r="256">
          <cell r="B256" t="str">
            <v>Plafon de loza</v>
          </cell>
        </row>
        <row r="257">
          <cell r="B257" t="str">
            <v>Poste de concreto 12mts 510Kgf</v>
          </cell>
        </row>
        <row r="258">
          <cell r="B258" t="str">
            <v>Poste de concreto 12mts 750Kgf</v>
          </cell>
        </row>
        <row r="259">
          <cell r="B259" t="str">
            <v>Poste de alumbrado publico</v>
          </cell>
        </row>
        <row r="260">
          <cell r="B260" t="str">
            <v>Prensaestopa de 1/2"</v>
          </cell>
        </row>
        <row r="261">
          <cell r="B261" t="str">
            <v>Patch panel de 24 puertos categoria 6</v>
          </cell>
        </row>
        <row r="262">
          <cell r="B262" t="str">
            <v>Gabinete pared compacto de 15 RMS  19"x20" color negro</v>
          </cell>
        </row>
        <row r="263">
          <cell r="B263" t="str">
            <v>Bandeja Soporta equipos</v>
          </cell>
        </row>
        <row r="264">
          <cell r="B264" t="str">
            <v>Organizador de cableado vertical de 0,6 mts</v>
          </cell>
        </row>
        <row r="265">
          <cell r="B265" t="str">
            <v>Pacht cord cat. 6 de 3 mts, color rojo</v>
          </cell>
        </row>
        <row r="266">
          <cell r="B266" t="str">
            <v>Pacht cord cat. 6 de 0,9 mts, color rojo</v>
          </cell>
        </row>
        <row r="267">
          <cell r="B267" t="str">
            <v>Pacht cord cat. 6 de 3 mts, color azul</v>
          </cell>
        </row>
        <row r="268">
          <cell r="B268" t="str">
            <v>Pacht cord cat. 6 de 0,9 mts, color azul</v>
          </cell>
        </row>
        <row r="269">
          <cell r="B269" t="str">
            <v>Organizador de cableado delantero</v>
          </cell>
        </row>
        <row r="270">
          <cell r="B270" t="str">
            <v>Organizador de cableado trasero</v>
          </cell>
        </row>
        <row r="271">
          <cell r="B271" t="str">
            <v>Multitoma de tres tomas dobles de tierra aislada, con picos protectores.</v>
          </cell>
        </row>
        <row r="272">
          <cell r="B272" t="str">
            <v>Marcacion y senalizaciones de rack, cordones, salidas de voz y datos.</v>
          </cell>
        </row>
        <row r="273">
          <cell r="B273" t="str">
            <v>Amarras plasticas y cinta sintetica autoadhesiva tipo velcro.</v>
          </cell>
        </row>
        <row r="274">
          <cell r="B274" t="str">
            <v>Regleta Siemon de 50 pares</v>
          </cell>
        </row>
        <row r="275">
          <cell r="B275" t="str">
            <v>Caja metalica de 40x40x15 cms fondo madera</v>
          </cell>
        </row>
        <row r="276">
          <cell r="B276" t="str">
            <v xml:space="preserve">Caja metalica de paso de 20x20x15 cms </v>
          </cell>
        </row>
        <row r="277">
          <cell r="B277" t="str">
            <v>Face plate</v>
          </cell>
        </row>
        <row r="278">
          <cell r="B278" t="str">
            <v>Face plate de seis entradas</v>
          </cell>
        </row>
        <row r="279">
          <cell r="B279" t="str">
            <v>Fibra optica de 6 hilo multimodo</v>
          </cell>
        </row>
        <row r="280">
          <cell r="B280" t="str">
            <v xml:space="preserve">Conector de fibra optica </v>
          </cell>
        </row>
        <row r="281">
          <cell r="B281" t="str">
            <v>Transformador tipo pedestal  225 kva trifasico 13200/208-120v.</v>
          </cell>
        </row>
        <row r="282">
          <cell r="B282" t="str">
            <v>Transformador de aislamiento de 30 KVA trifasico</v>
          </cell>
        </row>
        <row r="283">
          <cell r="B283" t="str">
            <v>Caja de control para iluminación que contiene 10 llaves selectoras, 10 contactores de 20 a, ac1, 20 borneras para riel din de  20 a y un mcb de 16a</v>
          </cell>
        </row>
        <row r="284">
          <cell r="B284" t="str">
            <v>Grupo electrogeno (planta de emergencia), 208 v 50 kva 3φ. con cabina de insonorizacion.</v>
          </cell>
        </row>
        <row r="285">
          <cell r="B285" t="str">
            <v xml:space="preserve">Poste de 16 mts x 510 kg </v>
          </cell>
        </row>
        <row r="286">
          <cell r="B286" t="str">
            <v>Caja de registro de 0,6 x 0,6 mts en concreto</v>
          </cell>
        </row>
        <row r="287">
          <cell r="B287" t="str">
            <v>Caja de registro de 0,6 x 0,8 mts en concreto</v>
          </cell>
        </row>
        <row r="288">
          <cell r="B288" t="str">
            <v>Luminaria fluorescente  2x54 w con balasto electrónico 120 v / thd &lt; 10%</v>
          </cell>
        </row>
        <row r="289">
          <cell r="B289" t="str">
            <v xml:space="preserve">Lámpara ojo de buey    2x26w a 110v  </v>
          </cell>
        </row>
        <row r="290">
          <cell r="B290" t="str">
            <v>Luminaria bala de piso de led ip67</v>
          </cell>
        </row>
        <row r="291">
          <cell r="B291" t="str">
            <v>Lámpara de sobreponer 2x26w, 120v</v>
          </cell>
        </row>
        <row r="292">
          <cell r="B292" t="str">
            <v>Luminaria  mh tipo industrial  400w, 208 v, en acrílico.</v>
          </cell>
        </row>
        <row r="293">
          <cell r="B293" t="str">
            <v>Luminaria senderita tipo isolux o equivalente.</v>
          </cell>
        </row>
        <row r="294">
          <cell r="B294" t="str">
            <v>Luminaria mh tipo  1000w, 208 v, canchas polideportivas.</v>
          </cell>
        </row>
        <row r="295">
          <cell r="B295" t="str">
            <v xml:space="preserve">Bombillo MH de 400W </v>
          </cell>
        </row>
        <row r="296">
          <cell r="B296" t="str">
            <v xml:space="preserve">Bombillo MH de 1000W </v>
          </cell>
        </row>
        <row r="297">
          <cell r="B297" t="str">
            <v>Pulsador sencillo p/timbre Galica am</v>
          </cell>
        </row>
        <row r="298">
          <cell r="B298" t="str">
            <v>Punta captadora tipo Franklin de una sola asta</v>
          </cell>
        </row>
        <row r="299">
          <cell r="B299" t="str">
            <v>Reflector MH 400-220V rectangular completo RRA Roy alpha</v>
          </cell>
        </row>
        <row r="300">
          <cell r="B300" t="str">
            <v>Reflector Metal Halide de 150W 208V</v>
          </cell>
        </row>
        <row r="301">
          <cell r="B301" t="str">
            <v>Roseta de porcelana</v>
          </cell>
        </row>
        <row r="302">
          <cell r="B302" t="str">
            <v>Regleta Tipo EPM</v>
          </cell>
        </row>
        <row r="303">
          <cell r="B303" t="str">
            <v>Salida tel. T/americana doble RJ11 Ambia</v>
          </cell>
        </row>
        <row r="304">
          <cell r="B304" t="str">
            <v>Salida tel. T/americana sencilla RJ11 G</v>
          </cell>
        </row>
        <row r="305">
          <cell r="B305" t="str">
            <v>Sistema de comunicaciones y control</v>
          </cell>
        </row>
        <row r="306">
          <cell r="B306" t="str">
            <v xml:space="preserve">Silicona tubo industrial </v>
          </cell>
        </row>
        <row r="307">
          <cell r="B307" t="str">
            <v>Silleta para cruceta de madera de 95x115mm</v>
          </cell>
        </row>
        <row r="308">
          <cell r="B308" t="str">
            <v>Soldadura exotermica 115 gr</v>
          </cell>
        </row>
        <row r="309">
          <cell r="B309" t="str">
            <v>Soldadura exotermica 150 gr</v>
          </cell>
        </row>
        <row r="310">
          <cell r="B310" t="str">
            <v>Soldadura exotermica 90 gr</v>
          </cell>
        </row>
        <row r="311">
          <cell r="B311" t="str">
            <v>Soporte de peldaño galv. bandeja 10 cms</v>
          </cell>
        </row>
        <row r="312">
          <cell r="B312" t="str">
            <v>Soporte de peldaño galv. bandeja 20 cms</v>
          </cell>
        </row>
        <row r="313">
          <cell r="B313" t="str">
            <v>Soporte de peldaño para ducto 30 cms</v>
          </cell>
        </row>
        <row r="314">
          <cell r="B314" t="str">
            <v>Soporte de peldaño para ducto 40 cms</v>
          </cell>
        </row>
        <row r="315">
          <cell r="B315" t="str">
            <v>Soporte de peldaño para ducto 60 cms</v>
          </cell>
        </row>
        <row r="316">
          <cell r="B316" t="str">
            <v>Soporte para 6 luminarias</v>
          </cell>
        </row>
        <row r="317">
          <cell r="B317" t="str">
            <v>Tablero Bifasico con Puerta de 18 Circuitos con Barraje de 200A</v>
          </cell>
        </row>
        <row r="318">
          <cell r="B318" t="str">
            <v>Tablero Bifasico con Puerta de 18 Circuitos TERCOL</v>
          </cell>
        </row>
        <row r="319">
          <cell r="B319" t="str">
            <v>Tablero Bifasico con Puerta de 24 Circuitos con Barraje de 200A</v>
          </cell>
        </row>
        <row r="320">
          <cell r="B320" t="str">
            <v>Tablero Bifasico con Puerta de 24 Circuitos TERCOL</v>
          </cell>
        </row>
        <row r="321">
          <cell r="B321" t="str">
            <v>Tablero Bifásico con Puerta de 36 Circuitos con Barraje de 200A</v>
          </cell>
        </row>
        <row r="322">
          <cell r="B322" t="str">
            <v>Tablero Bifásico con Puerta de 36 Circuitos TERCOL</v>
          </cell>
        </row>
        <row r="323">
          <cell r="B323" t="str">
            <v>Tablero trifásico con Puerta de 12 Circuitos con Barraje de 200A, espacio totalizador</v>
          </cell>
        </row>
        <row r="324">
          <cell r="B324" t="str">
            <v>Tablero trifásico con Puerta de 6 Circuitos con Barraje de 200A, espacio totalizador</v>
          </cell>
        </row>
        <row r="325">
          <cell r="B325" t="str">
            <v>Tablero trifásico con Puerta de 36 Circuitos con Barraje de 200A, espacio totalizador</v>
          </cell>
        </row>
        <row r="326">
          <cell r="B326" t="str">
            <v>Tablero trifásico con Puerta de 18 Circuitos con Barraje de 200A</v>
          </cell>
        </row>
        <row r="327">
          <cell r="B327" t="str">
            <v>Tablero trifásico con Puerta de 24 Circuitos con Barraje de 200A</v>
          </cell>
        </row>
        <row r="328">
          <cell r="B328" t="str">
            <v>Tablero trifásico con Puerta de 30 Circuitos con Barraje de 200A</v>
          </cell>
        </row>
        <row r="329">
          <cell r="B329" t="str">
            <v>Tablero trifásico con Puerta de 42 Circuitos con Barraje de 200A</v>
          </cell>
        </row>
        <row r="330">
          <cell r="B330" t="str">
            <v>Tapa ciega PVC Octogonal</v>
          </cell>
        </row>
        <row r="331">
          <cell r="B331" t="str">
            <v>Tapa ciega PVC para caja 4x4</v>
          </cell>
        </row>
        <row r="332">
          <cell r="B332" t="str">
            <v>Tapa Fluxe</v>
          </cell>
        </row>
        <row r="333">
          <cell r="B333" t="str">
            <v>Tapa para caja piso S38CCTLA</v>
          </cell>
        </row>
        <row r="334">
          <cell r="B334" t="str">
            <v>Telerruptor de 1x20A</v>
          </cell>
        </row>
        <row r="335">
          <cell r="B335" t="str">
            <v>Telerruptor de 1x30A</v>
          </cell>
        </row>
        <row r="336">
          <cell r="B336" t="str">
            <v>Telerruptor de 2x20A</v>
          </cell>
        </row>
        <row r="337">
          <cell r="B337" t="str">
            <v>Terminales de cobre estañado cable No 4/0</v>
          </cell>
        </row>
        <row r="338">
          <cell r="B338" t="str">
            <v>Terminales de cobre estañado cable No 6</v>
          </cell>
        </row>
        <row r="339">
          <cell r="B339" t="str">
            <v>Terminales de cobre estañado cable No 8</v>
          </cell>
        </row>
        <row r="340">
          <cell r="B340" t="str">
            <v>Terminales p/15KV 1/0 AWG Exterior</v>
          </cell>
        </row>
        <row r="341">
          <cell r="B341" t="str">
            <v>Terminales p/15KV 1/0 p/interior</v>
          </cell>
        </row>
        <row r="342">
          <cell r="B342" t="str">
            <v>Toma doble polo tierra protecc falla</v>
          </cell>
        </row>
        <row r="343">
          <cell r="B343" t="str">
            <v>Toma especial 220 V, 20 Amp. Con polo a tierra</v>
          </cell>
        </row>
        <row r="344">
          <cell r="B344" t="str">
            <v>Toma para TV Coaxial</v>
          </cell>
        </row>
        <row r="345">
          <cell r="B345" t="str">
            <v>Tomacorriente doble polo a tierra(2P+T)  HG</v>
          </cell>
        </row>
        <row r="346">
          <cell r="B346" t="str">
            <v>Tomacorriente doble polo a tierra(2P+T)  Ambia</v>
          </cell>
        </row>
        <row r="347">
          <cell r="B347" t="str">
            <v>Tornillo cabeza exagona 1/2x2"</v>
          </cell>
        </row>
        <row r="348">
          <cell r="B348" t="str">
            <v>Transferencia automática 1250 Amp.</v>
          </cell>
        </row>
        <row r="349">
          <cell r="B349" t="str">
            <v xml:space="preserve">Transformador trifásico 225 KVA Tipo Pedestal 13.200/208/120v incluye: Seccionador, Codos, Pararrayos </v>
          </cell>
        </row>
        <row r="350">
          <cell r="B350" t="str">
            <v>Transformador de corriente 100/5A</v>
          </cell>
        </row>
        <row r="351">
          <cell r="B351" t="str">
            <v>Transformador de corriente 300/5A</v>
          </cell>
        </row>
        <row r="352">
          <cell r="B352" t="str">
            <v>Transformador de corriente 700/5A</v>
          </cell>
        </row>
        <row r="353">
          <cell r="B353" t="str">
            <v>Transformador de corriente 2000/5A</v>
          </cell>
        </row>
        <row r="354">
          <cell r="B354" t="str">
            <v>Transformador de corriente 1000/5A</v>
          </cell>
        </row>
        <row r="355">
          <cell r="B355" t="str">
            <v>Transformador de corriente 1200/5A</v>
          </cell>
        </row>
        <row r="356">
          <cell r="B356" t="str">
            <v>Tubo EMT 1 1/2"</v>
          </cell>
        </row>
        <row r="357">
          <cell r="B357" t="str">
            <v>Tubo EMT 1/2"</v>
          </cell>
        </row>
        <row r="358">
          <cell r="B358" t="str">
            <v>Tubo EMT 3/4"</v>
          </cell>
        </row>
        <row r="359">
          <cell r="B359" t="str">
            <v>Tubo EMT 1"</v>
          </cell>
        </row>
        <row r="360">
          <cell r="B360" t="str">
            <v>Tubo EMT 1 1/4"</v>
          </cell>
        </row>
        <row r="361">
          <cell r="B361" t="str">
            <v>Tubo EMT 2"</v>
          </cell>
        </row>
        <row r="362">
          <cell r="B362" t="str">
            <v>Tubo EMT 3"</v>
          </cell>
        </row>
        <row r="363">
          <cell r="B363" t="str">
            <v>Tubo EMT 4"</v>
          </cell>
        </row>
        <row r="364">
          <cell r="B364" t="str">
            <v xml:space="preserve">Tubo galvanizado IMC 2" </v>
          </cell>
        </row>
        <row r="365">
          <cell r="B365" t="str">
            <v>Tramo recto 3mt' 2000A-208V</v>
          </cell>
        </row>
        <row r="366">
          <cell r="B366" t="str">
            <v>Caja terminal 2000A-208V</v>
          </cell>
        </row>
        <row r="367">
          <cell r="B367" t="str">
            <v>Curva Horizontal 2000A</v>
          </cell>
        </row>
        <row r="368">
          <cell r="B368" t="str">
            <v>Caja  final con  fusible  1000A</v>
          </cell>
        </row>
        <row r="369">
          <cell r="B369" t="str">
            <v>Elemento conector a tablero 1000A</v>
          </cell>
        </row>
        <row r="370">
          <cell r="B370" t="str">
            <v>Cajas de Derivacion para 2000A</v>
          </cell>
        </row>
        <row r="371">
          <cell r="B371" t="str">
            <v>Sistema de soporteria y anclaje de barras 2000A</v>
          </cell>
        </row>
        <row r="372">
          <cell r="B372" t="str">
            <v>Elementos de empalme de blindobarras 2000A</v>
          </cell>
        </row>
        <row r="373">
          <cell r="B373" t="str">
            <v>Tramo recto 3mt' 1000A-208V</v>
          </cell>
        </row>
        <row r="374">
          <cell r="B374" t="str">
            <v>Curva Horizontal 1000A-208V</v>
          </cell>
        </row>
        <row r="375">
          <cell r="B375" t="str">
            <v>Cajas de Derivacion 1000A</v>
          </cell>
        </row>
        <row r="376">
          <cell r="B376" t="str">
            <v>Caja terminal para 1000A-208V</v>
          </cell>
        </row>
        <row r="377">
          <cell r="B377" t="str">
            <v>Sistema de soporteria y anclaje de barras 1000A</v>
          </cell>
        </row>
        <row r="378">
          <cell r="B378" t="str">
            <v>Elementos de empalme de blindobarras 1000A</v>
          </cell>
        </row>
        <row r="379">
          <cell r="B379" t="str">
            <v>Tramo recto 3mt' 1600A-208V</v>
          </cell>
        </row>
        <row r="380">
          <cell r="B380" t="str">
            <v>Caja terminal 1600A-208V</v>
          </cell>
        </row>
        <row r="381">
          <cell r="B381" t="str">
            <v>Curva Horizontal 1600A-208V</v>
          </cell>
        </row>
        <row r="382">
          <cell r="B382" t="str">
            <v>Cajas de derivacion 1600A</v>
          </cell>
        </row>
        <row r="383">
          <cell r="B383" t="str">
            <v>Sistema de soporteria y anclaje de barras 1600A</v>
          </cell>
        </row>
        <row r="384">
          <cell r="B384" t="str">
            <v>Elementos de empalme de blindobarras 1600A</v>
          </cell>
        </row>
        <row r="385">
          <cell r="B385" t="str">
            <v xml:space="preserve">Tubo galvanizado IMC 3" </v>
          </cell>
        </row>
        <row r="386">
          <cell r="B386" t="str">
            <v>Tubo galvanizado IMC 4"</v>
          </cell>
        </row>
        <row r="387">
          <cell r="B387" t="str">
            <v>Gabinete contadores y transferencia segun diagram unifilar Torre 1 incluye: transferencia, contadores, protecciones y todos los equipos del diagrama unifilar completo.</v>
          </cell>
        </row>
        <row r="388">
          <cell r="B388" t="str">
            <v>Gabinete contadores y transferencia segun diagram unifilar Torre 2 incluye: transferencia, contadores, protecciones y todos los equipos del diagrama unifilar completo.</v>
          </cell>
        </row>
        <row r="389">
          <cell r="B389" t="str">
            <v>Tuerca de ojo alargado de 5/8"</v>
          </cell>
        </row>
        <row r="390">
          <cell r="B390" t="str">
            <v>Tubo IMC 1 1/4"</v>
          </cell>
        </row>
        <row r="391">
          <cell r="B391" t="str">
            <v>Tubo IMC 1"</v>
          </cell>
        </row>
        <row r="392">
          <cell r="B392" t="str">
            <v>Tubo IMC 3/4"</v>
          </cell>
        </row>
        <row r="393">
          <cell r="B393" t="str">
            <v>Unión EMT 3/4"</v>
          </cell>
        </row>
        <row r="394">
          <cell r="B394" t="str">
            <v>Unión EMT 1"</v>
          </cell>
        </row>
        <row r="395">
          <cell r="B395" t="str">
            <v>Unión EMT 1 1/4"</v>
          </cell>
        </row>
        <row r="396">
          <cell r="B396" t="str">
            <v>Unión EMT 1/2"</v>
          </cell>
        </row>
        <row r="397">
          <cell r="B397" t="str">
            <v>Unión IMC 1 1/4"</v>
          </cell>
        </row>
        <row r="398">
          <cell r="B398" t="str">
            <v>Unión IMC 2"</v>
          </cell>
        </row>
        <row r="399">
          <cell r="B399" t="str">
            <v>Unión IMC 3/4"</v>
          </cell>
        </row>
        <row r="400">
          <cell r="B400" t="str">
            <v>Unión IMC 4"</v>
          </cell>
        </row>
        <row r="401">
          <cell r="B401" t="str">
            <v xml:space="preserve">Varilla cooperweld 2,4 Mts. </v>
          </cell>
        </row>
        <row r="402">
          <cell r="B402" t="str">
            <v>Varilla cooperweld 2,4 Mts. cobre - cobre</v>
          </cell>
        </row>
        <row r="403">
          <cell r="B403" t="str">
            <v>Varilla roscada de 1mt galvanizada</v>
          </cell>
        </row>
      </sheetData>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3"/>
  <sheetViews>
    <sheetView tabSelected="1" view="pageBreakPreview" topLeftCell="A49" zoomScale="90" zoomScaleNormal="100" zoomScaleSheetLayoutView="90" workbookViewId="0">
      <selection activeCell="AB58" sqref="AB58:AC58"/>
    </sheetView>
  </sheetViews>
  <sheetFormatPr baseColWidth="10" defaultColWidth="11.42578125" defaultRowHeight="15"/>
  <cols>
    <col min="1" max="1" width="12.5703125" style="4" customWidth="1"/>
    <col min="2" max="3" width="13.7109375" style="4" customWidth="1"/>
    <col min="4" max="4" width="7" style="4" customWidth="1"/>
    <col min="5" max="5" width="4.28515625" style="4" customWidth="1"/>
    <col min="6" max="6" width="7.42578125" style="4" customWidth="1"/>
    <col min="7" max="7" width="3.28515625" style="4" customWidth="1"/>
    <col min="8" max="8" width="11.42578125" style="4" customWidth="1"/>
    <col min="9" max="9" width="10.28515625" style="4" customWidth="1"/>
    <col min="10" max="10" width="12.85546875" style="4" customWidth="1"/>
    <col min="11" max="11" width="6.85546875" style="4" customWidth="1"/>
    <col min="12" max="12" width="9.28515625" style="4" customWidth="1"/>
    <col min="13" max="13" width="13.7109375" style="4" customWidth="1"/>
    <col min="14" max="14" width="13.7109375" style="4" hidden="1" customWidth="1"/>
    <col min="15" max="15" width="51.140625" style="2" hidden="1" customWidth="1"/>
    <col min="16" max="16" width="11.42578125" style="2" hidden="1" customWidth="1"/>
    <col min="17" max="17" width="12" style="2" hidden="1" customWidth="1"/>
    <col min="18" max="18" width="14" style="2" hidden="1" customWidth="1"/>
    <col min="19" max="19" width="11.42578125" style="2" hidden="1" customWidth="1"/>
    <col min="20" max="22" width="12" style="2" hidden="1" customWidth="1"/>
    <col min="23" max="23" width="11.42578125" style="2" hidden="1" customWidth="1"/>
    <col min="24" max="26" width="11.42578125" style="3" hidden="1" customWidth="1"/>
    <col min="27" max="27" width="11.42578125" style="2" hidden="1" customWidth="1"/>
    <col min="28" max="28" width="11.42578125" style="1"/>
    <col min="29" max="29" width="12.7109375" style="1" bestFit="1" customWidth="1"/>
    <col min="30" max="16384" width="11.42578125" style="1"/>
  </cols>
  <sheetData>
    <row r="1" spans="1:27" ht="15.75" thickBot="1">
      <c r="A1" s="239"/>
      <c r="B1" s="238" t="s">
        <v>91</v>
      </c>
      <c r="C1" s="237"/>
      <c r="D1" s="237"/>
      <c r="E1" s="237"/>
      <c r="F1" s="237"/>
      <c r="G1" s="237"/>
      <c r="H1" s="237"/>
      <c r="I1" s="236"/>
      <c r="J1" s="235">
        <v>45029</v>
      </c>
      <c r="K1" s="234"/>
      <c r="L1" s="234"/>
      <c r="M1" s="233"/>
      <c r="N1" s="232"/>
      <c r="O1" s="1" t="s">
        <v>90</v>
      </c>
      <c r="P1" s="1" t="s">
        <v>89</v>
      </c>
      <c r="Q1" s="1" t="s">
        <v>88</v>
      </c>
      <c r="R1" s="1" t="s">
        <v>87</v>
      </c>
      <c r="S1" s="1" t="s">
        <v>86</v>
      </c>
      <c r="T1" s="1" t="s">
        <v>85</v>
      </c>
      <c r="U1" s="1" t="s">
        <v>84</v>
      </c>
      <c r="V1" s="1" t="s">
        <v>83</v>
      </c>
      <c r="W1" s="1" t="s">
        <v>82</v>
      </c>
      <c r="X1" s="231" t="s">
        <v>81</v>
      </c>
      <c r="Y1" s="231" t="s">
        <v>80</v>
      </c>
      <c r="Z1" s="231" t="s">
        <v>79</v>
      </c>
      <c r="AA1" s="1" t="s">
        <v>78</v>
      </c>
    </row>
    <row r="2" spans="1:27">
      <c r="A2" s="230"/>
      <c r="B2" s="229" t="s">
        <v>77</v>
      </c>
      <c r="C2" s="201"/>
      <c r="D2" s="201"/>
      <c r="E2" s="201"/>
      <c r="F2" s="201"/>
      <c r="G2" s="201"/>
      <c r="H2" s="201"/>
      <c r="I2" s="228"/>
      <c r="J2" s="227" t="s">
        <v>76</v>
      </c>
      <c r="K2" s="226"/>
      <c r="L2" s="225"/>
      <c r="M2" s="224"/>
      <c r="N2" s="223" t="s">
        <v>73</v>
      </c>
      <c r="O2" s="1" t="s">
        <v>75</v>
      </c>
      <c r="P2" s="1" t="s">
        <v>46</v>
      </c>
      <c r="Q2" s="222">
        <v>290301</v>
      </c>
      <c r="R2" s="222">
        <v>290301</v>
      </c>
      <c r="S2" s="222">
        <v>1474.4955555555553</v>
      </c>
      <c r="T2" s="222">
        <v>259336.74</v>
      </c>
      <c r="U2" s="222">
        <v>0</v>
      </c>
      <c r="V2" s="222">
        <v>29489.911111111105</v>
      </c>
      <c r="W2" s="221">
        <v>0.1111111111111111</v>
      </c>
      <c r="X2" s="220">
        <v>0</v>
      </c>
      <c r="Y2" s="220" t="s">
        <v>74</v>
      </c>
      <c r="Z2" s="220">
        <v>0</v>
      </c>
      <c r="AA2" s="219" t="s">
        <v>73</v>
      </c>
    </row>
    <row r="3" spans="1:27">
      <c r="A3" s="218"/>
      <c r="B3" s="217" t="s">
        <v>72</v>
      </c>
      <c r="C3" s="216"/>
      <c r="D3" s="216"/>
      <c r="E3" s="216"/>
      <c r="F3" s="216"/>
      <c r="G3" s="216"/>
      <c r="H3" s="216"/>
      <c r="I3" s="215"/>
      <c r="J3" s="214" t="s">
        <v>71</v>
      </c>
      <c r="K3" s="214">
        <v>1</v>
      </c>
      <c r="L3" s="214" t="s">
        <v>70</v>
      </c>
      <c r="M3" s="213">
        <v>1</v>
      </c>
      <c r="N3" s="212"/>
    </row>
    <row r="4" spans="1:27" ht="15.75" thickBot="1">
      <c r="A4" s="211"/>
      <c r="B4" s="210"/>
      <c r="C4" s="210"/>
      <c r="D4" s="210"/>
      <c r="E4" s="210"/>
      <c r="F4" s="210"/>
      <c r="G4" s="210"/>
      <c r="H4" s="210"/>
      <c r="I4" s="210"/>
      <c r="J4" s="209" t="s">
        <v>69</v>
      </c>
      <c r="K4" s="208"/>
      <c r="L4" s="208"/>
      <c r="M4" s="207"/>
      <c r="N4" s="206"/>
    </row>
    <row r="5" spans="1:27" ht="15.75" thickBot="1">
      <c r="A5" s="205" t="s">
        <v>68</v>
      </c>
      <c r="B5" s="204"/>
      <c r="C5" s="203"/>
      <c r="D5" s="199" t="s">
        <v>67</v>
      </c>
      <c r="E5" s="202"/>
      <c r="F5" s="201" t="s">
        <v>66</v>
      </c>
      <c r="G5" s="201"/>
      <c r="H5" s="200"/>
      <c r="I5" s="199" t="s">
        <v>9</v>
      </c>
      <c r="J5" s="198" t="s">
        <v>65</v>
      </c>
      <c r="K5" s="197" t="s">
        <v>64</v>
      </c>
      <c r="L5" s="197" t="s">
        <v>63</v>
      </c>
      <c r="M5" s="196" t="s">
        <v>62</v>
      </c>
      <c r="N5" s="195"/>
    </row>
    <row r="6" spans="1:27">
      <c r="A6" s="19"/>
      <c r="B6" s="194"/>
      <c r="C6" s="194"/>
      <c r="D6" s="194"/>
      <c r="E6" s="194"/>
      <c r="F6" s="194"/>
      <c r="G6" s="194"/>
      <c r="H6" s="194"/>
      <c r="I6" s="194"/>
      <c r="J6" s="193"/>
      <c r="K6" s="192">
        <v>13</v>
      </c>
      <c r="L6" s="191">
        <v>4</v>
      </c>
      <c r="M6" s="190">
        <f>+YEAR(J1)</f>
        <v>2023</v>
      </c>
      <c r="N6" s="189"/>
    </row>
    <row r="7" spans="1:27" ht="15.75" thickBot="1">
      <c r="A7" s="188" t="s">
        <v>61</v>
      </c>
      <c r="B7" s="187"/>
      <c r="C7" s="187"/>
      <c r="D7" s="187"/>
      <c r="E7" s="187"/>
      <c r="F7" s="187"/>
      <c r="G7" s="187"/>
      <c r="H7" s="187"/>
      <c r="I7" s="187"/>
      <c r="J7" s="187"/>
      <c r="K7" s="187"/>
      <c r="L7" s="187"/>
      <c r="M7" s="186"/>
      <c r="N7" s="185"/>
    </row>
    <row r="8" spans="1:27" ht="27.75" customHeight="1" thickBot="1">
      <c r="A8" s="184" t="s">
        <v>60</v>
      </c>
      <c r="B8" s="183"/>
      <c r="C8" s="183"/>
      <c r="D8" s="183"/>
      <c r="E8" s="183"/>
      <c r="F8" s="183"/>
      <c r="G8" s="183"/>
      <c r="H8" s="183"/>
      <c r="I8" s="183"/>
      <c r="J8" s="183"/>
      <c r="K8" s="183"/>
      <c r="L8" s="183"/>
      <c r="M8" s="182"/>
      <c r="N8" s="173"/>
    </row>
    <row r="9" spans="1:27" ht="15.75" thickBot="1">
      <c r="A9" s="181" t="s">
        <v>59</v>
      </c>
      <c r="B9" s="180"/>
      <c r="C9" s="180"/>
      <c r="D9" s="180"/>
      <c r="E9" s="180"/>
      <c r="F9" s="180"/>
      <c r="G9" s="180"/>
      <c r="H9" s="180"/>
      <c r="I9" s="180"/>
      <c r="J9" s="180"/>
      <c r="K9" s="180"/>
      <c r="L9" s="180"/>
      <c r="M9" s="179"/>
      <c r="N9" s="88"/>
    </row>
    <row r="10" spans="1:27">
      <c r="A10" s="174" t="s">
        <v>58</v>
      </c>
      <c r="B10" s="178" t="s">
        <v>45</v>
      </c>
      <c r="C10" s="177"/>
      <c r="D10" s="177"/>
      <c r="E10" s="177"/>
      <c r="F10" s="177"/>
      <c r="G10" s="177"/>
      <c r="H10" s="177"/>
      <c r="I10" s="177"/>
      <c r="J10" s="176"/>
      <c r="K10" s="64" t="s">
        <v>44</v>
      </c>
      <c r="L10" s="175"/>
      <c r="M10" s="174" t="s">
        <v>43</v>
      </c>
      <c r="N10" s="173"/>
    </row>
    <row r="11" spans="1:27" ht="46.5" customHeight="1" thickBot="1">
      <c r="A11" s="172">
        <v>2.12</v>
      </c>
      <c r="B11" s="171" t="s">
        <v>57</v>
      </c>
      <c r="C11" s="170"/>
      <c r="D11" s="170"/>
      <c r="E11" s="170"/>
      <c r="F11" s="170"/>
      <c r="G11" s="170"/>
      <c r="H11" s="170"/>
      <c r="I11" s="170"/>
      <c r="J11" s="169"/>
      <c r="K11" s="168" t="s">
        <v>56</v>
      </c>
      <c r="L11" s="167"/>
      <c r="M11" s="166"/>
      <c r="N11" s="165"/>
    </row>
    <row r="12" spans="1:27" ht="15.75" thickBot="1">
      <c r="A12" s="164" t="s">
        <v>55</v>
      </c>
      <c r="B12" s="163"/>
      <c r="C12" s="163"/>
      <c r="D12" s="163"/>
      <c r="E12" s="163"/>
      <c r="F12" s="163"/>
      <c r="G12" s="163"/>
      <c r="H12" s="163"/>
      <c r="I12" s="163"/>
      <c r="J12" s="163"/>
      <c r="K12" s="163"/>
      <c r="L12" s="163"/>
      <c r="M12" s="162"/>
      <c r="N12" s="65"/>
    </row>
    <row r="13" spans="1:27" ht="15.75" thickBot="1">
      <c r="A13" s="161" t="s">
        <v>45</v>
      </c>
      <c r="B13" s="159"/>
      <c r="C13" s="159"/>
      <c r="D13" s="159"/>
      <c r="E13" s="160"/>
      <c r="F13" s="157" t="s">
        <v>54</v>
      </c>
      <c r="G13" s="159"/>
      <c r="H13" s="157" t="s">
        <v>53</v>
      </c>
      <c r="I13" s="156"/>
      <c r="J13" s="158" t="s">
        <v>52</v>
      </c>
      <c r="K13" s="157" t="s">
        <v>21</v>
      </c>
      <c r="L13" s="156"/>
      <c r="M13" s="155" t="s">
        <v>20</v>
      </c>
      <c r="N13" s="88"/>
      <c r="O13" s="1"/>
    </row>
    <row r="14" spans="1:27">
      <c r="A14" s="154" t="s">
        <v>51</v>
      </c>
      <c r="B14" s="153"/>
      <c r="C14" s="153"/>
      <c r="D14" s="153"/>
      <c r="E14" s="153"/>
      <c r="F14" s="152"/>
      <c r="G14" s="152"/>
      <c r="H14" s="151"/>
      <c r="I14" s="151"/>
      <c r="J14" s="150">
        <f>M50</f>
        <v>9496.2284844897986</v>
      </c>
      <c r="K14" s="149">
        <v>0.05</v>
      </c>
      <c r="L14" s="149"/>
      <c r="M14" s="148">
        <f>+IF(J14=0,"",+J14*K14)</f>
        <v>474.81142422448994</v>
      </c>
      <c r="N14" s="45">
        <v>0</v>
      </c>
    </row>
    <row r="15" spans="1:27">
      <c r="A15" s="146" t="s">
        <v>50</v>
      </c>
      <c r="B15" s="145"/>
      <c r="C15" s="145"/>
      <c r="D15" s="145"/>
      <c r="E15" s="144"/>
      <c r="F15" s="147"/>
      <c r="G15" s="147"/>
      <c r="H15" s="142"/>
      <c r="I15" s="142"/>
      <c r="J15" s="141">
        <v>1131.2</v>
      </c>
      <c r="K15" s="140">
        <f>+K44*8</f>
        <v>0.35948979436549644</v>
      </c>
      <c r="L15" s="140"/>
      <c r="M15" s="139">
        <f>+IF(J15=0,"",+J15*K15)</f>
        <v>406.65485538624961</v>
      </c>
      <c r="N15" s="45" t="s">
        <v>9</v>
      </c>
    </row>
    <row r="16" spans="1:27" s="2" customFormat="1">
      <c r="A16" s="146" t="s">
        <v>49</v>
      </c>
      <c r="B16" s="145"/>
      <c r="C16" s="145"/>
      <c r="D16" s="145"/>
      <c r="E16" s="144"/>
      <c r="F16" s="143"/>
      <c r="G16" s="143"/>
      <c r="H16" s="142"/>
      <c r="I16" s="142"/>
      <c r="J16" s="141">
        <v>28280</v>
      </c>
      <c r="K16" s="140">
        <f>+K15*0.05</f>
        <v>1.7974489718274821E-2</v>
      </c>
      <c r="L16" s="140"/>
      <c r="M16" s="139">
        <f>+IF(J16=0,"",+J16*K16)</f>
        <v>508.31856923281197</v>
      </c>
      <c r="N16" s="45" t="s">
        <v>9</v>
      </c>
      <c r="X16" s="3"/>
      <c r="Y16" s="3"/>
      <c r="Z16" s="3"/>
    </row>
    <row r="17" spans="1:26" s="2" customFormat="1">
      <c r="A17" s="138"/>
      <c r="B17" s="137"/>
      <c r="C17" s="137"/>
      <c r="D17" s="137"/>
      <c r="E17" s="137"/>
      <c r="F17" s="136"/>
      <c r="G17" s="136"/>
      <c r="H17" s="135" t="s">
        <v>9</v>
      </c>
      <c r="I17" s="135"/>
      <c r="J17" s="134" t="s">
        <v>9</v>
      </c>
      <c r="K17" s="133"/>
      <c r="L17" s="133"/>
      <c r="M17" s="82" t="str">
        <f>+IF(J17="","",+J17*K17)</f>
        <v/>
      </c>
      <c r="N17" s="45" t="s">
        <v>9</v>
      </c>
      <c r="X17" s="3"/>
      <c r="Y17" s="3"/>
      <c r="Z17" s="3"/>
    </row>
    <row r="18" spans="1:26" s="2" customFormat="1" ht="15.75" thickBot="1">
      <c r="A18" s="132"/>
      <c r="B18" s="131"/>
      <c r="C18" s="131"/>
      <c r="D18" s="131"/>
      <c r="E18" s="131"/>
      <c r="F18" s="130"/>
      <c r="G18" s="130"/>
      <c r="H18" s="129" t="s">
        <v>9</v>
      </c>
      <c r="I18" s="129"/>
      <c r="J18" s="128" t="s">
        <v>9</v>
      </c>
      <c r="K18" s="127"/>
      <c r="L18" s="127"/>
      <c r="M18" s="126" t="str">
        <f>+IF(J18="","",+J18*K18)</f>
        <v/>
      </c>
      <c r="N18" s="45" t="s">
        <v>9</v>
      </c>
      <c r="X18" s="3"/>
      <c r="Y18" s="3"/>
      <c r="Z18" s="3"/>
    </row>
    <row r="19" spans="1:26" s="2" customFormat="1" ht="15.75" thickBot="1">
      <c r="A19" s="125" t="s">
        <v>8</v>
      </c>
      <c r="B19" s="124"/>
      <c r="C19" s="124"/>
      <c r="D19" s="124"/>
      <c r="E19" s="124"/>
      <c r="F19" s="124"/>
      <c r="G19" s="124"/>
      <c r="H19" s="124"/>
      <c r="I19" s="124"/>
      <c r="J19" s="124"/>
      <c r="K19" s="124"/>
      <c r="L19" s="123"/>
      <c r="M19" s="122">
        <f>SUM(M14:M18)</f>
        <v>1389.7848488435516</v>
      </c>
      <c r="N19" s="34"/>
      <c r="O19" s="37">
        <v>0</v>
      </c>
      <c r="P19" s="71">
        <v>0</v>
      </c>
      <c r="X19" s="3"/>
      <c r="Y19" s="3"/>
      <c r="Z19" s="3"/>
    </row>
    <row r="20" spans="1:26" s="2" customFormat="1" ht="15.75" thickBot="1">
      <c r="A20" s="68" t="s">
        <v>48</v>
      </c>
      <c r="B20" s="67"/>
      <c r="C20" s="67"/>
      <c r="D20" s="67"/>
      <c r="E20" s="67"/>
      <c r="F20" s="67"/>
      <c r="G20" s="67"/>
      <c r="H20" s="67"/>
      <c r="I20" s="67"/>
      <c r="J20" s="67"/>
      <c r="K20" s="67"/>
      <c r="L20" s="67"/>
      <c r="M20" s="66"/>
      <c r="N20" s="65"/>
      <c r="O20" s="121" t="s">
        <v>47</v>
      </c>
      <c r="P20" s="121" t="s">
        <v>46</v>
      </c>
      <c r="X20" s="3"/>
      <c r="Y20" s="3"/>
      <c r="Z20" s="3"/>
    </row>
    <row r="21" spans="1:26" s="2" customFormat="1">
      <c r="A21" s="120" t="s">
        <v>45</v>
      </c>
      <c r="B21" s="119"/>
      <c r="C21" s="119"/>
      <c r="D21" s="119"/>
      <c r="E21" s="119"/>
      <c r="F21" s="119"/>
      <c r="G21" s="119"/>
      <c r="H21" s="115"/>
      <c r="I21" s="118" t="s">
        <v>44</v>
      </c>
      <c r="J21" s="117" t="s">
        <v>43</v>
      </c>
      <c r="K21" s="116" t="s">
        <v>42</v>
      </c>
      <c r="L21" s="115"/>
      <c r="M21" s="114" t="s">
        <v>20</v>
      </c>
      <c r="N21" s="88"/>
      <c r="O21" s="2">
        <v>25</v>
      </c>
      <c r="P21" s="2">
        <v>1</v>
      </c>
      <c r="X21" s="3"/>
      <c r="Y21" s="3"/>
      <c r="Z21" s="3"/>
    </row>
    <row r="22" spans="1:26" s="2" customFormat="1" ht="14.45" customHeight="1">
      <c r="A22" s="110" t="s">
        <v>41</v>
      </c>
      <c r="B22" s="109"/>
      <c r="C22" s="109"/>
      <c r="D22" s="109"/>
      <c r="E22" s="109"/>
      <c r="F22" s="109"/>
      <c r="G22" s="109"/>
      <c r="H22" s="108"/>
      <c r="I22" s="112" t="s">
        <v>40</v>
      </c>
      <c r="J22" s="113">
        <f>1/6</f>
        <v>0.16666666666666666</v>
      </c>
      <c r="K22" s="105">
        <v>52900</v>
      </c>
      <c r="L22" s="104"/>
      <c r="M22" s="103">
        <f>IF(A22="","",+J22*K22)</f>
        <v>8816.6666666666661</v>
      </c>
      <c r="N22" s="45">
        <v>0</v>
      </c>
      <c r="O22" s="2">
        <v>7</v>
      </c>
      <c r="X22" s="3"/>
      <c r="Y22" s="3"/>
      <c r="Z22" s="3"/>
    </row>
    <row r="23" spans="1:26" s="2" customFormat="1" ht="14.45" customHeight="1">
      <c r="A23" s="110" t="s">
        <v>39</v>
      </c>
      <c r="B23" s="109"/>
      <c r="C23" s="109"/>
      <c r="D23" s="109"/>
      <c r="E23" s="109"/>
      <c r="F23" s="109"/>
      <c r="G23" s="109"/>
      <c r="H23" s="108"/>
      <c r="I23" s="112" t="s">
        <v>38</v>
      </c>
      <c r="J23" s="111">
        <v>0.03</v>
      </c>
      <c r="K23" s="105">
        <v>16900</v>
      </c>
      <c r="L23" s="104"/>
      <c r="M23" s="103">
        <f>IF(A23="","",+J23*K23)</f>
        <v>507</v>
      </c>
      <c r="N23" s="45">
        <v>0</v>
      </c>
      <c r="X23" s="3"/>
      <c r="Y23" s="3"/>
      <c r="Z23" s="3"/>
    </row>
    <row r="24" spans="1:26" s="2" customFormat="1" ht="14.45" customHeight="1">
      <c r="A24" s="110" t="s">
        <v>37</v>
      </c>
      <c r="B24" s="109"/>
      <c r="C24" s="109"/>
      <c r="D24" s="109"/>
      <c r="E24" s="109"/>
      <c r="F24" s="109"/>
      <c r="G24" s="109"/>
      <c r="H24" s="108"/>
      <c r="I24" s="112" t="s">
        <v>36</v>
      </c>
      <c r="J24" s="111">
        <v>0.3</v>
      </c>
      <c r="K24" s="105">
        <v>1450</v>
      </c>
      <c r="L24" s="104"/>
      <c r="M24" s="103">
        <f>IF(A24="","",+J24*K24)</f>
        <v>435</v>
      </c>
      <c r="N24" s="45">
        <v>0</v>
      </c>
      <c r="X24" s="3"/>
      <c r="Y24" s="3"/>
      <c r="Z24" s="3"/>
    </row>
    <row r="25" spans="1:26" s="2" customFormat="1" ht="14.45" customHeight="1">
      <c r="A25" s="110"/>
      <c r="B25" s="109"/>
      <c r="C25" s="109"/>
      <c r="D25" s="109"/>
      <c r="E25" s="109"/>
      <c r="F25" s="109"/>
      <c r="G25" s="109"/>
      <c r="H25" s="108"/>
      <c r="I25" s="112"/>
      <c r="J25" s="111"/>
      <c r="K25" s="105"/>
      <c r="L25" s="104"/>
      <c r="M25" s="103" t="str">
        <f>IF(A25="","",+J25*K25)</f>
        <v/>
      </c>
      <c r="N25" s="45">
        <v>0</v>
      </c>
      <c r="X25" s="3"/>
      <c r="Y25" s="3"/>
      <c r="Z25" s="3"/>
    </row>
    <row r="26" spans="1:26" s="2" customFormat="1" ht="14.45" customHeight="1">
      <c r="A26" s="110"/>
      <c r="B26" s="109"/>
      <c r="C26" s="109"/>
      <c r="D26" s="109"/>
      <c r="E26" s="109"/>
      <c r="F26" s="109"/>
      <c r="G26" s="109"/>
      <c r="H26" s="108"/>
      <c r="I26" s="112"/>
      <c r="J26" s="111"/>
      <c r="K26" s="105"/>
      <c r="L26" s="104"/>
      <c r="M26" s="103" t="str">
        <f>IF(A26="","",+J26*K26)</f>
        <v/>
      </c>
      <c r="N26" s="45"/>
      <c r="X26" s="3"/>
      <c r="Y26" s="3"/>
      <c r="Z26" s="3"/>
    </row>
    <row r="27" spans="1:26" s="2" customFormat="1" ht="14.45" customHeight="1">
      <c r="A27" s="110"/>
      <c r="B27" s="109"/>
      <c r="C27" s="109"/>
      <c r="D27" s="109"/>
      <c r="E27" s="109"/>
      <c r="F27" s="109"/>
      <c r="G27" s="109"/>
      <c r="H27" s="108"/>
      <c r="I27" s="112"/>
      <c r="J27" s="111"/>
      <c r="K27" s="105"/>
      <c r="L27" s="104"/>
      <c r="M27" s="103" t="str">
        <f>IF(A27="","",+J27*K27)</f>
        <v/>
      </c>
      <c r="N27" s="45"/>
      <c r="X27" s="3"/>
      <c r="Y27" s="3"/>
      <c r="Z27" s="3"/>
    </row>
    <row r="28" spans="1:26" s="2" customFormat="1">
      <c r="A28" s="110"/>
      <c r="B28" s="109"/>
      <c r="C28" s="109"/>
      <c r="D28" s="109"/>
      <c r="E28" s="109"/>
      <c r="F28" s="109"/>
      <c r="G28" s="109"/>
      <c r="H28" s="108"/>
      <c r="I28" s="112"/>
      <c r="J28" s="111"/>
      <c r="K28" s="105"/>
      <c r="L28" s="104"/>
      <c r="M28" s="103" t="str">
        <f>IF(A28="","",+J28*K28)</f>
        <v/>
      </c>
      <c r="N28" s="45"/>
      <c r="X28" s="3"/>
      <c r="Y28" s="3"/>
      <c r="Z28" s="3"/>
    </row>
    <row r="29" spans="1:26" s="2" customFormat="1">
      <c r="A29" s="110"/>
      <c r="B29" s="109"/>
      <c r="C29" s="109"/>
      <c r="D29" s="109"/>
      <c r="E29" s="109"/>
      <c r="F29" s="109"/>
      <c r="G29" s="109"/>
      <c r="H29" s="108"/>
      <c r="I29" s="112"/>
      <c r="J29" s="111"/>
      <c r="K29" s="105"/>
      <c r="L29" s="104"/>
      <c r="M29" s="103" t="str">
        <f>IF(A29="","",+J29*K29)</f>
        <v/>
      </c>
      <c r="N29" s="45">
        <v>0</v>
      </c>
      <c r="X29" s="3"/>
      <c r="Y29" s="3"/>
      <c r="Z29" s="3"/>
    </row>
    <row r="30" spans="1:26" s="2" customFormat="1">
      <c r="A30" s="110"/>
      <c r="B30" s="109"/>
      <c r="C30" s="109"/>
      <c r="D30" s="109"/>
      <c r="E30" s="109"/>
      <c r="F30" s="109"/>
      <c r="G30" s="109"/>
      <c r="H30" s="108"/>
      <c r="I30" s="107"/>
      <c r="J30" s="102"/>
      <c r="K30" s="105"/>
      <c r="L30" s="104"/>
      <c r="M30" s="103" t="str">
        <f>IF(A30="","",+J30*K30)</f>
        <v/>
      </c>
      <c r="N30" s="45" t="s">
        <v>9</v>
      </c>
      <c r="X30" s="3"/>
      <c r="Y30" s="3"/>
      <c r="Z30" s="3"/>
    </row>
    <row r="31" spans="1:26" s="2" customFormat="1">
      <c r="A31" s="110"/>
      <c r="B31" s="109"/>
      <c r="C31" s="109"/>
      <c r="D31" s="109"/>
      <c r="E31" s="109"/>
      <c r="F31" s="109"/>
      <c r="G31" s="109"/>
      <c r="H31" s="108"/>
      <c r="I31" s="107"/>
      <c r="J31" s="106"/>
      <c r="K31" s="105"/>
      <c r="L31" s="104"/>
      <c r="M31" s="103" t="str">
        <f>IF(A31="","",+J31*K31)</f>
        <v/>
      </c>
      <c r="N31" s="45" t="s">
        <v>9</v>
      </c>
      <c r="X31" s="3"/>
      <c r="Y31" s="3"/>
      <c r="Z31" s="3"/>
    </row>
    <row r="32" spans="1:26" s="2" customFormat="1">
      <c r="A32" s="79"/>
      <c r="B32" s="78"/>
      <c r="C32" s="78"/>
      <c r="D32" s="78"/>
      <c r="E32" s="78"/>
      <c r="F32" s="78"/>
      <c r="G32" s="78"/>
      <c r="H32" s="101"/>
      <c r="I32" s="100" t="s">
        <v>9</v>
      </c>
      <c r="J32" s="102"/>
      <c r="K32" s="93" t="s">
        <v>9</v>
      </c>
      <c r="L32" s="92"/>
      <c r="M32" s="82" t="str">
        <f>IF(A32="","",+J32*K32)</f>
        <v/>
      </c>
      <c r="N32" s="45" t="s">
        <v>9</v>
      </c>
      <c r="X32" s="3"/>
      <c r="Y32" s="3"/>
      <c r="Z32" s="3"/>
    </row>
    <row r="33" spans="1:26" s="2" customFormat="1">
      <c r="A33" s="79"/>
      <c r="B33" s="78"/>
      <c r="C33" s="78"/>
      <c r="D33" s="78"/>
      <c r="E33" s="78"/>
      <c r="F33" s="78"/>
      <c r="G33" s="78"/>
      <c r="H33" s="101"/>
      <c r="I33" s="100" t="s">
        <v>9</v>
      </c>
      <c r="J33" s="99"/>
      <c r="K33" s="93" t="s">
        <v>9</v>
      </c>
      <c r="L33" s="92"/>
      <c r="M33" s="82" t="str">
        <f>IF(A33="","",+J33*K33)</f>
        <v/>
      </c>
      <c r="N33" s="45" t="s">
        <v>9</v>
      </c>
      <c r="X33" s="3"/>
      <c r="Y33" s="3"/>
      <c r="Z33" s="3"/>
    </row>
    <row r="34" spans="1:26" s="2" customFormat="1" ht="15.75" thickBot="1">
      <c r="A34" s="98" t="s">
        <v>35</v>
      </c>
      <c r="B34" s="97"/>
      <c r="C34" s="97"/>
      <c r="D34" s="97"/>
      <c r="E34" s="97"/>
      <c r="F34" s="97"/>
      <c r="G34" s="97"/>
      <c r="H34" s="96"/>
      <c r="I34" s="95" t="s">
        <v>34</v>
      </c>
      <c r="J34" s="94" t="s">
        <v>33</v>
      </c>
      <c r="K34" s="93">
        <f>SUM(M22:M33)</f>
        <v>9758.6666666666661</v>
      </c>
      <c r="L34" s="92"/>
      <c r="M34" s="82">
        <f>+IF(A34="","",+ROUND(J34*K34,0))</f>
        <v>488</v>
      </c>
      <c r="N34" s="45">
        <v>0</v>
      </c>
      <c r="X34" s="3"/>
      <c r="Y34" s="3"/>
      <c r="Z34" s="3"/>
    </row>
    <row r="35" spans="1:26" s="2" customFormat="1" ht="15.75" thickBot="1">
      <c r="A35" s="44" t="s">
        <v>8</v>
      </c>
      <c r="B35" s="43"/>
      <c r="C35" s="43"/>
      <c r="D35" s="43"/>
      <c r="E35" s="43"/>
      <c r="F35" s="43"/>
      <c r="G35" s="43"/>
      <c r="H35" s="43"/>
      <c r="I35" s="43"/>
      <c r="J35" s="43"/>
      <c r="K35" s="43"/>
      <c r="L35" s="42"/>
      <c r="M35" s="38">
        <f>SUM(M22:M34)</f>
        <v>10246.666666666666</v>
      </c>
      <c r="N35" s="34"/>
      <c r="O35" s="37">
        <v>0</v>
      </c>
      <c r="P35" s="71">
        <v>0</v>
      </c>
      <c r="X35" s="3"/>
      <c r="Y35" s="3"/>
      <c r="Z35" s="3"/>
    </row>
    <row r="36" spans="1:26" s="2" customFormat="1" ht="15.75" thickBot="1">
      <c r="A36" s="68" t="s">
        <v>32</v>
      </c>
      <c r="B36" s="67"/>
      <c r="C36" s="67"/>
      <c r="D36" s="67"/>
      <c r="E36" s="67"/>
      <c r="F36" s="67"/>
      <c r="G36" s="67"/>
      <c r="H36" s="67"/>
      <c r="I36" s="67"/>
      <c r="J36" s="67"/>
      <c r="K36" s="67"/>
      <c r="L36" s="67"/>
      <c r="M36" s="66"/>
      <c r="N36" s="65"/>
      <c r="X36" s="3"/>
      <c r="Y36" s="3"/>
      <c r="Z36" s="3"/>
    </row>
    <row r="37" spans="1:26" s="2" customFormat="1">
      <c r="A37" s="64" t="s">
        <v>31</v>
      </c>
      <c r="B37" s="63"/>
      <c r="C37" s="63"/>
      <c r="D37" s="63"/>
      <c r="E37" s="63"/>
      <c r="F37" s="63"/>
      <c r="G37" s="63"/>
      <c r="H37" s="81" t="s">
        <v>30</v>
      </c>
      <c r="I37" s="62" t="s">
        <v>29</v>
      </c>
      <c r="J37" s="81" t="s">
        <v>28</v>
      </c>
      <c r="K37" s="91" t="s">
        <v>27</v>
      </c>
      <c r="L37" s="90"/>
      <c r="M37" s="89" t="s">
        <v>20</v>
      </c>
      <c r="N37" s="88"/>
      <c r="X37" s="3"/>
      <c r="Y37" s="3"/>
      <c r="Z37" s="3"/>
    </row>
    <row r="38" spans="1:26" s="2" customFormat="1" ht="15" customHeight="1">
      <c r="A38" s="79"/>
      <c r="B38" s="78"/>
      <c r="C38" s="78"/>
      <c r="D38" s="78"/>
      <c r="E38" s="78"/>
      <c r="F38" s="78"/>
      <c r="G38" s="78"/>
      <c r="H38" s="87" t="s">
        <v>9</v>
      </c>
      <c r="I38" s="86" t="s">
        <v>9</v>
      </c>
      <c r="J38" s="85" t="s">
        <v>9</v>
      </c>
      <c r="K38" s="84" t="s">
        <v>9</v>
      </c>
      <c r="L38" s="83"/>
      <c r="M38" s="82" t="str">
        <f>IF(A38="","",+J38*K38)</f>
        <v/>
      </c>
      <c r="N38" s="45" t="s">
        <v>9</v>
      </c>
      <c r="X38" s="3"/>
      <c r="Y38" s="3"/>
      <c r="Z38" s="3"/>
    </row>
    <row r="39" spans="1:26" s="2" customFormat="1">
      <c r="A39" s="79"/>
      <c r="B39" s="78"/>
      <c r="C39" s="78"/>
      <c r="D39" s="78"/>
      <c r="E39" s="78"/>
      <c r="F39" s="78"/>
      <c r="G39" s="78"/>
      <c r="H39" s="87" t="s">
        <v>9</v>
      </c>
      <c r="I39" s="86" t="s">
        <v>9</v>
      </c>
      <c r="J39" s="85" t="s">
        <v>9</v>
      </c>
      <c r="K39" s="84" t="s">
        <v>9</v>
      </c>
      <c r="L39" s="83"/>
      <c r="M39" s="82" t="str">
        <f>IF(A39="","",+J39*K39)</f>
        <v/>
      </c>
      <c r="N39" s="45" t="s">
        <v>9</v>
      </c>
      <c r="X39" s="3"/>
      <c r="Y39" s="3"/>
      <c r="Z39" s="3"/>
    </row>
    <row r="40" spans="1:26" s="2" customFormat="1" ht="15.75" thickBot="1">
      <c r="A40" s="79"/>
      <c r="B40" s="78"/>
      <c r="C40" s="78"/>
      <c r="D40" s="78"/>
      <c r="E40" s="78"/>
      <c r="F40" s="78"/>
      <c r="G40" s="78"/>
      <c r="H40" s="87" t="s">
        <v>9</v>
      </c>
      <c r="I40" s="86" t="s">
        <v>9</v>
      </c>
      <c r="J40" s="85" t="s">
        <v>9</v>
      </c>
      <c r="K40" s="84" t="s">
        <v>9</v>
      </c>
      <c r="L40" s="83"/>
      <c r="M40" s="82" t="str">
        <f>IF(A40="","",+J40*K40)</f>
        <v/>
      </c>
      <c r="N40" s="45" t="s">
        <v>9</v>
      </c>
      <c r="X40" s="3"/>
      <c r="Y40" s="3"/>
      <c r="Z40" s="3"/>
    </row>
    <row r="41" spans="1:26" s="2" customFormat="1" ht="15.75" thickBot="1">
      <c r="A41" s="44" t="s">
        <v>8</v>
      </c>
      <c r="B41" s="43"/>
      <c r="C41" s="43"/>
      <c r="D41" s="43"/>
      <c r="E41" s="43"/>
      <c r="F41" s="43"/>
      <c r="G41" s="43"/>
      <c r="H41" s="43"/>
      <c r="I41" s="43"/>
      <c r="J41" s="43"/>
      <c r="K41" s="43"/>
      <c r="L41" s="42"/>
      <c r="M41" s="38">
        <f>SUM(M38:M40)</f>
        <v>0</v>
      </c>
      <c r="N41" s="34"/>
      <c r="O41" s="37">
        <v>0</v>
      </c>
      <c r="P41" s="71">
        <v>0</v>
      </c>
      <c r="X41" s="3"/>
      <c r="Y41" s="3"/>
      <c r="Z41" s="3"/>
    </row>
    <row r="42" spans="1:26" s="2" customFormat="1" ht="15.75" thickBot="1">
      <c r="A42" s="68" t="s">
        <v>26</v>
      </c>
      <c r="B42" s="67"/>
      <c r="C42" s="67"/>
      <c r="D42" s="67"/>
      <c r="E42" s="67"/>
      <c r="F42" s="67"/>
      <c r="G42" s="67"/>
      <c r="H42" s="67"/>
      <c r="I42" s="67"/>
      <c r="J42" s="67"/>
      <c r="K42" s="67"/>
      <c r="L42" s="67"/>
      <c r="M42" s="66"/>
      <c r="N42" s="65"/>
      <c r="X42" s="3"/>
      <c r="Y42" s="3"/>
      <c r="Z42" s="3"/>
    </row>
    <row r="43" spans="1:26" s="2" customFormat="1">
      <c r="A43" s="64" t="s">
        <v>25</v>
      </c>
      <c r="B43" s="63"/>
      <c r="C43" s="63"/>
      <c r="D43" s="63"/>
      <c r="E43" s="63"/>
      <c r="F43" s="63"/>
      <c r="G43" s="63"/>
      <c r="H43" s="81" t="s">
        <v>24</v>
      </c>
      <c r="I43" s="80" t="s">
        <v>23</v>
      </c>
      <c r="J43" s="60" t="s">
        <v>22</v>
      </c>
      <c r="K43" s="59" t="s">
        <v>21</v>
      </c>
      <c r="L43" s="58"/>
      <c r="M43" s="57" t="s">
        <v>20</v>
      </c>
      <c r="N43" s="56"/>
      <c r="X43" s="3"/>
      <c r="Y43" s="3"/>
      <c r="Z43" s="3"/>
    </row>
    <row r="44" spans="1:26" s="2" customFormat="1" ht="14.45" customHeight="1">
      <c r="A44" s="79" t="s">
        <v>19</v>
      </c>
      <c r="B44" s="78"/>
      <c r="C44" s="78"/>
      <c r="D44" s="78"/>
      <c r="E44" s="78"/>
      <c r="F44" s="78"/>
      <c r="G44" s="78"/>
      <c r="H44" s="77">
        <f>VLOOKUP(A44,[1]Hoja1!A:G,5,0)</f>
        <v>48533</v>
      </c>
      <c r="I44" s="76">
        <f>VLOOKUP(A44,[1]Hoja1!A:G,6,0)</f>
        <v>0.84</v>
      </c>
      <c r="J44" s="75">
        <f>VLOOKUP(A44,[1]Hoja1!A:G,7,0)</f>
        <v>89300.72</v>
      </c>
      <c r="K44" s="74">
        <v>4.4936224295687055E-2</v>
      </c>
      <c r="L44" s="73"/>
      <c r="M44" s="72">
        <f>IF(A44="","",+J44*K44)</f>
        <v>4012.8371836863471</v>
      </c>
      <c r="N44" s="45">
        <v>0</v>
      </c>
      <c r="O44" s="2">
        <v>7.6923076923076916</v>
      </c>
      <c r="X44" s="3"/>
      <c r="Y44" s="3"/>
      <c r="Z44" s="3"/>
    </row>
    <row r="45" spans="1:26" s="2" customFormat="1" ht="15" customHeight="1">
      <c r="A45" s="79" t="s">
        <v>18</v>
      </c>
      <c r="B45" s="78"/>
      <c r="C45" s="78"/>
      <c r="D45" s="78"/>
      <c r="E45" s="78"/>
      <c r="F45" s="78"/>
      <c r="G45" s="78"/>
      <c r="H45" s="77">
        <f>VLOOKUP(A45,[1]Hoja1!A:G,5,0)</f>
        <v>69333</v>
      </c>
      <c r="I45" s="76">
        <f>VLOOKUP(A45,[1]Hoja1!A:G,6,0)</f>
        <v>0.76</v>
      </c>
      <c r="J45" s="75">
        <f>VLOOKUP(A45,[1]Hoja1!A:G,7,0)</f>
        <v>122026.08</v>
      </c>
      <c r="K45" s="74">
        <f>+K44</f>
        <v>4.4936224295687055E-2</v>
      </c>
      <c r="L45" s="73"/>
      <c r="M45" s="72">
        <f>IF(A45="","",+J45*K45)</f>
        <v>5483.3913008034524</v>
      </c>
      <c r="N45" s="45">
        <v>0</v>
      </c>
      <c r="R45" s="2">
        <v>9.0000090000089994</v>
      </c>
      <c r="X45" s="3"/>
      <c r="Y45" s="3"/>
      <c r="Z45" s="3"/>
    </row>
    <row r="46" spans="1:26" s="2" customFormat="1" ht="15" customHeight="1">
      <c r="A46" s="79"/>
      <c r="B46" s="78"/>
      <c r="C46" s="78"/>
      <c r="D46" s="78"/>
      <c r="E46" s="78"/>
      <c r="F46" s="78"/>
      <c r="G46" s="78"/>
      <c r="H46" s="77"/>
      <c r="I46" s="76"/>
      <c r="J46" s="75"/>
      <c r="K46" s="74"/>
      <c r="L46" s="73"/>
      <c r="M46" s="72"/>
      <c r="N46" s="45"/>
      <c r="X46" s="3"/>
      <c r="Y46" s="3"/>
      <c r="Z46" s="3"/>
    </row>
    <row r="47" spans="1:26" s="2" customFormat="1" ht="15" customHeight="1">
      <c r="A47" s="79"/>
      <c r="B47" s="78"/>
      <c r="C47" s="78"/>
      <c r="D47" s="78"/>
      <c r="E47" s="78"/>
      <c r="F47" s="78"/>
      <c r="G47" s="78"/>
      <c r="H47" s="77"/>
      <c r="I47" s="76"/>
      <c r="J47" s="75"/>
      <c r="K47" s="74"/>
      <c r="L47" s="73"/>
      <c r="M47" s="72"/>
      <c r="N47" s="45"/>
      <c r="X47" s="3"/>
      <c r="Y47" s="3"/>
      <c r="Z47" s="3"/>
    </row>
    <row r="48" spans="1:26" s="2" customFormat="1" ht="15" customHeight="1">
      <c r="A48" s="79"/>
      <c r="B48" s="78"/>
      <c r="C48" s="78"/>
      <c r="D48" s="78"/>
      <c r="E48" s="78"/>
      <c r="F48" s="78"/>
      <c r="G48" s="78"/>
      <c r="H48" s="77" t="s">
        <v>9</v>
      </c>
      <c r="I48" s="76" t="s">
        <v>9</v>
      </c>
      <c r="J48" s="75" t="s">
        <v>9</v>
      </c>
      <c r="K48" s="74" t="s">
        <v>9</v>
      </c>
      <c r="L48" s="73"/>
      <c r="M48" s="72" t="str">
        <f>IF(A48="","",+J48*K48)</f>
        <v/>
      </c>
      <c r="N48" s="45" t="s">
        <v>9</v>
      </c>
      <c r="X48" s="3"/>
      <c r="Y48" s="3"/>
      <c r="Z48" s="3"/>
    </row>
    <row r="49" spans="1:29" s="2" customFormat="1" ht="15.75" thickBot="1">
      <c r="A49" s="79"/>
      <c r="B49" s="78"/>
      <c r="C49" s="78"/>
      <c r="D49" s="78"/>
      <c r="E49" s="78"/>
      <c r="F49" s="78"/>
      <c r="G49" s="78"/>
      <c r="H49" s="77" t="s">
        <v>9</v>
      </c>
      <c r="I49" s="76" t="s">
        <v>9</v>
      </c>
      <c r="J49" s="75" t="s">
        <v>9</v>
      </c>
      <c r="K49" s="74" t="s">
        <v>9</v>
      </c>
      <c r="L49" s="73"/>
      <c r="M49" s="72" t="str">
        <f>IF(A49="","",+J49*K49)</f>
        <v/>
      </c>
      <c r="N49" s="45" t="s">
        <v>9</v>
      </c>
      <c r="X49" s="3"/>
      <c r="Y49" s="3"/>
      <c r="Z49" s="3"/>
    </row>
    <row r="50" spans="1:29" s="2" customFormat="1" ht="15.75" thickBot="1">
      <c r="A50" s="44" t="s">
        <v>8</v>
      </c>
      <c r="B50" s="43"/>
      <c r="C50" s="43"/>
      <c r="D50" s="43"/>
      <c r="E50" s="43"/>
      <c r="F50" s="43"/>
      <c r="G50" s="43"/>
      <c r="H50" s="43"/>
      <c r="I50" s="43"/>
      <c r="J50" s="43"/>
      <c r="K50" s="43"/>
      <c r="L50" s="42"/>
      <c r="M50" s="38">
        <f>SUM(M44:M49)</f>
        <v>9496.2284844897986</v>
      </c>
      <c r="N50" s="34"/>
      <c r="O50" s="37">
        <v>0</v>
      </c>
      <c r="P50" s="71">
        <v>0</v>
      </c>
      <c r="X50" s="3"/>
      <c r="Y50" s="3"/>
      <c r="Z50" s="3"/>
    </row>
    <row r="51" spans="1:29" s="2" customFormat="1" ht="15.75" thickBot="1">
      <c r="A51" s="41" t="s">
        <v>17</v>
      </c>
      <c r="B51" s="40"/>
      <c r="C51" s="40"/>
      <c r="D51" s="40"/>
      <c r="E51" s="40"/>
      <c r="F51" s="40"/>
      <c r="G51" s="40"/>
      <c r="H51" s="40"/>
      <c r="I51" s="40"/>
      <c r="J51" s="40"/>
      <c r="K51" s="40"/>
      <c r="L51" s="39"/>
      <c r="M51" s="38">
        <f>+M50+M35+M19</f>
        <v>21132.680000000018</v>
      </c>
      <c r="N51" s="34"/>
      <c r="O51" s="70">
        <v>39.692307692307693</v>
      </c>
      <c r="P51" s="69">
        <v>1</v>
      </c>
      <c r="X51" s="3"/>
      <c r="Y51" s="3"/>
      <c r="Z51" s="3"/>
    </row>
    <row r="52" spans="1:29" s="2" customFormat="1" ht="15.75" thickBot="1">
      <c r="A52" s="68" t="s">
        <v>16</v>
      </c>
      <c r="B52" s="67"/>
      <c r="C52" s="67"/>
      <c r="D52" s="67"/>
      <c r="E52" s="67"/>
      <c r="F52" s="67"/>
      <c r="G52" s="67"/>
      <c r="H52" s="67"/>
      <c r="I52" s="67"/>
      <c r="J52" s="67"/>
      <c r="K52" s="67"/>
      <c r="L52" s="67"/>
      <c r="M52" s="66"/>
      <c r="N52" s="65"/>
      <c r="X52" s="3"/>
      <c r="Y52" s="3"/>
      <c r="Z52" s="3"/>
    </row>
    <row r="53" spans="1:29" s="2" customFormat="1">
      <c r="A53" s="64" t="s">
        <v>15</v>
      </c>
      <c r="B53" s="63"/>
      <c r="C53" s="63"/>
      <c r="D53" s="63"/>
      <c r="E53" s="63"/>
      <c r="F53" s="63"/>
      <c r="G53" s="63"/>
      <c r="H53" s="62"/>
      <c r="I53" s="61"/>
      <c r="J53" s="60" t="s">
        <v>14</v>
      </c>
      <c r="K53" s="59" t="s">
        <v>13</v>
      </c>
      <c r="L53" s="58"/>
      <c r="M53" s="57"/>
      <c r="N53" s="56"/>
      <c r="X53" s="3"/>
      <c r="Y53" s="3"/>
      <c r="Z53" s="3"/>
    </row>
    <row r="54" spans="1:29" s="2" customFormat="1">
      <c r="A54" s="55" t="s">
        <v>12</v>
      </c>
      <c r="B54" s="54"/>
      <c r="C54" s="54"/>
      <c r="D54" s="54"/>
      <c r="E54" s="54"/>
      <c r="F54" s="54"/>
      <c r="G54" s="54"/>
      <c r="H54" s="54"/>
      <c r="I54" s="53"/>
      <c r="J54" s="49" t="s">
        <v>9</v>
      </c>
      <c r="K54" s="48" t="s">
        <v>9</v>
      </c>
      <c r="L54" s="47"/>
      <c r="M54" s="46"/>
      <c r="N54" s="45" t="s">
        <v>9</v>
      </c>
      <c r="X54" s="3"/>
      <c r="Y54" s="3"/>
      <c r="Z54" s="3"/>
    </row>
    <row r="55" spans="1:29" s="2" customFormat="1">
      <c r="A55" s="55" t="s">
        <v>11</v>
      </c>
      <c r="B55" s="54"/>
      <c r="C55" s="54"/>
      <c r="D55" s="54"/>
      <c r="E55" s="54"/>
      <c r="F55" s="54"/>
      <c r="G55" s="54"/>
      <c r="H55" s="54"/>
      <c r="I55" s="53"/>
      <c r="J55" s="49" t="s">
        <v>9</v>
      </c>
      <c r="K55" s="48" t="s">
        <v>9</v>
      </c>
      <c r="L55" s="47"/>
      <c r="M55" s="46"/>
      <c r="N55" s="45" t="s">
        <v>9</v>
      </c>
      <c r="X55" s="3"/>
      <c r="Y55" s="3"/>
      <c r="Z55" s="3"/>
    </row>
    <row r="56" spans="1:29" s="2" customFormat="1" ht="15.75" thickBot="1">
      <c r="A56" s="52" t="s">
        <v>10</v>
      </c>
      <c r="B56" s="51"/>
      <c r="C56" s="51"/>
      <c r="D56" s="51"/>
      <c r="E56" s="51"/>
      <c r="F56" s="51"/>
      <c r="G56" s="51"/>
      <c r="H56" s="51"/>
      <c r="I56" s="50"/>
      <c r="J56" s="49" t="s">
        <v>9</v>
      </c>
      <c r="K56" s="48" t="s">
        <v>9</v>
      </c>
      <c r="L56" s="47"/>
      <c r="M56" s="46"/>
      <c r="N56" s="45" t="s">
        <v>9</v>
      </c>
      <c r="X56" s="3"/>
      <c r="Y56" s="3"/>
      <c r="Z56" s="3"/>
    </row>
    <row r="57" spans="1:29" s="2" customFormat="1" ht="15.75" thickBot="1">
      <c r="A57" s="44" t="s">
        <v>8</v>
      </c>
      <c r="B57" s="43"/>
      <c r="C57" s="43"/>
      <c r="D57" s="43"/>
      <c r="E57" s="43"/>
      <c r="F57" s="43"/>
      <c r="G57" s="43"/>
      <c r="H57" s="43"/>
      <c r="I57" s="43"/>
      <c r="J57" s="43"/>
      <c r="K57" s="43"/>
      <c r="L57" s="42"/>
      <c r="M57" s="38">
        <f>SUM(K54:L56)</f>
        <v>0</v>
      </c>
      <c r="N57" s="34"/>
      <c r="O57" s="37">
        <v>0</v>
      </c>
      <c r="X57" s="3"/>
      <c r="Y57" s="3"/>
      <c r="Z57" s="3"/>
    </row>
    <row r="58" spans="1:29" s="2" customFormat="1" ht="15.75" thickBot="1">
      <c r="A58" s="41" t="s">
        <v>7</v>
      </c>
      <c r="B58" s="40"/>
      <c r="C58" s="40"/>
      <c r="D58" s="40"/>
      <c r="E58" s="40"/>
      <c r="F58" s="40"/>
      <c r="G58" s="40"/>
      <c r="H58" s="40"/>
      <c r="I58" s="40"/>
      <c r="J58" s="40"/>
      <c r="K58" s="40"/>
      <c r="L58" s="39"/>
      <c r="M58" s="38">
        <f>M57+M51</f>
        <v>21132.680000000018</v>
      </c>
      <c r="N58" s="34"/>
      <c r="O58" s="33">
        <v>39.692307692307693</v>
      </c>
      <c r="X58" s="3"/>
      <c r="Y58" s="3"/>
      <c r="Z58" s="3"/>
      <c r="AC58" s="37"/>
    </row>
    <row r="59" spans="1:29" s="2" customFormat="1">
      <c r="A59" s="36"/>
      <c r="B59" s="36"/>
      <c r="C59" s="36"/>
      <c r="D59" s="36"/>
      <c r="E59" s="36"/>
      <c r="F59" s="36"/>
      <c r="G59" s="36"/>
      <c r="H59" s="36"/>
      <c r="I59" s="36"/>
      <c r="J59" s="36"/>
      <c r="K59" s="36"/>
      <c r="L59" s="36"/>
      <c r="M59" s="35"/>
      <c r="N59" s="34"/>
      <c r="O59" s="33"/>
      <c r="X59" s="3"/>
      <c r="Y59" s="3"/>
      <c r="Z59" s="3"/>
    </row>
    <row r="60" spans="1:29" s="2" customFormat="1">
      <c r="A60" s="36"/>
      <c r="B60" s="36"/>
      <c r="C60" s="36"/>
      <c r="D60" s="36"/>
      <c r="E60" s="36"/>
      <c r="F60" s="36"/>
      <c r="G60" s="36"/>
      <c r="H60" s="36"/>
      <c r="I60" s="36"/>
      <c r="J60" s="36"/>
      <c r="K60" s="36"/>
      <c r="L60" s="36"/>
      <c r="M60" s="35"/>
      <c r="N60" s="34"/>
      <c r="O60" s="33"/>
      <c r="X60" s="3"/>
      <c r="Y60" s="3"/>
      <c r="Z60" s="3"/>
    </row>
    <row r="61" spans="1:29" s="2" customFormat="1">
      <c r="A61" s="27"/>
      <c r="B61" s="27"/>
      <c r="C61" s="27"/>
      <c r="D61" s="27"/>
      <c r="E61" s="27"/>
      <c r="F61" s="32" t="s">
        <v>6</v>
      </c>
      <c r="G61" s="32"/>
      <c r="H61" s="32"/>
      <c r="I61" s="32"/>
      <c r="J61" s="27"/>
      <c r="K61" s="27"/>
      <c r="L61" s="27"/>
      <c r="M61" s="27"/>
      <c r="N61" s="4"/>
      <c r="X61" s="3"/>
      <c r="Y61" s="3"/>
      <c r="Z61" s="3"/>
    </row>
    <row r="62" spans="1:29" s="2" customFormat="1">
      <c r="A62" s="29"/>
      <c r="B62" s="29"/>
      <c r="C62" s="29"/>
      <c r="D62" s="29"/>
      <c r="E62" s="29"/>
      <c r="F62" s="31" t="s">
        <v>5</v>
      </c>
      <c r="G62" s="27"/>
      <c r="H62" s="30"/>
      <c r="I62" s="29"/>
      <c r="J62" s="29"/>
      <c r="K62" s="29"/>
      <c r="L62" s="29"/>
      <c r="M62" s="29"/>
      <c r="N62" s="28"/>
      <c r="X62" s="3"/>
      <c r="Y62" s="3"/>
      <c r="Z62" s="3"/>
    </row>
    <row r="63" spans="1:29" s="2" customFormat="1" ht="15.75" thickBot="1">
      <c r="A63" s="18"/>
      <c r="B63" s="18"/>
      <c r="C63" s="18"/>
      <c r="D63" s="18"/>
      <c r="E63" s="18"/>
      <c r="F63" s="27" t="s">
        <v>4</v>
      </c>
      <c r="G63" s="27"/>
      <c r="H63" s="26">
        <v>0</v>
      </c>
      <c r="I63" s="18"/>
      <c r="J63" s="18"/>
      <c r="K63" s="18"/>
      <c r="L63" s="18"/>
      <c r="M63" s="18"/>
      <c r="N63" s="5"/>
      <c r="X63" s="3"/>
      <c r="Y63" s="3"/>
      <c r="Z63" s="3"/>
    </row>
    <row r="64" spans="1:29" s="2" customFormat="1">
      <c r="A64" s="25" t="s">
        <v>3</v>
      </c>
      <c r="B64" s="24"/>
      <c r="C64" s="24"/>
      <c r="D64" s="24"/>
      <c r="E64" s="24"/>
      <c r="F64" s="24"/>
      <c r="G64" s="24"/>
      <c r="H64" s="24"/>
      <c r="I64" s="24"/>
      <c r="J64" s="24"/>
      <c r="K64" s="24"/>
      <c r="L64" s="24"/>
      <c r="M64" s="23"/>
      <c r="N64" s="4"/>
      <c r="X64" s="3"/>
      <c r="Y64" s="3"/>
      <c r="Z64" s="3"/>
    </row>
    <row r="65" spans="1:26" s="2" customFormat="1">
      <c r="A65" s="22"/>
      <c r="B65" s="21"/>
      <c r="C65" s="21"/>
      <c r="D65" s="21"/>
      <c r="E65" s="21"/>
      <c r="F65" s="21"/>
      <c r="G65" s="21"/>
      <c r="H65" s="21"/>
      <c r="I65" s="21"/>
      <c r="J65" s="21"/>
      <c r="K65" s="21"/>
      <c r="L65" s="21"/>
      <c r="M65" s="20"/>
      <c r="N65" s="5"/>
      <c r="X65" s="3"/>
      <c r="Y65" s="3"/>
      <c r="Z65" s="3"/>
    </row>
    <row r="66" spans="1:26" s="2" customFormat="1">
      <c r="A66" s="22"/>
      <c r="B66" s="21"/>
      <c r="C66" s="21"/>
      <c r="D66" s="21"/>
      <c r="E66" s="21"/>
      <c r="F66" s="21"/>
      <c r="G66" s="21"/>
      <c r="H66" s="21"/>
      <c r="I66" s="21"/>
      <c r="J66" s="21"/>
      <c r="K66" s="21"/>
      <c r="L66" s="21"/>
      <c r="M66" s="20"/>
      <c r="N66" s="5"/>
      <c r="X66" s="3"/>
      <c r="Y66" s="3"/>
      <c r="Z66" s="3"/>
    </row>
    <row r="67" spans="1:26" s="2" customFormat="1">
      <c r="A67" s="19"/>
      <c r="B67" s="18"/>
      <c r="C67" s="18"/>
      <c r="D67" s="18"/>
      <c r="E67" s="18"/>
      <c r="F67" s="18"/>
      <c r="G67" s="18"/>
      <c r="H67" s="18"/>
      <c r="I67" s="18"/>
      <c r="J67" s="18"/>
      <c r="K67" s="18"/>
      <c r="L67" s="18"/>
      <c r="M67" s="17"/>
      <c r="N67" s="5"/>
      <c r="X67" s="3"/>
      <c r="Y67" s="3"/>
      <c r="Z67" s="3"/>
    </row>
    <row r="68" spans="1:26" s="2" customFormat="1">
      <c r="A68" s="16" t="s">
        <v>2</v>
      </c>
      <c r="B68" s="15"/>
      <c r="C68" s="15"/>
      <c r="D68" s="15"/>
      <c r="E68" s="15"/>
      <c r="F68" s="15"/>
      <c r="G68" s="15"/>
      <c r="H68" s="15"/>
      <c r="I68" s="15"/>
      <c r="J68" s="15"/>
      <c r="K68" s="15"/>
      <c r="L68" s="15"/>
      <c r="M68" s="14"/>
      <c r="N68" s="5"/>
      <c r="X68" s="3"/>
      <c r="Y68" s="3"/>
      <c r="Z68" s="3"/>
    </row>
    <row r="69" spans="1:26" s="2" customFormat="1" ht="18" customHeight="1">
      <c r="A69" s="13" t="s">
        <v>1</v>
      </c>
      <c r="B69" s="12"/>
      <c r="C69" s="12"/>
      <c r="D69" s="12"/>
      <c r="E69" s="12"/>
      <c r="F69" s="12"/>
      <c r="G69" s="12"/>
      <c r="H69" s="12"/>
      <c r="I69" s="12"/>
      <c r="J69" s="12"/>
      <c r="K69" s="12"/>
      <c r="L69" s="12"/>
      <c r="M69" s="11"/>
      <c r="N69" s="10"/>
      <c r="X69" s="3"/>
      <c r="Y69" s="3"/>
      <c r="Z69" s="3"/>
    </row>
    <row r="70" spans="1:26" s="2" customFormat="1" ht="23.25" customHeight="1">
      <c r="A70" s="13"/>
      <c r="B70" s="12"/>
      <c r="C70" s="12"/>
      <c r="D70" s="12"/>
      <c r="E70" s="12"/>
      <c r="F70" s="12"/>
      <c r="G70" s="12"/>
      <c r="H70" s="12"/>
      <c r="I70" s="12"/>
      <c r="J70" s="12"/>
      <c r="K70" s="12"/>
      <c r="L70" s="12"/>
      <c r="M70" s="11"/>
      <c r="N70" s="10"/>
      <c r="X70" s="3"/>
      <c r="Y70" s="3"/>
      <c r="Z70" s="3"/>
    </row>
    <row r="71" spans="1:26" s="2" customFormat="1">
      <c r="A71" s="13" t="s">
        <v>0</v>
      </c>
      <c r="B71" s="12"/>
      <c r="C71" s="12"/>
      <c r="D71" s="12"/>
      <c r="E71" s="12"/>
      <c r="F71" s="12"/>
      <c r="G71" s="12"/>
      <c r="H71" s="12"/>
      <c r="I71" s="12"/>
      <c r="J71" s="12"/>
      <c r="K71" s="12"/>
      <c r="L71" s="12"/>
      <c r="M71" s="11"/>
      <c r="N71" s="10"/>
      <c r="X71" s="3"/>
      <c r="Y71" s="3"/>
      <c r="Z71" s="3"/>
    </row>
    <row r="72" spans="1:26" s="2" customFormat="1" ht="25.5" customHeight="1">
      <c r="A72" s="13"/>
      <c r="B72" s="12"/>
      <c r="C72" s="12"/>
      <c r="D72" s="12"/>
      <c r="E72" s="12"/>
      <c r="F72" s="12"/>
      <c r="G72" s="12"/>
      <c r="H72" s="12"/>
      <c r="I72" s="12"/>
      <c r="J72" s="12"/>
      <c r="K72" s="12"/>
      <c r="L72" s="12"/>
      <c r="M72" s="11"/>
      <c r="N72" s="10"/>
      <c r="X72" s="3"/>
      <c r="Y72" s="3"/>
      <c r="Z72" s="3"/>
    </row>
    <row r="73" spans="1:26" s="2" customFormat="1" ht="15.75" thickBot="1">
      <c r="A73" s="9"/>
      <c r="B73" s="7"/>
      <c r="C73" s="7"/>
      <c r="D73" s="7"/>
      <c r="E73" s="7"/>
      <c r="F73" s="8"/>
      <c r="G73" s="8"/>
      <c r="H73" s="8"/>
      <c r="I73" s="8"/>
      <c r="J73" s="7"/>
      <c r="K73" s="7"/>
      <c r="L73" s="7"/>
      <c r="M73" s="6"/>
      <c r="N73" s="5"/>
      <c r="X73" s="3"/>
      <c r="Y73" s="3"/>
      <c r="Z73" s="3"/>
    </row>
  </sheetData>
  <mergeCells count="108">
    <mergeCell ref="B1:I1"/>
    <mergeCell ref="B2:I2"/>
    <mergeCell ref="K2:M2"/>
    <mergeCell ref="B3:I3"/>
    <mergeCell ref="K4:L4"/>
    <mergeCell ref="A5:C5"/>
    <mergeCell ref="F5:H5"/>
    <mergeCell ref="A8:M8"/>
    <mergeCell ref="A9:M9"/>
    <mergeCell ref="B10:J10"/>
    <mergeCell ref="K10:L10"/>
    <mergeCell ref="B11:J11"/>
    <mergeCell ref="K11:L11"/>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E18"/>
    <mergeCell ref="F18:G18"/>
    <mergeCell ref="H18:I18"/>
    <mergeCell ref="K18:L18"/>
    <mergeCell ref="A19:L19"/>
    <mergeCell ref="A21:H21"/>
    <mergeCell ref="K21:L21"/>
    <mergeCell ref="A22:H22"/>
    <mergeCell ref="K22:L22"/>
    <mergeCell ref="A23:H23"/>
    <mergeCell ref="K23:L23"/>
    <mergeCell ref="A24:H24"/>
    <mergeCell ref="K24:L24"/>
    <mergeCell ref="A25:H25"/>
    <mergeCell ref="K25:L25"/>
    <mergeCell ref="A26:H26"/>
    <mergeCell ref="K26:L26"/>
    <mergeCell ref="A27:H27"/>
    <mergeCell ref="K27:L27"/>
    <mergeCell ref="A28:H28"/>
    <mergeCell ref="K28:L28"/>
    <mergeCell ref="A29:H29"/>
    <mergeCell ref="K29:L29"/>
    <mergeCell ref="A30:H30"/>
    <mergeCell ref="K30:L30"/>
    <mergeCell ref="A31:H31"/>
    <mergeCell ref="K31:L31"/>
    <mergeCell ref="A32:H32"/>
    <mergeCell ref="K32:L32"/>
    <mergeCell ref="A33:H33"/>
    <mergeCell ref="K33:L33"/>
    <mergeCell ref="A34:H34"/>
    <mergeCell ref="K34:L34"/>
    <mergeCell ref="A35:L35"/>
    <mergeCell ref="A37:G37"/>
    <mergeCell ref="K37:L37"/>
    <mergeCell ref="A38:G38"/>
    <mergeCell ref="K38:L38"/>
    <mergeCell ref="A39:G39"/>
    <mergeCell ref="K39:L39"/>
    <mergeCell ref="A40:G40"/>
    <mergeCell ref="K40:L40"/>
    <mergeCell ref="A41:L41"/>
    <mergeCell ref="A43:G43"/>
    <mergeCell ref="K43:L43"/>
    <mergeCell ref="A44:G44"/>
    <mergeCell ref="K44:L44"/>
    <mergeCell ref="A45:G45"/>
    <mergeCell ref="K45:L45"/>
    <mergeCell ref="A46:G46"/>
    <mergeCell ref="K46:L46"/>
    <mergeCell ref="A47:G47"/>
    <mergeCell ref="K47:L47"/>
    <mergeCell ref="A48:G48"/>
    <mergeCell ref="K48:L48"/>
    <mergeCell ref="A49:G49"/>
    <mergeCell ref="K49:L49"/>
    <mergeCell ref="A50:L50"/>
    <mergeCell ref="A51:L51"/>
    <mergeCell ref="A53:G53"/>
    <mergeCell ref="K53:L53"/>
    <mergeCell ref="A54:I54"/>
    <mergeCell ref="K54:L54"/>
    <mergeCell ref="A55:I55"/>
    <mergeCell ref="K55:L55"/>
    <mergeCell ref="A56:I56"/>
    <mergeCell ref="K56:L56"/>
    <mergeCell ref="A69:M70"/>
    <mergeCell ref="A71:M72"/>
    <mergeCell ref="A57:L57"/>
    <mergeCell ref="A58:L58"/>
    <mergeCell ref="A64:M64"/>
    <mergeCell ref="A65:M65"/>
    <mergeCell ref="A66:M66"/>
    <mergeCell ref="A68:M68"/>
  </mergeCells>
  <pageMargins left="0.7" right="0.7" top="0.75" bottom="0.75" header="0.3" footer="0.3"/>
  <pageSetup paperSize="9" scale="66" orientation="portrait" horizontalDpi="1200" verticalDpi="1200" r:id="rId1"/>
  <rowBreaks count="1" manualBreakCount="1">
    <brk id="63"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2.12 (2)</vt:lpstr>
      <vt:lpstr>'2.12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dc:creator>
  <cp:lastModifiedBy>JAM</cp:lastModifiedBy>
  <dcterms:created xsi:type="dcterms:W3CDTF">2024-04-02T21:00:53Z</dcterms:created>
  <dcterms:modified xsi:type="dcterms:W3CDTF">2024-04-02T21:01:25Z</dcterms:modified>
</cp:coreProperties>
</file>