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sanchez\Downloads\"/>
    </mc:Choice>
  </mc:AlternateContent>
  <bookViews>
    <workbookView xWindow="0" yWindow="0" windowWidth="28800" windowHeight="9930" tabRatio="780"/>
  </bookViews>
  <sheets>
    <sheet name="CONSO" sheetId="26" r:id="rId1"/>
  </sheets>
  <definedNames>
    <definedName name="_xlnm.Print_Area" localSheetId="0">CONSO!$A$1:$Z$55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8" i="26" l="1"/>
  <c r="M29" i="26"/>
  <c r="M28" i="26"/>
  <c r="M27" i="26"/>
  <c r="M30" i="26"/>
  <c r="M31" i="26"/>
  <c r="M32" i="26"/>
  <c r="M33" i="26"/>
  <c r="M26" i="26"/>
  <c r="M35" i="26"/>
  <c r="M36" i="26"/>
  <c r="M37" i="26"/>
  <c r="M38" i="26"/>
  <c r="M39" i="26"/>
  <c r="M40" i="26"/>
  <c r="M41" i="26"/>
  <c r="M34" i="26"/>
  <c r="M19" i="26"/>
  <c r="M20" i="26"/>
  <c r="M21" i="26"/>
  <c r="M22" i="26"/>
  <c r="M23" i="26"/>
  <c r="M24" i="26"/>
  <c r="M25" i="26"/>
  <c r="M17" i="26"/>
  <c r="A26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27" i="26"/>
</calcChain>
</file>

<file path=xl/sharedStrings.xml><?xml version="1.0" encoding="utf-8"?>
<sst xmlns="http://schemas.openxmlformats.org/spreadsheetml/2006/main" count="215" uniqueCount="54">
  <si>
    <t>PROPONENTE</t>
  </si>
  <si>
    <t>EXPERIENCIA DEL PROPONENTE</t>
  </si>
  <si>
    <t>AUTORIZACIONES Y PERMISOS</t>
  </si>
  <si>
    <t>OFERTA ECONOMICA</t>
  </si>
  <si>
    <t>UNIÓN TEMPORAL SS 2024 - BOMBEROS</t>
  </si>
  <si>
    <t>UNIÓN TEMPORAL ANSHALOM</t>
  </si>
  <si>
    <t>SEGURIDAD THOR</t>
  </si>
  <si>
    <t>UNIÓN TEMPORAL GRUPO INTEGRAL</t>
  </si>
  <si>
    <t>UNION TEMPORAL SECANLAT</t>
  </si>
  <si>
    <t>e-Security</t>
  </si>
  <si>
    <t>UNIÓN TEMPORAL LAGPP</t>
  </si>
  <si>
    <t>COMPAÑIA DE VIGILANCIA Y SEGURIDAD PRIVADA ANUBIS</t>
  </si>
  <si>
    <t>COMPAÑIA ANDINA DE SEGURIDAD PRIVADA LIMITADA</t>
  </si>
  <si>
    <t>UNIÓN TEMPORAL BOMBEROS VPA</t>
  </si>
  <si>
    <t>UNION TEMPORAL NAPCOS COB 2024</t>
  </si>
  <si>
    <t>ADPORT LTDA</t>
  </si>
  <si>
    <t>UNIÓN TEMPORAL SEGURIDAD FC 2024</t>
  </si>
  <si>
    <t>UNIÓN TEMPORAL BUCOSVIG 2024</t>
  </si>
  <si>
    <t>UNIÓN TEMPORAL TECNIVIGILISTA</t>
  </si>
  <si>
    <t>UNIÓN TEMPORAL SERVICEN 2024</t>
  </si>
  <si>
    <t>SEGURIDAD JANO LTDA</t>
  </si>
  <si>
    <t>SEGURIDAD SAN MARTIN LTDA.</t>
  </si>
  <si>
    <t>UNION TEMPORAL CUISEP 24</t>
  </si>
  <si>
    <t>UT MM 2024</t>
  </si>
  <si>
    <t>UNION TEMPORAL UAECOB C-365 2024</t>
  </si>
  <si>
    <t>RONDACOL LTDA.</t>
  </si>
  <si>
    <t>UNION TEMPORAL BOGOTA PROTEGIDA</t>
  </si>
  <si>
    <t>COMPAÑIA DE VIGILANCIA PRIVADA SERSECOL LTDA</t>
  </si>
  <si>
    <t>SEGURIDAD Y VIGILANCIA ÉXITO DE COLOMBIA LTDA.</t>
  </si>
  <si>
    <t>MARIO ANDRÉS VILLAMIL MONTENEGRO</t>
  </si>
  <si>
    <t>LILIANA ANDREA RAMIREZ ALVAREZ</t>
  </si>
  <si>
    <t>CONTRATISTA UAECOB</t>
  </si>
  <si>
    <t>TOTAL</t>
  </si>
  <si>
    <t>NO HABIL</t>
  </si>
  <si>
    <t>INFORME DE EVALUACIÓN</t>
  </si>
  <si>
    <t>Código: FOR-CON-01-06</t>
  </si>
  <si>
    <t>Versión: 04</t>
  </si>
  <si>
    <t>Vigente desde: 25/07/2017</t>
  </si>
  <si>
    <t>Página 1 de 5</t>
  </si>
  <si>
    <t>FINAL</t>
  </si>
  <si>
    <t>#</t>
  </si>
  <si>
    <t>TECNICA</t>
  </si>
  <si>
    <t>FINANCIERA</t>
  </si>
  <si>
    <t>CRITERIOS FINANCIEROIS</t>
  </si>
  <si>
    <t>JURIDICA</t>
  </si>
  <si>
    <t>CRITERIOS JURIDICOS</t>
  </si>
  <si>
    <t>PONDERABLES</t>
  </si>
  <si>
    <t>TECNICOS</t>
  </si>
  <si>
    <t>ECONOMICOS</t>
  </si>
  <si>
    <t>OTROS CRITERIOS NORMATIVOS</t>
  </si>
  <si>
    <t>HÁBIL</t>
  </si>
  <si>
    <t>NO HÁBIL</t>
  </si>
  <si>
    <t>ELIMINACION DEL PUNTAJE  DE INDUSTRIA NACIONAL (MAL DILIGENCIAMIENTO)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</si>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</sst>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[$€-2]\ * #,##0.00_ ;_ [$€-2]\ * \-#,##0.00_ ;_ [$€-2]\ * &quot;-&quot;??_ "/>
    <numFmt numFmtId="173" formatCode="#,##0.0_ ;\-#,##0.0\ "/>
    <numFmt numFmtId="179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b/>
      <sz val="9"/>
      <color theme="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39">
    <xf numFmtId="0" fontId="0" fillId="0" borderId="0" xfId="0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0" fillId="0" borderId="29" xfId="0" applyBorder="1" applyAlignment="1">
      <alignment vertical="top" wrapText="1"/>
    </xf>
    <xf numFmtId="0" fontId="11" fillId="0" borderId="7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0" fillId="0" borderId="30" xfId="0" applyBorder="1"/>
    <xf numFmtId="0" fontId="8" fillId="0" borderId="12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2" fillId="4" borderId="33" xfId="0" applyFont="1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8" fillId="3" borderId="31" xfId="0" applyFont="1" applyFill="1" applyBorder="1"/>
    <xf numFmtId="0" fontId="8" fillId="3" borderId="3" xfId="0" applyFont="1" applyFill="1" applyBorder="1"/>
    <xf numFmtId="0" fontId="8" fillId="3" borderId="24" xfId="0" applyFont="1" applyFill="1" applyBorder="1"/>
    <xf numFmtId="0" fontId="8" fillId="5" borderId="3" xfId="0" applyFont="1" applyFill="1" applyBorder="1"/>
    <xf numFmtId="0" fontId="8" fillId="5" borderId="24" xfId="0" applyFont="1" applyFill="1" applyBorder="1"/>
    <xf numFmtId="0" fontId="8" fillId="4" borderId="3" xfId="0" applyFont="1" applyFill="1" applyBorder="1"/>
    <xf numFmtId="0" fontId="8" fillId="4" borderId="24" xfId="0" applyFont="1" applyFill="1" applyBorder="1"/>
    <xf numFmtId="0" fontId="8" fillId="0" borderId="30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12" fillId="4" borderId="21" xfId="0" applyFont="1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2" fontId="13" fillId="0" borderId="10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5" borderId="26" xfId="0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12" fillId="4" borderId="26" xfId="0" applyFont="1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12" fillId="0" borderId="10" xfId="0" applyNumberFormat="1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13" fillId="0" borderId="11" xfId="0" applyNumberFormat="1" applyFon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12" fillId="0" borderId="30" xfId="0" applyNumberFormat="1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12" fillId="0" borderId="11" xfId="0" applyNumberFormat="1" applyFon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2" fontId="0" fillId="0" borderId="14" xfId="0" applyNumberFormat="1" applyBorder="1" applyAlignment="1">
      <alignment horizontal="center" vertical="center"/>
    </xf>
    <xf numFmtId="0" fontId="0" fillId="5" borderId="4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2" fontId="12" fillId="0" borderId="40" xfId="0" applyNumberFormat="1" applyFont="1" applyBorder="1" applyAlignment="1">
      <alignment horizontal="center" vertical="center"/>
    </xf>
    <xf numFmtId="2" fontId="12" fillId="0" borderId="28" xfId="0" applyNumberFormat="1" applyFont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8" fillId="3" borderId="18" xfId="0" applyFont="1" applyFill="1" applyBorder="1"/>
    <xf numFmtId="0" fontId="0" fillId="3" borderId="1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12" fillId="3" borderId="27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/>
    </xf>
    <xf numFmtId="0" fontId="12" fillId="3" borderId="35" xfId="0" applyFont="1" applyFill="1" applyBorder="1" applyAlignment="1">
      <alignment horizontal="center" vertical="center"/>
    </xf>
    <xf numFmtId="2" fontId="12" fillId="0" borderId="23" xfId="0" applyNumberFormat="1" applyFont="1" applyBorder="1" applyAlignment="1">
      <alignment horizontal="center" vertical="center"/>
    </xf>
    <xf numFmtId="2" fontId="12" fillId="0" borderId="20" xfId="0" applyNumberFormat="1" applyFont="1" applyBorder="1" applyAlignment="1">
      <alignment horizontal="center" vertical="center"/>
    </xf>
    <xf numFmtId="0" fontId="0" fillId="3" borderId="32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8" fillId="5" borderId="19" xfId="0" applyFont="1" applyFill="1" applyBorder="1"/>
    <xf numFmtId="0" fontId="12" fillId="5" borderId="20" xfId="0" applyFont="1" applyFill="1" applyBorder="1" applyAlignment="1">
      <alignment horizontal="center" vertical="center"/>
    </xf>
    <xf numFmtId="0" fontId="0" fillId="5" borderId="49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12" fillId="5" borderId="19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/>
    </xf>
    <xf numFmtId="0" fontId="8" fillId="5" borderId="31" xfId="0" applyFont="1" applyFill="1" applyBorder="1"/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8" fillId="4" borderId="31" xfId="0" applyFont="1" applyFill="1" applyBorder="1"/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9" fillId="0" borderId="27" xfId="0" applyFont="1" applyBorder="1" applyAlignment="1">
      <alignment vertical="top" wrapText="1"/>
    </xf>
    <xf numFmtId="0" fontId="9" fillId="0" borderId="25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7" fillId="0" borderId="2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50" xfId="0" applyFont="1" applyBorder="1" applyAlignment="1">
      <alignment horizontal="justify" vertical="justify" wrapText="1"/>
    </xf>
    <xf numFmtId="0" fontId="14" fillId="5" borderId="31" xfId="0" applyFont="1" applyFill="1" applyBorder="1" applyAlignment="1">
      <alignment horizontal="center"/>
    </xf>
    <xf numFmtId="173" fontId="0" fillId="0" borderId="36" xfId="0" applyNumberFormat="1" applyBorder="1" applyAlignment="1">
      <alignment horizontal="center"/>
    </xf>
    <xf numFmtId="2" fontId="13" fillId="6" borderId="14" xfId="0" applyNumberFormat="1" applyFont="1" applyFill="1" applyBorder="1" applyAlignment="1">
      <alignment horizontal="center" vertical="center"/>
    </xf>
    <xf numFmtId="2" fontId="0" fillId="6" borderId="11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179" fontId="13" fillId="2" borderId="47" xfId="0" applyNumberFormat="1" applyFont="1" applyFill="1" applyBorder="1" applyAlignment="1">
      <alignment horizontal="center"/>
    </xf>
    <xf numFmtId="179" fontId="13" fillId="7" borderId="47" xfId="0" applyNumberFormat="1" applyFont="1" applyFill="1" applyBorder="1" applyAlignment="1">
      <alignment horizontal="center"/>
    </xf>
    <xf numFmtId="2" fontId="0" fillId="6" borderId="11" xfId="0" applyNumberFormat="1" applyFill="1" applyBorder="1" applyAlignment="1">
      <alignment horizontal="center"/>
    </xf>
    <xf numFmtId="179" fontId="13" fillId="8" borderId="47" xfId="0" applyNumberFormat="1" applyFont="1" applyFill="1" applyBorder="1" applyAlignment="1">
      <alignment horizontal="center"/>
    </xf>
  </cellXfs>
  <cellStyles count="7">
    <cellStyle name="Euro" xfId="1"/>
    <cellStyle name="Hipervínculo" xfId="5" builtinId="8" hidden="1"/>
    <cellStyle name="Hipervínculo 2" xfId="4"/>
    <cellStyle name="Hipervínculo visitado" xfId="6" builtinId="9" hidden="1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2286000</xdr:colOff>
      <xdr:row>43</xdr:row>
      <xdr:rowOff>19050</xdr:rowOff>
    </xdr:from>
    <xdr:to>
      <xdr:col>1</xdr:col>
      <xdr:colOff>3686175</xdr:colOff>
      <xdr:row>46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5B0145-01E3-B523-A25C-C25DB258E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95600" y="7534275"/>
          <a:ext cx="1400175" cy="561975"/>
        </a:xfrm>
        <a:prstGeom prst="rect">
          <a:avLst/>
        </a:prstGeom>
      </xdr:spPr>
    </xdr:pic>
    <xdr:clientData/>
  </xdr:twoCellAnchor>
  <xdr:twoCellAnchor editAs="oneCell">
    <xdr:from>
      <xdr:col>2</xdr:col>
      <xdr:colOff>800100</xdr:colOff>
      <xdr:row>42</xdr:row>
      <xdr:rowOff>171450</xdr:rowOff>
    </xdr:from>
    <xdr:to>
      <xdr:col>2</xdr:col>
      <xdr:colOff>2143125</xdr:colOff>
      <xdr:row>46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9401B8-04A5-2985-9406-CB3B8A2C0B75}"/>
            </a:ext>
            <a:ext uri="{147F2762-F138-4A5C-976F-8EAC2B608ADB}">
              <a16:predDERef xmlns:a16="http://schemas.microsoft.com/office/drawing/2014/main" pred="{695B0145-01E3-B523-A25C-C25DB258E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91400" y="7496175"/>
          <a:ext cx="1343025" cy="771525"/>
        </a:xfrm>
        <a:prstGeom prst="rect">
          <a:avLst/>
        </a:prstGeom>
      </xdr:spPr>
    </xdr:pic>
    <xdr:clientData/>
  </xdr:twoCellAnchor>
  <xdr:twoCellAnchor>
    <xdr:from>
      <xdr:col>1</xdr:col>
      <xdr:colOff>2508250</xdr:colOff>
      <xdr:row>7</xdr:row>
      <xdr:rowOff>158750</xdr:rowOff>
    </xdr:from>
    <xdr:to>
      <xdr:col>1</xdr:col>
      <xdr:colOff>3159125</xdr:colOff>
      <xdr:row>11</xdr:row>
      <xdr:rowOff>78284</xdr:rowOff>
    </xdr:to>
    <xdr:pic>
      <xdr:nvPicPr>
        <xdr:cNvPr id="4" name="Imagen 1" descr="Descripción: Logo Alcaldia Mayor de Bogotá">
          <a:extLst>
            <a:ext uri="{FF2B5EF4-FFF2-40B4-BE49-F238E27FC236}">
              <a16:creationId xmlns:a16="http://schemas.microsoft.com/office/drawing/2014/main" id="{BFB561E6-985B-4974-A99B-5A74773AB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00" y="555625"/>
          <a:ext cx="650875" cy="729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49"/>
  <sheetViews>
    <sheetView tabSelected="1" view="pageBreakPreview" topLeftCell="H19" zoomScaleNormal="100" zoomScaleSheetLayoutView="100" workbookViewId="0">
      <selection activeCell="O34" sqref="O34"/>
    </sheetView>
  </sheetViews>
  <sheetFormatPr baseColWidth="10" defaultColWidth="9.140625" defaultRowHeight="15" x14ac:dyDescent="0.25"/>
  <cols>
    <col min="2" max="2" width="94.42578125" bestFit="1" customWidth="1"/>
    <col min="3" max="3" width="51.140625" customWidth="1"/>
    <col min="4" max="4" width="48.5703125" customWidth="1"/>
    <col min="5" max="5" width="33.5703125" customWidth="1"/>
    <col min="6" max="6" width="44.5703125" customWidth="1"/>
    <col min="7" max="9" width="42.42578125" customWidth="1"/>
    <col min="10" max="10" width="23.42578125" customWidth="1"/>
    <col min="11" max="11" width="27.28515625" customWidth="1"/>
    <col min="12" max="12" width="53.42578125" customWidth="1"/>
    <col min="13" max="13" width="18.7109375" customWidth="1"/>
  </cols>
  <sheetData>
    <row r="7" spans="1:13" ht="15.75" thickBot="1" x14ac:dyDescent="0.3"/>
    <row r="8" spans="1:13" ht="15.75" thickBot="1" x14ac:dyDescent="0.3">
      <c r="B8" s="117"/>
      <c r="C8" s="4"/>
      <c r="D8" s="8" t="s">
        <v>35</v>
      </c>
    </row>
    <row r="9" spans="1:13" ht="15.75" thickBot="1" x14ac:dyDescent="0.3">
      <c r="B9" s="118"/>
      <c r="C9" s="5"/>
      <c r="D9" s="9" t="s">
        <v>36</v>
      </c>
    </row>
    <row r="10" spans="1:13" ht="15.75" thickBot="1" x14ac:dyDescent="0.3">
      <c r="B10" s="118"/>
      <c r="C10" s="5" t="s">
        <v>34</v>
      </c>
      <c r="D10" s="9" t="s">
        <v>37</v>
      </c>
    </row>
    <row r="11" spans="1:13" x14ac:dyDescent="0.25">
      <c r="B11" s="118"/>
      <c r="C11" s="6"/>
      <c r="D11" s="10"/>
    </row>
    <row r="12" spans="1:13" ht="15.75" thickBot="1" x14ac:dyDescent="0.3">
      <c r="B12" s="119"/>
      <c r="C12" s="7"/>
      <c r="D12" s="9" t="s">
        <v>38</v>
      </c>
    </row>
    <row r="14" spans="1:13" ht="15.75" thickBot="1" x14ac:dyDescent="0.3"/>
    <row r="15" spans="1:13" ht="27" thickBot="1" x14ac:dyDescent="0.45">
      <c r="B15" s="1"/>
      <c r="C15" s="122" t="s">
        <v>41</v>
      </c>
      <c r="D15" s="123"/>
      <c r="E15" s="124"/>
      <c r="F15" s="26" t="s">
        <v>42</v>
      </c>
      <c r="G15" s="26" t="s">
        <v>44</v>
      </c>
      <c r="H15" s="120" t="s">
        <v>39</v>
      </c>
      <c r="I15" s="122" t="s">
        <v>46</v>
      </c>
      <c r="J15" s="123"/>
      <c r="K15" s="123"/>
      <c r="L15" s="124"/>
      <c r="M15" s="120" t="s">
        <v>32</v>
      </c>
    </row>
    <row r="16" spans="1:13" ht="81.75" thickBot="1" x14ac:dyDescent="0.35">
      <c r="A16" s="11" t="s">
        <v>40</v>
      </c>
      <c r="B16" s="27" t="s">
        <v>0</v>
      </c>
      <c r="C16" s="48" t="s">
        <v>1</v>
      </c>
      <c r="D16" s="12" t="s">
        <v>2</v>
      </c>
      <c r="E16" s="49" t="s">
        <v>3</v>
      </c>
      <c r="F16" s="28" t="s">
        <v>43</v>
      </c>
      <c r="G16" s="32" t="s">
        <v>45</v>
      </c>
      <c r="H16" s="125"/>
      <c r="I16" s="129" t="s">
        <v>52</v>
      </c>
      <c r="J16" s="126" t="s">
        <v>47</v>
      </c>
      <c r="K16" s="127" t="s">
        <v>48</v>
      </c>
      <c r="L16" s="128" t="s">
        <v>49</v>
      </c>
      <c r="M16" s="121"/>
    </row>
    <row r="17" spans="1:13" ht="20.25" hidden="1" x14ac:dyDescent="0.3">
      <c r="A17" s="88">
        <v>1</v>
      </c>
      <c r="B17" s="89" t="s">
        <v>4</v>
      </c>
      <c r="C17" s="88" t="s">
        <v>50</v>
      </c>
      <c r="D17" s="90" t="s">
        <v>50</v>
      </c>
      <c r="E17" s="91" t="s">
        <v>50</v>
      </c>
      <c r="F17" s="92" t="s">
        <v>33</v>
      </c>
      <c r="G17" s="93" t="s">
        <v>50</v>
      </c>
      <c r="H17" s="94" t="s">
        <v>33</v>
      </c>
      <c r="I17" s="94"/>
      <c r="J17" s="74">
        <v>68</v>
      </c>
      <c r="K17" s="75">
        <v>0</v>
      </c>
      <c r="L17" s="86">
        <v>11.25</v>
      </c>
      <c r="M17" s="87">
        <f t="shared" ref="M17:M33" si="0">L17+K17+J17</f>
        <v>79.25</v>
      </c>
    </row>
    <row r="18" spans="1:13" ht="21" thickBot="1" x14ac:dyDescent="0.35">
      <c r="A18" s="17">
        <v>2</v>
      </c>
      <c r="B18" s="41" t="s">
        <v>5</v>
      </c>
      <c r="C18" s="17" t="s">
        <v>50</v>
      </c>
      <c r="D18" s="18" t="s">
        <v>50</v>
      </c>
      <c r="E18" s="36" t="s">
        <v>50</v>
      </c>
      <c r="F18" s="97" t="s">
        <v>50</v>
      </c>
      <c r="G18" s="98" t="s">
        <v>50</v>
      </c>
      <c r="H18" s="98" t="s">
        <v>50</v>
      </c>
      <c r="I18" s="98">
        <v>-10</v>
      </c>
      <c r="J18" s="59">
        <v>68</v>
      </c>
      <c r="K18" s="131">
        <v>20.399999999999999</v>
      </c>
      <c r="L18" s="132">
        <v>1.5</v>
      </c>
      <c r="M18" s="135">
        <f>+J18+K18+L18</f>
        <v>89.9</v>
      </c>
    </row>
    <row r="19" spans="1:13" ht="21" thickBot="1" x14ac:dyDescent="0.35">
      <c r="A19" s="13">
        <v>3</v>
      </c>
      <c r="B19" s="42" t="s">
        <v>6</v>
      </c>
      <c r="C19" s="13" t="s">
        <v>50</v>
      </c>
      <c r="D19" s="14" t="s">
        <v>50</v>
      </c>
      <c r="E19" s="37" t="s">
        <v>50</v>
      </c>
      <c r="F19" s="29" t="s">
        <v>50</v>
      </c>
      <c r="G19" s="55" t="s">
        <v>50</v>
      </c>
      <c r="H19" s="55" t="s">
        <v>50</v>
      </c>
      <c r="I19" s="55">
        <v>-10</v>
      </c>
      <c r="J19" s="59">
        <v>68</v>
      </c>
      <c r="K19" s="131">
        <v>20.399999999999999</v>
      </c>
      <c r="L19" s="133">
        <v>1.5</v>
      </c>
      <c r="M19" s="135">
        <f t="shared" si="0"/>
        <v>89.9</v>
      </c>
    </row>
    <row r="20" spans="1:13" ht="21" thickBot="1" x14ac:dyDescent="0.35">
      <c r="A20" s="13">
        <v>4</v>
      </c>
      <c r="B20" s="42" t="s">
        <v>7</v>
      </c>
      <c r="C20" s="13" t="s">
        <v>50</v>
      </c>
      <c r="D20" s="14" t="s">
        <v>50</v>
      </c>
      <c r="E20" s="37" t="s">
        <v>50</v>
      </c>
      <c r="F20" s="29" t="s">
        <v>50</v>
      </c>
      <c r="G20" s="55" t="s">
        <v>50</v>
      </c>
      <c r="H20" s="55" t="s">
        <v>50</v>
      </c>
      <c r="I20" s="55" t="s">
        <v>53</v>
      </c>
      <c r="J20" s="59">
        <v>68</v>
      </c>
      <c r="K20" s="131">
        <v>20.399999999999999</v>
      </c>
      <c r="L20" s="72">
        <v>11.5</v>
      </c>
      <c r="M20" s="136">
        <f t="shared" si="0"/>
        <v>99.9</v>
      </c>
    </row>
    <row r="21" spans="1:13" ht="21" thickBot="1" x14ac:dyDescent="0.35">
      <c r="A21" s="13">
        <v>5</v>
      </c>
      <c r="B21" s="42" t="s">
        <v>8</v>
      </c>
      <c r="C21" s="13" t="s">
        <v>50</v>
      </c>
      <c r="D21" s="14" t="s">
        <v>50</v>
      </c>
      <c r="E21" s="37" t="s">
        <v>50</v>
      </c>
      <c r="F21" s="29" t="s">
        <v>50</v>
      </c>
      <c r="G21" s="55" t="s">
        <v>50</v>
      </c>
      <c r="H21" s="55" t="s">
        <v>50</v>
      </c>
      <c r="I21" s="55" t="s">
        <v>53</v>
      </c>
      <c r="J21" s="59">
        <v>68</v>
      </c>
      <c r="K21" s="131">
        <v>20.399999999999999</v>
      </c>
      <c r="L21" s="72">
        <v>11.5</v>
      </c>
      <c r="M21" s="136">
        <f t="shared" si="0"/>
        <v>99.9</v>
      </c>
    </row>
    <row r="22" spans="1:13" ht="21" thickBot="1" x14ac:dyDescent="0.35">
      <c r="A22" s="13">
        <v>6</v>
      </c>
      <c r="B22" s="42" t="s">
        <v>9</v>
      </c>
      <c r="C22" s="13" t="s">
        <v>50</v>
      </c>
      <c r="D22" s="14" t="s">
        <v>50</v>
      </c>
      <c r="E22" s="37" t="s">
        <v>50</v>
      </c>
      <c r="F22" s="29" t="s">
        <v>50</v>
      </c>
      <c r="G22" s="55" t="s">
        <v>50</v>
      </c>
      <c r="H22" s="55" t="s">
        <v>50</v>
      </c>
      <c r="I22" s="55" t="s">
        <v>53</v>
      </c>
      <c r="J22" s="59">
        <v>68</v>
      </c>
      <c r="K22" s="131">
        <v>20.399999999999999</v>
      </c>
      <c r="L22" s="72">
        <v>11.5</v>
      </c>
      <c r="M22" s="136">
        <f t="shared" si="0"/>
        <v>99.9</v>
      </c>
    </row>
    <row r="23" spans="1:13" ht="21" thickBot="1" x14ac:dyDescent="0.35">
      <c r="A23" s="13">
        <v>7</v>
      </c>
      <c r="B23" s="42" t="s">
        <v>10</v>
      </c>
      <c r="C23" s="13" t="s">
        <v>50</v>
      </c>
      <c r="D23" s="14" t="s">
        <v>50</v>
      </c>
      <c r="E23" s="37" t="s">
        <v>50</v>
      </c>
      <c r="F23" s="29" t="s">
        <v>50</v>
      </c>
      <c r="G23" s="55" t="s">
        <v>50</v>
      </c>
      <c r="H23" s="55" t="s">
        <v>50</v>
      </c>
      <c r="I23" s="55">
        <v>-10</v>
      </c>
      <c r="J23" s="134">
        <v>68</v>
      </c>
      <c r="K23" s="131">
        <v>20.399999999999999</v>
      </c>
      <c r="L23" s="132">
        <v>1.5</v>
      </c>
      <c r="M23" s="135">
        <f t="shared" si="0"/>
        <v>89.9</v>
      </c>
    </row>
    <row r="24" spans="1:13" ht="21" thickBot="1" x14ac:dyDescent="0.35">
      <c r="A24" s="13">
        <v>8</v>
      </c>
      <c r="B24" s="42" t="s">
        <v>11</v>
      </c>
      <c r="C24" s="13" t="s">
        <v>50</v>
      </c>
      <c r="D24" s="14" t="s">
        <v>50</v>
      </c>
      <c r="E24" s="37" t="s">
        <v>50</v>
      </c>
      <c r="F24" s="29" t="s">
        <v>50</v>
      </c>
      <c r="G24" s="55" t="s">
        <v>50</v>
      </c>
      <c r="H24" s="55" t="s">
        <v>50</v>
      </c>
      <c r="I24" s="55" t="s">
        <v>53</v>
      </c>
      <c r="J24" s="58">
        <v>68</v>
      </c>
      <c r="K24" s="131">
        <v>20.399999999999999</v>
      </c>
      <c r="L24" s="71">
        <v>11.5</v>
      </c>
      <c r="M24" s="136">
        <f t="shared" si="0"/>
        <v>99.9</v>
      </c>
    </row>
    <row r="25" spans="1:13" ht="21" thickBot="1" x14ac:dyDescent="0.35">
      <c r="A25" s="15">
        <v>9</v>
      </c>
      <c r="B25" s="43" t="s">
        <v>12</v>
      </c>
      <c r="C25" s="15" t="s">
        <v>50</v>
      </c>
      <c r="D25" s="16" t="s">
        <v>50</v>
      </c>
      <c r="E25" s="38" t="s">
        <v>50</v>
      </c>
      <c r="F25" s="40" t="s">
        <v>50</v>
      </c>
      <c r="G25" s="57" t="s">
        <v>50</v>
      </c>
      <c r="H25" s="57" t="s">
        <v>50</v>
      </c>
      <c r="I25" s="55" t="s">
        <v>53</v>
      </c>
      <c r="J25" s="60">
        <v>68</v>
      </c>
      <c r="K25" s="131">
        <v>20.399999999999999</v>
      </c>
      <c r="L25" s="73">
        <v>11.25</v>
      </c>
      <c r="M25" s="135">
        <f t="shared" si="0"/>
        <v>99.65</v>
      </c>
    </row>
    <row r="26" spans="1:13" ht="21" hidden="1" thickBot="1" x14ac:dyDescent="0.35">
      <c r="A26" s="99">
        <f t="shared" ref="A26:A41" si="1">$A$17+A25</f>
        <v>10</v>
      </c>
      <c r="B26" s="100" t="s">
        <v>13</v>
      </c>
      <c r="C26" s="99" t="s">
        <v>50</v>
      </c>
      <c r="D26" s="101" t="s">
        <v>51</v>
      </c>
      <c r="E26" s="102" t="s">
        <v>50</v>
      </c>
      <c r="F26" s="103" t="s">
        <v>50</v>
      </c>
      <c r="G26" s="103" t="s">
        <v>50</v>
      </c>
      <c r="H26" s="104" t="s">
        <v>51</v>
      </c>
      <c r="I26" s="55" t="s">
        <v>53</v>
      </c>
      <c r="J26" s="95">
        <v>68</v>
      </c>
      <c r="K26" s="131">
        <v>20.399999999999999</v>
      </c>
      <c r="L26" s="96">
        <v>11.5</v>
      </c>
      <c r="M26" s="135">
        <f t="shared" si="0"/>
        <v>99.9</v>
      </c>
    </row>
    <row r="27" spans="1:13" ht="21" thickBot="1" x14ac:dyDescent="0.35">
      <c r="A27" s="105">
        <f t="shared" si="1"/>
        <v>11</v>
      </c>
      <c r="B27" s="106" t="s">
        <v>14</v>
      </c>
      <c r="C27" s="105" t="s">
        <v>50</v>
      </c>
      <c r="D27" s="107" t="s">
        <v>50</v>
      </c>
      <c r="E27" s="108" t="s">
        <v>50</v>
      </c>
      <c r="F27" s="109" t="s">
        <v>50</v>
      </c>
      <c r="G27" s="109" t="s">
        <v>50</v>
      </c>
      <c r="H27" s="110" t="s">
        <v>50</v>
      </c>
      <c r="I27" s="130" t="s">
        <v>53</v>
      </c>
      <c r="J27" s="76">
        <v>68</v>
      </c>
      <c r="K27" s="131">
        <v>20.399999999999999</v>
      </c>
      <c r="L27" s="81">
        <v>11.5</v>
      </c>
      <c r="M27" s="136">
        <f t="shared" si="0"/>
        <v>99.9</v>
      </c>
    </row>
    <row r="28" spans="1:13" ht="21" thickBot="1" x14ac:dyDescent="0.35">
      <c r="A28" s="21">
        <f t="shared" si="1"/>
        <v>12</v>
      </c>
      <c r="B28" s="44" t="s">
        <v>15</v>
      </c>
      <c r="C28" s="34" t="s">
        <v>50</v>
      </c>
      <c r="D28" s="35" t="s">
        <v>50</v>
      </c>
      <c r="E28" s="50" t="s">
        <v>50</v>
      </c>
      <c r="F28" s="39" t="s">
        <v>50</v>
      </c>
      <c r="G28" s="39" t="s">
        <v>50</v>
      </c>
      <c r="H28" s="61" t="s">
        <v>50</v>
      </c>
      <c r="I28" s="130" t="s">
        <v>53</v>
      </c>
      <c r="J28" s="58">
        <v>68</v>
      </c>
      <c r="K28" s="131">
        <v>20.399999999999999</v>
      </c>
      <c r="L28" s="71">
        <v>11.5</v>
      </c>
      <c r="M28" s="136">
        <f t="shared" si="0"/>
        <v>99.9</v>
      </c>
    </row>
    <row r="29" spans="1:13" ht="21" thickBot="1" x14ac:dyDescent="0.35">
      <c r="A29" s="21">
        <f t="shared" si="1"/>
        <v>13</v>
      </c>
      <c r="B29" s="44" t="s">
        <v>16</v>
      </c>
      <c r="C29" s="34" t="s">
        <v>50</v>
      </c>
      <c r="D29" s="35" t="s">
        <v>50</v>
      </c>
      <c r="E29" s="50" t="s">
        <v>50</v>
      </c>
      <c r="F29" s="39" t="s">
        <v>50</v>
      </c>
      <c r="G29" s="39" t="s">
        <v>50</v>
      </c>
      <c r="H29" s="61" t="s">
        <v>50</v>
      </c>
      <c r="I29" s="61">
        <v>-10</v>
      </c>
      <c r="J29" s="58">
        <v>68</v>
      </c>
      <c r="K29" s="131">
        <v>20.399999999999999</v>
      </c>
      <c r="L29" s="132">
        <v>1.5</v>
      </c>
      <c r="M29" s="135">
        <f t="shared" si="0"/>
        <v>89.9</v>
      </c>
    </row>
    <row r="30" spans="1:13" ht="21" hidden="1" thickBot="1" x14ac:dyDescent="0.35">
      <c r="A30" s="21">
        <f t="shared" si="1"/>
        <v>14</v>
      </c>
      <c r="B30" s="44" t="s">
        <v>17</v>
      </c>
      <c r="C30" s="23" t="s">
        <v>51</v>
      </c>
      <c r="D30" s="23" t="s">
        <v>51</v>
      </c>
      <c r="E30" s="50" t="s">
        <v>50</v>
      </c>
      <c r="F30" s="39" t="s">
        <v>50</v>
      </c>
      <c r="G30" s="39" t="s">
        <v>50</v>
      </c>
      <c r="H30" s="62" t="s">
        <v>33</v>
      </c>
      <c r="I30" s="62"/>
      <c r="J30" s="58">
        <v>68</v>
      </c>
      <c r="K30" s="131">
        <v>20.399999999999999</v>
      </c>
      <c r="L30" s="132">
        <v>1.5</v>
      </c>
      <c r="M30" s="135">
        <f t="shared" si="0"/>
        <v>89.9</v>
      </c>
    </row>
    <row r="31" spans="1:13" ht="21" thickBot="1" x14ac:dyDescent="0.35">
      <c r="A31" s="21">
        <f t="shared" si="1"/>
        <v>15</v>
      </c>
      <c r="B31" s="44" t="s">
        <v>18</v>
      </c>
      <c r="C31" s="34" t="s">
        <v>50</v>
      </c>
      <c r="D31" s="35" t="s">
        <v>50</v>
      </c>
      <c r="E31" s="50" t="s">
        <v>50</v>
      </c>
      <c r="F31" s="39" t="s">
        <v>50</v>
      </c>
      <c r="G31" s="39" t="s">
        <v>50</v>
      </c>
      <c r="H31" s="61" t="s">
        <v>50</v>
      </c>
      <c r="I31" s="61">
        <v>-10</v>
      </c>
      <c r="J31" s="58">
        <v>68</v>
      </c>
      <c r="K31" s="131">
        <v>20.399999999999999</v>
      </c>
      <c r="L31" s="132">
        <v>1.5</v>
      </c>
      <c r="M31" s="135">
        <f t="shared" si="0"/>
        <v>89.9</v>
      </c>
    </row>
    <row r="32" spans="1:13" ht="21" thickBot="1" x14ac:dyDescent="0.35">
      <c r="A32" s="21">
        <f t="shared" si="1"/>
        <v>16</v>
      </c>
      <c r="B32" s="44" t="s">
        <v>19</v>
      </c>
      <c r="C32" s="34" t="s">
        <v>50</v>
      </c>
      <c r="D32" s="35" t="s">
        <v>50</v>
      </c>
      <c r="E32" s="50" t="s">
        <v>50</v>
      </c>
      <c r="F32" s="39" t="s">
        <v>50</v>
      </c>
      <c r="G32" s="39" t="s">
        <v>50</v>
      </c>
      <c r="H32" s="61" t="s">
        <v>50</v>
      </c>
      <c r="I32" s="61">
        <v>-10</v>
      </c>
      <c r="J32" s="58">
        <v>68</v>
      </c>
      <c r="K32" s="131">
        <v>20.399999999999999</v>
      </c>
      <c r="L32" s="132">
        <v>1.5</v>
      </c>
      <c r="M32" s="135">
        <f t="shared" si="0"/>
        <v>89.9</v>
      </c>
    </row>
    <row r="33" spans="1:13" ht="21" thickBot="1" x14ac:dyDescent="0.35">
      <c r="A33" s="22">
        <f t="shared" si="1"/>
        <v>17</v>
      </c>
      <c r="B33" s="45" t="s">
        <v>20</v>
      </c>
      <c r="C33" s="82" t="s">
        <v>50</v>
      </c>
      <c r="D33" s="83" t="s">
        <v>50</v>
      </c>
      <c r="E33" s="84" t="s">
        <v>50</v>
      </c>
      <c r="F33" s="85" t="s">
        <v>50</v>
      </c>
      <c r="G33" s="85" t="s">
        <v>50</v>
      </c>
      <c r="H33" s="63" t="s">
        <v>50</v>
      </c>
      <c r="I33" s="61" t="s">
        <v>53</v>
      </c>
      <c r="J33" s="60">
        <v>68</v>
      </c>
      <c r="K33" s="131">
        <v>20.399999999999999</v>
      </c>
      <c r="L33" s="73">
        <v>11.25</v>
      </c>
      <c r="M33" s="135">
        <f t="shared" si="0"/>
        <v>99.65</v>
      </c>
    </row>
    <row r="34" spans="1:13" ht="21" thickBot="1" x14ac:dyDescent="0.35">
      <c r="A34" s="111">
        <f t="shared" si="1"/>
        <v>18</v>
      </c>
      <c r="B34" s="112" t="s">
        <v>21</v>
      </c>
      <c r="C34" s="111" t="s">
        <v>50</v>
      </c>
      <c r="D34" s="113" t="s">
        <v>50</v>
      </c>
      <c r="E34" s="114" t="s">
        <v>50</v>
      </c>
      <c r="F34" s="115" t="s">
        <v>50</v>
      </c>
      <c r="G34" s="115" t="s">
        <v>50</v>
      </c>
      <c r="H34" s="116" t="s">
        <v>50</v>
      </c>
      <c r="I34" s="116" t="s">
        <v>53</v>
      </c>
      <c r="J34" s="67">
        <v>68</v>
      </c>
      <c r="K34" s="131">
        <v>20.399999999999999</v>
      </c>
      <c r="L34" s="77">
        <v>11.25</v>
      </c>
      <c r="M34" s="135">
        <f t="shared" ref="M34:M41" si="2">SUM(J34:L34)</f>
        <v>99.65</v>
      </c>
    </row>
    <row r="35" spans="1:13" ht="21" thickBot="1" x14ac:dyDescent="0.35">
      <c r="A35" s="19">
        <f t="shared" si="1"/>
        <v>19</v>
      </c>
      <c r="B35" s="46" t="s">
        <v>22</v>
      </c>
      <c r="C35" s="24" t="s">
        <v>50</v>
      </c>
      <c r="D35" s="25" t="s">
        <v>50</v>
      </c>
      <c r="E35" s="51" t="s">
        <v>50</v>
      </c>
      <c r="F35" s="30" t="s">
        <v>50</v>
      </c>
      <c r="G35" s="30" t="s">
        <v>50</v>
      </c>
      <c r="H35" s="64" t="s">
        <v>50</v>
      </c>
      <c r="I35" s="64" t="s">
        <v>53</v>
      </c>
      <c r="J35" s="68">
        <v>68</v>
      </c>
      <c r="K35" s="131">
        <v>20.399999999999999</v>
      </c>
      <c r="L35" s="78">
        <v>11.5</v>
      </c>
      <c r="M35" s="136">
        <f t="shared" si="2"/>
        <v>99.9</v>
      </c>
    </row>
    <row r="36" spans="1:13" ht="21" thickBot="1" x14ac:dyDescent="0.35">
      <c r="A36" s="19">
        <f t="shared" si="1"/>
        <v>20</v>
      </c>
      <c r="B36" s="46" t="s">
        <v>23</v>
      </c>
      <c r="C36" s="24" t="s">
        <v>50</v>
      </c>
      <c r="D36" s="25" t="s">
        <v>50</v>
      </c>
      <c r="E36" s="51" t="s">
        <v>50</v>
      </c>
      <c r="F36" s="30" t="s">
        <v>50</v>
      </c>
      <c r="G36" s="30" t="s">
        <v>50</v>
      </c>
      <c r="H36" s="64" t="s">
        <v>50</v>
      </c>
      <c r="I36" s="64" t="s">
        <v>53</v>
      </c>
      <c r="J36" s="68">
        <v>68</v>
      </c>
      <c r="K36" s="131">
        <v>20.399999999999999</v>
      </c>
      <c r="L36" s="78">
        <v>11.5</v>
      </c>
      <c r="M36" s="136">
        <f t="shared" si="2"/>
        <v>99.9</v>
      </c>
    </row>
    <row r="37" spans="1:13" ht="21" thickBot="1" x14ac:dyDescent="0.35">
      <c r="A37" s="19">
        <f t="shared" si="1"/>
        <v>21</v>
      </c>
      <c r="B37" s="46" t="s">
        <v>24</v>
      </c>
      <c r="C37" s="24" t="s">
        <v>50</v>
      </c>
      <c r="D37" s="25" t="s">
        <v>50</v>
      </c>
      <c r="E37" s="51" t="s">
        <v>50</v>
      </c>
      <c r="F37" s="30" t="s">
        <v>50</v>
      </c>
      <c r="G37" s="30" t="s">
        <v>50</v>
      </c>
      <c r="H37" s="64" t="s">
        <v>50</v>
      </c>
      <c r="I37" s="64">
        <v>-10</v>
      </c>
      <c r="J37" s="68">
        <v>68</v>
      </c>
      <c r="K37" s="131">
        <v>20.399999999999999</v>
      </c>
      <c r="L37" s="78">
        <v>1.5</v>
      </c>
      <c r="M37" s="135">
        <f t="shared" si="2"/>
        <v>89.9</v>
      </c>
    </row>
    <row r="38" spans="1:13" ht="21" thickBot="1" x14ac:dyDescent="0.35">
      <c r="A38" s="19">
        <f t="shared" si="1"/>
        <v>22</v>
      </c>
      <c r="B38" s="46" t="s">
        <v>25</v>
      </c>
      <c r="C38" s="24" t="s">
        <v>50</v>
      </c>
      <c r="D38" s="25" t="s">
        <v>50</v>
      </c>
      <c r="E38" s="51" t="s">
        <v>50</v>
      </c>
      <c r="F38" s="30" t="s">
        <v>50</v>
      </c>
      <c r="G38" s="30" t="s">
        <v>50</v>
      </c>
      <c r="H38" s="64" t="s">
        <v>50</v>
      </c>
      <c r="I38" s="64" t="s">
        <v>53</v>
      </c>
      <c r="J38" s="68">
        <v>68</v>
      </c>
      <c r="K38" s="131">
        <v>20.399999999999999</v>
      </c>
      <c r="L38" s="78">
        <v>11.5</v>
      </c>
      <c r="M38" s="136">
        <f t="shared" si="2"/>
        <v>99.9</v>
      </c>
    </row>
    <row r="39" spans="1:13" ht="21" hidden="1" thickBot="1" x14ac:dyDescent="0.35">
      <c r="A39" s="19">
        <f t="shared" si="1"/>
        <v>23</v>
      </c>
      <c r="B39" s="46" t="s">
        <v>26</v>
      </c>
      <c r="C39" s="56" t="s">
        <v>51</v>
      </c>
      <c r="D39" s="25" t="s">
        <v>50</v>
      </c>
      <c r="E39" s="51" t="s">
        <v>50</v>
      </c>
      <c r="F39" s="33" t="s">
        <v>51</v>
      </c>
      <c r="G39" s="33" t="s">
        <v>51</v>
      </c>
      <c r="H39" s="65" t="s">
        <v>33</v>
      </c>
      <c r="I39" s="65"/>
      <c r="J39" s="69">
        <v>68</v>
      </c>
      <c r="K39" s="131">
        <v>20.399999999999999</v>
      </c>
      <c r="L39" s="79">
        <v>11.5</v>
      </c>
      <c r="M39" s="135">
        <f t="shared" si="2"/>
        <v>99.9</v>
      </c>
    </row>
    <row r="40" spans="1:13" ht="21" thickBot="1" x14ac:dyDescent="0.35">
      <c r="A40" s="19">
        <f t="shared" si="1"/>
        <v>24</v>
      </c>
      <c r="B40" s="46" t="s">
        <v>27</v>
      </c>
      <c r="C40" s="24" t="s">
        <v>50</v>
      </c>
      <c r="D40" s="25" t="s">
        <v>50</v>
      </c>
      <c r="E40" s="51" t="s">
        <v>50</v>
      </c>
      <c r="F40" s="30" t="s">
        <v>50</v>
      </c>
      <c r="G40" s="30" t="s">
        <v>50</v>
      </c>
      <c r="H40" s="64" t="s">
        <v>50</v>
      </c>
      <c r="I40" s="64">
        <v>-10</v>
      </c>
      <c r="J40" s="68">
        <v>68</v>
      </c>
      <c r="K40" s="131">
        <v>20.399999999999999</v>
      </c>
      <c r="L40" s="137">
        <v>1.5</v>
      </c>
      <c r="M40" s="135">
        <f t="shared" si="2"/>
        <v>89.9</v>
      </c>
    </row>
    <row r="41" spans="1:13" ht="21" thickBot="1" x14ac:dyDescent="0.35">
      <c r="A41" s="20">
        <f t="shared" si="1"/>
        <v>25</v>
      </c>
      <c r="B41" s="47" t="s">
        <v>28</v>
      </c>
      <c r="C41" s="52" t="s">
        <v>50</v>
      </c>
      <c r="D41" s="53" t="s">
        <v>50</v>
      </c>
      <c r="E41" s="54" t="s">
        <v>50</v>
      </c>
      <c r="F41" s="31" t="s">
        <v>50</v>
      </c>
      <c r="G41" s="31" t="s">
        <v>50</v>
      </c>
      <c r="H41" s="66" t="s">
        <v>50</v>
      </c>
      <c r="I41" s="66" t="s">
        <v>53</v>
      </c>
      <c r="J41" s="70">
        <v>68</v>
      </c>
      <c r="K41" s="131">
        <v>20.399999999999999</v>
      </c>
      <c r="L41" s="80">
        <v>11.5</v>
      </c>
      <c r="M41" s="138">
        <f t="shared" si="2"/>
        <v>99.9</v>
      </c>
    </row>
    <row r="48" spans="1:13" x14ac:dyDescent="0.25">
      <c r="B48" s="2" t="s">
        <v>29</v>
      </c>
      <c r="C48" s="3" t="s">
        <v>30</v>
      </c>
    </row>
    <row r="49" spans="2:3" x14ac:dyDescent="0.25">
      <c r="B49" s="3" t="s">
        <v>31</v>
      </c>
      <c r="C49" s="3" t="s">
        <v>31</v>
      </c>
    </row>
  </sheetData>
  <mergeCells count="5">
    <mergeCell ref="B8:B12"/>
    <mergeCell ref="M15:M16"/>
    <mergeCell ref="C15:E15"/>
    <mergeCell ref="H15:H16"/>
    <mergeCell ref="I15:L15"/>
  </mergeCells>
  <pageMargins left="0.7" right="0.7" top="0.75" bottom="0.75" header="0.3" footer="0.3"/>
  <pageSetup paperSize="9" scale="17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</vt:lpstr>
      <vt:lpstr>CONSO!Área_de_impresión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KAMC</dc:creator>
  <cp:keywords/>
  <dc:description/>
  <cp:lastModifiedBy>Julieth Tatiana Sanchez Castillo</cp:lastModifiedBy>
  <cp:revision/>
  <cp:lastPrinted>2024-04-30T20:25:19Z</cp:lastPrinted>
  <dcterms:created xsi:type="dcterms:W3CDTF">2020-09-27T18:45:21Z</dcterms:created>
  <dcterms:modified xsi:type="dcterms:W3CDTF">2024-05-02T21:00:32Z</dcterms:modified>
  <cp:category/>
  <cp:contentStatus/>
</cp:coreProperties>
</file>