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Cristian.medina\Downloads\"/>
    </mc:Choice>
  </mc:AlternateContent>
  <xr:revisionPtr revIDLastSave="0" documentId="13_ncr:1_{CE0DFDD1-B8E8-4F06-B56F-B6BCFD4A1BA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M8" i="1" s="1"/>
  <c r="N8" i="1" s="1"/>
  <c r="L7" i="1"/>
  <c r="M7" i="1" s="1"/>
  <c r="N7" i="1" s="1"/>
  <c r="L6" i="1"/>
  <c r="M6" i="1" s="1"/>
  <c r="N6" i="1" s="1"/>
  <c r="L5" i="1"/>
  <c r="M5" i="1" s="1"/>
  <c r="N5" i="1" s="1"/>
  <c r="L4" i="1"/>
  <c r="M4" i="1" s="1"/>
  <c r="N4" i="1" s="1"/>
  <c r="H8" i="1"/>
  <c r="I8" i="1" s="1"/>
  <c r="J8" i="1" s="1"/>
  <c r="H7" i="1"/>
  <c r="I7" i="1" s="1"/>
  <c r="J7" i="1" s="1"/>
  <c r="H6" i="1"/>
  <c r="I6" i="1" s="1"/>
  <c r="J6" i="1" s="1"/>
  <c r="H5" i="1"/>
  <c r="I5" i="1" s="1"/>
  <c r="J5" i="1" s="1"/>
  <c r="I4" i="1"/>
  <c r="J4" i="1" s="1"/>
  <c r="J9" i="1" s="1"/>
  <c r="H4" i="1"/>
  <c r="N9" i="1" l="1"/>
</calcChain>
</file>

<file path=xl/sharedStrings.xml><?xml version="1.0" encoding="utf-8"?>
<sst xmlns="http://schemas.openxmlformats.org/spreadsheetml/2006/main" count="32" uniqueCount="26">
  <si>
    <t>PRECIO DE REFERENCIA</t>
  </si>
  <si>
    <t>ÍTEM</t>
  </si>
  <si>
    <t>PROCESO</t>
  </si>
  <si>
    <t>ACTIVIDAD</t>
  </si>
  <si>
    <t>UNIDAD DE MEDIDA</t>
  </si>
  <si>
    <t>CANTIDAD</t>
  </si>
  <si>
    <t>VALOR UNITARIO</t>
  </si>
  <si>
    <t>VALOR IVA</t>
  </si>
  <si>
    <t>VALOR UNITARIO INCLUIDO IVA</t>
  </si>
  <si>
    <t>VALOR TOTAL INCLUIDO IVA</t>
  </si>
  <si>
    <t>Informe de monitoreo inicial.</t>
  </si>
  <si>
    <t>Diagnóstico del estado de conservación, Selección por estado de conservación</t>
  </si>
  <si>
    <t>UNIDAD</t>
  </si>
  <si>
    <t>Saneamiento y restauración documental puntual (metros lineales)</t>
  </si>
  <si>
    <t>Diagnóstico nivel de biodeterioro, Selección documentación de eliminación, saneamiento puntual folio a folio</t>
  </si>
  <si>
    <t>ML</t>
  </si>
  <si>
    <t>Saneamiento ambiental a área depositos HOMIL (metros cuadrados)</t>
  </si>
  <si>
    <t>Monitoreo inicial de biocontaminación, desinfección, desratización, desinsectación e informe final</t>
  </si>
  <si>
    <t>M2</t>
  </si>
  <si>
    <t>Muestras antes y después / distribuidos en 21 espacios / informe final</t>
  </si>
  <si>
    <t>Toma de lecturas y prácticas de muestras microbiológicas a los archivos analizados</t>
  </si>
  <si>
    <t>Jornadas de sensibilización virtual o presencial (hasta 30 personas)</t>
  </si>
  <si>
    <t xml:space="preserve">Realizar cuatro jornadas de sensibilización y capacitación teórico
prácticas, focalizadas al personal que tiene dentro de sus funciones y 
actividades el desarrollo de procesos de gestión documental al interior 
del HOMIL tanto en los archivos de gestión como en los archivos 
centrales e históricos. </t>
  </si>
  <si>
    <t>TOTAL</t>
  </si>
  <si>
    <t>VALOR OFERTADO</t>
  </si>
  <si>
    <t xml:space="preserve">NOMBRE DEL OFERENTE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</si>
</sst>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5"/>
  <sheetViews>
    <sheetView tabSelected="1" workbookViewId="0">
      <selection activeCell="D11" sqref="D11"/>
    </sheetView>
  </sheetViews>
  <sheetFormatPr baseColWidth="10" defaultRowHeight="10.5" x14ac:dyDescent="0.15"/>
  <cols>
    <col min="1" max="1" width="11.42578125" style="3"/>
    <col min="2" max="2" width="11.42578125" style="12"/>
    <col min="3" max="3" width="17.42578125" style="3" customWidth="1"/>
    <col min="4" max="4" width="27" style="3" customWidth="1"/>
    <col min="5" max="5" width="11.42578125" style="3" customWidth="1"/>
    <col min="6" max="6" width="9.85546875" style="3" customWidth="1"/>
    <col min="7" max="7" width="12.5703125" style="3" customWidth="1"/>
    <col min="8" max="8" width="11.5703125" style="3" customWidth="1"/>
    <col min="9" max="9" width="14.42578125" style="3" customWidth="1"/>
    <col min="10" max="10" width="17.140625" style="3" customWidth="1"/>
    <col min="11" max="11" width="12.5703125" style="3" customWidth="1"/>
    <col min="12" max="12" width="11.5703125" style="3" customWidth="1"/>
    <col min="13" max="13" width="14.42578125" style="3" customWidth="1"/>
    <col min="14" max="14" width="17.140625" style="3" customWidth="1"/>
    <col min="15" max="16384" width="11.42578125" style="3"/>
  </cols>
  <sheetData>
    <row r="2" spans="2:14" x14ac:dyDescent="0.15">
      <c r="B2" s="1"/>
      <c r="C2" s="2"/>
      <c r="D2" s="2"/>
      <c r="E2" s="2"/>
      <c r="F2" s="2"/>
      <c r="G2" s="13" t="s">
        <v>0</v>
      </c>
      <c r="H2" s="13"/>
      <c r="I2" s="13"/>
      <c r="J2" s="13"/>
      <c r="K2" s="13" t="s">
        <v>24</v>
      </c>
      <c r="L2" s="13"/>
      <c r="M2" s="13"/>
      <c r="N2" s="13"/>
    </row>
    <row r="3" spans="2:14" s="6" customFormat="1" ht="31.5" x14ac:dyDescent="0.25"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6</v>
      </c>
      <c r="L3" s="5" t="s">
        <v>7</v>
      </c>
      <c r="M3" s="5" t="s">
        <v>8</v>
      </c>
      <c r="N3" s="5" t="s">
        <v>9</v>
      </c>
    </row>
    <row r="4" spans="2:14" ht="31.5" x14ac:dyDescent="0.15">
      <c r="B4" s="1">
        <v>1</v>
      </c>
      <c r="C4" s="7" t="s">
        <v>10</v>
      </c>
      <c r="D4" s="7" t="s">
        <v>11</v>
      </c>
      <c r="E4" s="8" t="s">
        <v>12</v>
      </c>
      <c r="F4" s="8">
        <v>1</v>
      </c>
      <c r="G4" s="9">
        <v>17095238</v>
      </c>
      <c r="H4" s="9">
        <f>ROUND(G4*0.19,0)</f>
        <v>3248095</v>
      </c>
      <c r="I4" s="9">
        <f>+G4+H4</f>
        <v>20343333</v>
      </c>
      <c r="J4" s="10">
        <f>+F4*I4</f>
        <v>20343333</v>
      </c>
      <c r="K4" s="9"/>
      <c r="L4" s="9">
        <f>ROUND(K4*0.19,0)</f>
        <v>0</v>
      </c>
      <c r="M4" s="9">
        <f>+K4+L4</f>
        <v>0</v>
      </c>
      <c r="N4" s="10">
        <f>+F4*M4</f>
        <v>0</v>
      </c>
    </row>
    <row r="5" spans="2:14" ht="52.5" x14ac:dyDescent="0.15">
      <c r="B5" s="1">
        <v>2</v>
      </c>
      <c r="C5" s="7" t="s">
        <v>13</v>
      </c>
      <c r="D5" s="7" t="s">
        <v>14</v>
      </c>
      <c r="E5" s="8" t="s">
        <v>15</v>
      </c>
      <c r="F5" s="8">
        <v>76</v>
      </c>
      <c r="G5" s="9">
        <v>746779</v>
      </c>
      <c r="H5" s="9">
        <f t="shared" ref="H5:H8" si="0">ROUND(G5*0.19,0)</f>
        <v>141888</v>
      </c>
      <c r="I5" s="9">
        <f t="shared" ref="I5:I8" si="1">+G5+H5</f>
        <v>888667</v>
      </c>
      <c r="J5" s="10">
        <f t="shared" ref="J5:J8" si="2">+F5*I5</f>
        <v>67538692</v>
      </c>
      <c r="K5" s="9"/>
      <c r="L5" s="9">
        <f t="shared" ref="L5:L8" si="3">ROUND(K5*0.19,0)</f>
        <v>0</v>
      </c>
      <c r="M5" s="9">
        <f t="shared" ref="M5:M8" si="4">+K5+L5</f>
        <v>0</v>
      </c>
      <c r="N5" s="10">
        <f t="shared" ref="N5:N8" si="5">+F5*M5</f>
        <v>0</v>
      </c>
    </row>
    <row r="6" spans="2:14" ht="42" x14ac:dyDescent="0.15">
      <c r="B6" s="1">
        <v>3</v>
      </c>
      <c r="C6" s="7" t="s">
        <v>16</v>
      </c>
      <c r="D6" s="7" t="s">
        <v>17</v>
      </c>
      <c r="E6" s="8" t="s">
        <v>18</v>
      </c>
      <c r="F6" s="8">
        <v>1353</v>
      </c>
      <c r="G6" s="9">
        <v>23496</v>
      </c>
      <c r="H6" s="9">
        <f t="shared" si="0"/>
        <v>4464</v>
      </c>
      <c r="I6" s="9">
        <f t="shared" si="1"/>
        <v>27960</v>
      </c>
      <c r="J6" s="10">
        <f t="shared" si="2"/>
        <v>37829880</v>
      </c>
      <c r="K6" s="9"/>
      <c r="L6" s="9">
        <f t="shared" si="3"/>
        <v>0</v>
      </c>
      <c r="M6" s="9">
        <f t="shared" si="4"/>
        <v>0</v>
      </c>
      <c r="N6" s="10">
        <f t="shared" si="5"/>
        <v>0</v>
      </c>
    </row>
    <row r="7" spans="2:14" ht="52.5" x14ac:dyDescent="0.15">
      <c r="B7" s="1">
        <v>4</v>
      </c>
      <c r="C7" s="7" t="s">
        <v>19</v>
      </c>
      <c r="D7" s="7" t="s">
        <v>20</v>
      </c>
      <c r="E7" s="8" t="s">
        <v>12</v>
      </c>
      <c r="F7" s="8">
        <v>84</v>
      </c>
      <c r="G7" s="9">
        <v>173137</v>
      </c>
      <c r="H7" s="9">
        <f t="shared" si="0"/>
        <v>32896</v>
      </c>
      <c r="I7" s="9">
        <f t="shared" si="1"/>
        <v>206033</v>
      </c>
      <c r="J7" s="10">
        <f t="shared" si="2"/>
        <v>17306772</v>
      </c>
      <c r="K7" s="9"/>
      <c r="L7" s="9">
        <f t="shared" si="3"/>
        <v>0</v>
      </c>
      <c r="M7" s="9">
        <f t="shared" si="4"/>
        <v>0</v>
      </c>
      <c r="N7" s="10">
        <f t="shared" si="5"/>
        <v>0</v>
      </c>
    </row>
    <row r="8" spans="2:14" ht="136.5" x14ac:dyDescent="0.15">
      <c r="B8" s="1">
        <v>5</v>
      </c>
      <c r="C8" s="7" t="s">
        <v>21</v>
      </c>
      <c r="D8" s="7" t="s">
        <v>22</v>
      </c>
      <c r="E8" s="8" t="s">
        <v>12</v>
      </c>
      <c r="F8" s="8">
        <v>4</v>
      </c>
      <c r="G8" s="9">
        <v>1384034</v>
      </c>
      <c r="H8" s="9">
        <f t="shared" si="0"/>
        <v>262966</v>
      </c>
      <c r="I8" s="9">
        <f t="shared" si="1"/>
        <v>1647000</v>
      </c>
      <c r="J8" s="10">
        <f t="shared" si="2"/>
        <v>6588000</v>
      </c>
      <c r="K8" s="9"/>
      <c r="L8" s="9">
        <f t="shared" si="3"/>
        <v>0</v>
      </c>
      <c r="M8" s="9">
        <f t="shared" si="4"/>
        <v>0</v>
      </c>
      <c r="N8" s="10">
        <f t="shared" si="5"/>
        <v>0</v>
      </c>
    </row>
    <row r="9" spans="2:14" x14ac:dyDescent="0.15">
      <c r="B9" s="1"/>
      <c r="C9" s="14" t="s">
        <v>23</v>
      </c>
      <c r="D9" s="15"/>
      <c r="E9" s="15"/>
      <c r="F9" s="16"/>
      <c r="G9" s="11"/>
      <c r="H9" s="5"/>
      <c r="I9" s="5"/>
      <c r="J9" s="10">
        <f>SUM(J4:J8)</f>
        <v>149606677</v>
      </c>
      <c r="K9" s="11"/>
      <c r="L9" s="5"/>
      <c r="M9" s="5"/>
      <c r="N9" s="10">
        <f>SUM(N4:N8)</f>
        <v>0</v>
      </c>
    </row>
    <row r="11" spans="2:14" ht="15" customHeight="1" x14ac:dyDescent="0.15">
      <c r="B11" s="17" t="s">
        <v>25</v>
      </c>
      <c r="C11" s="17"/>
    </row>
    <row r="15" spans="2:14" ht="37.5" customHeight="1" x14ac:dyDescent="0.15"/>
  </sheetData>
  <mergeCells count="4">
    <mergeCell ref="G2:J2"/>
    <mergeCell ref="C9:F9"/>
    <mergeCell ref="K2:N2"/>
    <mergeCell ref="B11:C11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Cristian David Medina Ramírez</cp:lastModifiedBy>
  <dcterms:created xsi:type="dcterms:W3CDTF">2024-03-19T17:05:47Z</dcterms:created>
  <dcterms:modified xsi:type="dcterms:W3CDTF">2024-04-08T20:09:29Z</dcterms:modified>
</cp:coreProperties>
</file>