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D:\ROBIN\LICITACIONES\LICITACIONES\2020\SECOP II\NAVAL\BARRANQUILLA 428.000.000\evalucion inicial\SUBSANACION\"/>
    </mc:Choice>
  </mc:AlternateContent>
  <xr:revisionPtr revIDLastSave="0" documentId="13_ncr:1_{4C4E3A57-ADA9-4E83-AC98-CDD3B59E4AF2}" xr6:coauthVersionLast="36" xr6:coauthVersionMax="36" xr10:uidLastSave="{00000000-0000-0000-0000-000000000000}"/>
  <bookViews>
    <workbookView xWindow="0" yWindow="0" windowWidth="20490" windowHeight="6945" xr2:uid="{B6E56C3B-6FB4-470E-8055-35F00A74CB1C}"/>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13" i="1" l="1"/>
  <c r="G214" i="1"/>
  <c r="G215" i="1"/>
  <c r="G216" i="1"/>
  <c r="G212" i="1"/>
  <c r="G161" i="1"/>
  <c r="G162" i="1"/>
  <c r="G165" i="1"/>
  <c r="G166" i="1"/>
  <c r="G167" i="1"/>
  <c r="G168" i="1"/>
  <c r="G169" i="1"/>
  <c r="G170" i="1"/>
  <c r="G171" i="1"/>
  <c r="G172" i="1"/>
  <c r="G173" i="1"/>
  <c r="G174" i="1"/>
  <c r="G175" i="1"/>
  <c r="G176" i="1"/>
  <c r="G178" i="1"/>
  <c r="G180" i="1"/>
  <c r="G181" i="1"/>
  <c r="G182" i="1"/>
  <c r="G183" i="1"/>
  <c r="G184" i="1"/>
  <c r="G186" i="1"/>
  <c r="G187" i="1"/>
  <c r="G188" i="1"/>
  <c r="G189" i="1"/>
  <c r="G190" i="1"/>
  <c r="G191" i="1"/>
  <c r="G192" i="1"/>
  <c r="G193" i="1"/>
  <c r="G194" i="1"/>
  <c r="G195" i="1"/>
  <c r="G196" i="1"/>
  <c r="G197" i="1"/>
  <c r="G198" i="1"/>
  <c r="G199" i="1"/>
  <c r="G200" i="1"/>
  <c r="G201" i="1"/>
  <c r="G203" i="1"/>
  <c r="G159" i="1"/>
  <c r="G133" i="1"/>
  <c r="G134" i="1"/>
  <c r="G135" i="1"/>
  <c r="G136" i="1"/>
  <c r="G137" i="1"/>
  <c r="G138" i="1"/>
  <c r="G139" i="1"/>
  <c r="G140" i="1"/>
  <c r="G141" i="1"/>
  <c r="G142" i="1"/>
  <c r="G143" i="1"/>
  <c r="G144" i="1"/>
  <c r="G145" i="1"/>
  <c r="G146" i="1"/>
  <c r="G147" i="1"/>
  <c r="G148" i="1"/>
  <c r="G149" i="1"/>
  <c r="G132" i="1"/>
  <c r="G117" i="1"/>
  <c r="G118" i="1"/>
  <c r="G119" i="1"/>
  <c r="G120" i="1"/>
  <c r="G121" i="1"/>
  <c r="G122" i="1"/>
  <c r="G123" i="1"/>
  <c r="G116" i="1"/>
  <c r="G92" i="1"/>
  <c r="G93" i="1"/>
  <c r="G94" i="1"/>
  <c r="G95" i="1"/>
  <c r="G96" i="1"/>
  <c r="G97" i="1"/>
  <c r="G98" i="1"/>
  <c r="G99" i="1"/>
  <c r="G100" i="1"/>
  <c r="G101" i="1"/>
  <c r="G91" i="1"/>
  <c r="G82" i="1"/>
  <c r="G81" i="1"/>
  <c r="G72" i="1"/>
  <c r="G71" i="1"/>
  <c r="G73" i="1" s="1"/>
  <c r="G50" i="1"/>
  <c r="G51" i="1"/>
  <c r="G52" i="1"/>
  <c r="G53" i="1"/>
  <c r="G54" i="1"/>
  <c r="G55" i="1"/>
  <c r="G56" i="1"/>
  <c r="G57" i="1"/>
  <c r="G58" i="1"/>
  <c r="G59" i="1"/>
  <c r="G60" i="1"/>
  <c r="G61" i="1"/>
  <c r="G62" i="1"/>
  <c r="G49" i="1"/>
  <c r="G39" i="1"/>
  <c r="G40" i="1"/>
  <c r="G38" i="1"/>
  <c r="G11" i="1"/>
  <c r="G12" i="1"/>
  <c r="G13" i="1"/>
  <c r="G14" i="1"/>
  <c r="G15" i="1"/>
  <c r="G16" i="1"/>
  <c r="G17" i="1"/>
  <c r="G18" i="1"/>
  <c r="G19" i="1"/>
  <c r="G20" i="1"/>
  <c r="G21" i="1"/>
  <c r="G22" i="1"/>
  <c r="G23" i="1"/>
  <c r="G24" i="1"/>
  <c r="G25" i="1"/>
  <c r="G26" i="1"/>
  <c r="G27" i="1"/>
  <c r="G28" i="1"/>
  <c r="G29" i="1"/>
  <c r="G10" i="1"/>
  <c r="G217" i="1" l="1"/>
  <c r="G219" i="1" s="1"/>
  <c r="G41" i="1"/>
  <c r="G42" i="1" s="1"/>
  <c r="G204" i="1"/>
  <c r="G206" i="1" s="1"/>
  <c r="G102" i="1"/>
  <c r="G104" i="1" s="1"/>
  <c r="G124" i="1"/>
  <c r="G126" i="1" s="1"/>
  <c r="G150" i="1"/>
  <c r="G151" i="1" s="1"/>
  <c r="G30" i="1"/>
  <c r="G33" i="1" s="1"/>
  <c r="G34" i="1" s="1"/>
  <c r="G83" i="1"/>
  <c r="G85" i="1" s="1"/>
  <c r="G76" i="1"/>
  <c r="G77" i="1" s="1"/>
  <c r="G75" i="1"/>
  <c r="G74" i="1"/>
  <c r="G63" i="1"/>
  <c r="G220" i="1" l="1"/>
  <c r="G221" i="1" s="1"/>
  <c r="G218" i="1"/>
  <c r="G222" i="1" s="1"/>
  <c r="G205" i="1"/>
  <c r="G207" i="1"/>
  <c r="G208" i="1" s="1"/>
  <c r="G152" i="1"/>
  <c r="G153" i="1"/>
  <c r="G154" i="1" s="1"/>
  <c r="G125" i="1"/>
  <c r="G103" i="1"/>
  <c r="G105" i="1"/>
  <c r="G106" i="1" s="1"/>
  <c r="G44" i="1"/>
  <c r="G45" i="1" s="1"/>
  <c r="G43" i="1"/>
  <c r="G31" i="1"/>
  <c r="G32" i="1"/>
  <c r="G127" i="1"/>
  <c r="G128" i="1" s="1"/>
  <c r="G78" i="1"/>
  <c r="G86" i="1"/>
  <c r="G87" i="1" s="1"/>
  <c r="G84" i="1"/>
  <c r="G66" i="1"/>
  <c r="G67" i="1" s="1"/>
  <c r="G65" i="1"/>
  <c r="G64" i="1"/>
  <c r="G68" i="1"/>
  <c r="G88" i="1" l="1"/>
  <c r="G209" i="1"/>
  <c r="G155" i="1"/>
  <c r="G107" i="1"/>
  <c r="G46" i="1"/>
  <c r="G35" i="1"/>
  <c r="G129" i="1"/>
  <c r="F224" i="1" l="1"/>
  <c r="F109" i="1"/>
  <c r="G227" i="1" l="1"/>
</calcChain>
</file>

<file path=xl/sharedStrings.xml><?xml version="1.0" encoding="utf-8"?>
<sst xmlns="http://schemas.openxmlformats.org/spreadsheetml/2006/main" count="391" uniqueCount="173">
  <si>
    <t xml:space="preserve">GRUPO 1. MANTENIMIENTO DE BIENES NO RESIDENCIALES </t>
  </si>
  <si>
    <t>Es de tener en cuenta que en la propuesta económica no se deben superar los valores pro medios del estudio de mercado por frente de obra ni por grupo, como requisito para no ser rechazada la oferta</t>
  </si>
  <si>
    <t xml:space="preserve">PROPUESTA ECONÓMICA </t>
  </si>
  <si>
    <t xml:space="preserve">ITEM </t>
  </si>
  <si>
    <t>DESCRIPCION</t>
  </si>
  <si>
    <t>VALOR UNITARIO</t>
  </si>
  <si>
    <t xml:space="preserve">VALOR PARCIAL </t>
  </si>
  <si>
    <t xml:space="preserve">FRENTE DE OBRA 1. MANTENIMIENTO DE LA GUARDIA DE ACCESO PRINCIPAL </t>
  </si>
  <si>
    <t>DESMONTE DE VENTANERIA MARCO DE ALUMINIO Y VIDRIO, INCLUYE PUERTAS, MARCOS Y TODO LO NECESARIO PARA DEJAR  EL RECINTO LIMPIO Y DESPEJADO, INCLUYE ENTREGA DEL MATERIAL AL SUPERVISOR  EN CASO QUE EL NO REQUIERA DEL MATERIAL SOBRANTE INCLUYE  DISPOSICIÓN FINAL A BOTADERO CERTIFICADO.</t>
  </si>
  <si>
    <t xml:space="preserve">DEMOLICIÓN ENCHAPE PAREDES EXISTE INCLUYE RECINTO DE LA GUARDIA Y BAÑO , INCLUYE FILOS LINEALES , WIN DE ALUMINIO </t>
  </si>
  <si>
    <t xml:space="preserve">DESMONTE DE CANALETA EXISTENTA DE 4" METALICA , INCLUYE DESMONTE DE CABLE ELECTRICOS Y DE RED DE MANERA SEGURA </t>
  </si>
  <si>
    <t xml:space="preserve">IMPERMEABILIZACION DE CUBIERTA PLACA A TODO COSTO   DE MANTO MORTERO PLAS AL 80 3,5 MM DE ESPESOR FOIL DE ALUMINIO: CON LAS SIGUIENTES CARACTERÍSTICAS TECNICAS LÁMINA IMPERMEABILIZANTE FLEXIBLE, PREFABRICADA Y AUTOPROTEGIDA POR UN FOIL DE ALUMINIO GOFRADO. ALMA CENTRAL DE POLIETILENO DE ALTA DENSIDAD. ASFALTOS MODIFICADOS CON POLÍMEROS, SIN RELLENOS, QUE OPTIMIZAN LA ADHERENCIA DEL FOIL Y DEL MANTO CON EL SUSTRATO. SUPERFICIE INFERIOR CON POLIETILENO ANTIADHERENTE, LISA. INCLUYE PINTURA BITUMINOSA EN LOS TRASLAPOS, SE DEBE IMPRIMAR PRVAMENTE LAS SUPERFICIES EN SU TOTALIDAD CON EMULSÍON ASAFALTICA ED -9, PESO POR ROLLO PESO ROLLO = 40 KG ± 10%, INCLUYE MEDIACAÑAS, IMPERMEABILIZACIÓN DE REBORDE DE TODO LOS LINEALES EN EL PERIMETRO Y LEVANTES INTERMEDIOS EN LA PLACA DE DIVISIONES EXISTENTES , VIGA CANAL DE URGENCIAS , NO DEBEN QUEDAR LUSCES ENTRE LAS TEJAS , SALIENTES Y LA VIGA CANAL QUE PERMITA FILTRACION DE AGUA , DESDE EL FRENTE O PARTE EXTRIOR  , PARTE SUPERIOR Y CONTINUACIÓN PARTE INTERIOR . </t>
  </si>
  <si>
    <t xml:space="preserve">SUMINISTRO Y APLICACIÓN DE ESTUCO PLASTICO A TODO COSTO  (INCLUYE RESANES CON PAÑETE 1:3 EN PLACA SUPERIOR O PAREDES Y FILOS A NECESIDAD ) EN CUMPLIMIENTO DE LAS SIGUIENTES ESPECIFICACIONES TECNICAS : (TIPO CORONA)DIFUSIÓN DE VAPOR DE AGUA 19.3 G/M²/DÍA A 130 µM DFT; CONFORME A BS 3177 RESISTENCIA AL FUEGO EXOVA GMBH, CLASSIFICATION REPORT 2010-1992-K1-1 B S1 D0; CONFORME A EN 13501-1 RESISTENCIA AL LAVADO EN HÚMEDO ILF MAGDEBURG, TEST REPORT: 1034/10  CLASE 1; CONFORME A DIN EN 13300 PODER CUBRIENTE ILF MAGDEBURG, TEST REPORT: 1034/10 CLASE 2; CONFORME A DIN EN 13300 ACTIVIDAD ANTIBACTERIAL CONFORME A ISO 22196, 2007 Y JIS Z 2801, 2000.(INCLUYE ESCARIFACDO MANUAL O MECANICO, RASPADO, LIMPIEZA Y PREPARACIÓN DE LA SUPERFICIE PREVIAMENTE A LA APLICACIÓN DEL NUEVO ESTUCO, PARA UNA CORRECTA FINACIÓN Y ACABADO LISO A LA VISTA Y AL TACTO.PARA UN MEJOR ACABADO INCLUYE ESQUINEROS WIN PLASTICO O EN ALUMINIO. </t>
  </si>
  <si>
    <t xml:space="preserve">SUMINISTRO, INSTALACIÓN Y PUESTA EN FUNCIONAMIENTO  DE COMBO MANANTIAL CON PEDESTAL EN CAJA AZULOSCURO , INCLUYE SANITARIO, LAVAMANOS, PEDESTAL, GRIFERÍA Y ACCESORIOS TIPO CORONA REF SKU 239224 </t>
  </si>
  <si>
    <t>CANT.</t>
  </si>
  <si>
    <t xml:space="preserve">UNIDAD </t>
  </si>
  <si>
    <t>SUMINISTRO E INSTALACIÓN DE PANEL TIPO LED REDONDO DE 18 WAT (DE SOBREPONER), TEMPERATURA ok = 6400k (BLANCO FRIO)MARCA BIOLED O SUPERIOR  (INCLUYE DOS AÑOS DE GARANTIA POR EL FABRICANTE AL ESM 1034 INCLUIDA EN EL MOMENTO DE LA ENTREGA)( (INCLUYE DESMONTE Y DISPOSICIÓN FINAL DEL EXISTENTE EN BOTADERO CERTIFICADO,)( ES DE TENER EN CUENTA QUE SE DEBERÁ PODER ENCENDER EN EL RECINTO DE LA GUARDIA 1 PANEL  INDEPENDIENTE CON EL OBJETO DE MANTENER VISIBILIDAD MEDIA  O 4 PANELES PARA VISIBILIDAD ALTA A NECESIDAD DEL COMANDANTE DE GUARDIA)</t>
  </si>
  <si>
    <t>SUMINISTRO E INSTALACIÓN DE INTERUPTOR DE ENCENDIDO Y APAGADO DE ILUMINACIÓN DEL RECINTO INTERRUPTOR DE 10 AMPERIOS Y 127-250 VOLTIOS DE LA MARCA LEGRAND O SIMILAR SUPERIOR INCLUYE  TAPA DE ATRACTIVO DISEÑO DE BISEL CURVO EN COLOR BLANCO PARA ARMONIZAR CON LA MAYORÍA DE LOS ESPACIOS INTERNOS, INCLUYE CAMBIO DE CABLEADO TIPO AWG THHN CALIBRE 12  ,  L= 3,5M X PUNTO( (INCLUYE DESMONTE Y DISPOSICIÓN FINAL DEL EXISTENTE EN BOTADERO CERTIFICADO,)( SE DEBEN PROVEER INTERRUPTORES PARA ENCENDIDO DE ILUMINACIÓN BAJO EL CIELO RASO DE PASILLOS LATERALES Y TRASERO ALREDEDOR DE LA GUARDIA.</t>
  </si>
  <si>
    <t xml:space="preserve">SUMINISTRO E INSTALACIÓN DE PUERTAS DE ALUMINIO TIPO PESADO REFERENCIA 7038 ,( CERTIFICADO POR VENDEDOR DE LA PERFILERÍA AL SUPERVISOR DE CONTRATO ), INCLUYE MARCO , CERRADURA   EN ACERO INOXIDABLE TIPO • DE MANIJA LINEA GENOVA, TIPO TUBULAR, POMO EXTERIOR CON LLAVE Y POMO INTERIOR CON SEGURO, EN ACABADO ACERO INOXIDABLE.CILINDRO EXTERNO DE 5 PINES EN LATÓN, PERILLA INTERNA, CENTRO DE INSTALACION DE 60MM, PARA PUERTAS CON ESPESOR DE 35 A 50MM, ROSETA DED 75MM DE DIAMETRO, 3 LLAVES EN LATÓN , A NECESIDAD ( LAS MEDIDAS DE LA HOJAS SON LAS SIGUIENTES :DE 0,81M X 1,99 CON TRAGALUZ SUPERIOR DE 0,47 X 0,81.- 0,82MX1,99M  CON TRAGALUZ SUPERIOR DE 0,47 MX 0,82 M  0.635 M X 1,995M  CON TRAGALUZ SUPERIOR DE 0,47M X 0,635M -0,55M X 1,975M.INCLUYE TODO LO NECESARIO PARA LA CORRECTA PUESTA EN FUNCIONAMIENTO Y OPERACIÓN. </t>
  </si>
  <si>
    <t xml:space="preserve">SUMINISTRO E INSTALACIÓN DE DIVISIÓN EN VIDRIO TEMPLADO CALIBRE 8MM CON PARALES Y SOPORTERÍA EN ACERO INOXIDABLE, INCLUYE 02 VENTANAS CORREDEDIZAS LATERALES  A CADA LADO, DE 1,2M X 1 M  CONSTRUÍDAS EN EL MISMO MATERIAL Y VENTANILLA  DE RECEPCÍON  DE DOCUMENTACIÓN DE 0.2M X 0,4M INSTALADA SOBRE EL MISMO VIDRIO FRONTAL , EL VIDRIO FRONTAL DEBERÁ SER CONSTRUÍDO EN UNA SOLA HOJA (VER PLANO DE DISEÑO ) , LA ESTRUCTURA DEBERÁ SER TUBULAR EN ACERO INOXIDABLE, DEBERÁ CONTAR CON SOPORTES ADECUADOS QUE PERMITAN DAR ESTABILIDAD, RESISTENCIA Y USO DE TIPO CONSTANTE DE TAL MANERA QUE NO VIBRE O FLECTE EN NINGÚN SECTOR , EN LA PARTE FRONTAL SUPERIOR ASÍ MISMO INCLUYE LETRERO  : SUMINISTRO, INSTALACIÓN, DISEÑO FINAL  PARA DISTRIBUCIÓN DE LOS ESPACIÓS DE LAS LETRAS , CONSTRUÍDO EN VINILO O FRESADO EN BAJO RELIEVE  , MATERIAL RESISTENTE A LA INTEMPERIE , RAYOS SOL (SIN DECOLORARSE )Y AGUA LLUVIA (SIN DESPRENDIMIENTOS O AMPOLLADURAS )  QUE DIGA   " ESCUELA NAVAL DE SUBOFICIALES ARC BARRANQUILLA " INSTALADO EN HOJA PEGADA SOBREPUESTA  DE MEDIDAS  0,4M X 3,08M DE VIDRIO TEMPLADO DE 6MM CON FONDO COLOR BLANCO Y LETRAS NEGRAS, INCLUYE TODO LO NECESARIO PARA CORRECTO FUNCIONAMIENTO E INSTALCIÓN EN SITU. </t>
  </si>
  <si>
    <t xml:space="preserve">SUMINISTRO E INTALACIÓN DE TUBO  EMT METALICO GALVANIZADO Y BRILLANTE A LA VISTA  DE 1" PARA CABLEADO DE DATOS INSTALADO DESDE EL SEGUNDO PISO AL PUNTO DE ATENCIÓN DEL SUBOFICIAL DE GUARDIA ACCESO, LA UBICACIÓN FINAL SERÁ DESCRITA POR EL PERSONAL DE SISTEMAS EN SITU EN EL MOMENTO DE LA INSTALACIÓN,  INCLUYE  9 CAJAS DE PASO 4" X 4" DOBLE FONDO  METALICAS EMT,   CURVAS METALICAS HASTA 10 UNIDADES, PASOS  A TRAVES DE MUROS  PERFORANDOLOS Y RESANANDOLOS A NECESIDAD, AL FINAL DE LA ACTIVIDAD LA INSTACIÓN DE LA TUBERÍA DEBE VERSE ESTETICA, BIEN SOPORTADA Y ASEGURADA CON ABRAZADERAS O ADITAMENTOS EMT , CON EXCELENTE PRESENTACIÓN ESTETICA Y TECNICA. </t>
  </si>
  <si>
    <t>SUMIINISTRO E INSTALACIÓN DE RED ELECTRICA REGULADA CONECTADA A LA UPS INSTALADA EN EL SEGUNDO PISO, INCLUYE 3 LÍNEAS DE CABLE THHN  CAL 12, TUBERÍA EMT METÁLICO GALVANIZADO BRILLANTE A LA  VISTA, CURVAS, CONECTORES, CAJAS DE PASO, 2 TOMAS DOBLE COLOR NARANJA  CON SUS RESPECTIVAS CAJAS Y TODO LO NECESARIO PARA SU CORRECTA OPERACIÓN Y PUESTA EN FUNCIONAMIENTO.</t>
  </si>
  <si>
    <t>SUMINSITRO E INSTACIÓN DE PUNTOS DE RED DOBLES, INCLUYE 30 MTS LINEALES DE CABLE CAT. 6A, FACE PLATE, JACKS , CERTIFICACIÓN DE PUNTOS</t>
  </si>
  <si>
    <t>SUMINSITRO E INSTALACIÓN DE PUNTOS ELECTRICOS DE ILUMINACIÓN Y, INTERRUPTORES Y TOMAS   INCLUYE  6M DE  CABLE AWG-THHN CALIBRE 12  X 3 LINEAS CON REGATAS DE 6M ,TUBERÍA EMT  , CURVAS EMT , ADAPTADORES EMT , CAJAS 2" X 4" EMT  , RESANE , ESTUCO Y PINTURA AREA INTERVENIDA)</t>
  </si>
  <si>
    <t>SUMINISTRO E INSTALACIÓN DE RED DE ALIMENTACIÓN ELECTRICA PARA LAS INSTALACIONES DE LA GUARDIA  EN CABLE CALIBRE 10   AWG-THHN CALIBRE X 3 LINEAS  , INSTALADO SOBRE  MURO LATERAL O BAJO PLACA SUPERIOR , EN REGATAS CON TUBERÍA EMT , CURVAS EMT, CAJAS DE PASO EMT , INCLUYE RESANE , ESTUCO Y PINTURA AREA INTERVENIDA.(ES DE TENER EN CUENTA QUE SE DEBEN ESTABLECER LOS CIRCUITOS DE ILUMINACIÓN DE PASILLOS , ILUMINACIÓN INTERNA , TOMACORRIENTE INDEPENDIENTES, ASÍ COMO UN CIRCUITO PARA INSTALACIÓN DE LA MAQUINA ESCANER A CADA ENTRADA PROTEGIDA DESDE LA CAJA PRINCIPAL DE DISTRIBUCIÓN ).</t>
  </si>
  <si>
    <t>SUMINISTRO E INSTALACIÓN  Y PUESTA EN FUNCIONAMIENTO DE SUPRESOR DE PICOS DE VOLTAJE  DPS PARA   ACOMETIDA ELECTRICA   PROTECCIÓN DE LA ILUMINACIÓN LED , Y TOMACORRIENTE EN GENERAL  DEBERÁ CONTAR CON UN SISTEMA QUE DETECTE E INTERRUMPA EL  PASO DE SOBRECARGAS DE VOLTAJE Y PROTEJA CONTRA CORTO CIRCUITO, SU INSTALACIÓN SE REALIZARA A LA SALIDA DE LA RED DE ALIMENTACIÓN  A UNA POTENCIA DE TRABAJO MAXIMA DE : 1500WAT  DE LAS LÁMPARAS LED A INSTALARSE ,  DEBERÁ CONTAR CON SEÑAL LUMÍNICA QUE INDIQUE LA INADECUADA ALIMENTACIÓN  Y UNA VEZ SE RESTABLEZCA EL NIVEL ADECUADO DE VOLTAJE DEBERÁ DAR PASO A LA CORRIENTE Y CAMBIAR DE COLOR LA SEÑAL LUMÍNICA. INSTADO EN LA RED PRINCIPAL DE ALIMENTACIÓN DESPUES DE LA CAJA DE BREAKER</t>
  </si>
  <si>
    <t xml:space="preserve">SUMINISTRO E INTALACION DE TABLERO DE DISTRIBUCION DE 6 CIRCUITOS  PARA TOMAS Y LUCES ,  TALANQUERAS Y MAQUINA ESCANER DE RAYOSX A CADA ENTRADA( INCLUYE REGATAS, RESANES, ESTUCO U PINTURA PARA SU CORRECTA INSTALACION), INCLUYE 6 BREAKER DE 15 AMP </t>
  </si>
  <si>
    <t>M2</t>
  </si>
  <si>
    <t>ML</t>
  </si>
  <si>
    <t>UNID</t>
  </si>
  <si>
    <t>UID</t>
  </si>
  <si>
    <t>SUBTOTAL</t>
  </si>
  <si>
    <t>ADMINISTRACION</t>
  </si>
  <si>
    <t>IMPREVISTOS</t>
  </si>
  <si>
    <t>UTILIDAD</t>
  </si>
  <si>
    <t>VALOR TOTAL</t>
  </si>
  <si>
    <t>IVA 19%</t>
  </si>
  <si>
    <t>FRENTE DE OBRA 2. MANTENIMIENTO DEL TECHO DEL COLISEO VERANILLO</t>
  </si>
  <si>
    <t>SUMINISTRO E INSTALACIÓN DE TEJA TRAPEZOIDAL DE ALUMINIO  DE 0,9M X 6M CALIBRE 22, IGUAL EN PERFIL A LA EXISTENTE</t>
  </si>
  <si>
    <t>DESMONTE DE TEJAS TRAPEZOIDAL DE ALUMINIO DE 0,9M X M</t>
  </si>
  <si>
    <t xml:space="preserve">SUMINISTRO E INSTALACIÓN EN SITU DE PARGUITAS DE REFUERZO CONSTRUIDOS EN ACERO  INOXIDABLE CALIBRE 18, PARA AMARRE DE TEJAS  DE LAMINA DE ALUMINIO DE 6M X 0,9  CALIBRE 22 A LAS CERCHAS , TALES PARAGUITAS DEBEN IR INSTALADO DE A CADA EXTREMO LATERAL DE LA LÁMINA SOBRE CADA CERCHA DE SOPORTE DE LA MISMA , INCLUYE SOPORTE TRAPEZOIDAL CONSTRUIDO EN LAMINA DE ACERO INOXIDABLE CALIBRE 20  Y EMPAQUE DE CAUCHO, SELLANTE DE TIPO SILOC SELLADOR ALTAS TEMPERATURAS - JUNTAS - 100% SILICONA </t>
  </si>
  <si>
    <t xml:space="preserve">FRENTE DE OBRA 3. MANTENIMIENTO DEL TECHO DE LA CAPILLA ESTELA MARIS </t>
  </si>
  <si>
    <t xml:space="preserve">DESINSTALACIÓN DE CUBIERTA DE TEJA DE ETERNIT EN CASA CURAL, INCLUYE DESMONTE DE TEJAS ACTUALMENTE INSTALADAS   , ESTRUCTURA DE MADERA Y CIELO RASO, INCLUYE DISPOSICIÓN FINAL DE ESCOMBROS EN BOTADERO CERTIFICADO Y EN CASO DE QUE EL MATERIAL QUEDE CON POSIBILIDAD DE REUTILIZACIÓN DEBE SER ENTREGADO AL SUPERVISOR DE CONTRATO PREVIA ACTA DE ENTREGA DESCRIBIENDO TIPOK DE MATERIAL Y CANTIDAD. </t>
  </si>
  <si>
    <t xml:space="preserve">SUMINISTRO E INSTALACIÓN DE ESTRUCTURA PARA SOPORTE DE CUBIERTA DE LA CASA CURAL  DE TECHO  EN  TUBO ESTRUCTURAL GALVANIZADO RECTANGULAR HR  120MMX60MMX2MM ESPESOR , INCLUYE  SOPORTES DE INSTALACIÓN ANCLADO AL MURO  , SOLDADURA PARA TRAMOS DE SECCCIÓN TRASVERSAL PARA EVITAR SOBREPONER  SOBRE LOS TRAMOS LONGITUDINALES , LAS TRASNVERSALES Y LONGITUDINALES NO PUEDEN IR SOBREPUESTAS, DEBEN IR POR MEDIO DE UNIÓN SOLDADA, LA ESTRUCTURA DEBE QUEDAR APOYANDO A UNA MISMA ALTURA  LA TEJA ES DECIR EN UNA SUPERFICIE . CADA TEJA DEBE TENER LONGITUDINALMENTE TRES PUNTOS DE APOYO, EL DECLIBE DEBE IR EN SENTIDO DEL EXISTENTE DE LATERAL DE LA CAPILLA. INCLUYE VOLADO SOPORTADO CON ESTRUCTURA TIPO PIEA AMIGO PARA GENERAR AREA DE USO CON TECHO EN PATIO PAA SECADO DE ROPA DEL CAPELLAN. </t>
  </si>
  <si>
    <t>SUMINISTRO E INSTALACIÓN DE PUERTA ACCESO DESDE BAÑO A PATIO DE SECADO DE ROPA    COLOR BLANCO    LA CUAL DEBE SER CONSTRUIDA EN PVC TIPO PESADO, CORREDIZA,   (ESPESOR DEL PVC EN LA HOJA Y ESTRUCTURA A CONSTRUIR E=&gt;3MM,)   CON LAS SIGUIENTES DIMENSIONES Y CARACTERÍSTICAS: PUERTA MEDIDAS: 0.75M X 2.05M, RIELES Y SOPORTES DE LA HOJA CONSTRIDOS EN ALUMINIO, TIRANTE Y RODACHINAS EN ACERO INOXIDABLE. INCLUYE CORTES DE MURO EXISTENTE , CORTE DE CERAMICA, WIN DE FILOS, LA PUESRTA DEBE QUEDAR INSTALADA CON ACABADO EN SU TOTALIDAD DEL AREA INTERVENIDA, CONSIDERAR REPONER ENCHAPES A NECESIDAD DEL MISMO TIPO , TONO , COLOR Y DIMENSIONES DEL EXISTENTE , DINTEL  SUPERIOR A NECESIDAD.</t>
  </si>
  <si>
    <t>SUMINISTRO E INSTALACIÓN DE CUBIERTA PARA CASA CURAL TIPO CUBIERTA TERMOACÚSTICA A360 MAX BLANCO 244 AJOVER, INCLUYE CANAL 6ML Y TUBO DE SANITARIO 4" X 15 ML DE DESAGUE AL EXTERIOR DEL PATIO DE ROPAS  QUE NO PERMITA EMPOZAMIENTOS INTERNOS</t>
  </si>
  <si>
    <t>CONSTRUCCIÓN DE MURO DE DIVISIÓN PARA CONSTRUCCIÓN DE PATIO DE ROPAS DEL CAPELLAN  EN SUPERBOARD LIBRE DE ASBESTO DE 0,12M DE ANCHO ALTO HASTA 2,3M , CON DOBLE LAMINA CALIBRE 10MM , ESTRUCTURA RIGIDA CON SOPORTERÍA SUFICIENTE QUE PERMITA DAR ESTABILIDAD Y ESTANQUEIDAD A LA INSTALACIÓN, ESTUCADO Y PINTADO CON PINTURA TIPO CORAZA CORONA  LA SIPERFICIE TANTO EXTERNA COMO INTERNA DEBE QUEDAR  LISA A LA VISTA Y AL TACTO SIN NINGUM TIPO DE ABOLLONADURAS</t>
  </si>
  <si>
    <t xml:space="preserve">MANTENIMIENTO DE ESTRUCTURA TIPO CERCHA  CELOSIA  EXISTENTE PARA SOPORTE DEL TECHO DE LA CAPILLA  DE 0.04M X 0.25M VARILLA DIAM ½” CONSISTENTE EN MANTENIMIENTO DE LAS CERCCHAS DE SOPORTE, RASPANDO LAS VARILLAS, GRATEANDOLAS, APLICACIÓN DE ANTICORROSIVO TIPO POLIAMIDA, PINTURA ACABADO TIPO POLIURETANO TIPO PINTUCO ACUERDO SUS CARACTERÍSTICAS TECNICAS COLOR BLANCO A DOS MANOS </t>
  </si>
  <si>
    <t xml:space="preserve">SUMINISTRO E INSTALACIÓN DE IMPERMEABILIZACIÓN DE LA CUBIERTA DE LA CAPILLA , INCLUYE 81 ML DE VIGA CANAL, 40 ML CABALLETE, Y TODO LO NECESARIO PARA IMPERMEABILIZAR Y EVITAL FILTRACIONES EN LA TOTALIDAD DE LOS TECHOS DE LA CAPILLA , LATERALES, CASA CURAL ,  CON MANTO METALEX® PRO 2 CON LAS SIGUIENTES CARACTERISTICAS TECNICAS:PESO KG/M2:2,7 ; PRESENTACIÓN ROLLO DE 1M X 10M; ESPESOR EN MM:2; FLEXIBILIDAD EN FRIO = 5 °C PASA /50° F PASA);RESISTENCIA A LA TRACCIÓN (MÁX. -100 N/50MM TOLERANCIA):500; ELONGACIÓN (MÁX.-20% TOLERANCIA):5.0%; PUNZONAMIENTO ESTÁTICO (BASE CONCRETO):PS2 (5 KGF - 10 KGF) (1); REFUERZO: FIBRA DE VIDRIO; GARANTÍA: 6 AÑOS DADA POR EL FABRICANTE CON CERTIFICACIÓN DIRECTA AL CONTRATANTE (ENSB), GRILLO, INCLUYE REFUERZO EN FIBRA DE VIDRIO EN TODA EL AREA A INSTALAR; COLOR VERDE GRILLO. </t>
  </si>
  <si>
    <t xml:space="preserve">SUMINISTRO E INSTALACIÓN  Y PUESTA EN FUNCIONAMIENTO DE SUPRESOR DE PICOS PARA  DE VOLTAJE PARA ACOMETIDA ELECTRICA   PROTECCIÓN DE LA ILUMINACIÓN LED DE TOTA LA CAPILLA , DEBERÁ CONTAR CON UN SISTEMA QUE DETECTE E INTERRUMPA EL  PASO DE SOBRECARGAS DE VOLTAJE Y PROTEJA CONTRA CORTO CIRCUITO, SU INSTALACIÓN SE REALIZARA A LA SALIDA DE LA RED DE ALIMENTACIÓN  A UNA POTENCIA DE TRABAJO MAXIMA DE : 5000WAT  DE LAS LÁMPARAS LED A INSTALARSE ,  DEBERÁ CONTAR CON SEÑAL LUMÍNICA QUE INDIQUE LA INADECUADA ALIMENTACIÓN  Y UNA VEZ SE RESTABLEZCA EL NIVEL ADECUADO DE VOLTAJE DEBERÁ DAR PASO A LA CORRIENTE Y CAMBIAR DE COLOR LA SEÑAL LUMÍNICA. ESTE SUPRESOR DEBERÁ IR INSTALDO EN LA ACOMETIDA PRINCIPAL ANTES DE LA ALIMENTACIÓN DE LA CAJA DE 12 CIRCUITOS. </t>
  </si>
  <si>
    <t xml:space="preserve">SUMINISTRO E INSTALACIÓN A TODO COSTO DE CIELO RASO EL SUPERBOARD LIBRE DE ASBESTO EN LAMINA QUE ACUERDO DISEÑO VUELOS O ESTABILIDAD PUEDE OXILAR DE  CALIBRE 7MM A 10MM , ESTUCO Y PINTURA TIPO 1 CORONA, A TODA LA SUPERFICIE DE MANERA UNIFORME A LA VISTA Y ALTACTO, INCLUYE :  CORTES PARA INSTALACIÓN DE: 23 LAMPARAS LED DE 0,6M X 0,6 M CON ALUMINIOS DE REBORDE, Y CORTES PARA 16  LAMPARAS LED REDONDAS DE 25 WAT, LA ESTRUCTURA DEL CIELO RASO DEBE SER RÍGIDA Y SEGURA, ESTABLE, REFORZADA CON TIRANTES EN ANGULO DE 1 1/2" X 1 1/2" . MONTAJE ASEGURADO  A LAS CERCHAS  DE CARGA REFORZADOS CON VARILLA DE ACERO ESTRUCTURAL DE 1/2" ACABADO DE JUNTAS DE LÁMINAS LISO  ÄREA ACUERDO A PLANO, CON INCLINACIONES Y SUPERFICIES ACUERDO DISEÑOS Y CIELO RASO EXISTENTE.LA ACTIVIDAD INCLUYE LA DESISTALACIÓN Y RETIRO EN BORTADEROO CERTIFICADO DEL CIELO RASO EXISTENTE. </t>
  </si>
  <si>
    <t>ADECUACIÓN DE PUNTOS ELECTRICOS DE  INTERRUPTORES DE ILUMINACIÓN  CONSISTE EN SUMINISTRO E INSTACIÓN  DE INTERRUPTOR LINEA DECORA LEVINTON O SUPERIOR ACUERDO RECINTO, INCLUYE 15M X 3  LINEAS DE CABLE TIPO AWGTHHN 12  INSTALADO EN DUCTO EXISTENTE  DESDE LA LINEA DE ACOMETIDA AL  DEL INTERRUPTOR  Y LAS LUMINIARIA DE CADA CIRCUITO   , CAJAS DE PASO  , CURVAS. DEBE LLEVAR INTERRUTORES  DE ENCENDIDO UBICADOS  PARA LOS SIGUIENTES CIRCUITOS :   LAMPARAS LATERALES A AMBOS LADOS  AREA PLANA Y LAMPARAS REDONDAS SUPERFICIE INCLINADA   , LAMPARAS CENTRATES CON DOS HILERAS  ,  CIRCULO DEL  ALTAR,  EN CASA CURAL PARA ZONA SOCIAL , HABITACIÓN Y BAÑO , PATIO DE ROPAS  , OFICINA, Y  EN BODEG</t>
  </si>
  <si>
    <t>SUMINISTRO E INSTALACIÓN DE PANEL LED DE 0,6M X 0,6M TIPO 40WAT DURACCIÓN 50000 HORAS LUZ BLANCA TEMPERATURA OK = 6400K (BLANCO FRIO)MARCA BIOLED O SUPERIOR  (INCLUYE DOS AÑOS DE GARANTIA POR EL FABRICANTE A LA ENSB ARC BARRANQUILLA  INCLUIDA EN EL MOMENTO DE LA ENTREGA) INCLUYE ACOPLAMIENTO A RED CENTRAL Y CONEXIONADO A INTERRUPTOR ACUERDO LOS CIRCUITOS ESTABLECIDOS , AL FINAL DE LA OBRA NO DEBEN QUEDAR ESPACIOS, O IMPERFECCIONES ESTETICAS POR MAL CORTE , EL CONTRATISTA DEBE PREVER EL REMPLAZO DE PIEZAS DEL CIELO RASO EN CASO DE FALLAS QUE NO PERMITAN ALCANZAR LA CALIDAD DEL MONTAJE</t>
  </si>
  <si>
    <t xml:space="preserve">SUMINISTRO E INSTACIÓN DE CAJA DE ELECTRICA DE 12 CIRCUITOS INCLUYE 12 BREAKER DE 15 AMP, ESTA CAJA DEBE SER CONSTRUÍDA EN LAMINA GALVANIZADA, PINTADA CON PINTURA ELECTROSTATICA COLOR BLANCA O BLANCO HUESO, DEBE IR INSTADA EMPOTRADA. DEBE IR PROVISTA CON LAS SALIDAS DE CONTROL DE LOS CIRCUITOS ACUERDO LA RED DE ILUMINACIÓN NUEVA, TOMA CORRIENTES EXISTENTES. LA UBICACIÓN SERA DESIGNADA POR LA SUPERVISÓN EN SITU EN EL MOMENTO DE LA INSTAACIÓN.  </t>
  </si>
  <si>
    <t>SUMINISTRO E INSTALACIÓN DE RED DE ALIMENTACIÓN PARA CONEXIONADO DE LA ILUMINACIÓN TOMA CORRIENTES CON LOS SIGUIENTES CIRCUITOS ; 01 PARA CONTROL DE LAMPARAS LATERALES  INTERNAS DE  CADA LADO , Y LAMPARAS REDONDAS INSTADAS POR EL LADO LATERAL INCLINADO ,  1 PARA CONTROL DE  DOS HILERAS DE LAMPARAS CENTRALES Y  DEL ALTAR, 1 PARA CONTROL DE TOMACORRIENTES EXISTENTES EN :  LA CAPILLA, CASA CURAL , OFICINA , BODEGA Y PATIO DE ROPAS , ESTA RED ACUERDO LOS CIRCUITOS DEBERA SER INSTALADA CON TRES LINEAS  CABLE REFERENCIA AWG- CALIBRE 12 THHN TIPO CENTELSA O PROCABLES. INCLUYE CAJAS DE PASO DE 4" X 4”, TUBOS CONDUIT, TENDIDO DESDE LA CAJA DE CONTROL HASTA LOS DIFERENTES RECINTOS Y CONEXIONADO A CADA PUNTO SEA DE ILUMINACIÓN O DE TOMA CORRIENTE.</t>
  </si>
  <si>
    <t>SUMINISTRO E INSTACIÓN Y PUESTA EN FUNCIONAMIENTO DE PANEL TIPO LED REDONDO DIAM 30 CM DE 25 WAT, TEMPERATURA ok = 6400k (BLANCO FRIO)MARCA BIOLED O SUPERIOR  (INCLUYE DOS AÑOS DE GARANTIA POR EL FABRICANTE A LA ENSB  INCLUIDA EN EL MOMENTO DE LA ENTREGA)INCLUYE ACOPLAMIENTO Y CONEXIONADO  A LA RED DE ALIMENTACIÓN Y AL INTERRUPTOR DE ENCENDIDO Y APAGADO AL FINAL DE LA OBRA NO DEBEN QUEDAR ESPACIOS, O IMPERFECCIONES ESTETICAS POR MAL CORTE , EL CONTRATISTA DEBE PREVER EL REMPLAZO DE PIEZAS DEL CIELO RASO EN CASO DE FALLAS QUE NO PERMITAN ALCANZAR LA CALIDAD DEL MONTAJE</t>
  </si>
  <si>
    <t>FRENTE DE OBRA 4. MANTENIMIENTO DEL TECHO CABINA DE PINTURAS GANCA BARRANQUILLA</t>
  </si>
  <si>
    <t xml:space="preserve">DESMONTE DE  LAMINAS ONDULADAS DE ETERNIT SOBRE CUBIERTA DE TECHO DEL TALLER DE CABINA DE PINTURAS A UNA ALTURA MAXIMA DE 10M, INCLUYE DESMONTE DE PASATECHOS ,CABALLETE,  Y TODO LO NECESARIO PARA PROVEER UN ESPACIO DISPONIBLE PARA LA INSTALACIÓN DEL NUEVO TECHO DE MANERA UNIFORME Y CONTINUA, RETIRO Y DISPOSICIÓN FINAL EN BOTADERO CERTIFICADO. </t>
  </si>
  <si>
    <t>SUMINISTRO E INSTALACIÓN A TODO COSTO DE CUBIERTA DE TECHO DEL TALLER DE CABINA DE PINTURAS A UNA ALTURA MAXIMA DE 10M EN LAMINA FIBROMAT DE CUBIERTA  INCLUYE :SOPORTE DE CUBIERTA , GANCHOS, PARAGUITAS , FIJACIÓN , CABALLETE, ACCESORIOS,  RETIRO DE MATERIAL SOBRANTE EN BOTADERO CERTIFICADO, Y TODO LO NECESARIO PARA LA CORRECTA OPERACIÓN Y PUESTA EN FUNCIONAMIENTO BAJO ACCIÓN DE VIENTOS FUERTES PROPIOS DE INDOLE NATURAL Y LOS ORIGINADOS POR LA ACCIÓN DE LAS AERONAVES BAJO EL FUNCIONAMIENTO PROPIO DE UN HANGAR.LA INSTALACIÓN DEBERÁ QUEDAR CONTINUA CON EL TECHO YA INTERVENIDO EN COLOR Y DIMENSIONES DE LOS PERFILES DE LAS TEJAS EXISTENTES.</t>
  </si>
  <si>
    <t>MANTENIMIENTO DE PUERTA (SALIDA Y ENTRADA EDIFICIO DE LA GUARDIA GANCA BARRANQUILLA), CONSTRUÍDA EN  VIDRIO Y HERRAJES DE ALUMINIO, COMPUESTAS POR DOS HOJAS , LA MEDIDA DE CADA HOJA   0,9M X 2,35M,  CONSISTENTE EN: DESMONTE DE LAS DOS HOJAS  , CAMBIO DE BISAGRA DE PISO EN UNA HOJA TIPO PESADO INDUSTRIAL REF : SPEEDY, ACUERDO ESPECIFICACIONES Y CARACTERÍSTICAS TECNICAS (DEBE ENTREGARSE EN CAJA ORIGINAL SELLADO Y CERRADO AL SUPERVISOR DEL CONTRATO ANTES DE LA INSTALACIÓN PARA VERIFICACIÓN)  PARA SER INSTALADA EN ESPACIO PROVISTO DE 0,3M X 0,12M CON LAS SIGUIENTES CARACTERÍSTICAS TECNICAS : BISAGRA HIDRÁULICA DE PISO PARA PUERTA BATIENTES TIPO TEMPLEX, TIPO BANCARIAS, TIENE UNA VÁLVULA QUE PROGRAMA LAS VELOCIDADES DE CIERRE DESEADAS DESDE 130º A 0º Y OTRA VÁLVULA QUE REGULA EL IMPULSO FINAL DESDE 15º A 0º APROXIMADAMENTE. ACABADO: TAPA DE ACERO INOXIDABLE. MODELO: M25 FUERZA NEGRA.CAPACIDAD DE CARGA: HASTA 180 KG.FABRICADO EN ITALIA INCLUYE, BAJA METÁLICA DE ENCUESTAR EN PISO, BISAGRA, LLAVE PARA AJUSTAR BISAGRA, TAPA METÁLICA DE ACERO INOXIDABLE Y MANUAL DE INSTRUCCIONES., ASÍ MISMO INCLUYE DESMONTE DE 03 PIVOTES DE SOPORTE TIPO F4  LIMPIEZA , ELGRASE E INSTALACIÓN DE LOS MISMOS, SUMINISTRO INSTALACIÓN DE CERRADURA DE ALUMINIO DE SEGURIDAD DE DOBLE PISTILO ADECUADA PARA PUERTAS DE VIDRIO, CAMBIO DE CHAPA DE SOPORTE INFERIOR  EN ALUMINIO DE LA BASE COMPLETA EN 01 HOJA, SUMINISTRO DE TORNILLOS PRISIONEROS A NECESIDAD , SUMINISTRO E INSTALACIÓN DE LOGO INSTITUCIONAL CIRCULAR DE DIAMETRO= 0,7M  "AERONAVAL " ACUERDO DESCRIPCIÓN DETALLADA POR EL SUPERVISOR DE CONTRATO, SUMINISTRO E INSLTALACIÓN DE POLARIZADO AZUL CALIBRE 80% AREA (8,6M2)</t>
  </si>
  <si>
    <t xml:space="preserve">MANTENIMIENTO DE PUERTA PRINCIPAL DEL EDIFICIO DE COMANDO  GANCA BARRANQUILLA, CONSTRUÍDA EN  VIDRIO Y HERRAJES DE ALUMINIO, COMPUESTAS POR DOS HOJAS , LA MEDIDA DE CADA HOJA ES   0,87M X 2,8M,  CONSISTENTE EN: DESMONTE DE LAS DOS HOJAS  , CAMBIO DE BISAGRA DE PISO EN UNA HOJA TIPO PESADO INDUSTRIAL REF : SPEEDY, ACUERDO ESPECIFICACIONES Y CARACTERÍSTICAS TECNICAS (DEBE ENTREGARSE EN CAJA ORIGINAL SELLADO Y CERRADO AL SUPERVISOR DEL CONTRATO ANTES DE LA INSTALACIÓN PARA VERIFICACIÓN)  PARA SER INSTALADA EN ESPACIO PROVISTO DE 0,3M X 0,12M  CON LAS SIGUIENTES CARACTERÍSTICAS TECNICAS : BISAGRA HIDRÁULICA DE PISO PARA PUERTA BATIENTES TIPO TEMPLEX, TIPO BANCARIAS, TIENE UNA VÁLVULA QUE PROGRAMA LAS VELOCIDADES DE CIERRE DESEADAS DESDE 130º A 0º Y OTRA VÁLVULA QUE REGULA EL IMPULSO FINAL DESDE 15º A 0º APROXIMADAMENTE. ACABADO: TAPA DE ACERO INOXIDABLE. MODELO: M25 FUERZA NEGRA. CAPACIDAD DE CARGA: HASTA 180 KG.FABRICADO EN ITALIA INCLUYE, BAJA METÁLICA DE ENCUESTAR EN PISO, BISAGRA, LLAVE PARA AJUSTAR BISAGRA, TAPA METÁLICA DE ACERO INOXIDABLE Y MANUAL DE INSTRUCCIONES., ASÍ MISMO INCLUYE DESMONTE DE 03 PIVOTES DE SOPORTE TIPO F4 , LIMPIEZA , ELGRASE E INSTALACIÓN DE LOS MISMOS, SUMINISTRO DE TORNILLOS PRISIONEROS A NECESIDAD ,MANTENIMIENTO DE SOPORTE CENTRAL CONSTRUÍDO EN TUBO DE DIAMETRO 2" X 4,6 M DE LARGO  CONSISTENTE EN :  DESMONTE  Y REISTALACIÓN CON SUJECIÓN DE 06 CHAZOS DE ANCLAJE DE 1/4" X 1" , Y ADICIÓN DE 02 PIEZAS FALTANTES (PIN DE SOPORTE DE DIAMETRO 1/2" ) </t>
  </si>
  <si>
    <t>FRENTE DE OBRA 5. MANTENIMIENTO DE 03 PUESTAS DE VIDRIO GANCA BARRANQUILLA</t>
  </si>
  <si>
    <t>FRENTE DE OBRA 6. MANTENIMIENTO GENERAL DE HANGAR COVEÑAS SUCRE</t>
  </si>
  <si>
    <t xml:space="preserve">MANTENIMIENTO DE PUERTAS DE MADERA ENTAMBORADAS DE TRIPLEX DE MEDIDAS 0,9M X 2M  CONSISTENTE EN : DESMONTE E INSTALACIÓN SIN ROZAMIENTOS O FRICCIONES O LUCES MAYORES A 5MM, SUMINISTRO E INSTALACIÓN  DE SECCIÓN DE TRIPLEX POR LA CARA EXTERNA DE 0,7M X 0,9M , RESANE Y PULIDA CON LIJA DE LAS DOS CARAS DE LA HOJA DE PUERTA Y EL MARCO, PINTURA DE LA HOJA POR LA PARTE EXTERNA, INTERNA  Y FOLOS,  CON SELLADOR CATALIZADO HASTA DEJAR UNA SUPERFICIE LISA Y UNIFORME , ACABADO CON PINTURA LACA CATALIZADA BRILLANTE Y TINTE COLOR MIEL. INCLUYE LIJADO, SELLADO Y ACABADO DEL MARCO ( PARA VERIFICACIÓN DE LOS MATERIALES Y EL PROCESO DEBERÁN REALIZARSE  LOS TRABAJOS EN SITU), INCLUYE DESMONTE DE CERRADURAS Y VISAGRAS Y SUMINISTRO E INSTALACIÓN DE CERRADURAS  DE CERRADURA TIPO CHAPA CERROJO KENT YALE 170 1/4 CROMADA LLAVE (4100) Y BISAGRAS NUEVAS EN ACERO INOXIDABLE. </t>
  </si>
  <si>
    <t xml:space="preserve">DESMONTE DE CUBIERTA TIPO TEJA TERMO ACUSTICA ANTIGUA , TENIENDO CUIDADO DE NO CAUSAR DAÑOS EN EL CIELO RASO (PARA EL CASO DE ALGÚN DAÑO DE ALGUNA SUPERFICIE DEL CIELO RASO EL CONTRATISTA DEBERÁ ASUMIR LA REPARACIÓN EN EL MISMO MATERIAL DEL EXISTENTE DEJANDO EL RECINTO AFECTADO DE LA MISMA CALIDAD  O MEJOR DE LO QUE SE ENCONTRABA ANTES DEL DAÑO) INCLUYE DSIPOSICIÓ FINAL EN BOTADERO CERTIFICADO ACUERDO COORDINACION CON EL SUPERVISOR DE CONTRATO 
</t>
  </si>
  <si>
    <t>DESMONTE DE CANALES METALICOS DE 0,4M DE LADO Y 0,3M DE ANCHO DE FONDO DETERIORADOS, CONSTRUÍDOS EN LÁMINA CALIBRE 18  INSTALADOS LADO Y LADO DE LA CUBIERTA PRINCIPAL DEL HANGAR A UNA ALTURA DE  8M</t>
  </si>
  <si>
    <t>SUMINISTRO E INSTALACIÓN DE CANAL DE 0,4M DE LADO  X 0,3 M DE ANCHO DE FONDO, CONSTRUÍDO EN LÁMINA DE ACERO GALVANIZADO CALIBRE 18 , INSTALADO A LADO Y LADO DE LA CUBIERTA DEL TECHO PRINCIPAL  A UNA ALTURA DE 8M APROXIMADAMENTE SOPORTADO EL ANGULOS DE 2" X 2"  X ESPESOR = 1/4"  SOLDADOS A LA VIGAS DE LA ESTRUCTURA DEL ANGAR, ESTE CANAL DEBERÁ CONTAR CON UN DECLIVE DEL 4% DESAGUE POR AMBOS EXTREMOS  , DEBERÁ LLEVAR INSTALADO LATERALMENTE EN CADA TRAMO UNA SECCIÓN DE DESAGUE CIRCULAR DE DIAMETRO QUE EMBONE EN AJUSTE DESLIZANTE EN EL TUBO PVC SANITARIO DE 4" INSTALADO POSTERIORMENTE COMO BAJANTE DE DESAGUE, TANTO EL CANAL EN TODAS SUS SUPERFICIES COMO LOS SOPORTES DEBERÁN IR PINTADOS CON ANTICORROSIVO TIPO POLIAMIDA Y ACABADO CON PINTURA TIPO POLIURETANO COLOR GRIS MAMPARO PINTUCO O CALIDAD SUPERIOR ACUERDO LAS CARACTERÍSTICAS TECNICAS DEL EMBASE ORIGINAL SELLADO Y CERRADO (EL CONTRATISTA DEBERÁ ANTES DE APLICAR LAS PINTURAS CONTAR CON LA APROVACIÓN DEL SUPERVISOR DE CONTRATO EN ACTA SUSCRITA ) , ES DE TENER EN CUENTA QUE UNA VEZ SOLDADOS LOS SOPORTES DEBEN SER RETOCADOS EN SITU CON ANTICORROSIVO Y PINTURA DE ACABADO.</t>
  </si>
  <si>
    <t xml:space="preserve">SUMINISTRO E INSTALACIÓN DE TEJA TIPO FIBROMAT FORTE TEJA VERDE- PRESENTACIÓN LÁMINAS 11.8X0.94MT 2MM UPVC CON LAS SIGUIENTES ESPECIFICACIONES TECNICAS: CUBIERTA TERMO ACÚSTICA FABRICADA EN UPVC (POLICLORURO DE VINILO NO PLASTIFICADO) Y PVC ESPUMADO EN SU INTERIOR. POSEE UNA ALTÍSIMA RESISTENCIA A LA CORROSIÓN POR HUMEDAD, SALITRE Y UNA AMPLIA GAMA DE PRODUCTOS QUÍMICOS, ES ECOLÓGICO, RECICLABLE, SÚPER RESISTENTE Y CON PROPIEDADES TERMO ACÚSTICAS, INCLUYE SELLADO DE FISURAS POR MEDIO DE MEDIA CAÑA DE 0,1M, CON IMPERMEABILIZANTE ENTRE LA CUBIERTA Y LAS PAREDES LINDANTES( AL FINAL DE LA ACTIVIDAD ANTE LLUVIA NO DEBE HABER NINGUNA FILTRACIÓ , GOTERA O ACCESO DE AGUA AL INTERIOR DE LOS  RECINTO CUBIERTOS CON LAS NUEVAS TEJAS , (EL CONTRATISTA DEBERÁ PREVER TODAS LAS ACTIVIDADES NECESARIAS PARA ASEGURAR EL CUMPLIMIENTO DE ESTA ACTIVIDAD ), LOS AMARRES (PARAGUITAS , GANCHOS O SISTEMAS DE SUJECIÓN DEBERÁN SER SEGUROS Y EN NUMERO SUFICIENTES QUE NO PERMITAN LLEVANTAMIENTO DE LAS TEJAS ANTE LA PRESENCIA DE RAFAGAS DE VIENTO ORIGINADAS POR HELICOPTEROS Y FUERTES VIENTOS DE ZONA COMO MINIMO POR EL TIEMPO DE ESTABILIDAD DE LA OBRA ACUERDO POLIZAS), EN LA INSTALACIÓN (PARA EL CASO DE ALGÚN DAÑO DE ALGUNA SUPERFICIE DEL CIELO RASO EL CONTRATISTA DEBERÁ ASUMIR LA REPARACIÓN EN EL MISMO MATERIAL DEL EXISTENTE DEJANDO EL RECINTO AFECTADO DE LA MISMA CALIDAD  O MEJOR DE LO QUE SE ENCONTRABA ANTES DEL DAÑO) </t>
  </si>
  <si>
    <t>MANTENIMIENTO AL SISTEMA DE DRENAJE CONSISTENTE EN  SUMINISTRO E INSTALACIÓN DE TUBO DE PVC AGUAS LLUVIAS  DE 4" ACOPLADO A LA SECCIÓN DE DESAGUE DE LOS CANALES INSTALADO EN CUATRO TRAMOS ASEGURADO  VERTICALMENTE  POR MEDIO DE ABRAZADERAS ANCLADAS A LA COLUMNAS DEL ANGAR,  ESTAS ABRAZADERAS DEBERÁN SER CONSTRUÍDAS EN LAMINA GALVANIZADA CALIBRE 18, PINTADAS CON ANTICORRIVO Y PINTURA TIPO POLIURETANO DEL MISMO ACABADO DE LOS CANALES Y SOPORTES, INCLUYE 12 CODOS DE 4" , DEBERÁ IR PROVISTO DE TAL MANERA QUE DIRIJA EL AGUA LLUVIA FUERA DEL CIMIENTO DEL ANGAR</t>
  </si>
  <si>
    <t xml:space="preserve">MANTENIMENTO DE SISTEMA DE BOMBEO DE AGUA CONSISTENTE EN MANTENIMIENTO, REPOTENCIACIÓN  DE BOMBA ACTUAL A BOMBA CENTRÍFUGA INOXIDABLE TIPO JET PEDROLLO REF  JCRm 10H  APTA PARA SOLUCIONAR  PROBLEMAS DE PRESIÓN O CAUDAL DE AGUA,  ESTA BOMBA DEBE SER  AUTOCEBANTE, LO QUE IMPLICA QUE LLENA DE LÍQUIDO AUTOMÁTICAMENTE LA TUBERÍA DE SUCCIÓN Y LA CARCASA DE LA BOMBA DE MODO QUE IMPIDE LA FORMACIÓN DE BOLSAS DE AIRE EN SU INTERIOR QUE PUDIERA ENTORPECER EL ÓPTIMO FUNCIONAMIENTO DEL MOTOR.ESTA BOMBA TIPO  CENTRÍFUGA INOXIDABLE JET PEDROLLO DEBE PROVEER TANTO EL EJE DEL MOTOR COMO SU CUERPO DEBEN SER CONSTRUIDOS EN  ACERO INOXIDABLE DE ÚLTIMA GENERACIÓN, QUE AL IMPEDIR LA CORROSIÓN SE TRADUCE EN UNA PROLONGADA VIDA ÚTIL Y MAYOR EFICACIA DE LA BOMBA.INCLUYE SOPORTE DE ANCLAJE,  INCLUYE CONTACTOR DE ARRANQUE Y PARADA INSTALADO PARA CONTROL AUTOMATICO POR MEDIO DE LOS SENSORES DE NIVEL, LA ELECTROBOMBA DEBRÁ ENCENDERSE AUTOMATICAMENTE AL EXISTIR UN NIVEL DE LLENADO EN LOS TANQUES DE AGUA INSTALADOS EN LA CASETA Y APAGARSE AUTOMATICAMENTE AL ESTAR LLENOS LOS TANQUES ELEVADOS O AL ACABARSE EL AGUA DE LOS TANQUES INSTALADOS EN LA CASETA, ESTA OPERACIÓN DEBERÁ IR CONTROLADA POR MEDIO DE LOS SENSORES DE NIVEL Y EL CONTACTOR DE ARRANQUE Y PARADA, ES DE TENER EN CUNETA QUE LOS SENSORES DE NIVEL DEBEN SE DE SEÑAL NO DE CONTROL, INCLUYE PUESTA EN FUNCIONAMINETO E INSTALACIÓN DE LA BOMBA REPOTENCIADA </t>
  </si>
  <si>
    <t xml:space="preserve">MANTENIMIENTO AL SISTEMA DE CONTROL DE AGUA CONSISTENTE EN EL SUMINISTRO , INSTALACIÓN Y PUESTA EN FUNCIONAMIENTO DE CONTROL NIVEL HERMÉTICO TIPO PEDROLLO ANCHO (MM) 191.24 LARGO (MM) 57.95 ALTO (MM) 238.28 VOLTAJE 110, FLOTADOR CON DOBLE FUNCIÓN (LLENADO Y VACIADO).CARACTERÍSTICAS: INCLUYE 3 METROS DE CABLE, USO INDUSTRIAL .ENCIENDE, APAGA Y PROTEGE SU BOMBA DE AGUA AUTOMÁTICAMENTE, A TRAVÉS DE BREAKER. VIDA UTIL MÁS DE 100,000 CICLOS ON – OFF RANGO DE TEMPERATURA. 0ºC A 60ºC MATERIAL DEL FLOTADOR. POLIPROPILENO DE ALTA DENSIDAD RESISTENTE A IMPACTOS. MATERIAL DEL CABLE. CONDUCTORES DE COBRE CON AISLAMIENTO ELASTOMÉTRICO Y CUBIERTA DE NEOPRENO. PESO. 580 GR. APROX.INCLUYE 20M DE CABLE ENCAUCHETADO AWG THHN CALIBRE 14, PARA CONEXIÓN DE NIVEL EN LOS TANQUES ELEVADOS, INSTALADO EN DUCTOS TIPO FLEXICONDUIT. </t>
  </si>
  <si>
    <t>MANTENIMIENTO DE PORTON COMPUESTO POR DOS HOJAS CONTRUIDAS EN TUBO REDONDO  CADA UNA  DE 1,15M X 2M ,    ACCESO A BODEGA , CONSISTENTE EN DESMONTE DE MALLA , SUMINISTRO E INSTALACIÓN DE TABLEROS (4 SECCIONES )  UNO EN CADA SECCIÓN ABAJO Y ARRIBA DEL MARCO DE TUBO DE CADA HOJA DE LA PUERTON , ESTE PORTON DEBERÁ IR PINTADO CON ANTICORROSIVO POLIAMIDA Y ACABADO CON PINTURA TIPO POLIURETANO COLOR VERDE ESMERALDA  ,  INCLUYE  SUMINISTRO E INSTALACIÓN PEGADO EN CADA TABLERO DE LOGO EN VINILO CIRCULAR DE DIAM 0,8M EN CADA HOJA ALUSIVO A AERONAVAL  ACUERDO A MUESTRA SUMINISTRADO POR SUPERVISOR .</t>
  </si>
  <si>
    <t xml:space="preserve">MANTENIMIENTO DE TANQUES ELEVADOS CONSISTENTE, CAMBIO DE LAS TAPAS DE LOS TANQUES ASEGURANDOLAS POR SOPORTE METALICO CONSTRUÍDO EN VARILLA LISA DE DIAM  1/4 " ANCLADO A LA CUBIERTA  (02 DE 2000 LT),  INCLUYE EN CONSTRUCCIÓN DE BORDILLO LATERAL EN LEVANTE DE BLOCK No 6, PAÑETADO Y PINTADO HASTA UNA ALTURA DE 1,2M LONGITUD 9M,  ALREDEDOR DE TRES CARAS, SUMINISTRO Y CONSTRUCCIÓN DE ESCALERA  DE 8M DE LONGITUD ANCHO 0,6M , DE ACCESO PARA LIMPIEZA DE TANQUES, CON CANASTA DE SEGURIDAD SEMICIRCULAR DE DIAM 1M A LO LARGO DE LA ESCALERA , ESTA ESCALERA DEBE IR INSTALADA , ASEGURADA Y FIJA A LA ESTRUCTURA DE  LOS TANQUES ELEVADOS. </t>
  </si>
  <si>
    <t>MANTENIMIENTO DE SISTEMA DE AGUAS RESIDUALES Y NEGRAS DEL HANGAR, CONSISTENTE EN LIMPIEZA DE LAS CAJAS DE REGISTROS, LIMPIEZA Y DRENADO DE LAS TUBERÍAS DE LA COCINA, LIMPIEZA DE LA CASETA DE BOMBEO, ASEO GENERAL A LOS SISTEMAS SANITARIOS</t>
  </si>
  <si>
    <t>GLOB</t>
  </si>
  <si>
    <t>M</t>
  </si>
  <si>
    <t>VALOR TOTAL GRUPO 1</t>
  </si>
  <si>
    <t xml:space="preserve">GRUPO 2  MANTENIMIENTO DE BIENES RESIDENCIALES </t>
  </si>
  <si>
    <t xml:space="preserve">FRENTE DE OBRA 7. MANTENIMIENTO CASA DENSB (sobre la vía 40 entre las calles  58 y 69) </t>
  </si>
  <si>
    <t xml:space="preserve">VIVIENDAS OFICIALES ENSB </t>
  </si>
  <si>
    <t xml:space="preserve">CASA COMANDO </t>
  </si>
  <si>
    <t xml:space="preserve">DESMONTE DE CIELO RASO EXISTENTE EN LAMINA ETERNIT, INCLUYE ESTRUCTURA EN MADERA MAL ESTADO </t>
  </si>
  <si>
    <t xml:space="preserve">DESMONTE DE CUBIERTA EXISTENTE ,  INCLUYE  TRABAJO  EN  ALTURA, RETIRO  DE  LÁMINA  ONDULADA  DE  ETERNIT, CABALLETES,      LIMATESA,      LIMAHOYA,      Y DISPOSICION FINAL PARA SU REUTILIZACION, RETIRO ESTRUCTURA EXISTENTE EN MADERA, Y RETIRO DEL MATERIAL </t>
  </si>
  <si>
    <t xml:space="preserve">DESMONTE LAMPARAS EXISTENTES </t>
  </si>
  <si>
    <t xml:space="preserve">SUMINISTRO, INSTALACIÓN Y FIJACIÓN DE SOPORTE  PARA  CUBIERTA  EN  ESTRUCTURA METALICA    ,    FORMADA    POR    ACERO    EN PERFILERIA    DE CALIDAD ESTRUCTURAL, SEGÙN  NORMA,  INCLUYE CORTES MECANICOS, ANCLAJES, ACCESORIOS, SOLDADURA    CORRIDA,    PINTURA    EPOXICA COLOR     BLANCO     EN     TRES     MANOS     Y ANTICORROSIVO EN DOS MANOS. </t>
  </si>
  <si>
    <t xml:space="preserve">SUMINISTRO, INSTALACION Y FIJACION DE CUBIERTA EN TEJA  LAMINA ONDULADA, INCLUYE FIJADORES,  LIMATESAS, LIMAHOYAS Y ACCESORIOS PARA SU CORRECTO FUNCIONAMIENTO </t>
  </si>
  <si>
    <t xml:space="preserve">SUMINISTRO, INSTALACIÓN, NIVELACIÓN Y FIJACIÓN DE CIELO RASO EN PVC LISO TIPO MACHIMBRE, CON BOCEL PERIMETRAL TRIANGULAR, ESTRUCTURA METÁLICA, TORNILLERÍA Y HERRAJES, SOPORTES, ANCLAJES Y TODO LO NECESARIO PARA SU CORRECTA INSTALACION Y FUNCIONALIDAD </t>
  </si>
  <si>
    <t xml:space="preserve">SUMINISTRO, INSTALACIÓN, FIJACIÓN Y NIVELACIÓN DE ANTEPECHO COMPLETO FORMA TIPO "L"  ( DOS CARAS, VERTICAL Y HORIZONTAL)  EN ETERBOARD, DISEÑO LISO, INCLUYE  ESTRUCTURA METÁLICA DE SOPORTE, FIJACIONES Y ANCLAJE, CINTA MALLA,  SIKADUR, ESTUCO ACRILICO, ACABADO EN PINTURA VINILO COLOR BLANCA TIPO "I" EN DOS MANOS, ACCESORIOS PARA SU CORRECTA PRESENTACION. </t>
  </si>
  <si>
    <t xml:space="preserve">SUMINISTRO, INSTALACION Y FIJACION DE LAMPARAS TIPO PANEL LED SQ 45W  DL 100240  SYLVANA  POTENCIA  45W  LUZ  BLANCA, INCLUYE MARCO METALICO TIPO " T " COLOR BLANCO   ACABADO   BRILLANTE   UNA   SOLA PIEZA, ACOMETIDA ELECTRICA ACUERDO NORMA RETIE, </t>
  </si>
  <si>
    <t>UNI</t>
  </si>
  <si>
    <t>UN</t>
  </si>
  <si>
    <t>IVA SOBRE UTILIDAD</t>
  </si>
  <si>
    <t>GLOBAL</t>
  </si>
  <si>
    <t xml:space="preserve">SUMINISTRO Y APLICACIÓN DE PINTURA Y ESTUCO EN PAREDES Y TECHO  INCLUYE RASPADO Y RESANE A NECESIDAD PARA DEJAR LAS SUPERFICIES UNFORMES Y LISAS A LA VISTA Y AL TACTO  CON PINTURA TIPO ICO 2 EN 1 O SIMILAR DE MEJORES CARACTERÍSTICAS  </t>
  </si>
  <si>
    <t xml:space="preserve">SUMINISTRO E INSTALACIÓN DE PUERTAS DE MADERA ENTAMBORADAS DE HOJA DE 0,75 X 2,05M  INCLUYE: 
 MARCO A LO ANCHO DEL MURO MAXIMO ANCHO  0,185M, CERRADURAS DE BOLA DE ACERO INOXIDABLE  REFERENCIA DISCOVER 300S O CALIDAD SUPERIOR CON ESPECIFICACIÓN DE REFERENCIA EN CAJA   , BISAGRAS DE ACERO INOXIDABLE, JAMBAS A AMBAS CARAS CON EMBONE A DOS CARAS DEL MURO, LAS PUERTAS,  EL MARCO Y LAS JAMBAS ,  DEBERAN SER PINTADAS  CON SELLADOR , LACA CATALIZADA , TINTILLA Y COLOR MIEL   , ACABADO LISO A LAS VISTA Y AL TACTO COLOR UNIFORME Y BRILLANTE , OBRA CIVIL RESANES Y  RELLENOS DE VANOS , FILOS A NECESIDAD , PARA PERMITIR INSTALACIÓN DE LOS MARCOS A ESCUADRA , ASEGURADOS  DE TAL MANERA QUE LAS HOJAS ANTE EL CIERRE Y LA APERTURA NO QUEDEN ROSANDO CONTRA EL MARCO O CON EL PISO DE LA CUBIERTA , ALREDEDOR DEL MARCO NO DEBEN QUEDAR LUCES O IMPERFECCIONES ,Y  TODO RESANE CESARIO, ESTUCO Y PINTURA VINILO TIPO 1 COLOR BLANCO  ALREDOR DEL AREA INTERVENIDA RASANTE CON LA SUPERFICIE CONTIGUA  A LA VISTA Y AL TACTO CON EL AREA INTERVENIDA </t>
  </si>
  <si>
    <t xml:space="preserve">INSTALACIÓN DE PUERTA DE MADERA ENTAMBORADA EXISTENTE DE 0,95 X 2M  , INCLUYE : INSTALACIÓN DE MARCO , JAMBA ,  BISAGRAS DE ACERO INOXIDABLE NUEVAS, AL FINAL LA PUERTA NO PUEDE QUEDAR CON ROZAMIENTOS O FRICCIONES INADECUADAS , SIN LUCES ,  OBRA CIVIL RESANES Y  RELLENOS DE VANOS , FILOS A NECESIDAD , PARA PERMITIR INSTALACIÓN DE LOS MARCOS A ESCUADRA , ASEGURADOS  DE TAL MANERA QUE LAS HOJAS ANTE EL CIERRE Y LA APERTURA NO QUEDEN ROSANDO CONTRA EL MARCO O CON EL PISO DE LA CUBIERTA , ALREDEDOR DEL MARCO NO DEBEN QUEDAR LUCES O IMPERFECCIONES ,Y TODO RESANE NECESARIO, ESTUCO Y PINTURA VINILO TIPO 1 COLOR BLANCO  ALREDOR DEL AREA INTERVENIDA RASANTE CON LA SUPERFICIE CONTIGUA  A LA VISTA Y AL TACTO CON EL AREA INTERVENIDA </t>
  </si>
  <si>
    <t>INSTALACIÓN DE PUERTA DE PVC  EXISTENTE PARA ACCESO PRINCIPAL DEL CAMAROTE DEL COMANDANTE DE GUARDIA ,   HOJA  0,865 X 2,345 M ENTABLERADA , INCLUYE: MANTENIMIIENTO DE LA MISMA ADICIONANDO EL SUMINISTRO E INSTALACIÓN  DE PERFIL DE PVC FALTANTE EN LA HOJA EN EL FILO DE 0,06M X 2,345 ENCRUSTADO EN LA ESTRUCTURA DE LA HOJA,  INSTALACIÓN DE MARCO , CAMBIO DE CERRADURA DE SEGURIDAD CON DOBLE PISTILO , JAMBA ,  BISAGRAS DE ACERO INOXIDABLE NUEVAS, AL FINAL LA PUERTA NO PUEDE QUEDAR CON ROZAMIENTOS O FRICCIONES INADECUADAS , SIN LUCES , OBRA CIVIL RESANES Y  RELLENOS DE VANO SUPERIOR Y LATERAL  , FILOS A ESCUADRA A NECESIDAD , PARA PERMITIR INSTALACIÓN DE LOS MARCOS A ESCUADRA , ASEGURADOS  DE TAL MANERA QUE LAS HOJAS ANTE EL CIERRE Y LA APERTURA NO QUEDEN ROSAMIENTOS DE LA HOJA  CONTRA EL MARCO O CON EL PISO DE LA CUBIERTA , ALREDEDOR DEL MARCO NO DEBEN QUEDAR LUCES O IMPERFECCIONES ,  Y  TODO RESANE NECESARIO, ESTUCO Y PINTURA VINILO TIPO 1 COLOR BLANCO  ALREDOR DEL AREA INTERVENIDA RASANTE CON LA SUPERFICIE CONTIGUA  A LA VISTA Y AL TACTO CON EL AREA INTERVENIDA.</t>
  </si>
  <si>
    <t>CONTRUCCIÓN DE MURO EN SUPERBOARD LIBRE DE ADBESTO CON LAMINA A CADA CARA Y FRENTE CALIBRE 10MM, ESPESOR O ANCHO TOTAL DEL  MURO   0,12M  , ESTRUCTURA RIGIDA ANCLADA CON CHAZO EXPANSIVO A LA CUBIERTA SUPERIOR Y AL CUBIERTA DEL  PISO, INCLUYE: 
 SOPORTERÍA SUFICIENTE QUE PERMITA DAR ESTABILIDAD Y ESTANQUEIDAD A LA INSTALACIÓN,  CORTES Y REFUERZOS EN VANOS PARA INSTALACIÓN DE 02 PUERTAS , ACOMETIDA ELECTRICAS PARA INSTALACIÓN DE TOMAS E INTERRUPTOTRES (3UNID) LONGITUD 5M,  (VER PLANO DE DISEÑO), ACABADO CON CINTA DE UNION, ESTUCADO Y PREPARACIÓN INICIAL DE LA SUPERFICIE LISA A LA VISTA Y AL TACTO SIN NINGUM TIPO DE ABOLLONADURAS (VER PLANO DE DISEÑO), PINTURA A TODA EL RECINTO .</t>
  </si>
  <si>
    <t>DESMONTE DE PUERTA DE ACCESO A RECINTO DE CAMAROTE  DE PATRULLAS ,  I N C L U Y E :   DESMONTE DE MARCO , JAMBAS , PARA SER INSTALADAS ACUERDO ITEM 2, LEVANTE  EN BLOCK N 6 AREA 1,9M2  , Y PAÑETE A AMBAS CARA DE MURO , ESTUCO Y PINTURA AREA INTERVENIDA  HASTA EL ESPESOR NECESARIO PARA QUEDAR RASANTE CON LA PARED CONTIGUA . EN EL DESMONTE SE DEBE TENER CUIDADO DE NO DETERIORAR LA PUERTA, EN CASO DE ALGUN DAÑO EL CONTRATISTA DEBERÁ REPARAR LA PUERTA EL MARCO O LAS JAMBAS EN LE MISMO MATERIAL DE LOS ELEMENTOS EXISTENTES CON EL MISMO TONO Y COLOR Y ESTETICAMENTE QUEDAR IGUAL O MEJOR O DEBERÁ REALIZAR LA REPOSICIÓN COMPLETA DE LA PIEZA DAÑADA.</t>
  </si>
  <si>
    <t xml:space="preserve">CORTE Y CONSTRUCCIÓN DE VANO PARA INSTALACIÓN DE 02 PUERTAS DE HOJA 0,75 M X 2,05M , INCLUYE: FILOS Y RESANE ENPAÑETE Y ESTUCO , TERMINADO DE FILOS EN ANGULO RECTO, CARA TOTALMENTE A NIVEL VERTICALMENTE Y HORIZONTALAMENTE, REFUERZO SUPERIOR CON VIGUETA DE 0,15M CON REFUERZO CON 3 DE VARILLA DE  1/2" . PAÑETE , ESTUCO Y PINTURA AREA INTERVENIDA , INCLUYE DEMONTE DE SISTEMAS ELECTRICOS O PUNTOS DE RED HIDRAULICA DE MANERA SEGURA  Y EVITANDO FUGAS O GOTEOS POSTERIORES EN LA RED , QUE PUEDAN GENERAR HUMEDADES  </t>
  </si>
  <si>
    <t xml:space="preserve">SUMINISTRO, INSTALACIÓN Y PUESTA EN FUNCIONAMIENTO  DE COMBO MANANTIAL CON PEDESTAL EN CAJA AZUL OSCURO , INCLUYE :  SANITARIO, LAVAMANOS, PEDESTAL, GRIFERÍA Y ACCESORIOS TIPO CORONA REF SKU 239224,  PUNTO SANITARIO PARA INODORO DE 4" A 5 M MAXIMO , PUNTO DE SANITARIO LAVAMANOS A 5 M MAXIMO , PUNTO HIDRAULICO ALIMENTACIÓN PARA INODORO Y LAVAMANOS A 5 M MAXIMO . TODO LO NECESARIO PARA LA PUESTA EN FUNCIONAMIENTO Y OPERACIÓN.  </t>
  </si>
  <si>
    <t>SUMISTRO E INSTALACIÓN Y PUESTA EN FUNCIONAMIENTO DE LLAVE MONO CONTROL REF   VERENA 20ve5003400TODO LO NECESARIO PARA LA PUESTA EN FUNCIONAMIENTO Y OPERACIÓN.</t>
  </si>
  <si>
    <t>SUMINISTRO E INSTALACIÓN Y PUESTA EN FUNCIONAMINETO DE PAQUETE DUCHA SENCILLA BALTA PALANCA CROMO X 3 GRIVAL REF 414143 INCLUYE:   PUNTO HIDRAULICO, CONEXIÓN A RED EXISTENTE, PASANTE DE MURO VERTICAL, REGATA, ADAPTADORES. CODOS, TEE, CODO PVC PRESIÓN 1/2 “, CON TEE EN BRONCE DE 1/2 ",    DISTANCIA MAXIMA POR PUNTO DE 12 M Y TODO LO NECESARIO PARA LA PUESTA EN FUNCIONAMIENTO Y OPERACIÓN.</t>
  </si>
  <si>
    <t>SUMINISTRO E INSTACIÓN Y PUESTA EN FUNCIONAMIENTO DE PANEL DE SOBREPONER TIPO LED REDONDO DIAM 30 CM DE 25 WAT, TEMPERATURA ok = 6400k (BLANCO FRIO)MARCA BIOLED O SUPERIOR INCLUYE:  ACOPLAMIENTO Y CONEXIONADO  A LA RED DE ALIMENTACIÓN Y AL INTERRUPTOR DE ENCENDIDO Y APAGADO. INCLUYE PUNTO DE RED  A MAXIMO 15M  CON CABLE AWG - THHN CALIBRE 12 X 3 LINEAS Y RED  A MAXIMO 15M  CON CABLE AWG - THHN CALIBRE 12 X 3 LINEAS  BAJ0 MURO EN REGATA , RESANE , ESTUCO Y PINTURA AREA INTERVENIDA RASANTE Y LISA A LA VISTA Y AL TACTO EN UNA SOLA SUPERFICIA AREA CONTIGUA, TUBERÍA CONDUIT , CURVAS, ADAPATADORES Y CAJAS , INTERRUPTOR TIPO LEVINTON Y TODO LO NECESARIO BAJO CUMPLIMIENTO DE NORMA RETIE 2016 Y SUS ACTUALIZACIONES  Y TODO LO NECESARIO PARA LA PUESTA EN FUNCIONAMIENTO Y OPERACIÓN .</t>
  </si>
  <si>
    <t>SUMINISTRO Y APLICACIÓN DE PLANTILLA DE 0,6 M ESPESOR EN CONCRETO DE 3000 PSI , INCLUYE FORMALETA , PARA CONFORMADA PISO DE BAÑO DEL COMANDANTE DE GUARDIA Y CAMAROTE DE PATRULLAS , LA PENDIENTE DEBERÁ PERMITIR EVACUAR LA TOTALIDAD DEL AGUA DE LA DUCHA SIN EMPOZAMIENTOS HACIA EL DRENAJE.</t>
  </si>
  <si>
    <t xml:space="preserve">SUMINISTRO E INSTALACIÓN DE PUNTOS DE SANITARIOS DE 3" PARA DRENAJE LAS DUCHAS INCLUYE REJILLA ALUMINIO 3”, TEES, TODO LO NEESARIO EN OBRA Y MATERIALES PARA CONEXIONAR ESTA RED SANITARIA DE 3” A   LA RED SANITARIA EXISTENTE DE DRENAJE PRINCIPAL   Y TODO LO NECESARIO PARA LA PUESTA EN FUNCIONAMIENTO Y OPERACIÓN. CONSIDERAR DISTANCIA MAX PUNTO HASTA  10M </t>
  </si>
  <si>
    <t>SUMINISTRO E INSTALACIÓN DE DIVISIÓN PARA DUCHA DE BAÑOS DEL CAMAROTE DEL COMANDANTE DE GUARDIA Y PATRULLAS EN ACRILICO DE 7MM, CON MARCO Y HERRAJERÍA EN ALUMINIO, INCLUYE TIRADOR PARA PUERTA CORREDIZAS DE MEDIAS 0,7M X 2M, LA DIVISÍON DEBE EVITAR SALIDA O GOTEO DE AGUA DURANTE EL USO DE LA DUCHA AL LA SECCIONN DEL SANITARIO O LAVAMANOS, TODO LO NECESARIO PARA LA PUESTA EN FUNCIONAMIENTO Y OPERACIÓN. UNCLUYE POYO DE 0,08M PARA SOBRE EL MISMO INSTALAR LA DIVISIÓN.</t>
  </si>
  <si>
    <t xml:space="preserve">SUMINISTRO E INSTALACIÓN DE ENCHAPE DE PAREDES DE  RECINTO DE LOS BAÑOS TIPO  CORONA PARED CERÁMICA JAYA BLANCO 25X40CM X PRESENTACIÓN  CAJA 1.29 M2, INCLUYE WIN DE ALUMINIO EN LAS ESQUINAS, PEGANTE , BOQUILLA Y TODO LO NECESARIO PARA UNA PRESENTACIÓN ESTETICA, LISO UNIFORME SIN SOBRESALTOS O BALDOSAS SOBRESALIENTES. </t>
  </si>
  <si>
    <t>SUMINISTRO E INSTALACIÓN DE ENCHAPE DE PISO CERAMICO BAVIERA MARFIL CARA DIFERENCIADA 45.8X45.8 CM CAJA 1,89 M2 CORONA BALDOSAS DE 45.8X45.8, COLOR: IVORY, ACABADO BRILLANTE, ANTIDESLIZANTE, ESPESOR: 8.1 MM, INCLUYE PEGANTE, BOQUILLA Y TODO LO NECESARIO PARA PARA LA PUESTA EN OPERACIÓN Y USO, EL DECLIVE DE LAS BALDOZAS DEBE QUEDAR HACIA LA REJILLA DE DESAGUE SIN EMPOZAMIENTOS EN LAS ESQUINAS, RINCONES.</t>
  </si>
  <si>
    <t xml:space="preserve">SUMINISTRO E INSTALACIÓN DE PUNTO ELECTRICO DE TOMA CORRIENTE CON CANALIZACIÓN EN TUBO CONDUIT DE 1/2" BAJO MURO INCLUYE :  TOMA LEVINTON CAPACIDAD DE CORRIENTE 15 AMP , VOLTAJE 110 VAC  SIMILAR O SUPERIOR, CAJA  DE 2" X 4" EMPOTRADA EN MURO , ADAPTADORES CONDUIT, CURVAS,  REGATA , RESANE DE LA REGATA , ESTUCO RASANTE LISA A LA VISTA Y ALTACTO CONFORMANDO UNA SOLA SUPERFICIE CON AREA CONTIGUA  Y SUMINISTRO Y APLICACIÓN DE PINTURA TIPO 1 MISMA AREA INTERVENIDA Y TODO LO NECESARIO PARA LA PUESTA EN FUNCIONAMINETO Y OPERACIÓN  DEL PUNTO DE ALIMENTACIÓN ELECTRICA A 110 VAC.LONGITUD DEL PUNTO A 10M </t>
  </si>
  <si>
    <t xml:space="preserve">SUMINISTRO E INSTALACIÓN DE PUNTO ELECTRICO INCLUYENDO CABLE X 3 LINEAS REF AWG - THHN CALIBRE 12  Y TOMA  TIPO LEVINTON O CAPACIDAD SUPERIOR CORIENTE A 15AMP , VOTAJE :  A 110VAC , CANALIZACIÓN DE RED POR MEDIO DE TUBOS CONDUIT BAJO MURO CAJA ELECTRICA 2" X 4"  EMPOTRADA, ADAPTADORES , CURVAS Y TODO LO NECESARIO PARA LA PUESTA EN FUNCIONAMIENTO Y OPERACIÓN DEL EL AIRE ACONDICIONADO DEL RECINTO ,  LONGITUD PUNTO ELECTRICO 10M  Y PUNTO DE DESAGUE DE AIRE ACONDICIONADO  HACIA EL EXTERIOR TUBERÍA 3/4"  FORRADA CON RUBATEX , INCLUYE CODOS, PEGANTE , REGATA , RESANE DE LA REGATA , ESTUCO RASANTE LISA A LA VISTA Y ALTACTO CONFORMANDO UNA SOLA SUPERFICIE CON AREA CONTIGUA  Y SUMINISTRO Y APLICACIÓN DE PINTURA TIPO 1 MISMA AREA INTERVENIDA,  PASO DE MURO LATERAL PARA DESAGUE EN EL JARDIN LONGITUD DEL PUNTO DE DESAGUE MAX 10M </t>
  </si>
  <si>
    <t>FRENTE DE OBRA 8. MANTENIMIENTO DE INSTALACIONES CAMASUB</t>
  </si>
  <si>
    <t>FRENTE DE OBRA 9. MANTENIMIENTO VIVIENDAS FISCALES</t>
  </si>
  <si>
    <t>CASAS 02-03-11-12 (UBICADAS SOBRE LA VIA 40 Y CRA 69 ENTRE LAS CALLES 58 Y 69</t>
  </si>
  <si>
    <t>MANTENIMIENTO CONSISTENTE EN EL DESMONTE, SUMINISTRO INSTALACIÓN Y FIJACIÓN DE LÁMINAS DE ETERBOARD No. 6, PARA CONFORMAR  ANTEPECHO CASAS, INCLUYE ESTUCADA, APLICACIÓN PINTURA BLANCA TIPO EXTERIOR, DESMONTE EXISTENTE,  NIVELACIÓN, INSTALACIÓN ESTRUCTURA METÁLICA DE SOPORTE, ANCLAJES, FIJACIONES, LIMPIEZA DE AREAS. DISPOSICIÓN DE ESCOMBROS SITIOS AUTORIZADOS AUTORIDAD LOCAL</t>
  </si>
  <si>
    <t xml:space="preserve">EDIFICIO RIVIERA </t>
  </si>
  <si>
    <t>SUMINISTRO, INSTALACION, APLICACIÓN Y FIJACION DE MANTO ASFALTICO TIPO FOIL DE ALUMINIO DE 5MM DE ESPESOR Y TERMOFUNDIDO EN SITIO, INCLUYE DEMOLICION Y RETIRO DE IMPERMEABILIZACION EXISTENTE EN MAL ESTADO EN LAS AREAS DE CUBIERTA REQUERIDAS.</t>
  </si>
  <si>
    <t>MANTENIMIENTO CONSISTENTE EN DESMONTE GABINETE EXISTENTE, SUMINISTRO  Y MONTAJE DE GABINETE ELECTRICO METALICO TIPO INTERPERIE CON TOTALIZADOR TRIFÁSICO PRINCIPAL DE 350 AMP,  CON BARRAJE EN COBRE, PLATINA DE 1/4" X 1", MONTADO EN AISLADORES TIPO TORRE,  DEBIDAMENTE MARCADO  PARA INSTALACIÓN DE OCHO (08) MEDIDORES DE ENERGÍA EXISTENTES, CON OCHO SALIDAS PARCIALES DE 2 X 50. EL MANTENIMIENTO INCLUYE CAMBIO DESDE EL TOTALIZADOR HASTA LOS BARRAJES, DEL CABLEADO NECESARIO PARA REMPLAZO DE LAS RESPECTIVAS CONEXIONES Y ACCESORIOS</t>
  </si>
  <si>
    <t>VIVIENDAS SUBOFICIALES</t>
  </si>
  <si>
    <t>CAMBIO PISOS - DESAGUES (CASA CUARTELILLO)</t>
  </si>
  <si>
    <t xml:space="preserve">DEMOLICIÓN GENERAL DE PISO EXISTENTE EN BALDOSA, INCLUYE DEMOLICIÓN GUARDAESCOBAS, RECOLECCIÓN Y BOTADA DE ESCOMBROS SITIOS AUTORIZADOS AUTORIDAD LOCAL. </t>
  </si>
  <si>
    <t>ADECUACIÓN SISTEMA DE DESAGUE HACIA REGISTRO PRINCIPAL, DEL SANITARIO EN TUBERÍA DE 4" X 16 MT INCLUYE SUMINISTRO DE TUBERÍA, TRABAJOS DE EXCAVACIÓN Y/O DEMOLICIÓN PARA LLEVAR TUBERÍA AL REGISTRO, SIFONES, ACCESORIOS, ADECUACIÓN Y/O REPARACIÓN REGISTRO PRINCIPAL.</t>
  </si>
  <si>
    <t xml:space="preserve">ADECUACIÓN SISTEMA DE DESAGUE HACIA REGISTRO PRINCIPAL, DE DUCHA EN TUBERÍA DE 3" X 16 MT .  INCLUYE SUMINISTRO DE TUBERÍA, SIFONES, REJILLAS, ACCESORIOS. </t>
  </si>
  <si>
    <t xml:space="preserve">ADECUACIÓN SISTEMA DE DESAGUE HACIA REGISTRO PRINCIPAL, DEL LAVAMANOS EN TUBERÍA DE 2" X 12,50 MTS . INCLUYE SUMINISTRO DE TUBERÍA, SIFONES, REJILLAS, ACCESORIOS.  </t>
  </si>
  <si>
    <t>ADECUACIÓN SISTEMA DE DESAGUE HACIA REGISTRO PRINCIPAL, DE LAVADORA X 12,50 MTS, INCLUYE SUMINISTRO DE TUBERÍA, SIFONES, REJILLAS ACCESORIOS.</t>
  </si>
  <si>
    <t>ADECUACIÓN SISTEMA DE DESAGUE HACIA REGISTRO PRINCIPAL, DEL LAVAPLATOS X 8,50 MTS, INCLUYE TRABAJOS DE EXCAVACIÓN, SUMINISTRO DE TUBERÍA, SIFONES, REJILLAS ACCESORIOS.</t>
  </si>
  <si>
    <t xml:space="preserve">ADECUACIÓN SISTEMA DE DESAGUE HACIA REGISTRO PRINCIPAL, DEL LAVADERO PATIO X 4,5 MTS EN TUBERÍA DE 2" . INCLUYE SUMINISTRO DE TUBERÍA, SIFONES, REJILLAS ACCESORIOS. </t>
  </si>
  <si>
    <t xml:space="preserve">PLANTILLA DE NIVELACION EN CONCRETO IMPERMEABILIZADO, ESPESOR PROMEDIO DE 0.05 MTS. AREAS SALA, ALCOBAS, COCINA, BAÑOS EN GENERAL. </t>
  </si>
  <si>
    <t xml:space="preserve">SUMINISTRO INSTALACIÓN Y FIJACIÓN CERÁMICA DE PISO 0,50 X 0,50 MTS., O MAYOR, CALIDAD PRIMERA, TRAFICO 5, INCLUYE GUARDAESCOBA, REFRAGUE, RESANE AREAS AFECTADAS EN MUROS PRODUCTO RETIRO DE GUARDAESCOBAS Y LIMPIEZA  </t>
  </si>
  <si>
    <t>DESMONTE DE CIELORASO EXISTENTE, INCLUYE ESTRUCTURA DE SOPORTE, LAMPARAS, INSTALACIONES ELÉCTRICAS, REJILLAS Y SISTEMA DE VOZ Y DATOS, INCLUYE RETIRO Y DISPOSICIÓN DE MATERIAL GENERADO SITIOS AUTORIZADOS,</t>
  </si>
  <si>
    <t xml:space="preserve">SUMINISTRO, INSTALACIÓN, FIJACIÓN Y NIVELACIÓN DE CIELORASO EN LAMINA DE PVC BLANCO BRILLANTE INCLUYE, ESTRUCTURA METÁLICA DE SOPORTE, ANCLAJES, FIJACIONES, LIMPIEZA DE AREAS. </t>
  </si>
  <si>
    <t>SUMINISTRO E INSTALACION DE LAMPARAS PANEL TIPO LED DE EMPOTRAR 24W, INCLUYE PUNTO ELECTRICO ILUMINACION ACUERDO NORMA RETIE.</t>
  </si>
  <si>
    <t>APARTAMENTO</t>
  </si>
  <si>
    <t>CARPINTERIA</t>
  </si>
  <si>
    <t xml:space="preserve">MANTENIMIENTO CONSISTENTE EN DESMONTE, SUMINISTRO E INSTALACION DE VENTANA CORREDIZA DOS HOJAS, DE ALUMINIO  ANOLOCK BRONCE TIPO PESADO, VIDRIO DE 5 MM, CON PELICULA POLARIZADA, INCLUYE RETIRO DE LA EXISTENTE, CERRADURA, ACCESORIOS, HERRAJES Y RESANE GENERAL ZONAS AFECTADAS POR EL RETIRO Y LA INSTALACION. </t>
  </si>
  <si>
    <t xml:space="preserve">SUMINISTRO E INSTALACIÓN MUEBLE SUPERIOR EN MADERA CEDRO SECA E INMUNIZADA, COLOR WENGUE ACABADO MATE CON ENTREPAÑOS, PUERTAS, INCLUYE HERRAJES, CERRADURAS, ACCESORIOS. DESMONTE EXISTENTE, RESANE VANOS. </t>
  </si>
  <si>
    <t>MANTENIMIENTO CONSISTENTE EN DESMONTE, SUMINISTRO E INSTALACIÓN MUEBLE INFERIOR EN MADERA CEDRO SECA E INMUNIZADA, COLOR WENGUE ACABADO MATE CON ENTREPAÑOS, CAJONERAS, PUERTAS, INCLUYE HERRAJES, CERRADURAS, ACCESORIOS. DESMONTE EXISTENTE, RESANE VANOS POR DESMONTE EXISTENTE</t>
  </si>
  <si>
    <t xml:space="preserve">MANTENIMIENTO CONSISTENTE EN DESMONTE, SUMINISTRO E INSTALACION DE PUERTA DE MADERA ENTAMBORADA EN CEDRO SECA E INMUNIZADA, ACCESO ALCOBAS Y/O BAÑO, MEDIDAS 0,85 X 2,00 MTS. APROX., INCLUYE SUMINISTRO E INSTALACION DE MARCOS, JAMBAS, HERRAJES, CERRADURA, TERMINADA EN PINTURA COLOR WENGUE ACABADO MATE, SE DEBE VERIFICAR EN OBRA LA MEDIDA DE CADA UNA DE LAS PUERTAS A INSTALAR ANTES DEL PROCESO DE FABRICACION, INCLUYE DESMONTE DE EXISTENTES, RESANE VANOS. </t>
  </si>
  <si>
    <t>MANTENIMIENTO CONSISTENTE EN DESMONTE, SUMINISTRO, INSTALACION Y FIJACION DE CLOSETS, SIMILAR EXISTENTES, EN MADERA CEDRO SECA E INMUNIZADA, ENTAMBORADOS EN TRIPLEX TIPO PIZANO DE PRIMERA CALIDAD, EL ACABADO SERÁ EN COLOR WENGUE ACABADO MATE, INCLUYE JAMBAS DE 0,10 MTS., CON EL MISMO ACABADO, BISAGRAS INTELIGENTES, HERRAJES,  CERRADURAS. RESANE AREAS AFECTADAS POR DESMONTE</t>
  </si>
  <si>
    <t xml:space="preserve">MANTENIMIENTO CONSISTENTE EN DESMONTE, SUMINISTRO, INSTALACION, FIJACION Y NIVELACION DE MUEBLE BAJO EN MADERA SECA E INMUNIZADA, GARANTIZADA Y CERTIFICADA, CON DOS ENTREPAÑOS, 04 GAVETAS, DIVISIONES Y PUERTAS CON APERTURA AL EXTERIOR, INCLUYE JAMBAS DE 10 CMS., MANIJAS, HERRAJES DE CIERRE INTELIGENTE, TODO ENCHAPADO EN FORMICA BLANCA INTERIORMENTE, EL ACABADO EXTERIOR ES DE COLOR WENGUE TERMINADO MATE. RETIRO Y DISPOSICIÓN DE ESCOMBROS SITIOS AUTORIZADOS. </t>
  </si>
  <si>
    <t xml:space="preserve">REMODELACION BAÑOS Y COCINA </t>
  </si>
  <si>
    <t xml:space="preserve">
DESMONTE Y RETIRO DE LAVAMANOS EXISTENTES, INCLUYE ACCESORIOS, SIFÓN Y GRIFOS </t>
  </si>
  <si>
    <t>DESMONTE Y RETIRO DE SANITARIO, INCLUYE GRIFERIA, ACCESORIOS</t>
  </si>
  <si>
    <t xml:space="preserve">DESMONTE Y RETIRO DE JUEGOS DE INCRUSTAR EXISTENTES. </t>
  </si>
  <si>
    <t xml:space="preserve">DESMONTE Y RETIRO DE DIVISIÓN DE BAÑO EXISTENTE EN ACRÍLICO Y ALUMINIO DE ACCESO DUCHAS, INCLUYE MARCO Y HERRAJES. </t>
  </si>
  <si>
    <t xml:space="preserve">DEMOLICIÓN Y RETIRO DE ENCHAPE EXISTENTE EN MUROS DE  BAÑO Y COCINA </t>
  </si>
  <si>
    <t xml:space="preserve">DESMONTE DE LAVAPLATOS METALICOS EXISTENTES EN MESON DE COCINA, INCLUYE GRIFERIA, SIFON Y ACCESORIOS. </t>
  </si>
  <si>
    <t xml:space="preserve">SUMINISTRO E INSTALACIÓN DE LLAVE CONTROL DE 1/2" TIPO RED WHITE, INCLUYE ACCESORIOS, DEMOLICION, RESANE, ACABADO SIMILAR A EXISTENTES </t>
  </si>
  <si>
    <t xml:space="preserve">SUMINISTRO, INSTALACIÓN Y FIJACION, SOBRE MURO, DE CAJA-TAPA DE REGISTRO PLÁSTICA DE 0,20 X 0,20 MTS PARA  CUBRIR CONTROL DE PASO DE AGUA EN BAÑO. </t>
  </si>
  <si>
    <t xml:space="preserve">SUMINISTRO E INSTALACIÓN DE REJILLA PLÁSTICA CON SOSCO DE 3" DE PISO   INCLUYE ACCESORIOS. </t>
  </si>
  <si>
    <t>SUMINISTRO INSTALACIÓN Y FIJACIÓN DE ENCHAPE SOBRE MUROS, IGUAL Y/O SIMILAR A LÍNEA CORONA, COLOR BEIGE O BLANCO DE 35 X 75 MS., O MAYOR, INCLUYE LINEALES Y CARTERAS, FRAGUADO LÁTEX BLANCO, INCLUYE WIM INSTALADA A 90 GRADOS.</t>
  </si>
  <si>
    <t xml:space="preserve">SUMINISTRO INSTALACIÓN Y FIJACIÓN DE ENCHAPE SOBRE MESÓN DE COCINA IGUAL Y/O SIMILAR A LÍNEA CORONA, COLOR BEIGE O BLANCO DE 35 X 75 MS., O MAYOR, INCLUYE LINEALES Y CARTERAS, FRAGUADO LÁTEX BLANCO, INCLUYE WIM INSTALADA A 90 GRADOS. </t>
  </si>
  <si>
    <t xml:space="preserve">SUMINISTRO, INSTALACIÓN Y FIJACION DE  DUCHA  COLOR CROMO CON REGADERA TUBULAR, INCLUYE TRABAJOS DE INSTALACIÓN CUERPO DE VÁLVULA, GRIFERÍA, CAMBIO TRAMOS DE TUBERÍA, REGADERA, CONEXIÓN Y ACCESORIOS, RESANES. </t>
  </si>
  <si>
    <t xml:space="preserve">SUMINISTRO, INSTALACIÓN Y FIJACION DE SANITARIO TIPO AHORRADOR  INCLUYE  GRIFERÍA, CONEXIÓN Y ACCESORIOS </t>
  </si>
  <si>
    <t xml:space="preserve">SUMINISTRO, INSTALACIÓN Y FIJACION  LAVAMANOS DE PEDESTAL, COLOR BLANCO, INCLUYE, GRIFERÍA, SIFÓN, CONEXIÓN Y ACCESORIOS. </t>
  </si>
  <si>
    <t xml:space="preserve">SUMINISTRO, INSTALACIÓN Y FIJACION DE KIT INCRUSTACIONES, ACCESORIOS CROMADOS POR CUATRO UNIDADES </t>
  </si>
  <si>
    <t xml:space="preserve">SUMINISTRO, INSTALACION DE DIVISIONES DE BAÑO EN ACRILICO CON MARCO DE ALUMINIO COLOR BLANCO, PUERTA CORREDIZA 1,80 x 2,00 MTS. </t>
  </si>
  <si>
    <t>PUERTO COLOMBIA</t>
  </si>
  <si>
    <t xml:space="preserve">MANTENIMIENTO CONSISTENTE EN DESMONTE, SUMINISTRO E INSTALACIÓN Y PUESTA EN SERVICIO DE INODORO TIPO CORONA ALONGADO, SIMILAR EXISTENTE. INCLUYE ACCESORIOS RESANE AREAS AFECTADAS. </t>
  </si>
  <si>
    <t xml:space="preserve">FRENTE DE OBRA 10. MANTENIMIENTO  DEL TECHO, ESTRUCTURA Y CIELO RASO DE UN SALÓN EN LAS INSTALACIONES DE LA DIRECCIÓN DE INCORPORACIÓN BARRANQUILLA </t>
  </si>
  <si>
    <t>CIELO RASO : SUMINISTRO E INSTALACIÓN DE CIELO RASO EN PVC CON LAS SIGUIENTES CARACTREISTICAS ESPESOR :8mm ANCLHO DE LAMINA : 30cm. PORCENTAJE DE PVC : 70%, A PRUEBA DE :  HUMEDAD , MOHO, HUMO  ,  FUEGO , RESISTENTE A LACORROSIÓN. ENVEGECIMIENTO, DEBE CONTAR CON CERTIFICACIÓN DE NORMA ISO9001-2000 DIRECTAMENTE POR EL FABRICANTE. (PARA ESTA ACTIVIDAD SE DEBERÁ ENTREGAR REMISIÓN DEL FABRICANTE DIRECTAMENTE A LA ESCUELA NAVAL DE SUBOFICIALES A.R.C BARRANQUILLA), INCLUYE ESTRUCTURA , TORNILLERIA, UNIONES ,  PERFORACIONES PARA  LA ILUMINACIÓN  , E INSTALCÍO DE LAS LAMPARAS A LA MISMA ALTURA DE LAS DEINSTALADAS,  TODO LO NECESARIO PARA LA CORRECTA INSTALCIÓN Y PUESTA EN FUNCIONAMINTO , ES DE TENER EN CUENTA LAS LAMAPARAS LED PARA POSIBLES REFUERZOS QUE SE REQUIERAN PARA MANTENER EL CUIELO RASO ESTABLE Y NO PIERDA LA LINEALIDAD.</t>
  </si>
  <si>
    <t xml:space="preserve">SUMINISTRO E INSTALACIÓN DE TEJA TIPO FIBROMAT FORTE TEJA VERDE- PRESENTACIÓN LÁMINAS 11.8X0.94MT 2MM UPVC  CON LAS SIGUIENTES ESPECIFICACIONES TECNICAS: CUBIERTA TERMO ACÚSTICA FABRICADA EN UPVC (POLICLORURO DE VINILO NO PLASTIFICADO) Y PVC ESPUMADO EN SU INTERIOR. POSEE UNA ALTÍSIMA RESISTENCIA A LA CORROSIÓN POR HUMEDAD, SALITRE Y UNA AMPLIA GAMA DE PRODUCTOS QUÍMICOS, ES ECOLÓGICO, RECICLABLE, SÚPER RESISTENTE Y CON PROPIEDADES TERMO ACÚSTICAS (INCLUYE CABALLETE) </t>
  </si>
  <si>
    <t xml:space="preserve">SUMINISTRO E INSTALACIÓN DE ESTRUCTURA METALICA PARA TECHO ENTRAMADO 1,5 M X 1,5M  FORMADA POR TUBO RECTANGULAR GALVANIZADO  DE 2" X 4" CALIBRE 18 , LA ESTRUCTURA DEBE IR ARMADA CON UNION SOLDADA CON SOLDADURA CORRIDA REF 6013 A DOS AGUAS IGUAL AL DISEÑO ORIGINAL DE LA EDIFICACIÓN (VER PLANOS ) , PINTADA CON PINTURA BASE ANTICORROSIVO POLIAMIDA Y ACABADO CON PINTURA TIPO PILIURETANO </t>
  </si>
  <si>
    <t xml:space="preserve">DESMONTE DE CIELO RASO , INCLUYE DESMONTE DE LAMPARAS EN TODOS LOS RECINTOS PARA POSTERIORMENTE INSTALARLAS EN EL CIELO RASO NUEVO </t>
  </si>
  <si>
    <t xml:space="preserve">DEMONTE DE TECHO ETERNIT A UNA ALTURA MAXIMA DE 3M, INCLUYE DESMONTE DE MADERA EN MAL ESTADO, LAMINA EN MAL ESTADO DISPOSICIÓN FINAL EN BOTADER CERTIFICADO, LAMINAS REUTILIZABLES  E A DISPOSICIÓN DEL SUPERVISOR DE CONTRATO. </t>
  </si>
  <si>
    <t>VALOR TOTAL GRUPO 2</t>
  </si>
  <si>
    <t>SUMINISTRO E INSTALACIÓN DE ENCHAPE DE PAREDES DEL RECINTO DE LA GUARDIA TIPO CORONA PARED CERÁMICA JAYA BLANCO 25X43.2 CM X PRESENTACIÓN CAJA 1.29 M2, INCLUYE WIN DE ALUMINIO EN LAS ESQUINAS, PEGANTE, BOQUILLA Y TODO LO NECESARIO PARA UNA PRESENTACIÓN ESTETICA, LISO UNIFORME SIN SOBRESALTOS O BALDOSAS SOBRESALIENTES.</t>
  </si>
  <si>
    <t>SUMINISTRO E INSTALACIÓN DE GRIFERÍA PARA LAVAMANOS  ESTÁNDAR MONO CONTROL ANTIVANDÁLICA CONSTRUIDA EN ACERO INOXIDABLE 100% TIPO KIT GRIFERÍA MONOCONTROL POSTE ALTO DESAGÜE PUSH PAMO COLOMBIA REF SKU 373584,INCLUYE  1 GRIFERÍA, HERRAJES DE INSTALACIÓN, 2 ACOPLES 1.20 METROS FLEXOMETALICOS, DESAGÜE PUSHICLUYE REINSTALACIÓN DE PUNTO A NECESIDAD, MANGUERA CIFON Y TODO LO NECESRIO PARA LA CORRECTA PUESTA EN FUNCIONAMIENTO Y OPERACIÓN.( INCLUYE DESMONTE Y DISPOSICIÓN FINAL DEL EXISTENTE EN BOTADERO CERTIFICADO.</t>
  </si>
  <si>
    <t xml:space="preserve">SUMINISTRO E INSTALACIÓN DE PUERTA  DE VAIVEN DE ALUMINIO TIPO PESADO REFERENCIA 7038 ,( CERTIFICADO POR VENDEDOR DE LA PERFILERÍA AL SUPERVISOR DE CONTRATO ), INCLUYE MARCO ,  ( LAS MEDIDAS DE LA HOJAS SON LAS SIGUIENTES :DE 0,445M X 1,96 .INCLUYE BISAGRA DE PISO TIPO PESADO CONSTRUÍDA EN ACERO INOXIDABLE Y PIN SUPERIOR, MANIJA TIRADORA EN ALUMINIO RESISTENTE AL TRABAJO PESADO  Y TODO LO NECESARIO PARA LA CORRECTAPUESTA EN FUNCIONAMIENTO Y OPERACIÓN.  </t>
  </si>
  <si>
    <t>VALOR TOTAL PROYECTO</t>
  </si>
  <si>
    <t>ARQ. ROBINSON LEONARDO FONSECA RUBIO</t>
  </si>
  <si>
    <t>R.L. CONSORCIO FONER ARQUITECTURA</t>
  </si>
  <si>
    <t>ANEXO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</si>
</sst>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0.0%"/>
  </numFmts>
  <fonts count="8" x14ac:knownFonts="1">
    <font>
      <sz val="11"/>
      <color theme="1"/>
      <name val="Calibri"/>
      <family val="2"/>
      <scheme val="minor"/>
    </font>
    <font>
      <b/>
      <sz val="11"/>
      <color theme="1"/>
      <name val="Calibri"/>
      <family val="2"/>
      <scheme val="minor"/>
    </font>
    <font>
      <b/>
      <sz val="9"/>
      <color theme="1"/>
      <name val="Calibri"/>
      <family val="2"/>
      <scheme val="minor"/>
    </font>
    <font>
      <b/>
      <sz val="10"/>
      <color theme="1"/>
      <name val="Calibri"/>
      <family val="2"/>
      <scheme val="minor"/>
    </font>
    <font>
      <b/>
      <sz val="9"/>
      <color theme="1"/>
      <name val="Arial"/>
      <family val="2"/>
    </font>
    <font>
      <sz val="9"/>
      <color theme="1"/>
      <name val="Calibri"/>
      <family val="2"/>
      <scheme val="minor"/>
    </font>
    <font>
      <b/>
      <sz val="8"/>
      <color theme="1"/>
      <name val="Calibri"/>
      <family val="2"/>
      <scheme val="minor"/>
    </font>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2" fontId="7" fillId="0" borderId="0" applyFont="0" applyFill="0" applyBorder="0" applyAlignment="0" applyProtection="0"/>
  </cellStyleXfs>
  <cellXfs count="71">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xf numFmtId="0" fontId="0" fillId="0" borderId="1" xfId="0" applyBorder="1" applyAlignment="1">
      <alignment horizontal="center"/>
    </xf>
    <xf numFmtId="0" fontId="0" fillId="0" borderId="1" xfId="0" applyBorder="1" applyAlignment="1">
      <alignment wrapText="1"/>
    </xf>
    <xf numFmtId="0" fontId="3" fillId="0" borderId="5" xfId="0" applyFont="1" applyBorder="1" applyAlignment="1">
      <alignment horizontal="center" vertical="center"/>
    </xf>
    <xf numFmtId="0" fontId="1" fillId="0" borderId="6" xfId="0" applyFont="1" applyBorder="1" applyAlignment="1">
      <alignment horizontal="center" vertical="center" wrapText="1"/>
    </xf>
    <xf numFmtId="0" fontId="0" fillId="0" borderId="5" xfId="0" applyBorder="1" applyAlignment="1">
      <alignment horizontal="center" vertical="center"/>
    </xf>
    <xf numFmtId="0" fontId="0" fillId="0" borderId="6" xfId="0" applyBorder="1"/>
    <xf numFmtId="0" fontId="0" fillId="0" borderId="5" xfId="0" applyBorder="1"/>
    <xf numFmtId="0" fontId="2" fillId="0" borderId="5" xfId="0" applyFont="1" applyBorder="1" applyAlignment="1">
      <alignment horizontal="center" vertical="center"/>
    </xf>
    <xf numFmtId="0" fontId="0" fillId="0" borderId="7" xfId="0" applyBorder="1"/>
    <xf numFmtId="0" fontId="0" fillId="0" borderId="8" xfId="0" applyBorder="1"/>
    <xf numFmtId="0" fontId="1" fillId="0" borderId="0" xfId="0" applyFont="1"/>
    <xf numFmtId="0" fontId="4" fillId="0" borderId="5" xfId="0" applyFont="1" applyBorder="1" applyAlignment="1">
      <alignment horizontal="center" vertical="center"/>
    </xf>
    <xf numFmtId="0" fontId="1" fillId="0" borderId="1" xfId="0" applyFont="1" applyBorder="1"/>
    <xf numFmtId="0" fontId="0" fillId="0" borderId="1" xfId="0" applyBorder="1" applyAlignment="1">
      <alignment vertical="center" wrapText="1"/>
    </xf>
    <xf numFmtId="2" fontId="0" fillId="0" borderId="1" xfId="0" applyNumberFormat="1" applyBorder="1" applyAlignment="1">
      <alignment horizontal="center" vertical="center"/>
    </xf>
    <xf numFmtId="0" fontId="0" fillId="0" borderId="1" xfId="0" applyFill="1" applyBorder="1" applyAlignment="1">
      <alignment wrapText="1"/>
    </xf>
    <xf numFmtId="0" fontId="5" fillId="0" borderId="1" xfId="0" applyFont="1" applyBorder="1" applyAlignment="1">
      <alignment horizontal="center" vertical="center"/>
    </xf>
    <xf numFmtId="0" fontId="1" fillId="0" borderId="5" xfId="0" applyFont="1" applyBorder="1" applyAlignment="1">
      <alignment horizontal="center" vertical="center"/>
    </xf>
    <xf numFmtId="0" fontId="1" fillId="0" borderId="5" xfId="0" applyFont="1" applyBorder="1"/>
    <xf numFmtId="2" fontId="0" fillId="0" borderId="5" xfId="0" applyNumberFormat="1" applyBorder="1"/>
    <xf numFmtId="0" fontId="0" fillId="0" borderId="5" xfId="0" applyFill="1" applyBorder="1" applyAlignment="1">
      <alignment horizontal="center" vertical="center"/>
    </xf>
    <xf numFmtId="0" fontId="6" fillId="0" borderId="5" xfId="0" applyFont="1" applyBorder="1" applyAlignment="1">
      <alignment horizontal="center" vertical="center"/>
    </xf>
    <xf numFmtId="42" fontId="0" fillId="0" borderId="1" xfId="1" applyFont="1" applyBorder="1" applyAlignment="1">
      <alignment horizontal="center" vertical="center"/>
    </xf>
    <xf numFmtId="42" fontId="0" fillId="0" borderId="6" xfId="0" applyNumberFormat="1" applyBorder="1"/>
    <xf numFmtId="42" fontId="0" fillId="0" borderId="6" xfId="0" applyNumberFormat="1" applyBorder="1" applyAlignment="1">
      <alignment horizontal="center" vertical="center"/>
    </xf>
    <xf numFmtId="42" fontId="1" fillId="0" borderId="6" xfId="0" applyNumberFormat="1" applyFont="1" applyBorder="1"/>
    <xf numFmtId="9" fontId="0" fillId="0" borderId="1" xfId="0" applyNumberFormat="1" applyBorder="1" applyAlignment="1">
      <alignment horizontal="center"/>
    </xf>
    <xf numFmtId="42" fontId="1" fillId="0" borderId="6" xfId="0" applyNumberFormat="1" applyFont="1" applyBorder="1" applyAlignment="1">
      <alignment vertical="center"/>
    </xf>
    <xf numFmtId="9" fontId="0" fillId="0" borderId="1" xfId="0" applyNumberFormat="1" applyBorder="1" applyAlignment="1">
      <alignment horizontal="center" vertical="center"/>
    </xf>
    <xf numFmtId="42" fontId="1" fillId="0" borderId="9" xfId="0" applyNumberFormat="1" applyFont="1" applyBorder="1"/>
    <xf numFmtId="44" fontId="0" fillId="0" borderId="6" xfId="0" applyNumberFormat="1" applyBorder="1"/>
    <xf numFmtId="44" fontId="0" fillId="0" borderId="6" xfId="0" applyNumberFormat="1" applyBorder="1" applyAlignment="1">
      <alignment horizontal="center" vertical="center"/>
    </xf>
    <xf numFmtId="44" fontId="1" fillId="0" borderId="6" xfId="0" applyNumberFormat="1" applyFont="1" applyBorder="1"/>
    <xf numFmtId="164" fontId="0" fillId="0" borderId="1" xfId="0" applyNumberFormat="1" applyBorder="1" applyAlignment="1">
      <alignment horizontal="center" vertical="center"/>
    </xf>
    <xf numFmtId="42" fontId="1" fillId="0" borderId="1" xfId="1" applyFont="1" applyBorder="1" applyAlignment="1">
      <alignment horizontal="center" vertical="center"/>
    </xf>
    <xf numFmtId="44" fontId="1" fillId="0" borderId="6" xfId="0" applyNumberFormat="1" applyFont="1" applyBorder="1" applyAlignment="1">
      <alignment horizontal="center" vertical="center"/>
    </xf>
    <xf numFmtId="9" fontId="0" fillId="0" borderId="1" xfId="1" applyNumberFormat="1" applyFont="1" applyBorder="1" applyAlignment="1">
      <alignment horizontal="center" vertical="center"/>
    </xf>
    <xf numFmtId="10" fontId="0" fillId="0" borderId="1" xfId="1" applyNumberFormat="1" applyFont="1" applyBorder="1" applyAlignment="1">
      <alignment horizontal="center" vertical="center"/>
    </xf>
    <xf numFmtId="44" fontId="1" fillId="0" borderId="9" xfId="0" applyNumberFormat="1" applyFont="1" applyBorder="1"/>
    <xf numFmtId="44" fontId="1" fillId="0" borderId="0" xfId="0" applyNumberFormat="1" applyFont="1"/>
    <xf numFmtId="0" fontId="1" fillId="0" borderId="0" xfId="0" applyFont="1" applyBorder="1"/>
    <xf numFmtId="0" fontId="0" fillId="0" borderId="1" xfId="0" applyBorder="1" applyAlignment="1">
      <alignment horizontal="center"/>
    </xf>
    <xf numFmtId="0" fontId="1" fillId="0" borderId="5" xfId="0" applyFont="1" applyBorder="1" applyAlignment="1">
      <alignment horizontal="center" wrapText="1"/>
    </xf>
    <xf numFmtId="0" fontId="1" fillId="0" borderId="1" xfId="0" applyFont="1" applyBorder="1" applyAlignment="1">
      <alignment horizontal="center" wrapText="1"/>
    </xf>
    <xf numFmtId="0" fontId="1" fillId="0" borderId="6" xfId="0" applyFont="1" applyBorder="1" applyAlignment="1">
      <alignment horizontal="center" wrapText="1"/>
    </xf>
    <xf numFmtId="0" fontId="1" fillId="0" borderId="0" xfId="0" applyFont="1" applyAlignment="1">
      <alignment horizontal="center"/>
    </xf>
    <xf numFmtId="0" fontId="0" fillId="0" borderId="0" xfId="0" applyAlignment="1">
      <alignment horizontal="center" vertic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42" fontId="1" fillId="0" borderId="11" xfId="0" applyNumberFormat="1" applyFont="1" applyBorder="1" applyAlignment="1">
      <alignment horizontal="center" wrapText="1"/>
    </xf>
    <xf numFmtId="0" fontId="1" fillId="0" borderId="12" xfId="0" applyFont="1" applyBorder="1" applyAlignment="1">
      <alignment horizontal="center" wrapText="1"/>
    </xf>
    <xf numFmtId="0" fontId="0" fillId="0" borderId="8" xfId="0" applyBorder="1" applyAlignment="1">
      <alignment horizontal="center"/>
    </xf>
    <xf numFmtId="0" fontId="1" fillId="0" borderId="10" xfId="0" applyFont="1" applyBorder="1" applyAlignment="1">
      <alignment horizontal="center" wrapText="1"/>
    </xf>
    <xf numFmtId="0" fontId="1" fillId="0" borderId="11" xfId="0" applyFont="1" applyBorder="1" applyAlignment="1">
      <alignment horizont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1" xfId="0" applyFont="1" applyBorder="1" applyAlignment="1">
      <alignment horizontal="center"/>
    </xf>
    <xf numFmtId="0" fontId="0" fillId="0" borderId="1" xfId="0" applyBorder="1" applyAlignment="1">
      <alignment horizontal="left" wrapText="1"/>
    </xf>
    <xf numFmtId="0" fontId="0" fillId="0" borderId="10" xfId="0" applyBorder="1" applyAlignment="1">
      <alignment horizontal="center" wrapText="1"/>
    </xf>
    <xf numFmtId="0" fontId="0" fillId="0" borderId="11" xfId="0" applyBorder="1" applyAlignment="1">
      <alignment horizontal="center" wrapText="1"/>
    </xf>
    <xf numFmtId="44" fontId="1" fillId="0" borderId="11" xfId="0" applyNumberFormat="1" applyFont="1" applyBorder="1" applyAlignment="1">
      <alignment horizont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35628-29B6-45D4-8664-EB3076924CD0}">
  <dimension ref="B3:G233"/>
  <sheetViews>
    <sheetView tabSelected="1" topLeftCell="A217" zoomScale="80" zoomScaleNormal="80" workbookViewId="0">
      <selection activeCell="C236" sqref="C236"/>
    </sheetView>
  </sheetViews>
  <sheetFormatPr baseColWidth="10" defaultRowHeight="15" x14ac:dyDescent="0.25"/>
  <cols>
    <col min="1" max="1" width="3" customWidth="1"/>
    <col min="2" max="2" width="6.42578125" customWidth="1"/>
    <col min="3" max="3" width="94.42578125" customWidth="1"/>
    <col min="4" max="4" width="9" customWidth="1"/>
    <col min="5" max="5" width="8.7109375" customWidth="1"/>
    <col min="6" max="6" width="12.42578125" bestFit="1" customWidth="1"/>
    <col min="7" max="7" width="18" bestFit="1" customWidth="1"/>
    <col min="10" max="10" width="15" bestFit="1" customWidth="1"/>
  </cols>
  <sheetData>
    <row r="3" spans="2:7" x14ac:dyDescent="0.25">
      <c r="B3" s="52" t="s">
        <v>172</v>
      </c>
      <c r="C3" s="52"/>
      <c r="D3" s="52"/>
      <c r="E3" s="52"/>
      <c r="F3" s="52"/>
      <c r="G3" s="52"/>
    </row>
    <row r="4" spans="2:7" x14ac:dyDescent="0.25">
      <c r="B4" s="52" t="s">
        <v>2</v>
      </c>
      <c r="C4" s="52"/>
      <c r="D4" s="52"/>
      <c r="E4" s="52"/>
      <c r="F4" s="52"/>
      <c r="G4" s="52"/>
    </row>
    <row r="5" spans="2:7" ht="49.5" customHeight="1" x14ac:dyDescent="0.25">
      <c r="B5" s="53" t="s">
        <v>1</v>
      </c>
      <c r="C5" s="53"/>
      <c r="D5" s="53"/>
      <c r="E5" s="53"/>
      <c r="F5" s="53"/>
      <c r="G5" s="53"/>
    </row>
    <row r="6" spans="2:7" x14ac:dyDescent="0.25">
      <c r="B6" s="52" t="s">
        <v>0</v>
      </c>
      <c r="C6" s="52"/>
      <c r="D6" s="52"/>
      <c r="E6" s="52"/>
      <c r="F6" s="52"/>
      <c r="G6" s="52"/>
    </row>
    <row r="7" spans="2:7" ht="15.75" thickBot="1" x14ac:dyDescent="0.3"/>
    <row r="8" spans="2:7" ht="33.75" customHeight="1" x14ac:dyDescent="0.25">
      <c r="B8" s="54" t="s">
        <v>7</v>
      </c>
      <c r="C8" s="55"/>
      <c r="D8" s="55"/>
      <c r="E8" s="55"/>
      <c r="F8" s="55"/>
      <c r="G8" s="56"/>
    </row>
    <row r="9" spans="2:7" s="1" customFormat="1" ht="30.75" customHeight="1" x14ac:dyDescent="0.25">
      <c r="B9" s="9" t="s">
        <v>3</v>
      </c>
      <c r="C9" s="2" t="s">
        <v>4</v>
      </c>
      <c r="D9" s="3" t="s">
        <v>15</v>
      </c>
      <c r="E9" s="2" t="s">
        <v>14</v>
      </c>
      <c r="F9" s="3" t="s">
        <v>5</v>
      </c>
      <c r="G9" s="10" t="s">
        <v>6</v>
      </c>
    </row>
    <row r="10" spans="2:7" ht="65.25" customHeight="1" x14ac:dyDescent="0.25">
      <c r="B10" s="11">
        <v>1</v>
      </c>
      <c r="C10" s="5" t="s">
        <v>8</v>
      </c>
      <c r="D10" s="4" t="s">
        <v>27</v>
      </c>
      <c r="E10" s="4">
        <v>23</v>
      </c>
      <c r="F10" s="29">
        <v>12000</v>
      </c>
      <c r="G10" s="31">
        <f>F10*E10</f>
        <v>276000</v>
      </c>
    </row>
    <row r="11" spans="2:7" ht="36" customHeight="1" x14ac:dyDescent="0.25">
      <c r="B11" s="11">
        <v>2</v>
      </c>
      <c r="C11" s="5" t="s">
        <v>9</v>
      </c>
      <c r="D11" s="4" t="s">
        <v>27</v>
      </c>
      <c r="E11" s="4">
        <v>25.719000000000001</v>
      </c>
      <c r="F11" s="29">
        <v>13000</v>
      </c>
      <c r="G11" s="31">
        <f t="shared" ref="G11:G29" si="0">F11*E11</f>
        <v>334347</v>
      </c>
    </row>
    <row r="12" spans="2:7" ht="36.75" customHeight="1" x14ac:dyDescent="0.25">
      <c r="B12" s="11">
        <v>3</v>
      </c>
      <c r="C12" s="5" t="s">
        <v>10</v>
      </c>
      <c r="D12" s="4" t="s">
        <v>28</v>
      </c>
      <c r="E12" s="4">
        <v>7.8</v>
      </c>
      <c r="F12" s="29">
        <v>12000</v>
      </c>
      <c r="G12" s="31">
        <f t="shared" si="0"/>
        <v>93600</v>
      </c>
    </row>
    <row r="13" spans="2:7" ht="63" customHeight="1" x14ac:dyDescent="0.25">
      <c r="B13" s="11">
        <v>4</v>
      </c>
      <c r="C13" s="5" t="s">
        <v>166</v>
      </c>
      <c r="D13" s="4" t="s">
        <v>27</v>
      </c>
      <c r="E13" s="4">
        <v>65</v>
      </c>
      <c r="F13" s="29">
        <v>43000</v>
      </c>
      <c r="G13" s="31">
        <f t="shared" si="0"/>
        <v>2795000</v>
      </c>
    </row>
    <row r="14" spans="2:7" ht="189.75" customHeight="1" x14ac:dyDescent="0.25">
      <c r="B14" s="11">
        <v>5</v>
      </c>
      <c r="C14" s="5" t="s">
        <v>11</v>
      </c>
      <c r="D14" s="4" t="s">
        <v>27</v>
      </c>
      <c r="E14" s="4">
        <v>52</v>
      </c>
      <c r="F14" s="29">
        <v>40000</v>
      </c>
      <c r="G14" s="31">
        <f t="shared" si="0"/>
        <v>2080000</v>
      </c>
    </row>
    <row r="15" spans="2:7" ht="174.75" customHeight="1" x14ac:dyDescent="0.25">
      <c r="B15" s="11">
        <v>6</v>
      </c>
      <c r="C15" s="5" t="s">
        <v>12</v>
      </c>
      <c r="D15" s="4" t="s">
        <v>27</v>
      </c>
      <c r="E15" s="4">
        <v>33</v>
      </c>
      <c r="F15" s="29">
        <v>27000</v>
      </c>
      <c r="G15" s="31">
        <f t="shared" si="0"/>
        <v>891000</v>
      </c>
    </row>
    <row r="16" spans="2:7" ht="54.75" customHeight="1" x14ac:dyDescent="0.25">
      <c r="B16" s="11">
        <v>7</v>
      </c>
      <c r="C16" s="5" t="s">
        <v>13</v>
      </c>
      <c r="D16" s="4" t="s">
        <v>29</v>
      </c>
      <c r="E16" s="4">
        <v>1</v>
      </c>
      <c r="F16" s="29">
        <v>495000</v>
      </c>
      <c r="G16" s="31">
        <f t="shared" si="0"/>
        <v>495000</v>
      </c>
    </row>
    <row r="17" spans="2:7" ht="114" customHeight="1" x14ac:dyDescent="0.25">
      <c r="B17" s="11">
        <v>8</v>
      </c>
      <c r="C17" s="5" t="s">
        <v>167</v>
      </c>
      <c r="D17" s="4" t="s">
        <v>29</v>
      </c>
      <c r="E17" s="4">
        <v>1</v>
      </c>
      <c r="F17" s="29">
        <v>190000</v>
      </c>
      <c r="G17" s="31">
        <f t="shared" si="0"/>
        <v>190000</v>
      </c>
    </row>
    <row r="18" spans="2:7" ht="124.5" customHeight="1" x14ac:dyDescent="0.25">
      <c r="B18" s="11">
        <v>9</v>
      </c>
      <c r="C18" s="5" t="s">
        <v>16</v>
      </c>
      <c r="D18" s="4" t="s">
        <v>29</v>
      </c>
      <c r="E18" s="4">
        <v>14</v>
      </c>
      <c r="F18" s="29">
        <v>33000</v>
      </c>
      <c r="G18" s="31">
        <f t="shared" si="0"/>
        <v>462000</v>
      </c>
    </row>
    <row r="19" spans="2:7" ht="112.5" customHeight="1" x14ac:dyDescent="0.25">
      <c r="B19" s="11">
        <v>10</v>
      </c>
      <c r="C19" s="5" t="s">
        <v>17</v>
      </c>
      <c r="D19" s="4" t="s">
        <v>29</v>
      </c>
      <c r="E19" s="4">
        <v>5</v>
      </c>
      <c r="F19" s="29">
        <v>23000</v>
      </c>
      <c r="G19" s="31">
        <f t="shared" si="0"/>
        <v>115000</v>
      </c>
    </row>
    <row r="20" spans="2:7" ht="156" customHeight="1" x14ac:dyDescent="0.25">
      <c r="B20" s="11">
        <v>11</v>
      </c>
      <c r="C20" s="5" t="s">
        <v>18</v>
      </c>
      <c r="D20" s="4" t="s">
        <v>29</v>
      </c>
      <c r="E20" s="4">
        <v>4</v>
      </c>
      <c r="F20" s="29">
        <v>850000</v>
      </c>
      <c r="G20" s="31">
        <f t="shared" si="0"/>
        <v>3400000</v>
      </c>
    </row>
    <row r="21" spans="2:7" ht="91.5" customHeight="1" x14ac:dyDescent="0.25">
      <c r="B21" s="11">
        <v>12</v>
      </c>
      <c r="C21" s="5" t="s">
        <v>168</v>
      </c>
      <c r="D21" s="4" t="s">
        <v>30</v>
      </c>
      <c r="E21" s="4">
        <v>1</v>
      </c>
      <c r="F21" s="29">
        <v>800000</v>
      </c>
      <c r="G21" s="31">
        <f t="shared" si="0"/>
        <v>800000</v>
      </c>
    </row>
    <row r="22" spans="2:7" ht="232.5" customHeight="1" x14ac:dyDescent="0.25">
      <c r="B22" s="11">
        <v>13</v>
      </c>
      <c r="C22" s="5" t="s">
        <v>19</v>
      </c>
      <c r="D22" s="4" t="s">
        <v>27</v>
      </c>
      <c r="E22" s="4">
        <v>15</v>
      </c>
      <c r="F22" s="29">
        <v>700000</v>
      </c>
      <c r="G22" s="31">
        <f t="shared" si="0"/>
        <v>10500000</v>
      </c>
    </row>
    <row r="23" spans="2:7" ht="141" customHeight="1" x14ac:dyDescent="0.25">
      <c r="B23" s="11">
        <v>14</v>
      </c>
      <c r="C23" s="5" t="s">
        <v>20</v>
      </c>
      <c r="D23" s="4" t="s">
        <v>28</v>
      </c>
      <c r="E23" s="4">
        <v>25</v>
      </c>
      <c r="F23" s="29">
        <v>45000</v>
      </c>
      <c r="G23" s="31">
        <f t="shared" si="0"/>
        <v>1125000</v>
      </c>
    </row>
    <row r="24" spans="2:7" ht="78.75" customHeight="1" x14ac:dyDescent="0.25">
      <c r="B24" s="11">
        <v>15</v>
      </c>
      <c r="C24" s="5" t="s">
        <v>21</v>
      </c>
      <c r="D24" s="4" t="s">
        <v>28</v>
      </c>
      <c r="E24" s="4">
        <v>28</v>
      </c>
      <c r="F24" s="29">
        <v>28000</v>
      </c>
      <c r="G24" s="31">
        <f t="shared" si="0"/>
        <v>784000</v>
      </c>
    </row>
    <row r="25" spans="2:7" ht="34.5" customHeight="1" x14ac:dyDescent="0.25">
      <c r="B25" s="11">
        <v>16</v>
      </c>
      <c r="C25" s="5" t="s">
        <v>22</v>
      </c>
      <c r="D25" s="4" t="s">
        <v>29</v>
      </c>
      <c r="E25" s="4">
        <v>2</v>
      </c>
      <c r="F25" s="29">
        <v>160000</v>
      </c>
      <c r="G25" s="31">
        <f t="shared" si="0"/>
        <v>320000</v>
      </c>
    </row>
    <row r="26" spans="2:7" ht="69" customHeight="1" x14ac:dyDescent="0.25">
      <c r="B26" s="11">
        <v>17</v>
      </c>
      <c r="C26" s="5" t="s">
        <v>23</v>
      </c>
      <c r="D26" s="4" t="s">
        <v>29</v>
      </c>
      <c r="E26" s="4">
        <v>17</v>
      </c>
      <c r="F26" s="29">
        <v>170000</v>
      </c>
      <c r="G26" s="31">
        <f t="shared" si="0"/>
        <v>2890000</v>
      </c>
    </row>
    <row r="27" spans="2:7" ht="118.5" customHeight="1" x14ac:dyDescent="0.25">
      <c r="B27" s="11">
        <v>18</v>
      </c>
      <c r="C27" s="5" t="s">
        <v>24</v>
      </c>
      <c r="D27" s="4" t="s">
        <v>28</v>
      </c>
      <c r="E27" s="4">
        <v>48</v>
      </c>
      <c r="F27" s="29">
        <v>18000</v>
      </c>
      <c r="G27" s="31">
        <f t="shared" si="0"/>
        <v>864000</v>
      </c>
    </row>
    <row r="28" spans="2:7" ht="145.5" customHeight="1" x14ac:dyDescent="0.25">
      <c r="B28" s="11">
        <v>19</v>
      </c>
      <c r="C28" s="5" t="s">
        <v>25</v>
      </c>
      <c r="D28" s="4" t="s">
        <v>29</v>
      </c>
      <c r="E28" s="4">
        <v>1</v>
      </c>
      <c r="F28" s="29">
        <v>1800000</v>
      </c>
      <c r="G28" s="31">
        <f t="shared" si="0"/>
        <v>1800000</v>
      </c>
    </row>
    <row r="29" spans="2:7" ht="54.75" customHeight="1" x14ac:dyDescent="0.25">
      <c r="B29" s="11">
        <v>20</v>
      </c>
      <c r="C29" s="5" t="s">
        <v>26</v>
      </c>
      <c r="D29" s="4" t="s">
        <v>29</v>
      </c>
      <c r="E29" s="4">
        <v>1</v>
      </c>
      <c r="F29" s="29">
        <v>380000</v>
      </c>
      <c r="G29" s="31">
        <f t="shared" si="0"/>
        <v>380000</v>
      </c>
    </row>
    <row r="30" spans="2:7" x14ac:dyDescent="0.25">
      <c r="B30" s="13"/>
      <c r="C30" s="48" t="s">
        <v>31</v>
      </c>
      <c r="D30" s="48"/>
      <c r="E30" s="48"/>
      <c r="F30" s="6"/>
      <c r="G30" s="32">
        <f>SUM(G10:G29)</f>
        <v>30594947</v>
      </c>
    </row>
    <row r="31" spans="2:7" x14ac:dyDescent="0.25">
      <c r="B31" s="13"/>
      <c r="C31" s="48" t="s">
        <v>32</v>
      </c>
      <c r="D31" s="48"/>
      <c r="E31" s="48"/>
      <c r="F31" s="33">
        <v>0.12</v>
      </c>
      <c r="G31" s="30">
        <f>G30*F31</f>
        <v>3671393.6399999997</v>
      </c>
    </row>
    <row r="32" spans="2:7" x14ac:dyDescent="0.25">
      <c r="B32" s="13"/>
      <c r="C32" s="48" t="s">
        <v>33</v>
      </c>
      <c r="D32" s="48"/>
      <c r="E32" s="48"/>
      <c r="F32" s="33">
        <v>0.05</v>
      </c>
      <c r="G32" s="30">
        <f>G30*F32</f>
        <v>1529747.35</v>
      </c>
    </row>
    <row r="33" spans="2:7" x14ac:dyDescent="0.25">
      <c r="B33" s="13"/>
      <c r="C33" s="48" t="s">
        <v>34</v>
      </c>
      <c r="D33" s="48"/>
      <c r="E33" s="48"/>
      <c r="F33" s="33">
        <v>0.04</v>
      </c>
      <c r="G33" s="30">
        <f>G30*F33</f>
        <v>1223797.8800000001</v>
      </c>
    </row>
    <row r="34" spans="2:7" x14ac:dyDescent="0.25">
      <c r="B34" s="13"/>
      <c r="C34" s="48" t="s">
        <v>36</v>
      </c>
      <c r="D34" s="48"/>
      <c r="E34" s="48"/>
      <c r="F34" s="33">
        <v>0.19</v>
      </c>
      <c r="G34" s="30">
        <f>G33*F34</f>
        <v>232521.59720000002</v>
      </c>
    </row>
    <row r="35" spans="2:7" x14ac:dyDescent="0.25">
      <c r="B35" s="13"/>
      <c r="C35" s="48" t="s">
        <v>35</v>
      </c>
      <c r="D35" s="48"/>
      <c r="E35" s="48"/>
      <c r="F35" s="7"/>
      <c r="G35" s="34">
        <f>SUM(G30:G34)</f>
        <v>37252407.467200004</v>
      </c>
    </row>
    <row r="36" spans="2:7" ht="31.5" customHeight="1" x14ac:dyDescent="0.25">
      <c r="B36" s="49" t="s">
        <v>37</v>
      </c>
      <c r="C36" s="50"/>
      <c r="D36" s="50"/>
      <c r="E36" s="50"/>
      <c r="F36" s="50"/>
      <c r="G36" s="51"/>
    </row>
    <row r="37" spans="2:7" ht="30" x14ac:dyDescent="0.25">
      <c r="B37" s="14" t="s">
        <v>3</v>
      </c>
      <c r="C37" s="2" t="s">
        <v>4</v>
      </c>
      <c r="D37" s="3" t="s">
        <v>15</v>
      </c>
      <c r="E37" s="2" t="s">
        <v>14</v>
      </c>
      <c r="F37" s="3" t="s">
        <v>5</v>
      </c>
      <c r="G37" s="10" t="s">
        <v>6</v>
      </c>
    </row>
    <row r="38" spans="2:7" ht="102" customHeight="1" x14ac:dyDescent="0.25">
      <c r="B38" s="11">
        <v>1</v>
      </c>
      <c r="C38" s="5" t="s">
        <v>40</v>
      </c>
      <c r="D38" s="4" t="s">
        <v>29</v>
      </c>
      <c r="E38" s="4">
        <v>1914</v>
      </c>
      <c r="F38" s="29">
        <v>11000</v>
      </c>
      <c r="G38" s="31">
        <f>F38*E38</f>
        <v>21054000</v>
      </c>
    </row>
    <row r="39" spans="2:7" ht="22.5" customHeight="1" x14ac:dyDescent="0.25">
      <c r="B39" s="11">
        <v>2</v>
      </c>
      <c r="C39" s="5" t="s">
        <v>39</v>
      </c>
      <c r="D39" s="4" t="s">
        <v>29</v>
      </c>
      <c r="E39" s="4">
        <v>30</v>
      </c>
      <c r="F39" s="29">
        <v>70000</v>
      </c>
      <c r="G39" s="31">
        <f t="shared" ref="G39:G40" si="1">F39*E39</f>
        <v>2100000</v>
      </c>
    </row>
    <row r="40" spans="2:7" ht="38.25" customHeight="1" x14ac:dyDescent="0.25">
      <c r="B40" s="11">
        <v>3</v>
      </c>
      <c r="C40" s="5" t="s">
        <v>38</v>
      </c>
      <c r="D40" s="4" t="s">
        <v>29</v>
      </c>
      <c r="E40" s="4">
        <v>30</v>
      </c>
      <c r="F40" s="29">
        <v>385000</v>
      </c>
      <c r="G40" s="31">
        <f t="shared" si="1"/>
        <v>11550000</v>
      </c>
    </row>
    <row r="41" spans="2:7" x14ac:dyDescent="0.25">
      <c r="B41" s="13"/>
      <c r="C41" s="48" t="s">
        <v>31</v>
      </c>
      <c r="D41" s="48"/>
      <c r="E41" s="48"/>
      <c r="F41" s="6"/>
      <c r="G41" s="32">
        <f>SUM(G38:G40)</f>
        <v>34704000</v>
      </c>
    </row>
    <row r="42" spans="2:7" x14ac:dyDescent="0.25">
      <c r="B42" s="13"/>
      <c r="C42" s="48" t="s">
        <v>32</v>
      </c>
      <c r="D42" s="48"/>
      <c r="E42" s="48"/>
      <c r="F42" s="35">
        <v>0.15</v>
      </c>
      <c r="G42" s="30">
        <f>G41*F42</f>
        <v>5205600</v>
      </c>
    </row>
    <row r="43" spans="2:7" x14ac:dyDescent="0.25">
      <c r="B43" s="13"/>
      <c r="C43" s="48" t="s">
        <v>33</v>
      </c>
      <c r="D43" s="48"/>
      <c r="E43" s="48"/>
      <c r="F43" s="35">
        <v>0.05</v>
      </c>
      <c r="G43" s="30">
        <f>G41*F43</f>
        <v>1735200</v>
      </c>
    </row>
    <row r="44" spans="2:7" x14ac:dyDescent="0.25">
      <c r="B44" s="13"/>
      <c r="C44" s="48" t="s">
        <v>34</v>
      </c>
      <c r="D44" s="48"/>
      <c r="E44" s="48"/>
      <c r="F44" s="35">
        <v>0.02</v>
      </c>
      <c r="G44" s="30">
        <f>G41*F44</f>
        <v>694080</v>
      </c>
    </row>
    <row r="45" spans="2:7" x14ac:dyDescent="0.25">
      <c r="B45" s="13"/>
      <c r="C45" s="48" t="s">
        <v>36</v>
      </c>
      <c r="D45" s="48"/>
      <c r="E45" s="48"/>
      <c r="F45" s="35">
        <v>0.19</v>
      </c>
      <c r="G45" s="30">
        <f>G44*F45</f>
        <v>131875.20000000001</v>
      </c>
    </row>
    <row r="46" spans="2:7" x14ac:dyDescent="0.25">
      <c r="B46" s="13"/>
      <c r="C46" s="48" t="s">
        <v>35</v>
      </c>
      <c r="D46" s="48"/>
      <c r="E46" s="48"/>
      <c r="F46" s="6"/>
      <c r="G46" s="32">
        <f>SUM(G41:G45)</f>
        <v>42470755.200000003</v>
      </c>
    </row>
    <row r="47" spans="2:7" ht="29.25" customHeight="1" x14ac:dyDescent="0.25">
      <c r="B47" s="49" t="s">
        <v>41</v>
      </c>
      <c r="C47" s="50"/>
      <c r="D47" s="50"/>
      <c r="E47" s="50"/>
      <c r="F47" s="50"/>
      <c r="G47" s="51"/>
    </row>
    <row r="48" spans="2:7" ht="30" x14ac:dyDescent="0.25">
      <c r="B48" s="14" t="s">
        <v>3</v>
      </c>
      <c r="C48" s="2" t="s">
        <v>4</v>
      </c>
      <c r="D48" s="3" t="s">
        <v>15</v>
      </c>
      <c r="E48" s="2" t="s">
        <v>14</v>
      </c>
      <c r="F48" s="3" t="s">
        <v>5</v>
      </c>
      <c r="G48" s="10" t="s">
        <v>6</v>
      </c>
    </row>
    <row r="49" spans="2:7" ht="81.75" customHeight="1" x14ac:dyDescent="0.25">
      <c r="B49" s="13">
        <v>1</v>
      </c>
      <c r="C49" s="5" t="s">
        <v>42</v>
      </c>
      <c r="D49" s="4" t="s">
        <v>27</v>
      </c>
      <c r="E49" s="4">
        <v>75</v>
      </c>
      <c r="F49" s="29">
        <v>42000</v>
      </c>
      <c r="G49" s="31">
        <f>F49*E49</f>
        <v>3150000</v>
      </c>
    </row>
    <row r="50" spans="2:7" ht="153" customHeight="1" x14ac:dyDescent="0.25">
      <c r="B50" s="13">
        <v>2</v>
      </c>
      <c r="C50" s="5" t="s">
        <v>43</v>
      </c>
      <c r="D50" s="4" t="s">
        <v>27</v>
      </c>
      <c r="E50" s="4">
        <v>85</v>
      </c>
      <c r="F50" s="29">
        <v>67000</v>
      </c>
      <c r="G50" s="31">
        <f t="shared" ref="G50:G62" si="2">F50*E50</f>
        <v>5695000</v>
      </c>
    </row>
    <row r="51" spans="2:7" ht="123.75" customHeight="1" x14ac:dyDescent="0.25">
      <c r="B51" s="13">
        <v>3</v>
      </c>
      <c r="C51" s="5" t="s">
        <v>44</v>
      </c>
      <c r="D51" s="4" t="s">
        <v>29</v>
      </c>
      <c r="E51" s="4">
        <v>1</v>
      </c>
      <c r="F51" s="29">
        <v>1250000</v>
      </c>
      <c r="G51" s="31">
        <f t="shared" si="2"/>
        <v>1250000</v>
      </c>
    </row>
    <row r="52" spans="2:7" ht="72" customHeight="1" x14ac:dyDescent="0.25">
      <c r="B52" s="13">
        <v>4</v>
      </c>
      <c r="C52" s="5" t="s">
        <v>45</v>
      </c>
      <c r="D52" s="4" t="s">
        <v>27</v>
      </c>
      <c r="E52" s="4">
        <v>85</v>
      </c>
      <c r="F52" s="29">
        <v>44000</v>
      </c>
      <c r="G52" s="31">
        <f t="shared" si="2"/>
        <v>3740000</v>
      </c>
    </row>
    <row r="53" spans="2:7" ht="96.75" customHeight="1" x14ac:dyDescent="0.25">
      <c r="B53" s="13">
        <v>5</v>
      </c>
      <c r="C53" s="5" t="s">
        <v>46</v>
      </c>
      <c r="D53" s="4" t="s">
        <v>28</v>
      </c>
      <c r="E53" s="4">
        <v>5</v>
      </c>
      <c r="F53" s="29">
        <v>129000</v>
      </c>
      <c r="G53" s="31">
        <f t="shared" si="2"/>
        <v>645000</v>
      </c>
    </row>
    <row r="54" spans="2:7" ht="79.5" customHeight="1" x14ac:dyDescent="0.25">
      <c r="B54" s="13">
        <v>6</v>
      </c>
      <c r="C54" s="5" t="s">
        <v>47</v>
      </c>
      <c r="D54" s="4" t="s">
        <v>28</v>
      </c>
      <c r="E54" s="4">
        <v>150</v>
      </c>
      <c r="F54" s="29">
        <v>50000</v>
      </c>
      <c r="G54" s="31">
        <f t="shared" si="2"/>
        <v>7500000</v>
      </c>
    </row>
    <row r="55" spans="2:7" ht="165.75" customHeight="1" x14ac:dyDescent="0.25">
      <c r="B55" s="13">
        <v>7</v>
      </c>
      <c r="C55" s="5" t="s">
        <v>48</v>
      </c>
      <c r="D55" s="4" t="s">
        <v>27</v>
      </c>
      <c r="E55" s="4">
        <v>893</v>
      </c>
      <c r="F55" s="29">
        <v>33000</v>
      </c>
      <c r="G55" s="31">
        <f t="shared" si="2"/>
        <v>29469000</v>
      </c>
    </row>
    <row r="56" spans="2:7" ht="140.25" customHeight="1" x14ac:dyDescent="0.25">
      <c r="B56" s="13">
        <v>8</v>
      </c>
      <c r="C56" s="5" t="s">
        <v>49</v>
      </c>
      <c r="D56" s="4" t="s">
        <v>29</v>
      </c>
      <c r="E56" s="4">
        <v>1</v>
      </c>
      <c r="F56" s="29">
        <v>1750000</v>
      </c>
      <c r="G56" s="31">
        <f t="shared" si="2"/>
        <v>1750000</v>
      </c>
    </row>
    <row r="57" spans="2:7" ht="159" customHeight="1" x14ac:dyDescent="0.25">
      <c r="B57" s="13">
        <v>9</v>
      </c>
      <c r="C57" s="5" t="s">
        <v>50</v>
      </c>
      <c r="D57" s="4" t="s">
        <v>27</v>
      </c>
      <c r="E57" s="4">
        <v>963</v>
      </c>
      <c r="F57" s="29">
        <v>51000</v>
      </c>
      <c r="G57" s="31">
        <f t="shared" si="2"/>
        <v>49113000</v>
      </c>
    </row>
    <row r="58" spans="2:7" ht="139.5" customHeight="1" x14ac:dyDescent="0.25">
      <c r="B58" s="13">
        <v>10</v>
      </c>
      <c r="C58" s="5" t="s">
        <v>51</v>
      </c>
      <c r="D58" s="4" t="s">
        <v>29</v>
      </c>
      <c r="E58" s="4">
        <v>8</v>
      </c>
      <c r="F58" s="29">
        <v>165000</v>
      </c>
      <c r="G58" s="31">
        <f t="shared" si="2"/>
        <v>1320000</v>
      </c>
    </row>
    <row r="59" spans="2:7" ht="114" customHeight="1" x14ac:dyDescent="0.25">
      <c r="B59" s="13">
        <v>11</v>
      </c>
      <c r="C59" s="5" t="s">
        <v>52</v>
      </c>
      <c r="D59" s="4" t="s">
        <v>29</v>
      </c>
      <c r="E59" s="4">
        <v>23</v>
      </c>
      <c r="F59" s="29">
        <v>290000</v>
      </c>
      <c r="G59" s="31">
        <f t="shared" si="2"/>
        <v>6670000</v>
      </c>
    </row>
    <row r="60" spans="2:7" ht="93.75" customHeight="1" x14ac:dyDescent="0.25">
      <c r="B60" s="13">
        <v>12</v>
      </c>
      <c r="C60" s="5" t="s">
        <v>53</v>
      </c>
      <c r="D60" s="4" t="s">
        <v>29</v>
      </c>
      <c r="E60" s="4">
        <v>1</v>
      </c>
      <c r="F60" s="29">
        <v>470000</v>
      </c>
      <c r="G60" s="31">
        <f t="shared" si="2"/>
        <v>470000</v>
      </c>
    </row>
    <row r="61" spans="2:7" ht="144.75" customHeight="1" x14ac:dyDescent="0.25">
      <c r="B61" s="13">
        <v>13</v>
      </c>
      <c r="C61" s="5" t="s">
        <v>54</v>
      </c>
      <c r="D61" s="4" t="s">
        <v>28</v>
      </c>
      <c r="E61" s="4">
        <v>139</v>
      </c>
      <c r="F61" s="29">
        <v>23000</v>
      </c>
      <c r="G61" s="31">
        <f t="shared" si="2"/>
        <v>3197000</v>
      </c>
    </row>
    <row r="62" spans="2:7" ht="112.5" customHeight="1" x14ac:dyDescent="0.25">
      <c r="B62" s="13">
        <v>14</v>
      </c>
      <c r="C62" s="5" t="s">
        <v>55</v>
      </c>
      <c r="D62" s="4" t="s">
        <v>29</v>
      </c>
      <c r="E62" s="4">
        <v>16</v>
      </c>
      <c r="F62" s="29">
        <v>60000</v>
      </c>
      <c r="G62" s="31">
        <f t="shared" si="2"/>
        <v>960000</v>
      </c>
    </row>
    <row r="63" spans="2:7" x14ac:dyDescent="0.25">
      <c r="B63" s="13"/>
      <c r="C63" s="48" t="s">
        <v>31</v>
      </c>
      <c r="D63" s="48"/>
      <c r="E63" s="48"/>
      <c r="F63" s="6"/>
      <c r="G63" s="32">
        <f>SUM(G49:G62)</f>
        <v>114929000</v>
      </c>
    </row>
    <row r="64" spans="2:7" x14ac:dyDescent="0.25">
      <c r="B64" s="13"/>
      <c r="C64" s="48" t="s">
        <v>32</v>
      </c>
      <c r="D64" s="48"/>
      <c r="E64" s="48"/>
      <c r="F64" s="33">
        <v>0.12</v>
      </c>
      <c r="G64" s="30">
        <f>G63*F64</f>
        <v>13791480</v>
      </c>
    </row>
    <row r="65" spans="2:7" x14ac:dyDescent="0.25">
      <c r="B65" s="13"/>
      <c r="C65" s="48" t="s">
        <v>33</v>
      </c>
      <c r="D65" s="48"/>
      <c r="E65" s="48"/>
      <c r="F65" s="33">
        <v>0.04</v>
      </c>
      <c r="G65" s="30">
        <f>G63*F65</f>
        <v>4597160</v>
      </c>
    </row>
    <row r="66" spans="2:7" x14ac:dyDescent="0.25">
      <c r="B66" s="13"/>
      <c r="C66" s="48" t="s">
        <v>34</v>
      </c>
      <c r="D66" s="48"/>
      <c r="E66" s="48"/>
      <c r="F66" s="33">
        <v>0.02</v>
      </c>
      <c r="G66" s="30">
        <f>G63*F66</f>
        <v>2298580</v>
      </c>
    </row>
    <row r="67" spans="2:7" x14ac:dyDescent="0.25">
      <c r="B67" s="13"/>
      <c r="C67" s="48" t="s">
        <v>36</v>
      </c>
      <c r="D67" s="48"/>
      <c r="E67" s="48"/>
      <c r="F67" s="33">
        <v>0.19</v>
      </c>
      <c r="G67" s="30">
        <f>G66*F67</f>
        <v>436730.2</v>
      </c>
    </row>
    <row r="68" spans="2:7" x14ac:dyDescent="0.25">
      <c r="B68" s="13"/>
      <c r="C68" s="48" t="s">
        <v>35</v>
      </c>
      <c r="D68" s="48"/>
      <c r="E68" s="48"/>
      <c r="F68" s="6"/>
      <c r="G68" s="32">
        <f>SUM(G63:G67)</f>
        <v>136052950.19999999</v>
      </c>
    </row>
    <row r="69" spans="2:7" ht="35.25" customHeight="1" x14ac:dyDescent="0.25">
      <c r="B69" s="49" t="s">
        <v>56</v>
      </c>
      <c r="C69" s="50"/>
      <c r="D69" s="50"/>
      <c r="E69" s="50"/>
      <c r="F69" s="50"/>
      <c r="G69" s="51"/>
    </row>
    <row r="70" spans="2:7" ht="30" x14ac:dyDescent="0.25">
      <c r="B70" s="14" t="s">
        <v>3</v>
      </c>
      <c r="C70" s="2" t="s">
        <v>4</v>
      </c>
      <c r="D70" s="3" t="s">
        <v>15</v>
      </c>
      <c r="E70" s="2" t="s">
        <v>14</v>
      </c>
      <c r="F70" s="3" t="s">
        <v>5</v>
      </c>
      <c r="G70" s="10" t="s">
        <v>6</v>
      </c>
    </row>
    <row r="71" spans="2:7" ht="82.5" customHeight="1" x14ac:dyDescent="0.25">
      <c r="B71" s="11">
        <v>1</v>
      </c>
      <c r="C71" s="8" t="s">
        <v>57</v>
      </c>
      <c r="D71" s="4" t="s">
        <v>27</v>
      </c>
      <c r="E71" s="4">
        <v>95</v>
      </c>
      <c r="F71" s="29">
        <v>9000</v>
      </c>
      <c r="G71" s="31">
        <f>F71*E71</f>
        <v>855000</v>
      </c>
    </row>
    <row r="72" spans="2:7" ht="120" customHeight="1" x14ac:dyDescent="0.25">
      <c r="B72" s="11">
        <v>2</v>
      </c>
      <c r="C72" s="8" t="s">
        <v>58</v>
      </c>
      <c r="D72" s="4" t="s">
        <v>27</v>
      </c>
      <c r="E72" s="4">
        <v>95</v>
      </c>
      <c r="F72" s="29">
        <v>65000</v>
      </c>
      <c r="G72" s="31">
        <f>F72*E72</f>
        <v>6175000</v>
      </c>
    </row>
    <row r="73" spans="2:7" x14ac:dyDescent="0.25">
      <c r="B73" s="13"/>
      <c r="C73" s="48" t="s">
        <v>31</v>
      </c>
      <c r="D73" s="48"/>
      <c r="E73" s="48"/>
      <c r="F73" s="6"/>
      <c r="G73" s="32">
        <f>SUM(G71:G72)</f>
        <v>7030000</v>
      </c>
    </row>
    <row r="74" spans="2:7" x14ac:dyDescent="0.25">
      <c r="B74" s="13"/>
      <c r="C74" s="48" t="s">
        <v>32</v>
      </c>
      <c r="D74" s="48"/>
      <c r="E74" s="48"/>
      <c r="F74" s="35">
        <v>0.15</v>
      </c>
      <c r="G74" s="30">
        <f>G73*F74</f>
        <v>1054500</v>
      </c>
    </row>
    <row r="75" spans="2:7" x14ac:dyDescent="0.25">
      <c r="B75" s="13"/>
      <c r="C75" s="48" t="s">
        <v>33</v>
      </c>
      <c r="D75" s="48"/>
      <c r="E75" s="48"/>
      <c r="F75" s="35">
        <v>0.05</v>
      </c>
      <c r="G75" s="30">
        <f>G73*F75</f>
        <v>351500</v>
      </c>
    </row>
    <row r="76" spans="2:7" x14ac:dyDescent="0.25">
      <c r="B76" s="13"/>
      <c r="C76" s="48" t="s">
        <v>34</v>
      </c>
      <c r="D76" s="48"/>
      <c r="E76" s="48"/>
      <c r="F76" s="35">
        <v>0.02</v>
      </c>
      <c r="G76" s="30">
        <f>G73*F76</f>
        <v>140600</v>
      </c>
    </row>
    <row r="77" spans="2:7" x14ac:dyDescent="0.25">
      <c r="B77" s="13"/>
      <c r="C77" s="48" t="s">
        <v>36</v>
      </c>
      <c r="D77" s="48"/>
      <c r="E77" s="48"/>
      <c r="F77" s="35">
        <v>0.19</v>
      </c>
      <c r="G77" s="30">
        <f>G76*F77</f>
        <v>26714</v>
      </c>
    </row>
    <row r="78" spans="2:7" x14ac:dyDescent="0.25">
      <c r="B78" s="13"/>
      <c r="C78" s="48" t="s">
        <v>35</v>
      </c>
      <c r="D78" s="48"/>
      <c r="E78" s="48"/>
      <c r="F78" s="6"/>
      <c r="G78" s="32">
        <f>SUM(G73:G77)</f>
        <v>8603314</v>
      </c>
    </row>
    <row r="79" spans="2:7" ht="31.5" customHeight="1" x14ac:dyDescent="0.25">
      <c r="B79" s="49" t="s">
        <v>61</v>
      </c>
      <c r="C79" s="50"/>
      <c r="D79" s="50"/>
      <c r="E79" s="50"/>
      <c r="F79" s="50"/>
      <c r="G79" s="51"/>
    </row>
    <row r="80" spans="2:7" ht="30" x14ac:dyDescent="0.25">
      <c r="B80" s="14" t="s">
        <v>3</v>
      </c>
      <c r="C80" s="2" t="s">
        <v>4</v>
      </c>
      <c r="D80" s="3" t="s">
        <v>15</v>
      </c>
      <c r="E80" s="2" t="s">
        <v>14</v>
      </c>
      <c r="F80" s="3" t="s">
        <v>5</v>
      </c>
      <c r="G80" s="10" t="s">
        <v>6</v>
      </c>
    </row>
    <row r="81" spans="2:7" ht="307.5" customHeight="1" x14ac:dyDescent="0.25">
      <c r="B81" s="11">
        <v>1</v>
      </c>
      <c r="C81" s="5" t="s">
        <v>59</v>
      </c>
      <c r="D81" s="4" t="s">
        <v>29</v>
      </c>
      <c r="E81" s="4">
        <v>2</v>
      </c>
      <c r="F81" s="29">
        <v>129000</v>
      </c>
      <c r="G81" s="31">
        <f>F81*E81</f>
        <v>258000</v>
      </c>
    </row>
    <row r="82" spans="2:7" ht="255" x14ac:dyDescent="0.25">
      <c r="B82" s="11">
        <v>2</v>
      </c>
      <c r="C82" s="5" t="s">
        <v>60</v>
      </c>
      <c r="D82" s="4" t="s">
        <v>29</v>
      </c>
      <c r="E82" s="4">
        <v>1</v>
      </c>
      <c r="F82" s="29">
        <v>1600000</v>
      </c>
      <c r="G82" s="31">
        <f>F82*E82</f>
        <v>1600000</v>
      </c>
    </row>
    <row r="83" spans="2:7" x14ac:dyDescent="0.25">
      <c r="B83" s="13"/>
      <c r="C83" s="48" t="s">
        <v>31</v>
      </c>
      <c r="D83" s="48"/>
      <c r="E83" s="48"/>
      <c r="F83" s="6"/>
      <c r="G83" s="32">
        <f>SUM(G81:G82)</f>
        <v>1858000</v>
      </c>
    </row>
    <row r="84" spans="2:7" x14ac:dyDescent="0.25">
      <c r="B84" s="13"/>
      <c r="C84" s="48" t="s">
        <v>32</v>
      </c>
      <c r="D84" s="48"/>
      <c r="E84" s="48"/>
      <c r="F84" s="33">
        <v>0.15</v>
      </c>
      <c r="G84" s="30">
        <f>G83*F84</f>
        <v>278700</v>
      </c>
    </row>
    <row r="85" spans="2:7" x14ac:dyDescent="0.25">
      <c r="B85" s="13"/>
      <c r="C85" s="48" t="s">
        <v>33</v>
      </c>
      <c r="D85" s="48"/>
      <c r="E85" s="48"/>
      <c r="F85" s="33">
        <v>0.05</v>
      </c>
      <c r="G85" s="30">
        <f>G83*F85</f>
        <v>92900</v>
      </c>
    </row>
    <row r="86" spans="2:7" x14ac:dyDescent="0.25">
      <c r="B86" s="13"/>
      <c r="C86" s="48" t="s">
        <v>34</v>
      </c>
      <c r="D86" s="48"/>
      <c r="E86" s="48"/>
      <c r="F86" s="33">
        <v>0.02</v>
      </c>
      <c r="G86" s="30">
        <f>G83*F86</f>
        <v>37160</v>
      </c>
    </row>
    <row r="87" spans="2:7" x14ac:dyDescent="0.25">
      <c r="B87" s="13"/>
      <c r="C87" s="48" t="s">
        <v>36</v>
      </c>
      <c r="D87" s="48"/>
      <c r="E87" s="48"/>
      <c r="F87" s="33">
        <v>0.19</v>
      </c>
      <c r="G87" s="30">
        <f>G86*F87</f>
        <v>7060.4</v>
      </c>
    </row>
    <row r="88" spans="2:7" x14ac:dyDescent="0.25">
      <c r="B88" s="13"/>
      <c r="C88" s="48" t="s">
        <v>35</v>
      </c>
      <c r="D88" s="48"/>
      <c r="E88" s="48"/>
      <c r="F88" s="6"/>
      <c r="G88" s="32">
        <f>SUM(G83:G87)</f>
        <v>2273820.4</v>
      </c>
    </row>
    <row r="89" spans="2:7" ht="31.5" customHeight="1" x14ac:dyDescent="0.25">
      <c r="B89" s="49" t="s">
        <v>62</v>
      </c>
      <c r="C89" s="50"/>
      <c r="D89" s="50"/>
      <c r="E89" s="50"/>
      <c r="F89" s="50"/>
      <c r="G89" s="51"/>
    </row>
    <row r="90" spans="2:7" ht="30" x14ac:dyDescent="0.25">
      <c r="B90" s="14" t="s">
        <v>3</v>
      </c>
      <c r="C90" s="2" t="s">
        <v>4</v>
      </c>
      <c r="D90" s="3" t="s">
        <v>15</v>
      </c>
      <c r="E90" s="2" t="s">
        <v>14</v>
      </c>
      <c r="F90" s="3" t="s">
        <v>5</v>
      </c>
      <c r="G90" s="10" t="s">
        <v>6</v>
      </c>
    </row>
    <row r="91" spans="2:7" ht="156" customHeight="1" x14ac:dyDescent="0.25">
      <c r="B91" s="11">
        <v>1</v>
      </c>
      <c r="C91" s="8" t="s">
        <v>63</v>
      </c>
      <c r="D91" s="4" t="s">
        <v>29</v>
      </c>
      <c r="E91" s="4">
        <v>5</v>
      </c>
      <c r="F91" s="29">
        <v>220000</v>
      </c>
      <c r="G91" s="31">
        <f>F91*E91</f>
        <v>1100000</v>
      </c>
    </row>
    <row r="92" spans="2:7" ht="105" customHeight="1" x14ac:dyDescent="0.25">
      <c r="B92" s="11">
        <v>2</v>
      </c>
      <c r="C92" s="8" t="s">
        <v>64</v>
      </c>
      <c r="D92" s="4" t="s">
        <v>27</v>
      </c>
      <c r="E92" s="4">
        <v>260</v>
      </c>
      <c r="F92" s="29">
        <v>10000</v>
      </c>
      <c r="G92" s="31">
        <f t="shared" ref="G92:G101" si="3">F92*E92</f>
        <v>2600000</v>
      </c>
    </row>
    <row r="93" spans="2:7" ht="50.25" customHeight="1" x14ac:dyDescent="0.25">
      <c r="B93" s="11">
        <v>3</v>
      </c>
      <c r="C93" s="8" t="s">
        <v>65</v>
      </c>
      <c r="D93" s="4" t="s">
        <v>75</v>
      </c>
      <c r="E93" s="4">
        <v>50</v>
      </c>
      <c r="F93" s="29">
        <v>10000</v>
      </c>
      <c r="G93" s="31">
        <f t="shared" si="3"/>
        <v>500000</v>
      </c>
    </row>
    <row r="94" spans="2:7" ht="210.75" customHeight="1" x14ac:dyDescent="0.25">
      <c r="B94" s="11">
        <v>4</v>
      </c>
      <c r="C94" s="8" t="s">
        <v>66</v>
      </c>
      <c r="D94" s="4" t="s">
        <v>75</v>
      </c>
      <c r="E94" s="4">
        <v>50</v>
      </c>
      <c r="F94" s="29">
        <v>102000</v>
      </c>
      <c r="G94" s="31">
        <f t="shared" si="3"/>
        <v>5100000</v>
      </c>
    </row>
    <row r="95" spans="2:7" ht="255" x14ac:dyDescent="0.25">
      <c r="B95" s="11">
        <v>5</v>
      </c>
      <c r="C95" s="8" t="s">
        <v>67</v>
      </c>
      <c r="D95" s="4" t="s">
        <v>27</v>
      </c>
      <c r="E95" s="4">
        <v>260</v>
      </c>
      <c r="F95" s="29">
        <v>58000</v>
      </c>
      <c r="G95" s="31">
        <f t="shared" si="3"/>
        <v>15080000</v>
      </c>
    </row>
    <row r="96" spans="2:7" ht="105.75" customHeight="1" x14ac:dyDescent="0.25">
      <c r="B96" s="11">
        <v>6</v>
      </c>
      <c r="C96" s="8" t="s">
        <v>68</v>
      </c>
      <c r="D96" s="4" t="s">
        <v>75</v>
      </c>
      <c r="E96" s="4">
        <v>42</v>
      </c>
      <c r="F96" s="29">
        <v>27000</v>
      </c>
      <c r="G96" s="31">
        <f t="shared" si="3"/>
        <v>1134000</v>
      </c>
    </row>
    <row r="97" spans="2:7" ht="258.75" customHeight="1" x14ac:dyDescent="0.25">
      <c r="B97" s="11">
        <v>7</v>
      </c>
      <c r="C97" s="8" t="s">
        <v>69</v>
      </c>
      <c r="D97" s="4" t="s">
        <v>29</v>
      </c>
      <c r="E97" s="4">
        <v>1</v>
      </c>
      <c r="F97" s="29">
        <v>1350000</v>
      </c>
      <c r="G97" s="31">
        <f t="shared" si="3"/>
        <v>1350000</v>
      </c>
    </row>
    <row r="98" spans="2:7" ht="150" x14ac:dyDescent="0.25">
      <c r="B98" s="11">
        <v>8</v>
      </c>
      <c r="C98" s="8" t="s">
        <v>70</v>
      </c>
      <c r="D98" s="4" t="s">
        <v>29</v>
      </c>
      <c r="E98" s="4">
        <v>2</v>
      </c>
      <c r="F98" s="29">
        <v>380000</v>
      </c>
      <c r="G98" s="31">
        <f t="shared" si="3"/>
        <v>760000</v>
      </c>
    </row>
    <row r="99" spans="2:7" ht="123" customHeight="1" x14ac:dyDescent="0.25">
      <c r="B99" s="11">
        <v>9</v>
      </c>
      <c r="C99" s="8" t="s">
        <v>71</v>
      </c>
      <c r="D99" s="4" t="s">
        <v>29</v>
      </c>
      <c r="E99" s="4">
        <v>1</v>
      </c>
      <c r="F99" s="29">
        <v>1350000</v>
      </c>
      <c r="G99" s="31">
        <f t="shared" si="3"/>
        <v>1350000</v>
      </c>
    </row>
    <row r="100" spans="2:7" ht="123" customHeight="1" x14ac:dyDescent="0.25">
      <c r="B100" s="11">
        <v>10</v>
      </c>
      <c r="C100" s="8" t="s">
        <v>72</v>
      </c>
      <c r="D100" s="4" t="s">
        <v>29</v>
      </c>
      <c r="E100" s="4">
        <v>1</v>
      </c>
      <c r="F100" s="29">
        <v>2000000</v>
      </c>
      <c r="G100" s="31">
        <f t="shared" si="3"/>
        <v>2000000</v>
      </c>
    </row>
    <row r="101" spans="2:7" ht="46.5" customHeight="1" x14ac:dyDescent="0.25">
      <c r="B101" s="11">
        <v>11</v>
      </c>
      <c r="C101" s="8" t="s">
        <v>73</v>
      </c>
      <c r="D101" s="4" t="s">
        <v>74</v>
      </c>
      <c r="E101" s="4">
        <v>1</v>
      </c>
      <c r="F101" s="29">
        <v>1200000</v>
      </c>
      <c r="G101" s="31">
        <f t="shared" si="3"/>
        <v>1200000</v>
      </c>
    </row>
    <row r="102" spans="2:7" x14ac:dyDescent="0.25">
      <c r="B102" s="13"/>
      <c r="C102" s="48" t="s">
        <v>31</v>
      </c>
      <c r="D102" s="48"/>
      <c r="E102" s="48"/>
      <c r="F102" s="6"/>
      <c r="G102" s="32">
        <f>SUM(G91:G101)</f>
        <v>32174000</v>
      </c>
    </row>
    <row r="103" spans="2:7" x14ac:dyDescent="0.25">
      <c r="B103" s="13"/>
      <c r="C103" s="48" t="s">
        <v>32</v>
      </c>
      <c r="D103" s="48"/>
      <c r="E103" s="48"/>
      <c r="F103" s="35">
        <v>0.12</v>
      </c>
      <c r="G103" s="30">
        <f>G102*F103</f>
        <v>3860880</v>
      </c>
    </row>
    <row r="104" spans="2:7" x14ac:dyDescent="0.25">
      <c r="B104" s="13"/>
      <c r="C104" s="48" t="s">
        <v>33</v>
      </c>
      <c r="D104" s="48"/>
      <c r="E104" s="48"/>
      <c r="F104" s="35">
        <v>0.05</v>
      </c>
      <c r="G104" s="30">
        <f>G102*F104</f>
        <v>1608700</v>
      </c>
    </row>
    <row r="105" spans="2:7" x14ac:dyDescent="0.25">
      <c r="B105" s="13"/>
      <c r="C105" s="48" t="s">
        <v>34</v>
      </c>
      <c r="D105" s="48"/>
      <c r="E105" s="48"/>
      <c r="F105" s="35">
        <v>0.04</v>
      </c>
      <c r="G105" s="30">
        <f>G102*F105</f>
        <v>1286960</v>
      </c>
    </row>
    <row r="106" spans="2:7" x14ac:dyDescent="0.25">
      <c r="B106" s="13"/>
      <c r="C106" s="48" t="s">
        <v>36</v>
      </c>
      <c r="D106" s="48"/>
      <c r="E106" s="48"/>
      <c r="F106" s="35">
        <v>0.19</v>
      </c>
      <c r="G106" s="30">
        <f>G105*F106</f>
        <v>244522.4</v>
      </c>
    </row>
    <row r="107" spans="2:7" ht="15.75" thickBot="1" x14ac:dyDescent="0.3">
      <c r="B107" s="15"/>
      <c r="C107" s="59" t="s">
        <v>35</v>
      </c>
      <c r="D107" s="59"/>
      <c r="E107" s="59"/>
      <c r="F107" s="16"/>
      <c r="G107" s="36">
        <f>SUM(G102:G106)</f>
        <v>39175062.399999999</v>
      </c>
    </row>
    <row r="108" spans="2:7" ht="15.75" thickBot="1" x14ac:dyDescent="0.3"/>
    <row r="109" spans="2:7" ht="15" customHeight="1" thickBot="1" x14ac:dyDescent="0.3">
      <c r="B109" s="60" t="s">
        <v>76</v>
      </c>
      <c r="C109" s="61"/>
      <c r="D109" s="61"/>
      <c r="E109" s="61"/>
      <c r="F109" s="57">
        <f>G107+G88+G78+G68+G46+G35</f>
        <v>265828309.6672</v>
      </c>
      <c r="G109" s="58"/>
    </row>
    <row r="110" spans="2:7" ht="15.75" thickBot="1" x14ac:dyDescent="0.3"/>
    <row r="111" spans="2:7" x14ac:dyDescent="0.25">
      <c r="B111" s="62" t="s">
        <v>77</v>
      </c>
      <c r="C111" s="63"/>
      <c r="D111" s="63"/>
      <c r="E111" s="63"/>
      <c r="F111" s="63"/>
      <c r="G111" s="64"/>
    </row>
    <row r="112" spans="2:7" ht="36" customHeight="1" x14ac:dyDescent="0.25">
      <c r="B112" s="49" t="s">
        <v>78</v>
      </c>
      <c r="C112" s="50"/>
      <c r="D112" s="50"/>
      <c r="E112" s="50"/>
      <c r="F112" s="50"/>
      <c r="G112" s="51"/>
    </row>
    <row r="113" spans="2:7" ht="30" x14ac:dyDescent="0.25">
      <c r="B113" s="28" t="s">
        <v>3</v>
      </c>
      <c r="C113" s="2" t="s">
        <v>4</v>
      </c>
      <c r="D113" s="3" t="s">
        <v>15</v>
      </c>
      <c r="E113" s="2" t="s">
        <v>14</v>
      </c>
      <c r="F113" s="3" t="s">
        <v>5</v>
      </c>
      <c r="G113" s="10" t="s">
        <v>6</v>
      </c>
    </row>
    <row r="114" spans="2:7" x14ac:dyDescent="0.25">
      <c r="B114" s="65" t="s">
        <v>79</v>
      </c>
      <c r="C114" s="66"/>
      <c r="D114" s="66"/>
      <c r="E114" s="66"/>
      <c r="F114" s="6"/>
      <c r="G114" s="12"/>
    </row>
    <row r="115" spans="2:7" x14ac:dyDescent="0.25">
      <c r="B115" s="11">
        <v>1</v>
      </c>
      <c r="C115" s="19" t="s">
        <v>80</v>
      </c>
      <c r="D115" s="6"/>
      <c r="E115" s="6"/>
      <c r="F115" s="6"/>
      <c r="G115" s="12"/>
    </row>
    <row r="116" spans="2:7" ht="44.25" customHeight="1" x14ac:dyDescent="0.25">
      <c r="B116" s="11">
        <v>1.1000000000000001</v>
      </c>
      <c r="C116" s="20" t="s">
        <v>81</v>
      </c>
      <c r="D116" s="4" t="s">
        <v>27</v>
      </c>
      <c r="E116" s="21">
        <v>30</v>
      </c>
      <c r="F116" s="29">
        <v>11000</v>
      </c>
      <c r="G116" s="38">
        <f>F116*E116</f>
        <v>330000</v>
      </c>
    </row>
    <row r="117" spans="2:7" ht="54" customHeight="1" x14ac:dyDescent="0.25">
      <c r="B117" s="11">
        <v>1.2</v>
      </c>
      <c r="C117" s="20" t="s">
        <v>82</v>
      </c>
      <c r="D117" s="4" t="s">
        <v>27</v>
      </c>
      <c r="E117" s="21">
        <v>39</v>
      </c>
      <c r="F117" s="29">
        <v>23000</v>
      </c>
      <c r="G117" s="38">
        <f t="shared" ref="G117:G123" si="4">F117*E117</f>
        <v>897000</v>
      </c>
    </row>
    <row r="118" spans="2:7" x14ac:dyDescent="0.25">
      <c r="B118" s="11">
        <v>1.3</v>
      </c>
      <c r="C118" s="20" t="s">
        <v>83</v>
      </c>
      <c r="D118" s="4" t="s">
        <v>89</v>
      </c>
      <c r="E118" s="21">
        <v>3</v>
      </c>
      <c r="F118" s="29">
        <v>13000</v>
      </c>
      <c r="G118" s="38">
        <f t="shared" si="4"/>
        <v>39000</v>
      </c>
    </row>
    <row r="119" spans="2:7" ht="69" customHeight="1" x14ac:dyDescent="0.25">
      <c r="B119" s="11">
        <v>1.4</v>
      </c>
      <c r="C119" s="20" t="s">
        <v>84</v>
      </c>
      <c r="D119" s="4" t="s">
        <v>27</v>
      </c>
      <c r="E119" s="21">
        <v>39</v>
      </c>
      <c r="F119" s="29">
        <v>72000</v>
      </c>
      <c r="G119" s="38">
        <f t="shared" si="4"/>
        <v>2808000</v>
      </c>
    </row>
    <row r="120" spans="2:7" ht="44.25" customHeight="1" x14ac:dyDescent="0.25">
      <c r="B120" s="11">
        <v>1.5</v>
      </c>
      <c r="C120" s="20" t="s">
        <v>85</v>
      </c>
      <c r="D120" s="4" t="s">
        <v>27</v>
      </c>
      <c r="E120" s="21">
        <v>39</v>
      </c>
      <c r="F120" s="29">
        <v>65000</v>
      </c>
      <c r="G120" s="38">
        <f t="shared" si="4"/>
        <v>2535000</v>
      </c>
    </row>
    <row r="121" spans="2:7" ht="68.25" customHeight="1" x14ac:dyDescent="0.25">
      <c r="B121" s="11">
        <v>1.6</v>
      </c>
      <c r="C121" s="20" t="s">
        <v>86</v>
      </c>
      <c r="D121" s="4" t="s">
        <v>27</v>
      </c>
      <c r="E121" s="21">
        <v>30</v>
      </c>
      <c r="F121" s="29">
        <v>96000</v>
      </c>
      <c r="G121" s="38">
        <f t="shared" si="4"/>
        <v>2880000</v>
      </c>
    </row>
    <row r="122" spans="2:7" ht="90.75" customHeight="1" x14ac:dyDescent="0.25">
      <c r="B122" s="11">
        <v>1.7</v>
      </c>
      <c r="C122" s="20" t="s">
        <v>87</v>
      </c>
      <c r="D122" s="4" t="s">
        <v>28</v>
      </c>
      <c r="E122" s="21">
        <v>21</v>
      </c>
      <c r="F122" s="29">
        <v>89000</v>
      </c>
      <c r="G122" s="38">
        <f t="shared" si="4"/>
        <v>1869000</v>
      </c>
    </row>
    <row r="123" spans="2:7" ht="62.25" customHeight="1" x14ac:dyDescent="0.25">
      <c r="B123" s="11">
        <v>1.8</v>
      </c>
      <c r="C123" s="20" t="s">
        <v>88</v>
      </c>
      <c r="D123" s="4" t="s">
        <v>90</v>
      </c>
      <c r="E123" s="21">
        <v>2</v>
      </c>
      <c r="F123" s="29">
        <v>159000</v>
      </c>
      <c r="G123" s="38">
        <f t="shared" si="4"/>
        <v>318000</v>
      </c>
    </row>
    <row r="124" spans="2:7" x14ac:dyDescent="0.25">
      <c r="B124" s="13"/>
      <c r="C124" s="48" t="s">
        <v>31</v>
      </c>
      <c r="D124" s="48"/>
      <c r="E124" s="48"/>
      <c r="F124" s="6"/>
      <c r="G124" s="39">
        <f>SUM(G116:G123)</f>
        <v>11676000</v>
      </c>
    </row>
    <row r="125" spans="2:7" x14ac:dyDescent="0.25">
      <c r="B125" s="13"/>
      <c r="C125" s="48" t="s">
        <v>32</v>
      </c>
      <c r="D125" s="48"/>
      <c r="E125" s="48"/>
      <c r="F125" s="35">
        <v>0.2</v>
      </c>
      <c r="G125" s="37">
        <f>G124*F125</f>
        <v>2335200</v>
      </c>
    </row>
    <row r="126" spans="2:7" x14ac:dyDescent="0.25">
      <c r="B126" s="13"/>
      <c r="C126" s="48" t="s">
        <v>33</v>
      </c>
      <c r="D126" s="48"/>
      <c r="E126" s="48"/>
      <c r="F126" s="35">
        <v>0.01</v>
      </c>
      <c r="G126" s="37">
        <f>G124*F126</f>
        <v>116760</v>
      </c>
    </row>
    <row r="127" spans="2:7" x14ac:dyDescent="0.25">
      <c r="B127" s="13"/>
      <c r="C127" s="48" t="s">
        <v>34</v>
      </c>
      <c r="D127" s="48"/>
      <c r="E127" s="48"/>
      <c r="F127" s="40">
        <v>5.2999999999999999E-2</v>
      </c>
      <c r="G127" s="37">
        <f>G124*F127</f>
        <v>618828</v>
      </c>
    </row>
    <row r="128" spans="2:7" x14ac:dyDescent="0.25">
      <c r="B128" s="13"/>
      <c r="C128" s="48" t="s">
        <v>91</v>
      </c>
      <c r="D128" s="48"/>
      <c r="E128" s="48"/>
      <c r="F128" s="35">
        <v>0.19</v>
      </c>
      <c r="G128" s="37">
        <f>G127*F128</f>
        <v>117577.32</v>
      </c>
    </row>
    <row r="129" spans="2:7" x14ac:dyDescent="0.25">
      <c r="B129" s="13"/>
      <c r="C129" s="48" t="s">
        <v>35</v>
      </c>
      <c r="D129" s="48"/>
      <c r="E129" s="48"/>
      <c r="F129" s="6"/>
      <c r="G129" s="39">
        <f>SUM(G124:G128)</f>
        <v>14864365.32</v>
      </c>
    </row>
    <row r="130" spans="2:7" x14ac:dyDescent="0.25">
      <c r="B130" s="49" t="s">
        <v>111</v>
      </c>
      <c r="C130" s="50"/>
      <c r="D130" s="50"/>
      <c r="E130" s="50"/>
      <c r="F130" s="50"/>
      <c r="G130" s="51"/>
    </row>
    <row r="131" spans="2:7" ht="30" x14ac:dyDescent="0.25">
      <c r="B131" s="18" t="s">
        <v>3</v>
      </c>
      <c r="C131" s="2" t="s">
        <v>4</v>
      </c>
      <c r="D131" s="3" t="s">
        <v>15</v>
      </c>
      <c r="E131" s="2" t="s">
        <v>14</v>
      </c>
      <c r="F131" s="3" t="s">
        <v>5</v>
      </c>
      <c r="G131" s="10" t="s">
        <v>6</v>
      </c>
    </row>
    <row r="132" spans="2:7" ht="198" customHeight="1" x14ac:dyDescent="0.25">
      <c r="B132" s="11">
        <v>1</v>
      </c>
      <c r="C132" s="8" t="s">
        <v>94</v>
      </c>
      <c r="D132" s="4" t="s">
        <v>29</v>
      </c>
      <c r="E132" s="4">
        <v>2</v>
      </c>
      <c r="F132" s="29">
        <v>550000</v>
      </c>
      <c r="G132" s="31">
        <f>F132*E132</f>
        <v>1100000</v>
      </c>
    </row>
    <row r="133" spans="2:7" ht="138.75" customHeight="1" x14ac:dyDescent="0.25">
      <c r="B133" s="11">
        <v>2</v>
      </c>
      <c r="C133" s="8" t="s">
        <v>95</v>
      </c>
      <c r="D133" s="4" t="s">
        <v>29</v>
      </c>
      <c r="E133" s="4">
        <v>1</v>
      </c>
      <c r="F133" s="29">
        <v>169000</v>
      </c>
      <c r="G133" s="31">
        <f t="shared" ref="G133:G149" si="5">F133*E133</f>
        <v>169000</v>
      </c>
    </row>
    <row r="134" spans="2:7" ht="195" x14ac:dyDescent="0.25">
      <c r="B134" s="11">
        <v>3</v>
      </c>
      <c r="C134" s="8" t="s">
        <v>96</v>
      </c>
      <c r="D134" s="4" t="s">
        <v>29</v>
      </c>
      <c r="E134" s="4">
        <v>1</v>
      </c>
      <c r="F134" s="29">
        <v>215000</v>
      </c>
      <c r="G134" s="31">
        <f t="shared" si="5"/>
        <v>215000</v>
      </c>
    </row>
    <row r="135" spans="2:7" ht="138" customHeight="1" x14ac:dyDescent="0.25">
      <c r="B135" s="11">
        <v>4</v>
      </c>
      <c r="C135" s="8" t="s">
        <v>97</v>
      </c>
      <c r="D135" s="4" t="s">
        <v>27</v>
      </c>
      <c r="E135" s="4">
        <v>19</v>
      </c>
      <c r="F135" s="29">
        <v>129000</v>
      </c>
      <c r="G135" s="31">
        <f t="shared" si="5"/>
        <v>2451000</v>
      </c>
    </row>
    <row r="136" spans="2:7" ht="117.75" customHeight="1" x14ac:dyDescent="0.25">
      <c r="B136" s="11">
        <v>5</v>
      </c>
      <c r="C136" s="22" t="s">
        <v>98</v>
      </c>
      <c r="D136" s="23" t="s">
        <v>92</v>
      </c>
      <c r="E136" s="4">
        <v>1</v>
      </c>
      <c r="F136" s="29">
        <v>179000</v>
      </c>
      <c r="G136" s="31">
        <f t="shared" si="5"/>
        <v>179000</v>
      </c>
    </row>
    <row r="137" spans="2:7" ht="111" customHeight="1" x14ac:dyDescent="0.25">
      <c r="B137" s="11">
        <v>6</v>
      </c>
      <c r="C137" s="22" t="s">
        <v>99</v>
      </c>
      <c r="D137" s="4" t="s">
        <v>29</v>
      </c>
      <c r="E137" s="4">
        <v>2</v>
      </c>
      <c r="F137" s="29">
        <v>179000</v>
      </c>
      <c r="G137" s="31">
        <f t="shared" si="5"/>
        <v>358000</v>
      </c>
    </row>
    <row r="138" spans="2:7" ht="90" customHeight="1" x14ac:dyDescent="0.25">
      <c r="B138" s="11">
        <v>7</v>
      </c>
      <c r="C138" s="22" t="s">
        <v>100</v>
      </c>
      <c r="D138" s="4" t="s">
        <v>29</v>
      </c>
      <c r="E138" s="4">
        <v>2</v>
      </c>
      <c r="F138" s="29">
        <v>975000</v>
      </c>
      <c r="G138" s="31">
        <f t="shared" si="5"/>
        <v>1950000</v>
      </c>
    </row>
    <row r="139" spans="2:7" ht="30.75" customHeight="1" x14ac:dyDescent="0.25">
      <c r="B139" s="11">
        <v>8</v>
      </c>
      <c r="C139" s="22" t="s">
        <v>101</v>
      </c>
      <c r="D139" s="4" t="s">
        <v>29</v>
      </c>
      <c r="E139" s="4">
        <v>2</v>
      </c>
      <c r="F139" s="29">
        <v>95000</v>
      </c>
      <c r="G139" s="31">
        <f t="shared" si="5"/>
        <v>190000</v>
      </c>
    </row>
    <row r="140" spans="2:7" ht="82.5" customHeight="1" x14ac:dyDescent="0.25">
      <c r="B140" s="11">
        <v>9</v>
      </c>
      <c r="C140" s="22" t="s">
        <v>102</v>
      </c>
      <c r="D140" s="4" t="s">
        <v>29</v>
      </c>
      <c r="E140" s="4">
        <v>2</v>
      </c>
      <c r="F140" s="29">
        <v>175000</v>
      </c>
      <c r="G140" s="31">
        <f t="shared" si="5"/>
        <v>350000</v>
      </c>
    </row>
    <row r="141" spans="2:7" ht="147" customHeight="1" x14ac:dyDescent="0.25">
      <c r="B141" s="11">
        <v>10</v>
      </c>
      <c r="C141" s="22" t="s">
        <v>103</v>
      </c>
      <c r="D141" s="4" t="s">
        <v>29</v>
      </c>
      <c r="E141" s="4">
        <v>5</v>
      </c>
      <c r="F141" s="29">
        <v>225000</v>
      </c>
      <c r="G141" s="31">
        <f t="shared" si="5"/>
        <v>1125000</v>
      </c>
    </row>
    <row r="142" spans="2:7" ht="67.5" customHeight="1" x14ac:dyDescent="0.25">
      <c r="B142" s="11">
        <v>11</v>
      </c>
      <c r="C142" s="22" t="s">
        <v>104</v>
      </c>
      <c r="D142" s="4" t="s">
        <v>27</v>
      </c>
      <c r="E142" s="4">
        <v>5.79</v>
      </c>
      <c r="F142" s="29">
        <v>72000</v>
      </c>
      <c r="G142" s="31">
        <f t="shared" si="5"/>
        <v>416880</v>
      </c>
    </row>
    <row r="143" spans="2:7" ht="79.5" customHeight="1" x14ac:dyDescent="0.25">
      <c r="B143" s="11">
        <v>13</v>
      </c>
      <c r="C143" s="22" t="s">
        <v>105</v>
      </c>
      <c r="D143" s="4" t="s">
        <v>27</v>
      </c>
      <c r="E143" s="4">
        <v>2</v>
      </c>
      <c r="F143" s="29">
        <v>175000</v>
      </c>
      <c r="G143" s="31">
        <f t="shared" si="5"/>
        <v>350000</v>
      </c>
    </row>
    <row r="144" spans="2:7" ht="114" customHeight="1" x14ac:dyDescent="0.25">
      <c r="B144" s="11">
        <v>14</v>
      </c>
      <c r="C144" s="22" t="s">
        <v>106</v>
      </c>
      <c r="D144" s="4" t="s">
        <v>27</v>
      </c>
      <c r="E144" s="4">
        <v>5.58</v>
      </c>
      <c r="F144" s="29">
        <v>115000</v>
      </c>
      <c r="G144" s="31">
        <f t="shared" si="5"/>
        <v>641700</v>
      </c>
    </row>
    <row r="145" spans="2:7" ht="80.25" customHeight="1" x14ac:dyDescent="0.25">
      <c r="B145" s="11">
        <v>15</v>
      </c>
      <c r="C145" s="22" t="s">
        <v>107</v>
      </c>
      <c r="D145" s="4" t="s">
        <v>27</v>
      </c>
      <c r="E145" s="4">
        <v>11.58</v>
      </c>
      <c r="F145" s="29">
        <v>43000</v>
      </c>
      <c r="G145" s="31">
        <f t="shared" si="5"/>
        <v>497940</v>
      </c>
    </row>
    <row r="146" spans="2:7" ht="96" customHeight="1" x14ac:dyDescent="0.25">
      <c r="B146" s="11">
        <v>16</v>
      </c>
      <c r="C146" s="22" t="s">
        <v>108</v>
      </c>
      <c r="D146" s="4" t="s">
        <v>29</v>
      </c>
      <c r="E146" s="4">
        <v>5.79</v>
      </c>
      <c r="F146" s="29">
        <v>34000</v>
      </c>
      <c r="G146" s="31">
        <f t="shared" si="5"/>
        <v>196860</v>
      </c>
    </row>
    <row r="147" spans="2:7" ht="123" customHeight="1" x14ac:dyDescent="0.25">
      <c r="B147" s="11">
        <v>17</v>
      </c>
      <c r="C147" s="22" t="s">
        <v>109</v>
      </c>
      <c r="D147" s="4" t="s">
        <v>29</v>
      </c>
      <c r="E147" s="4">
        <v>2</v>
      </c>
      <c r="F147" s="29">
        <v>135000</v>
      </c>
      <c r="G147" s="31">
        <f t="shared" si="5"/>
        <v>270000</v>
      </c>
    </row>
    <row r="148" spans="2:7" ht="152.25" customHeight="1" x14ac:dyDescent="0.25">
      <c r="B148" s="11">
        <v>18</v>
      </c>
      <c r="C148" s="22" t="s">
        <v>110</v>
      </c>
      <c r="D148" s="4" t="s">
        <v>27</v>
      </c>
      <c r="E148" s="4">
        <v>2</v>
      </c>
      <c r="F148" s="29">
        <v>335000</v>
      </c>
      <c r="G148" s="31">
        <f t="shared" si="5"/>
        <v>670000</v>
      </c>
    </row>
    <row r="149" spans="2:7" ht="48.75" customHeight="1" x14ac:dyDescent="0.25">
      <c r="B149" s="11">
        <v>19</v>
      </c>
      <c r="C149" s="8" t="s">
        <v>93</v>
      </c>
      <c r="D149" s="6"/>
      <c r="E149" s="4">
        <v>40.049999999999997</v>
      </c>
      <c r="F149" s="29">
        <v>25000</v>
      </c>
      <c r="G149" s="31">
        <f t="shared" si="5"/>
        <v>1001249.9999999999</v>
      </c>
    </row>
    <row r="150" spans="2:7" x14ac:dyDescent="0.25">
      <c r="B150" s="13"/>
      <c r="C150" s="48" t="s">
        <v>31</v>
      </c>
      <c r="D150" s="48"/>
      <c r="E150" s="48"/>
      <c r="F150" s="6"/>
      <c r="G150" s="32">
        <f>SUM(G132:G149)</f>
        <v>12131630</v>
      </c>
    </row>
    <row r="151" spans="2:7" x14ac:dyDescent="0.25">
      <c r="B151" s="13"/>
      <c r="C151" s="48" t="s">
        <v>32</v>
      </c>
      <c r="D151" s="48"/>
      <c r="E151" s="48"/>
      <c r="F151" s="35">
        <v>0.12</v>
      </c>
      <c r="G151" s="30">
        <f>G150*F151</f>
        <v>1455795.5999999999</v>
      </c>
    </row>
    <row r="152" spans="2:7" x14ac:dyDescent="0.25">
      <c r="B152" s="13"/>
      <c r="C152" s="48" t="s">
        <v>33</v>
      </c>
      <c r="D152" s="48"/>
      <c r="E152" s="48"/>
      <c r="F152" s="35">
        <v>0.05</v>
      </c>
      <c r="G152" s="30">
        <f>G150*F152</f>
        <v>606581.5</v>
      </c>
    </row>
    <row r="153" spans="2:7" x14ac:dyDescent="0.25">
      <c r="B153" s="13"/>
      <c r="C153" s="48" t="s">
        <v>34</v>
      </c>
      <c r="D153" s="48"/>
      <c r="E153" s="48"/>
      <c r="F153" s="35">
        <v>0.04</v>
      </c>
      <c r="G153" s="30">
        <f>G150*F153</f>
        <v>485265.2</v>
      </c>
    </row>
    <row r="154" spans="2:7" x14ac:dyDescent="0.25">
      <c r="B154" s="13"/>
      <c r="C154" s="48" t="s">
        <v>91</v>
      </c>
      <c r="D154" s="48"/>
      <c r="E154" s="48"/>
      <c r="F154" s="35">
        <v>0.19</v>
      </c>
      <c r="G154" s="30">
        <f>G153*F154</f>
        <v>92200.388000000006</v>
      </c>
    </row>
    <row r="155" spans="2:7" x14ac:dyDescent="0.25">
      <c r="B155" s="13"/>
      <c r="C155" s="48" t="s">
        <v>35</v>
      </c>
      <c r="D155" s="48"/>
      <c r="E155" s="48"/>
      <c r="F155" s="6"/>
      <c r="G155" s="32">
        <f>SUM(G150:G154)</f>
        <v>14771472.687999999</v>
      </c>
    </row>
    <row r="156" spans="2:7" x14ac:dyDescent="0.25">
      <c r="B156" s="49" t="s">
        <v>112</v>
      </c>
      <c r="C156" s="50"/>
      <c r="D156" s="50"/>
      <c r="E156" s="50"/>
      <c r="F156" s="50"/>
      <c r="G156" s="51"/>
    </row>
    <row r="157" spans="2:7" ht="30" x14ac:dyDescent="0.25">
      <c r="B157" s="18" t="s">
        <v>3</v>
      </c>
      <c r="C157" s="2" t="s">
        <v>4</v>
      </c>
      <c r="D157" s="3" t="s">
        <v>15</v>
      </c>
      <c r="E157" s="2" t="s">
        <v>14</v>
      </c>
      <c r="F157" s="3" t="s">
        <v>5</v>
      </c>
      <c r="G157" s="10" t="s">
        <v>6</v>
      </c>
    </row>
    <row r="158" spans="2:7" ht="21" customHeight="1" x14ac:dyDescent="0.25">
      <c r="B158" s="11">
        <v>2</v>
      </c>
      <c r="C158" s="67" t="s">
        <v>113</v>
      </c>
      <c r="D158" s="67"/>
      <c r="E158" s="67"/>
      <c r="F158" s="6"/>
      <c r="G158" s="12"/>
    </row>
    <row r="159" spans="2:7" ht="87" customHeight="1" x14ac:dyDescent="0.25">
      <c r="B159" s="11">
        <v>2.1</v>
      </c>
      <c r="C159" s="20" t="s">
        <v>114</v>
      </c>
      <c r="D159" s="4" t="s">
        <v>28</v>
      </c>
      <c r="E159" s="21">
        <v>50</v>
      </c>
      <c r="F159" s="29">
        <v>85000</v>
      </c>
      <c r="G159" s="38">
        <f>F159*E159</f>
        <v>4250000</v>
      </c>
    </row>
    <row r="160" spans="2:7" s="17" customFormat="1" x14ac:dyDescent="0.25">
      <c r="B160" s="24">
        <v>3</v>
      </c>
      <c r="C160" s="66" t="s">
        <v>115</v>
      </c>
      <c r="D160" s="66"/>
      <c r="E160" s="66"/>
      <c r="F160" s="41"/>
      <c r="G160" s="38"/>
    </row>
    <row r="161" spans="2:7" ht="47.25" customHeight="1" x14ac:dyDescent="0.25">
      <c r="B161" s="11">
        <v>3.1</v>
      </c>
      <c r="C161" s="8" t="s">
        <v>116</v>
      </c>
      <c r="D161" s="4" t="s">
        <v>27</v>
      </c>
      <c r="E161" s="21">
        <v>23</v>
      </c>
      <c r="F161" s="29">
        <v>78000</v>
      </c>
      <c r="G161" s="38">
        <f t="shared" ref="G161:G203" si="6">F161*E161</f>
        <v>1794000</v>
      </c>
    </row>
    <row r="162" spans="2:7" ht="111" customHeight="1" x14ac:dyDescent="0.25">
      <c r="B162" s="11">
        <v>3.2</v>
      </c>
      <c r="C162" s="8" t="s">
        <v>117</v>
      </c>
      <c r="D162" s="4" t="s">
        <v>90</v>
      </c>
      <c r="E162" s="21">
        <v>1</v>
      </c>
      <c r="F162" s="29">
        <v>2500000</v>
      </c>
      <c r="G162" s="38">
        <f t="shared" si="6"/>
        <v>2500000</v>
      </c>
    </row>
    <row r="163" spans="2:7" s="17" customFormat="1" x14ac:dyDescent="0.25">
      <c r="B163" s="24">
        <v>4</v>
      </c>
      <c r="C163" s="66" t="s">
        <v>118</v>
      </c>
      <c r="D163" s="66"/>
      <c r="E163" s="66"/>
      <c r="F163" s="41"/>
      <c r="G163" s="38"/>
    </row>
    <row r="164" spans="2:7" s="17" customFormat="1" x14ac:dyDescent="0.25">
      <c r="B164" s="25"/>
      <c r="C164" s="50" t="s">
        <v>119</v>
      </c>
      <c r="D164" s="50"/>
      <c r="E164" s="50"/>
      <c r="F164" s="41"/>
      <c r="G164" s="38"/>
    </row>
    <row r="165" spans="2:7" ht="37.5" customHeight="1" x14ac:dyDescent="0.25">
      <c r="B165" s="13">
        <v>4.0999999999999996</v>
      </c>
      <c r="C165" s="8" t="s">
        <v>120</v>
      </c>
      <c r="D165" s="4" t="s">
        <v>27</v>
      </c>
      <c r="E165" s="21">
        <v>120</v>
      </c>
      <c r="F165" s="29">
        <v>11000</v>
      </c>
      <c r="G165" s="38">
        <f t="shared" si="6"/>
        <v>1320000</v>
      </c>
    </row>
    <row r="166" spans="2:7" ht="66" customHeight="1" x14ac:dyDescent="0.25">
      <c r="B166" s="13">
        <v>4.2</v>
      </c>
      <c r="C166" s="8" t="s">
        <v>121</v>
      </c>
      <c r="D166" s="4" t="s">
        <v>28</v>
      </c>
      <c r="E166" s="21">
        <v>16</v>
      </c>
      <c r="F166" s="29">
        <v>99000</v>
      </c>
      <c r="G166" s="38">
        <f t="shared" si="6"/>
        <v>1584000</v>
      </c>
    </row>
    <row r="167" spans="2:7" ht="33.75" customHeight="1" x14ac:dyDescent="0.25">
      <c r="B167" s="13">
        <v>4.3</v>
      </c>
      <c r="C167" s="8" t="s">
        <v>122</v>
      </c>
      <c r="D167" s="4" t="s">
        <v>28</v>
      </c>
      <c r="E167" s="21">
        <v>2</v>
      </c>
      <c r="F167" s="29">
        <v>87000</v>
      </c>
      <c r="G167" s="38">
        <f t="shared" si="6"/>
        <v>174000</v>
      </c>
    </row>
    <row r="168" spans="2:7" ht="49.5" customHeight="1" x14ac:dyDescent="0.25">
      <c r="B168" s="13">
        <v>4.4000000000000004</v>
      </c>
      <c r="C168" s="8" t="s">
        <v>123</v>
      </c>
      <c r="D168" s="4" t="s">
        <v>28</v>
      </c>
      <c r="E168" s="21">
        <v>2.5</v>
      </c>
      <c r="F168" s="29">
        <v>85000</v>
      </c>
      <c r="G168" s="38">
        <f t="shared" si="6"/>
        <v>212500</v>
      </c>
    </row>
    <row r="169" spans="2:7" ht="40.5" customHeight="1" x14ac:dyDescent="0.25">
      <c r="B169" s="13">
        <v>4.5</v>
      </c>
      <c r="C169" s="8" t="s">
        <v>124</v>
      </c>
      <c r="D169" s="4" t="s">
        <v>28</v>
      </c>
      <c r="E169" s="21">
        <v>1.5</v>
      </c>
      <c r="F169" s="29">
        <v>69000</v>
      </c>
      <c r="G169" s="38">
        <f t="shared" si="6"/>
        <v>103500</v>
      </c>
    </row>
    <row r="170" spans="2:7" ht="48.75" customHeight="1" x14ac:dyDescent="0.25">
      <c r="B170" s="13">
        <v>4.5999999999999996</v>
      </c>
      <c r="C170" s="8" t="s">
        <v>125</v>
      </c>
      <c r="D170" s="4" t="s">
        <v>28</v>
      </c>
      <c r="E170" s="21">
        <v>3</v>
      </c>
      <c r="F170" s="29">
        <v>64000</v>
      </c>
      <c r="G170" s="38">
        <f t="shared" si="6"/>
        <v>192000</v>
      </c>
    </row>
    <row r="171" spans="2:7" ht="33.75" customHeight="1" x14ac:dyDescent="0.25">
      <c r="B171" s="13">
        <v>4.7</v>
      </c>
      <c r="C171" s="8" t="s">
        <v>126</v>
      </c>
      <c r="D171" s="4" t="s">
        <v>28</v>
      </c>
      <c r="E171" s="21">
        <v>3</v>
      </c>
      <c r="F171" s="29">
        <v>75000</v>
      </c>
      <c r="G171" s="38">
        <f t="shared" si="6"/>
        <v>225000</v>
      </c>
    </row>
    <row r="172" spans="2:7" ht="39" customHeight="1" x14ac:dyDescent="0.25">
      <c r="B172" s="13">
        <v>4.8</v>
      </c>
      <c r="C172" s="8" t="s">
        <v>127</v>
      </c>
      <c r="D172" s="4" t="s">
        <v>27</v>
      </c>
      <c r="E172" s="21">
        <v>120</v>
      </c>
      <c r="F172" s="29">
        <v>68000</v>
      </c>
      <c r="G172" s="38">
        <f t="shared" si="6"/>
        <v>8160000</v>
      </c>
    </row>
    <row r="173" spans="2:7" ht="46.5" customHeight="1" x14ac:dyDescent="0.25">
      <c r="B173" s="13">
        <v>4.9000000000000004</v>
      </c>
      <c r="C173" s="8" t="s">
        <v>128</v>
      </c>
      <c r="D173" s="4" t="s">
        <v>27</v>
      </c>
      <c r="E173" s="21">
        <v>130</v>
      </c>
      <c r="F173" s="29">
        <v>103000</v>
      </c>
      <c r="G173" s="38">
        <f t="shared" si="6"/>
        <v>13390000</v>
      </c>
    </row>
    <row r="174" spans="2:7" ht="51" customHeight="1" x14ac:dyDescent="0.25">
      <c r="B174" s="26">
        <v>4.0999999999999996</v>
      </c>
      <c r="C174" s="8" t="s">
        <v>129</v>
      </c>
      <c r="D174" s="4" t="s">
        <v>27</v>
      </c>
      <c r="E174" s="21">
        <v>170</v>
      </c>
      <c r="F174" s="29">
        <v>13000</v>
      </c>
      <c r="G174" s="38">
        <f t="shared" si="6"/>
        <v>2210000</v>
      </c>
    </row>
    <row r="175" spans="2:7" ht="45.75" customHeight="1" x14ac:dyDescent="0.25">
      <c r="B175" s="13">
        <v>4.1100000000000003</v>
      </c>
      <c r="C175" s="8" t="s">
        <v>130</v>
      </c>
      <c r="D175" s="4" t="s">
        <v>27</v>
      </c>
      <c r="E175" s="21">
        <v>170</v>
      </c>
      <c r="F175" s="29">
        <v>75000</v>
      </c>
      <c r="G175" s="38">
        <f t="shared" si="6"/>
        <v>12750000</v>
      </c>
    </row>
    <row r="176" spans="2:7" ht="33.75" customHeight="1" x14ac:dyDescent="0.25">
      <c r="B176" s="13">
        <v>4.12</v>
      </c>
      <c r="C176" s="8" t="s">
        <v>131</v>
      </c>
      <c r="D176" s="4" t="s">
        <v>90</v>
      </c>
      <c r="E176" s="21">
        <v>16</v>
      </c>
      <c r="F176" s="29">
        <v>148000</v>
      </c>
      <c r="G176" s="38">
        <f t="shared" si="6"/>
        <v>2368000</v>
      </c>
    </row>
    <row r="177" spans="2:7" s="17" customFormat="1" x14ac:dyDescent="0.25">
      <c r="B177" s="25">
        <v>5</v>
      </c>
      <c r="C177" s="66" t="s">
        <v>132</v>
      </c>
      <c r="D177" s="66"/>
      <c r="E177" s="66"/>
      <c r="F177" s="41"/>
      <c r="G177" s="38"/>
    </row>
    <row r="178" spans="2:7" ht="62.25" customHeight="1" x14ac:dyDescent="0.25">
      <c r="B178" s="13">
        <v>5.0999999999999996</v>
      </c>
      <c r="C178" s="8" t="s">
        <v>134</v>
      </c>
      <c r="D178" s="4" t="s">
        <v>27</v>
      </c>
      <c r="E178" s="21">
        <v>2</v>
      </c>
      <c r="F178" s="29">
        <v>290000</v>
      </c>
      <c r="G178" s="38">
        <f t="shared" si="6"/>
        <v>580000</v>
      </c>
    </row>
    <row r="179" spans="2:7" s="17" customFormat="1" x14ac:dyDescent="0.25">
      <c r="B179" s="24">
        <v>6</v>
      </c>
      <c r="C179" s="66" t="s">
        <v>133</v>
      </c>
      <c r="D179" s="66"/>
      <c r="E179" s="66"/>
      <c r="F179" s="41"/>
      <c r="G179" s="38"/>
    </row>
    <row r="180" spans="2:7" ht="48.75" customHeight="1" x14ac:dyDescent="0.25">
      <c r="B180" s="11">
        <v>6.1</v>
      </c>
      <c r="C180" s="8" t="s">
        <v>135</v>
      </c>
      <c r="D180" s="4" t="s">
        <v>28</v>
      </c>
      <c r="E180" s="21">
        <v>3</v>
      </c>
      <c r="F180" s="29">
        <v>560000</v>
      </c>
      <c r="G180" s="38">
        <f t="shared" si="6"/>
        <v>1680000</v>
      </c>
    </row>
    <row r="181" spans="2:7" ht="67.5" customHeight="1" x14ac:dyDescent="0.25">
      <c r="B181" s="11">
        <v>6.2</v>
      </c>
      <c r="C181" s="8" t="s">
        <v>136</v>
      </c>
      <c r="D181" s="4" t="s">
        <v>28</v>
      </c>
      <c r="E181" s="21">
        <v>4</v>
      </c>
      <c r="F181" s="29">
        <v>610000</v>
      </c>
      <c r="G181" s="38">
        <f t="shared" si="6"/>
        <v>2440000</v>
      </c>
    </row>
    <row r="182" spans="2:7" ht="100.5" customHeight="1" x14ac:dyDescent="0.25">
      <c r="B182" s="11">
        <v>6.3</v>
      </c>
      <c r="C182" s="8" t="s">
        <v>137</v>
      </c>
      <c r="D182" s="4" t="s">
        <v>90</v>
      </c>
      <c r="E182" s="21">
        <v>2</v>
      </c>
      <c r="F182" s="29">
        <v>600000</v>
      </c>
      <c r="G182" s="38">
        <f t="shared" si="6"/>
        <v>1200000</v>
      </c>
    </row>
    <row r="183" spans="2:7" ht="78.75" customHeight="1" x14ac:dyDescent="0.25">
      <c r="B183" s="11">
        <v>6.4</v>
      </c>
      <c r="C183" s="8" t="s">
        <v>138</v>
      </c>
      <c r="D183" s="4" t="s">
        <v>27</v>
      </c>
      <c r="E183" s="21">
        <v>12</v>
      </c>
      <c r="F183" s="29">
        <v>430000</v>
      </c>
      <c r="G183" s="38">
        <f t="shared" si="6"/>
        <v>5160000</v>
      </c>
    </row>
    <row r="184" spans="2:7" ht="92.25" customHeight="1" x14ac:dyDescent="0.25">
      <c r="B184" s="11">
        <v>6.5</v>
      </c>
      <c r="C184" s="8" t="s">
        <v>139</v>
      </c>
      <c r="D184" s="4" t="s">
        <v>90</v>
      </c>
      <c r="E184" s="21">
        <v>2</v>
      </c>
      <c r="F184" s="29">
        <v>550000</v>
      </c>
      <c r="G184" s="38">
        <f t="shared" si="6"/>
        <v>1100000</v>
      </c>
    </row>
    <row r="185" spans="2:7" x14ac:dyDescent="0.25">
      <c r="B185" s="11">
        <v>7</v>
      </c>
      <c r="C185" s="48" t="s">
        <v>140</v>
      </c>
      <c r="D185" s="48"/>
      <c r="E185" s="48"/>
      <c r="F185" s="29"/>
      <c r="G185" s="38"/>
    </row>
    <row r="186" spans="2:7" ht="30" x14ac:dyDescent="0.25">
      <c r="B186" s="11">
        <v>7.1</v>
      </c>
      <c r="C186" s="8" t="s">
        <v>141</v>
      </c>
      <c r="D186" s="4" t="s">
        <v>90</v>
      </c>
      <c r="E186" s="21">
        <v>5</v>
      </c>
      <c r="F186" s="29">
        <v>25000</v>
      </c>
      <c r="G186" s="38">
        <f t="shared" si="6"/>
        <v>125000</v>
      </c>
    </row>
    <row r="187" spans="2:7" x14ac:dyDescent="0.25">
      <c r="B187" s="11">
        <v>7.2</v>
      </c>
      <c r="C187" s="8" t="s">
        <v>142</v>
      </c>
      <c r="D187" s="4" t="s">
        <v>90</v>
      </c>
      <c r="E187" s="21">
        <v>5</v>
      </c>
      <c r="F187" s="29">
        <v>24000</v>
      </c>
      <c r="G187" s="38">
        <f t="shared" si="6"/>
        <v>120000</v>
      </c>
    </row>
    <row r="188" spans="2:7" x14ac:dyDescent="0.25">
      <c r="B188" s="11">
        <v>7.3</v>
      </c>
      <c r="C188" s="8" t="s">
        <v>143</v>
      </c>
      <c r="D188" s="4" t="s">
        <v>90</v>
      </c>
      <c r="E188" s="21">
        <v>5</v>
      </c>
      <c r="F188" s="29">
        <v>25000</v>
      </c>
      <c r="G188" s="38">
        <f t="shared" si="6"/>
        <v>125000</v>
      </c>
    </row>
    <row r="189" spans="2:7" ht="30" x14ac:dyDescent="0.25">
      <c r="B189" s="11">
        <v>7.4</v>
      </c>
      <c r="C189" s="8" t="s">
        <v>144</v>
      </c>
      <c r="D189" s="4" t="s">
        <v>90</v>
      </c>
      <c r="E189" s="21">
        <v>5</v>
      </c>
      <c r="F189" s="29">
        <v>18000</v>
      </c>
      <c r="G189" s="38">
        <f t="shared" si="6"/>
        <v>90000</v>
      </c>
    </row>
    <row r="190" spans="2:7" x14ac:dyDescent="0.25">
      <c r="B190" s="11">
        <v>7.5</v>
      </c>
      <c r="C190" s="8" t="s">
        <v>145</v>
      </c>
      <c r="D190" s="4" t="s">
        <v>27</v>
      </c>
      <c r="E190" s="21">
        <v>61.5</v>
      </c>
      <c r="F190" s="29">
        <v>10000</v>
      </c>
      <c r="G190" s="38">
        <f t="shared" si="6"/>
        <v>615000</v>
      </c>
    </row>
    <row r="191" spans="2:7" ht="30" x14ac:dyDescent="0.25">
      <c r="B191" s="11">
        <v>7.6</v>
      </c>
      <c r="C191" s="8" t="s">
        <v>146</v>
      </c>
      <c r="D191" s="4" t="s">
        <v>90</v>
      </c>
      <c r="E191" s="21">
        <v>5</v>
      </c>
      <c r="F191" s="29">
        <v>10000</v>
      </c>
      <c r="G191" s="38">
        <f t="shared" si="6"/>
        <v>50000</v>
      </c>
    </row>
    <row r="192" spans="2:7" ht="30" x14ac:dyDescent="0.25">
      <c r="B192" s="11">
        <v>7.7</v>
      </c>
      <c r="C192" s="8" t="s">
        <v>147</v>
      </c>
      <c r="D192" s="4" t="s">
        <v>90</v>
      </c>
      <c r="E192" s="21">
        <v>6</v>
      </c>
      <c r="F192" s="29">
        <v>75000</v>
      </c>
      <c r="G192" s="38">
        <f t="shared" si="6"/>
        <v>450000</v>
      </c>
    </row>
    <row r="193" spans="2:7" ht="30" x14ac:dyDescent="0.25">
      <c r="B193" s="11">
        <v>7.8</v>
      </c>
      <c r="C193" s="8" t="s">
        <v>148</v>
      </c>
      <c r="D193" s="4" t="s">
        <v>90</v>
      </c>
      <c r="E193" s="21">
        <v>6</v>
      </c>
      <c r="F193" s="29">
        <v>18000</v>
      </c>
      <c r="G193" s="38">
        <f t="shared" si="6"/>
        <v>108000</v>
      </c>
    </row>
    <row r="194" spans="2:7" ht="35.25" customHeight="1" x14ac:dyDescent="0.25">
      <c r="B194" s="11">
        <v>7.9</v>
      </c>
      <c r="C194" s="8" t="s">
        <v>149</v>
      </c>
      <c r="D194" s="4" t="s">
        <v>90</v>
      </c>
      <c r="E194" s="21">
        <v>8</v>
      </c>
      <c r="F194" s="29">
        <v>7500</v>
      </c>
      <c r="G194" s="38">
        <f t="shared" si="6"/>
        <v>60000</v>
      </c>
    </row>
    <row r="195" spans="2:7" ht="52.5" customHeight="1" x14ac:dyDescent="0.25">
      <c r="B195" s="26">
        <v>7.1</v>
      </c>
      <c r="C195" s="8" t="s">
        <v>150</v>
      </c>
      <c r="D195" s="4" t="s">
        <v>27</v>
      </c>
      <c r="E195" s="21">
        <v>61.5</v>
      </c>
      <c r="F195" s="29">
        <v>90000</v>
      </c>
      <c r="G195" s="38">
        <f t="shared" si="6"/>
        <v>5535000</v>
      </c>
    </row>
    <row r="196" spans="2:7" ht="52.5" customHeight="1" x14ac:dyDescent="0.25">
      <c r="B196" s="11">
        <v>7.11</v>
      </c>
      <c r="C196" s="8" t="s">
        <v>151</v>
      </c>
      <c r="D196" s="4" t="s">
        <v>27</v>
      </c>
      <c r="E196" s="21">
        <v>30</v>
      </c>
      <c r="F196" s="29">
        <v>90000</v>
      </c>
      <c r="G196" s="38">
        <f t="shared" si="6"/>
        <v>2700000</v>
      </c>
    </row>
    <row r="197" spans="2:7" ht="48.75" customHeight="1" x14ac:dyDescent="0.25">
      <c r="B197" s="11">
        <v>7.12</v>
      </c>
      <c r="C197" s="8" t="s">
        <v>152</v>
      </c>
      <c r="D197" s="4" t="s">
        <v>90</v>
      </c>
      <c r="E197" s="21">
        <v>5</v>
      </c>
      <c r="F197" s="29">
        <v>200000</v>
      </c>
      <c r="G197" s="38">
        <f t="shared" si="6"/>
        <v>1000000</v>
      </c>
    </row>
    <row r="198" spans="2:7" ht="35.25" customHeight="1" x14ac:dyDescent="0.25">
      <c r="B198" s="11">
        <v>7.13</v>
      </c>
      <c r="C198" s="8" t="s">
        <v>153</v>
      </c>
      <c r="D198" s="4" t="s">
        <v>90</v>
      </c>
      <c r="E198" s="21">
        <v>5</v>
      </c>
      <c r="F198" s="29">
        <v>600000</v>
      </c>
      <c r="G198" s="38">
        <f t="shared" si="6"/>
        <v>3000000</v>
      </c>
    </row>
    <row r="199" spans="2:7" ht="36" customHeight="1" x14ac:dyDescent="0.25">
      <c r="B199" s="11">
        <v>7.14</v>
      </c>
      <c r="C199" s="8" t="s">
        <v>154</v>
      </c>
      <c r="D199" s="4" t="s">
        <v>90</v>
      </c>
      <c r="E199" s="21">
        <v>5</v>
      </c>
      <c r="F199" s="29">
        <v>220000</v>
      </c>
      <c r="G199" s="38">
        <f t="shared" si="6"/>
        <v>1100000</v>
      </c>
    </row>
    <row r="200" spans="2:7" ht="36.75" customHeight="1" x14ac:dyDescent="0.25">
      <c r="B200" s="11">
        <v>7.15</v>
      </c>
      <c r="C200" s="8" t="s">
        <v>155</v>
      </c>
      <c r="D200" s="4" t="s">
        <v>90</v>
      </c>
      <c r="E200" s="21">
        <v>5</v>
      </c>
      <c r="F200" s="29">
        <v>150000</v>
      </c>
      <c r="G200" s="38">
        <f t="shared" si="6"/>
        <v>750000</v>
      </c>
    </row>
    <row r="201" spans="2:7" ht="37.5" customHeight="1" x14ac:dyDescent="0.25">
      <c r="B201" s="11">
        <v>7.16</v>
      </c>
      <c r="C201" s="8" t="s">
        <v>156</v>
      </c>
      <c r="D201" s="4" t="s">
        <v>90</v>
      </c>
      <c r="E201" s="21">
        <v>5</v>
      </c>
      <c r="F201" s="29">
        <v>370000</v>
      </c>
      <c r="G201" s="38">
        <f t="shared" si="6"/>
        <v>1850000</v>
      </c>
    </row>
    <row r="202" spans="2:7" x14ac:dyDescent="0.25">
      <c r="B202" s="11">
        <v>8</v>
      </c>
      <c r="C202" s="48" t="s">
        <v>157</v>
      </c>
      <c r="D202" s="48"/>
      <c r="E202" s="48"/>
      <c r="F202" s="29"/>
      <c r="G202" s="38"/>
    </row>
    <row r="203" spans="2:7" ht="48" customHeight="1" x14ac:dyDescent="0.25">
      <c r="B203" s="11">
        <v>8.1</v>
      </c>
      <c r="C203" s="8" t="s">
        <v>158</v>
      </c>
      <c r="D203" s="4" t="s">
        <v>90</v>
      </c>
      <c r="E203" s="21">
        <v>2</v>
      </c>
      <c r="F203" s="29">
        <v>520000</v>
      </c>
      <c r="G203" s="38">
        <f t="shared" si="6"/>
        <v>1040000</v>
      </c>
    </row>
    <row r="204" spans="2:7" ht="21" customHeight="1" x14ac:dyDescent="0.25">
      <c r="B204" s="11"/>
      <c r="C204" s="48" t="s">
        <v>31</v>
      </c>
      <c r="D204" s="48"/>
      <c r="E204" s="48"/>
      <c r="F204" s="29"/>
      <c r="G204" s="42">
        <f>SUM(G159:G203)</f>
        <v>82111000</v>
      </c>
    </row>
    <row r="205" spans="2:7" ht="21" customHeight="1" x14ac:dyDescent="0.25">
      <c r="B205" s="11"/>
      <c r="C205" s="48" t="s">
        <v>32</v>
      </c>
      <c r="D205" s="48"/>
      <c r="E205" s="48"/>
      <c r="F205" s="43">
        <v>0.19</v>
      </c>
      <c r="G205" s="38">
        <f>G204*F205</f>
        <v>15601090</v>
      </c>
    </row>
    <row r="206" spans="2:7" ht="21" customHeight="1" x14ac:dyDescent="0.25">
      <c r="B206" s="11"/>
      <c r="C206" s="48" t="s">
        <v>33</v>
      </c>
      <c r="D206" s="48"/>
      <c r="E206" s="48"/>
      <c r="F206" s="43">
        <v>0.01</v>
      </c>
      <c r="G206" s="38">
        <f>G204*F206</f>
        <v>821110</v>
      </c>
    </row>
    <row r="207" spans="2:7" ht="21" customHeight="1" x14ac:dyDescent="0.25">
      <c r="B207" s="11"/>
      <c r="C207" s="48" t="s">
        <v>34</v>
      </c>
      <c r="D207" s="48"/>
      <c r="E207" s="48"/>
      <c r="F207" s="44">
        <v>5.8999999999999997E-2</v>
      </c>
      <c r="G207" s="38">
        <f>G204*F207</f>
        <v>4844549</v>
      </c>
    </row>
    <row r="208" spans="2:7" ht="18.75" customHeight="1" x14ac:dyDescent="0.25">
      <c r="B208" s="11"/>
      <c r="C208" s="48" t="s">
        <v>91</v>
      </c>
      <c r="D208" s="48"/>
      <c r="E208" s="48"/>
      <c r="F208" s="43">
        <v>0.19</v>
      </c>
      <c r="G208" s="38">
        <f>G207*F208</f>
        <v>920464.31</v>
      </c>
    </row>
    <row r="209" spans="2:7" ht="19.5" customHeight="1" x14ac:dyDescent="0.25">
      <c r="B209" s="11"/>
      <c r="C209" s="48" t="s">
        <v>35</v>
      </c>
      <c r="D209" s="48"/>
      <c r="E209" s="48"/>
      <c r="F209" s="29"/>
      <c r="G209" s="42">
        <f>SUM(G204:G208)</f>
        <v>104298213.31</v>
      </c>
    </row>
    <row r="210" spans="2:7" ht="66" customHeight="1" x14ac:dyDescent="0.25">
      <c r="B210" s="49" t="s">
        <v>159</v>
      </c>
      <c r="C210" s="50"/>
      <c r="D210" s="50"/>
      <c r="E210" s="50"/>
      <c r="F210" s="50"/>
      <c r="G210" s="51"/>
    </row>
    <row r="211" spans="2:7" ht="30" x14ac:dyDescent="0.25">
      <c r="B211" s="18" t="s">
        <v>3</v>
      </c>
      <c r="C211" s="2" t="s">
        <v>4</v>
      </c>
      <c r="D211" s="3" t="s">
        <v>15</v>
      </c>
      <c r="E211" s="2" t="s">
        <v>14</v>
      </c>
      <c r="F211" s="3" t="s">
        <v>5</v>
      </c>
      <c r="G211" s="10" t="s">
        <v>6</v>
      </c>
    </row>
    <row r="212" spans="2:7" ht="52.5" customHeight="1" x14ac:dyDescent="0.25">
      <c r="B212" s="27">
        <v>1</v>
      </c>
      <c r="C212" s="8" t="s">
        <v>164</v>
      </c>
      <c r="D212" s="4" t="s">
        <v>27</v>
      </c>
      <c r="E212" s="21">
        <v>51</v>
      </c>
      <c r="F212" s="29">
        <v>9000</v>
      </c>
      <c r="G212" s="38">
        <f>F212*E212</f>
        <v>459000</v>
      </c>
    </row>
    <row r="213" spans="2:7" ht="35.25" customHeight="1" x14ac:dyDescent="0.25">
      <c r="B213" s="27">
        <v>2</v>
      </c>
      <c r="C213" s="8" t="s">
        <v>163</v>
      </c>
      <c r="D213" s="4" t="s">
        <v>27</v>
      </c>
      <c r="E213" s="21">
        <v>48</v>
      </c>
      <c r="F213" s="29">
        <v>8000</v>
      </c>
      <c r="G213" s="38">
        <f t="shared" ref="G213:G216" si="7">F213*E213</f>
        <v>384000</v>
      </c>
    </row>
    <row r="214" spans="2:7" ht="81.75" customHeight="1" x14ac:dyDescent="0.25">
      <c r="B214" s="27">
        <v>3</v>
      </c>
      <c r="C214" s="8" t="s">
        <v>162</v>
      </c>
      <c r="D214" s="4" t="s">
        <v>27</v>
      </c>
      <c r="E214" s="21">
        <v>51</v>
      </c>
      <c r="F214" s="29">
        <v>83000</v>
      </c>
      <c r="G214" s="38">
        <f t="shared" si="7"/>
        <v>4233000</v>
      </c>
    </row>
    <row r="215" spans="2:7" ht="92.25" customHeight="1" x14ac:dyDescent="0.25">
      <c r="B215" s="27">
        <v>4</v>
      </c>
      <c r="C215" s="8" t="s">
        <v>161</v>
      </c>
      <c r="D215" s="4" t="s">
        <v>27</v>
      </c>
      <c r="E215" s="21">
        <v>51</v>
      </c>
      <c r="F215" s="29">
        <v>72000</v>
      </c>
      <c r="G215" s="38">
        <f t="shared" si="7"/>
        <v>3672000</v>
      </c>
    </row>
    <row r="216" spans="2:7" ht="150.75" customHeight="1" x14ac:dyDescent="0.25">
      <c r="B216" s="27">
        <v>5</v>
      </c>
      <c r="C216" s="8" t="s">
        <v>160</v>
      </c>
      <c r="D216" s="4" t="s">
        <v>27</v>
      </c>
      <c r="E216" s="21">
        <v>48</v>
      </c>
      <c r="F216" s="29">
        <v>55000</v>
      </c>
      <c r="G216" s="38">
        <f t="shared" si="7"/>
        <v>2640000</v>
      </c>
    </row>
    <row r="217" spans="2:7" x14ac:dyDescent="0.25">
      <c r="B217" s="13"/>
      <c r="C217" s="48" t="s">
        <v>31</v>
      </c>
      <c r="D217" s="48"/>
      <c r="E217" s="48"/>
      <c r="F217" s="6"/>
      <c r="G217" s="39">
        <f>SUM(G212:G216)</f>
        <v>11388000</v>
      </c>
    </row>
    <row r="218" spans="2:7" x14ac:dyDescent="0.25">
      <c r="B218" s="13"/>
      <c r="C218" s="48" t="s">
        <v>32</v>
      </c>
      <c r="D218" s="48"/>
      <c r="E218" s="48"/>
      <c r="F218" s="35">
        <v>0.15</v>
      </c>
      <c r="G218" s="37">
        <f>G217*F218</f>
        <v>1708200</v>
      </c>
    </row>
    <row r="219" spans="2:7" x14ac:dyDescent="0.25">
      <c r="B219" s="13"/>
      <c r="C219" s="48" t="s">
        <v>33</v>
      </c>
      <c r="D219" s="48"/>
      <c r="E219" s="48"/>
      <c r="F219" s="35">
        <v>0.04</v>
      </c>
      <c r="G219" s="37">
        <f>G217*F219</f>
        <v>455520</v>
      </c>
    </row>
    <row r="220" spans="2:7" x14ac:dyDescent="0.25">
      <c r="B220" s="13"/>
      <c r="C220" s="48" t="s">
        <v>34</v>
      </c>
      <c r="D220" s="48"/>
      <c r="E220" s="48"/>
      <c r="F220" s="35">
        <v>0.05</v>
      </c>
      <c r="G220" s="37">
        <f>G217*F220</f>
        <v>569400</v>
      </c>
    </row>
    <row r="221" spans="2:7" x14ac:dyDescent="0.25">
      <c r="B221" s="13"/>
      <c r="C221" s="48" t="s">
        <v>91</v>
      </c>
      <c r="D221" s="48"/>
      <c r="E221" s="48"/>
      <c r="F221" s="35">
        <v>0.19</v>
      </c>
      <c r="G221" s="37">
        <f>G220*F221</f>
        <v>108186</v>
      </c>
    </row>
    <row r="222" spans="2:7" ht="15.75" thickBot="1" x14ac:dyDescent="0.3">
      <c r="B222" s="15"/>
      <c r="C222" s="59" t="s">
        <v>35</v>
      </c>
      <c r="D222" s="59"/>
      <c r="E222" s="59"/>
      <c r="F222" s="16"/>
      <c r="G222" s="45">
        <f>SUM(G217:G221)</f>
        <v>14229306</v>
      </c>
    </row>
    <row r="223" spans="2:7" ht="15.75" thickBot="1" x14ac:dyDescent="0.3"/>
    <row r="224" spans="2:7" ht="15.75" thickBot="1" x14ac:dyDescent="0.3">
      <c r="B224" s="68" t="s">
        <v>165</v>
      </c>
      <c r="C224" s="69"/>
      <c r="D224" s="69"/>
      <c r="E224" s="69"/>
      <c r="F224" s="70">
        <f>G222+G209+G155+G129</f>
        <v>148163357.31799999</v>
      </c>
      <c r="G224" s="58"/>
    </row>
    <row r="226" spans="3:7" x14ac:dyDescent="0.25">
      <c r="C226" s="17"/>
    </row>
    <row r="227" spans="3:7" x14ac:dyDescent="0.25">
      <c r="C227" s="17" t="s">
        <v>169</v>
      </c>
      <c r="G227" s="46">
        <f>F224+F109</f>
        <v>413991666.98519999</v>
      </c>
    </row>
    <row r="232" spans="3:7" x14ac:dyDescent="0.25">
      <c r="C232" s="47" t="s">
        <v>170</v>
      </c>
    </row>
    <row r="233" spans="3:7" x14ac:dyDescent="0.25">
      <c r="C233" t="s">
        <v>171</v>
      </c>
    </row>
  </sheetData>
  <mergeCells count="88">
    <mergeCell ref="C221:E221"/>
    <mergeCell ref="C222:E222"/>
    <mergeCell ref="B224:E224"/>
    <mergeCell ref="F224:G224"/>
    <mergeCell ref="C202:E202"/>
    <mergeCell ref="B210:G210"/>
    <mergeCell ref="C217:E217"/>
    <mergeCell ref="C218:E218"/>
    <mergeCell ref="C219:E219"/>
    <mergeCell ref="C220:E220"/>
    <mergeCell ref="C185:E185"/>
    <mergeCell ref="C152:E152"/>
    <mergeCell ref="C153:E153"/>
    <mergeCell ref="C154:E154"/>
    <mergeCell ref="C155:E155"/>
    <mergeCell ref="B156:G156"/>
    <mergeCell ref="C158:E158"/>
    <mergeCell ref="C160:E160"/>
    <mergeCell ref="C163:E163"/>
    <mergeCell ref="C164:E164"/>
    <mergeCell ref="C177:E177"/>
    <mergeCell ref="C179:E179"/>
    <mergeCell ref="C151:E151"/>
    <mergeCell ref="B111:G111"/>
    <mergeCell ref="B112:G112"/>
    <mergeCell ref="B114:E114"/>
    <mergeCell ref="C124:E124"/>
    <mergeCell ref="C125:E125"/>
    <mergeCell ref="C126:E126"/>
    <mergeCell ref="C127:E127"/>
    <mergeCell ref="C128:E128"/>
    <mergeCell ref="C129:E129"/>
    <mergeCell ref="B130:G130"/>
    <mergeCell ref="C150:E150"/>
    <mergeCell ref="F109:G109"/>
    <mergeCell ref="C86:E86"/>
    <mergeCell ref="C87:E87"/>
    <mergeCell ref="C88:E88"/>
    <mergeCell ref="B89:G89"/>
    <mergeCell ref="C102:E102"/>
    <mergeCell ref="C103:E103"/>
    <mergeCell ref="C104:E104"/>
    <mergeCell ref="C105:E105"/>
    <mergeCell ref="C106:E106"/>
    <mergeCell ref="C107:E107"/>
    <mergeCell ref="B109:E109"/>
    <mergeCell ref="C85:E85"/>
    <mergeCell ref="C68:E68"/>
    <mergeCell ref="B69:G69"/>
    <mergeCell ref="C73:E73"/>
    <mergeCell ref="C74:E74"/>
    <mergeCell ref="C75:E75"/>
    <mergeCell ref="C76:E76"/>
    <mergeCell ref="C77:E77"/>
    <mergeCell ref="C78:E78"/>
    <mergeCell ref="B79:G79"/>
    <mergeCell ref="C83:E83"/>
    <mergeCell ref="C84:E84"/>
    <mergeCell ref="C67:E67"/>
    <mergeCell ref="C41:E41"/>
    <mergeCell ref="C42:E42"/>
    <mergeCell ref="C43:E43"/>
    <mergeCell ref="C44:E44"/>
    <mergeCell ref="C45:E45"/>
    <mergeCell ref="C46:E46"/>
    <mergeCell ref="B47:G47"/>
    <mergeCell ref="C63:E63"/>
    <mergeCell ref="C64:E64"/>
    <mergeCell ref="C65:E65"/>
    <mergeCell ref="C66:E66"/>
    <mergeCell ref="B36:G36"/>
    <mergeCell ref="B3:G3"/>
    <mergeCell ref="B4:G4"/>
    <mergeCell ref="B5:G5"/>
    <mergeCell ref="B6:G6"/>
    <mergeCell ref="B8:G8"/>
    <mergeCell ref="C30:E30"/>
    <mergeCell ref="C31:E31"/>
    <mergeCell ref="C33:E33"/>
    <mergeCell ref="C32:E32"/>
    <mergeCell ref="C34:E34"/>
    <mergeCell ref="C35:E35"/>
    <mergeCell ref="C209:E209"/>
    <mergeCell ref="C204:E204"/>
    <mergeCell ref="C205:E205"/>
    <mergeCell ref="C206:E206"/>
    <mergeCell ref="C207:E207"/>
    <mergeCell ref="C208:E208"/>
  </mergeCells>
  <printOptions horizontalCentered="1"/>
  <pageMargins left="0.70866141732283472" right="0.70866141732283472" top="0.55118110236220474" bottom="0.74803149606299213" header="0.31496062992125984" footer="0.31496062992125984"/>
  <pageSetup scale="57"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dc:creator>
  <cp:lastModifiedBy>ROBIN</cp:lastModifiedBy>
  <cp:lastPrinted>2020-03-27T01:28:15Z</cp:lastPrinted>
  <dcterms:created xsi:type="dcterms:W3CDTF">2020-03-24T19:05:36Z</dcterms:created>
  <dcterms:modified xsi:type="dcterms:W3CDTF">2020-04-12T21:20:59Z</dcterms:modified>
</cp:coreProperties>
</file>