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ramirezj\Desktop\LICITACION BIVI\"/>
    </mc:Choice>
  </mc:AlternateContent>
  <bookViews>
    <workbookView xWindow="-120" yWindow="-120" windowWidth="29040" windowHeight="15840" activeTab="3"/>
  </bookViews>
  <sheets>
    <sheet name="LOTE 1" sheetId="8" r:id="rId1"/>
    <sheet name="LOTE 2" sheetId="19" r:id="rId2"/>
    <sheet name="LOTE 3" sheetId="20" r:id="rId3"/>
    <sheet name="LOTE 4" sheetId="21" r:id="rId4"/>
    <sheet name="LOTE 5" sheetId="12" r:id="rId5"/>
  </sheets>
  <definedNames>
    <definedName name="_xlnm._FilterDatabase" localSheetId="0" hidden="1">'LOTE 1'!$A$7:$K$19</definedName>
    <definedName name="_xlnm._FilterDatabase" localSheetId="1" hidden="1">'LOTE 2'!$A$7:$L$18</definedName>
    <definedName name="_xlnm._FilterDatabase" localSheetId="2" hidden="1">'LOTE 3'!$A$7:$K$18</definedName>
    <definedName name="_xlnm._FilterDatabase" localSheetId="3" hidden="1">'LOTE 4'!$A$7:$K$11</definedName>
    <definedName name="_xlnm._FilterDatabase" localSheetId="4" hidden="1">'LOTE 5'!$B$8:$H$44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8" l="1"/>
  <c r="K10" i="8"/>
  <c r="K11" i="8"/>
  <c r="K12" i="8"/>
  <c r="K13" i="8"/>
  <c r="K14" i="8"/>
  <c r="K15" i="8"/>
  <c r="K16" i="8"/>
  <c r="K17" i="8"/>
  <c r="K18" i="8"/>
  <c r="K19" i="8"/>
  <c r="I10" i="12" l="1"/>
  <c r="I9" i="12"/>
  <c r="I8" i="12"/>
  <c r="E15" i="12" s="1"/>
  <c r="I11" i="21"/>
  <c r="I10" i="21"/>
  <c r="I9" i="21"/>
  <c r="I8" i="21"/>
  <c r="E15" i="21" s="1"/>
  <c r="E18" i="12" l="1"/>
  <c r="E17" i="21"/>
  <c r="I18" i="20"/>
  <c r="I17" i="20"/>
  <c r="I16" i="20"/>
  <c r="I15" i="20"/>
  <c r="I14" i="20"/>
  <c r="I13" i="20"/>
  <c r="I12" i="20"/>
  <c r="I11" i="20"/>
  <c r="I10" i="20"/>
  <c r="I9" i="20"/>
  <c r="I8" i="20"/>
  <c r="J9" i="19"/>
  <c r="J10" i="19"/>
  <c r="J11" i="19"/>
  <c r="J12" i="19"/>
  <c r="J13" i="19"/>
  <c r="J14" i="19"/>
  <c r="J15" i="19"/>
  <c r="J16" i="19"/>
  <c r="J17" i="19"/>
  <c r="J18" i="19"/>
  <c r="J8" i="19"/>
  <c r="K8" i="8"/>
  <c r="I9" i="8"/>
  <c r="I10" i="8"/>
  <c r="I11" i="8"/>
  <c r="I12" i="8"/>
  <c r="I13" i="8"/>
  <c r="I14" i="8"/>
  <c r="I15" i="8"/>
  <c r="I16" i="8"/>
  <c r="I17" i="8"/>
  <c r="I18" i="8"/>
  <c r="I19" i="8"/>
  <c r="I8" i="8"/>
  <c r="E23" i="8" s="1"/>
  <c r="F22" i="19" l="1"/>
  <c r="E23" i="20"/>
  <c r="E25" i="20" l="1"/>
  <c r="F24" i="19"/>
  <c r="E25" i="8" l="1"/>
</calcChain>
</file>

<file path=xl/sharedStrings.xml><?xml version="1.0" encoding="utf-8"?>
<sst xmlns="http://schemas.openxmlformats.org/spreadsheetml/2006/main" count="213" uniqueCount="80">
  <si>
    <t>ITEM</t>
  </si>
  <si>
    <t>CANTIDAD</t>
  </si>
  <si>
    <t>UNIDAD DE MEDIDA</t>
  </si>
  <si>
    <t xml:space="preserve">DESCRIPCIÓN DETALLADA </t>
  </si>
  <si>
    <t>RESUMEN DE LA OFERTA</t>
  </si>
  <si>
    <t>TOTAL</t>
  </si>
  <si>
    <t>GRAN TOTAL DE LA OFERTA ECONOMICA</t>
  </si>
  <si>
    <t xml:space="preserve">Atentamente, </t>
  </si>
  <si>
    <t xml:space="preserve">FIRMA: ____________________________________________________ </t>
  </si>
  <si>
    <t xml:space="preserve"> </t>
  </si>
  <si>
    <t>Validez de la oferta: 90 días</t>
  </si>
  <si>
    <t>FICHA TECNICA</t>
  </si>
  <si>
    <t>Unidad</t>
  </si>
  <si>
    <t>IMPUESTOS</t>
  </si>
  <si>
    <t>VLR UNITARIO SIN IMPUESTOS</t>
  </si>
  <si>
    <t>IVA 19%</t>
  </si>
  <si>
    <t>OFERTA ECONOMICA LOTE 1 ELEMENTOS DEPORTIVOS</t>
  </si>
  <si>
    <t>Combo agujas x 12 agujas inflar balón, válvulas, baloncesto, voleibol</t>
  </si>
  <si>
    <t>Silbato profesional color negro, sonido claro y potente, sin bola interna,que garantice un rendimiento confiable en todas las condiciones climáticas</t>
  </si>
  <si>
    <t>Escalera de agilidad y coordinación.
medidas 4 metros de largo X 40 de ancho.
10 casillas de 40cmx40cm  en Riata Poliester Fina</t>
  </si>
  <si>
    <t>Set platillos deportivos X 50 unidades - 5 colores (10 Platillos por color) 
Soporte porta platillos.- Material PVC.- Altura 5 cm. - Ancho 19 cm.</t>
  </si>
  <si>
    <t>Inflador Manual Presión máxima 116 psi, portátil
Usos recomendados
	Ideal para inflar neumáticos de bicicletas y balones
Peso aprox 750 g</t>
  </si>
  <si>
    <t>Implementos deportivos</t>
  </si>
  <si>
    <r>
      <rPr>
        <b/>
        <sz val="13"/>
        <rFont val="Arial Narrow"/>
        <family val="2"/>
      </rPr>
      <t>Balón de voleibol</t>
    </r>
    <r>
      <rPr>
        <sz val="13"/>
        <rFont val="Arial Narrow"/>
        <family val="2"/>
      </rPr>
      <t xml:space="preserve"> tricolor, cocido 
Tipo de superficie: Interna
Color: Tri-color Material del balón: Piel sintética
Tipo de costura: Panel, Chapa Tamaño de la bola: 5
Material de la cámara: Cámara de butilo
Uso recomendado: Profesional, entrenamiento, competición</t>
    </r>
  </si>
  <si>
    <r>
      <rPr>
        <b/>
        <sz val="13"/>
        <rFont val="Arial Narrow"/>
        <family val="2"/>
      </rPr>
      <t xml:space="preserve">Balón de BALONCESTO </t>
    </r>
    <r>
      <rPr>
        <sz val="13"/>
        <rFont val="Arial Narrow"/>
        <family val="2"/>
      </rPr>
      <t xml:space="preserve">
Caracteristicas: talla 7 Alta retención de aire.
- Precisión en el lanzamiento.- Mayor alcance del disparo.
- Durabilidad.- Alta duración.- Mayor absorción de humedad
- Peso estable para mayor control.- Calidad certificada.
- 500 a 550g.- Circunferencia 70 a 73 cm.
- Rebote de 120 a 140 cm.</t>
    </r>
  </si>
  <si>
    <r>
      <rPr>
        <b/>
        <sz val="13"/>
        <rFont val="Arial Narrow"/>
        <family val="2"/>
      </rPr>
      <t xml:space="preserve">Balón de BALONCESTO </t>
    </r>
    <r>
      <rPr>
        <b/>
        <sz val="13"/>
        <color rgb="FFFF0000"/>
        <rFont val="Arial Narrow"/>
        <family val="2"/>
      </rPr>
      <t xml:space="preserve"> </t>
    </r>
    <r>
      <rPr>
        <sz val="13"/>
        <rFont val="Arial Narrow"/>
        <family val="2"/>
      </rPr>
      <t xml:space="preserve">
Caracteristicas: talla 6 Alta retención de aire.
- Precisión en el lanzamiento.- Mayor alcance del disparo.
- Durabilidad.- Alta duración.- Mayor absorción de humedad
- Peso estable para mayor control.- Calidad certificada.
- 500 a 550g.- Circunferencia 70 a 73 cm.
- Rebote de 120 a 140 cm.</t>
    </r>
  </si>
  <si>
    <r>
      <rPr>
        <b/>
        <sz val="13"/>
        <rFont val="Arial Narrow"/>
        <family val="2"/>
      </rPr>
      <t>Balón Futbol sala</t>
    </r>
    <r>
      <rPr>
        <sz val="13"/>
        <rFont val="Arial Narrow"/>
        <family val="2"/>
      </rPr>
      <t xml:space="preserve"> dorado numero 4 para tipos de superficie Madera baldosa caucho natural artificial.</t>
    </r>
  </si>
  <si>
    <r>
      <rPr>
        <b/>
        <sz val="13"/>
        <rFont val="Arial Narrow"/>
        <family val="2"/>
      </rPr>
      <t>Balón de Futbol</t>
    </r>
    <r>
      <rPr>
        <sz val="13"/>
        <rFont val="Arial Narrow"/>
        <family val="2"/>
      </rPr>
      <t xml:space="preserve"> plateado magnum cocido a mano numero 5  Estable en la trayectoria. • Suave.• aerodinámico. • Óptimo balance.
• Superficie de juego: Artificial, Natural. • Peso: 410 a 450 g.
• Circunferencia: 68 a 70 cm. • Rebote: 125 a 155 cm.
</t>
    </r>
  </si>
  <si>
    <r>
      <rPr>
        <b/>
        <sz val="13"/>
        <rFont val="Arial Narrow"/>
        <family val="2"/>
      </rPr>
      <t>Pelota Ping Pong</t>
    </r>
    <r>
      <rPr>
        <sz val="13"/>
        <rFont val="Arial Narrow"/>
        <family val="2"/>
      </rPr>
      <t xml:space="preserve">
Caja por 6 unidades
3 estrellas (Máximo estándar de calidad)
Aptas para competencias profesionales
En plástico con medidas reglamentarias
Diámetro: 40 mm
Uso: Entrenamiento y Competición</t>
    </r>
  </si>
  <si>
    <r>
      <rPr>
        <b/>
        <sz val="13"/>
        <color indexed="8"/>
        <rFont val="Arial Narrow"/>
        <family val="2"/>
      </rPr>
      <t xml:space="preserve">Frisbee </t>
    </r>
    <r>
      <rPr>
        <sz val="13"/>
        <color indexed="8"/>
        <rFont val="Arial Narrow"/>
        <family val="2"/>
      </rPr>
      <t xml:space="preserve">
Frisby Disco Ultimate Profesional</t>
    </r>
  </si>
  <si>
    <t>OFERTA ECONOMICA LOTE 2 MANUALIDADES</t>
  </si>
  <si>
    <t xml:space="preserve">Vinilo que contiene 1000 gr de pintura. Para el ambito academico o laboral. 
Util para hacer manualidades o tareas.
Colores: (1 litro por color)
- Amarillo primario
- Azul Primario 
- Rojo
- Verde
- Blanco
-Negro
- Violeta                                                                                                                                           </t>
  </si>
  <si>
    <t>SILICONA LIQUIDA 100 ML 
Adhesivo Multipropósito de aplicación en frío. Transparente, no mancha, envase dosificador que permite una fácil y directa aplicación evitando derrames y suciedad. Aplica sobre superficies limpias, secas y libres de grasa presionando durante 30 seg.  Ideal para pegar papel, corcho, foamy, cuero, tela, fieltros, madera, cartón y vidrio</t>
  </si>
  <si>
    <t>Colbon 4 Kg Características principales Colbon Pegante 4000 gr (Galon) 
Formato de venta Unidad</t>
  </si>
  <si>
    <t xml:space="preserve">Foamy tamaño: 70X90. paquete por 10 Colores surtidos. </t>
  </si>
  <si>
    <t xml:space="preserve">Papel kraft rollo 48 pulgadas de ancho x minimo 210 metros de largo	</t>
  </si>
  <si>
    <t>Estuche de 8 marcadores con colores surtidos: negro, verde, verde manzana, naranja, rojo, azul oscuro, ciruela y violeta.  Tipo de punta: Ojival, Punta Ø: 0,9 mm cuerpo del material plastico Marcador permanente que puede escribir en la mayoría de superficies como cartón, madera, metal o cuero. Paquete x 8 unidades</t>
  </si>
  <si>
    <t>Marcador resaltador tinta alemana fluorescente desechable punta biselada en material plástico, colores verde, amarillo, fucsia, naranja y azul. estuche x 12 unidades</t>
  </si>
  <si>
    <t xml:space="preserve">Globos colores surtidos, tamaño R9 paquete x 50 </t>
  </si>
  <si>
    <t>Telas satinadas 15 metros de largo x 1.5 de ancho colores vibrantes: rojo (1), morado (1), azul(1), blanco (1)</t>
  </si>
  <si>
    <t>Escarcha por Libra colores variados: brillantes y vibrantes</t>
  </si>
  <si>
    <t>Pistola Silicona. 
Pistola térmica, eléctrica para derretir barra de silicona gruesa.</t>
  </si>
  <si>
    <t>Elementos para manualidades y papeleria</t>
  </si>
  <si>
    <t>Cables Jack Plug-in a Plug-in de instrumento de 10 metros. Con entrada TRS y salida TRS.
El material de revestimiento del conector es latón niquelado.</t>
  </si>
  <si>
    <t>Cable Para Micrófono Xlr Macho Hembra 10 Metros</t>
  </si>
  <si>
    <t xml:space="preserve">Par de palos para tambora de alta calidad 
Especificaciones:
Color: grano natural o negro
Material principal: madera de arce.
</t>
  </si>
  <si>
    <t>Par de Baquetas para timbal, alta calidad, largo: 16.5" pulgadas, diámetro: 0.470" pulgadas, superficie laqueada.</t>
  </si>
  <si>
    <t>Cables dos por uno 
Cantidad de conectores de entrada 1
Cantidad de conectores de salida 2 de excelente calidad largo 6 a 8 metros.</t>
  </si>
  <si>
    <t>Paquetes de cuerdas para guitarra electrica juego completo</t>
  </si>
  <si>
    <t>Paquetes de cuerdas para guitarra electroacustica juego completo</t>
  </si>
  <si>
    <t>Cañas para clarinete 2.5</t>
  </si>
  <si>
    <t>Cañas para Saxofon 2.5</t>
  </si>
  <si>
    <t xml:space="preserve">Paquetes de cuerdas para bajo electrico completas. </t>
  </si>
  <si>
    <t>Guache Mediano En Acero Inoxidable Linea Profesional
Hecho en Acero Inoxidable
Sellado en ambos extremos para mejor comodidad
Medidas: 33,5 cm de largo X 9,0 cm de Diametro
Excelente calidad de sonido</t>
  </si>
  <si>
    <t>Elementos musicales</t>
  </si>
  <si>
    <t>OFERTA ECONOMICA LOTE 3 ELEMENTOS MUSICALES</t>
  </si>
  <si>
    <t xml:space="preserve"> Elementos de teatro y danza</t>
  </si>
  <si>
    <r>
      <rPr>
        <b/>
        <sz val="13"/>
        <rFont val="Arial Narrow"/>
        <family val="2"/>
      </rPr>
      <t>Vestuario Teatro</t>
    </r>
    <r>
      <rPr>
        <sz val="13"/>
        <rFont val="Arial Narrow"/>
        <family val="2"/>
      </rPr>
      <t>- atuendo mujer falda de buena caida blanca de tela dacron blanca y bolero blanco al final, hasta los tobillos, cintura enrresortada con cordon ajustable, blusa blanca de cuello alto y mangas largas talla por definir. Tocado para cabeza grande de flores blancas en peineta para cabello.</t>
    </r>
  </si>
  <si>
    <r>
      <rPr>
        <b/>
        <sz val="13"/>
        <rFont val="Arial Narrow"/>
        <family val="2"/>
      </rPr>
      <t>TRAJE PASILLO MUJER:</t>
    </r>
    <r>
      <rPr>
        <sz val="13"/>
        <rFont val="Arial Narrow"/>
        <family val="2"/>
      </rPr>
      <t xml:space="preserve"> blusa, falda , tocado, pañoleta cabeza, delantal y calzon
Falda a 8 dedos del tobillo tela dacron o algodón o crema batida a juego con la blusa, estampado en flores/doble campana/ con boleros/ enagua: a 12 dedos del tobillo en tul, en doble campana con boleros/ Blusa: dacron o algodón.o cremabatida estampado flores con pechera bordada blanca, cuello alto y manga 3/4, boleros y encaje/ Delantal: cintura de borde en encaje o floriado en colores, bordado y con boleros/ bombacho: tipo calzon crema batida blanca, sobre la rodilla  con boleros talla y (colores por definir).COTIZAS EN TALLAS POR DEFINIR blancas y de suela de caucho. tocado de flores grandes y de colores en pinza peineta dos por persona, pañoleta para la cabeza en juego con la falda.
</t>
    </r>
  </si>
  <si>
    <r>
      <rPr>
        <b/>
        <sz val="13"/>
        <rFont val="Arial Narrow"/>
        <family val="2"/>
      </rPr>
      <t>TRAJE PASILLO HOMBRE:</t>
    </r>
    <r>
      <rPr>
        <sz val="13"/>
        <rFont val="Arial Narrow"/>
        <family val="2"/>
      </rPr>
      <t xml:space="preserve">
 Camisa en crema vatida colores diferentes combinados con los de las mujeres  con botones en el pecho , cuello alto y mangas rectas con botones en el puño.
 • Pantalón negro enrresortado en la cintura con su cordon ajustable  de buena calidad  con bolsillos en crema vatida ,carriel,machete con su funda y correa para la cintura, tapa pinche en tela con borde negro  
 • Sombrero aguadeño balnco de cinta negra 
• Poncho blanco con rallas de colombia .
 • Pañoleta rabo gallo, cotizas blancas suela de caucho tallas por definir.
</t>
    </r>
  </si>
  <si>
    <r>
      <rPr>
        <b/>
        <sz val="13"/>
        <rFont val="Arial Narrow"/>
        <family val="2"/>
      </rPr>
      <t>CHIRIMIA</t>
    </r>
    <r>
      <rPr>
        <sz val="13"/>
        <rFont val="Arial Narrow"/>
        <family val="2"/>
      </rPr>
      <t xml:space="preserve"> Camisa en dacrón colores diferentes (POR Definir), cuello alto y manga larga, puño botonable. Pañoletas rojas, Sombrero de paja trenzado
</t>
    </r>
  </si>
  <si>
    <t xml:space="preserve">SUBTOTAL DE LA PROPUESTA </t>
  </si>
  <si>
    <t>VLR UNITARIO CON IMPUESTOS</t>
  </si>
  <si>
    <t>VALOR TOTAL INCLUIDO IMPUESTOS</t>
  </si>
  <si>
    <t>VLR TOTAL SIN IMPUESTOS</t>
  </si>
  <si>
    <t>OFERTA ECONOMICA LOTE 4 TEATRO DANZA</t>
  </si>
  <si>
    <t>OFERTA ECONOMICA LOTE 5 ELEMENTOS PRIMEROS AUXILIOS</t>
  </si>
  <si>
    <t>Fonendoscopio con doble campana. diseño en forma de “Y”, Olivas de Sellado suave</t>
  </si>
  <si>
    <t xml:space="preserve">MALETA CARRIEL MEDIANO CON DOTACION TIPO A
Maleta hermética con cuatro bolsillos internos en vinilo para separar.
Se puede cargar con la amarradera, cruzado o de su manija ubicada en la parte superior. con
Dotación:
4 sobres de gasa 7, 5*7, 5*5 un (total 20 unidades) 
1 esparadrapo de tela 
1 sobre de bajalenguas *20 unidades
1 caja de guantes *100 unidades
1 venda elástica 2* 5  
1 venda elástica 3* 5
1 venda elástica 5* 5 
1 venda algodón 3* 5 
1 venda algodón 5* 5 
1 yodopovidona frasco *120 ml (jabón quirúrgico) 
2 bolsas de solución salina* 500 cc 
1 termómetro 
1 frasco de alcohol antiséptico *345 ml.
</t>
  </si>
  <si>
    <t>Caja x 500 condones de latex lubricados, con registro invima y fecha de vencimiento no inferior a 4 años</t>
  </si>
  <si>
    <t>EXENTO</t>
  </si>
  <si>
    <t>SUBTOTAL DE LA PROPUESTA</t>
  </si>
  <si>
    <r>
      <t xml:space="preserve">Nombre o Razón Social del Proponente: </t>
    </r>
    <r>
      <rPr>
        <b/>
        <sz val="13"/>
        <color rgb="FF000000"/>
        <rFont val="Arial Narrow"/>
        <family val="2"/>
      </rPr>
      <t>Mauricio Eugenio Gutiérrez Osorio</t>
    </r>
  </si>
  <si>
    <r>
      <t xml:space="preserve">Nombre del Representante Legal:  </t>
    </r>
    <r>
      <rPr>
        <b/>
        <sz val="13"/>
        <color rgb="FF000000"/>
        <rFont val="Arial Narrow"/>
        <family val="2"/>
      </rPr>
      <t>Mauricio Eugenio Gutiérrez Osorio</t>
    </r>
  </si>
  <si>
    <r>
      <t>C. C. Nº 10.284.826  de</t>
    </r>
    <r>
      <rPr>
        <b/>
        <sz val="13"/>
        <color rgb="FF000000"/>
        <rFont val="Arial Narrow"/>
        <family val="2"/>
      </rPr>
      <t xml:space="preserve"> Manizales (Caldas)</t>
    </r>
  </si>
  <si>
    <r>
      <t xml:space="preserve">NOMBRE DE QUIEN FIRMA: </t>
    </r>
    <r>
      <rPr>
        <b/>
        <sz val="13"/>
        <color rgb="FF000000"/>
        <rFont val="Arial Narrow"/>
        <family val="2"/>
      </rPr>
      <t>Mauricio Eugenio Gutiérrez Osorio</t>
    </r>
  </si>
  <si>
    <r>
      <t xml:space="preserve">El suscrito, obrando en representación de </t>
    </r>
    <r>
      <rPr>
        <b/>
        <u/>
        <sz val="13"/>
        <color rgb="FF000000"/>
        <rFont val="Arial Narrow"/>
        <family val="2"/>
      </rPr>
      <t>Mauricio Eugenio Gutiérrez Osorio</t>
    </r>
    <r>
      <rPr>
        <sz val="13"/>
        <color rgb="FF000000"/>
        <rFont val="Arial Narrow"/>
        <family val="2"/>
      </rPr>
      <t>, ofrezco contratar con el Centro de Automatización Industrial del SENA Regional Caldas el siguiente Objeto: Adquirir los implementos para el desarrollo de las actividades programadas desde el componente de bienestar al aprendiz del Centro de Automatización Industrial Regional Caldas de acuerdo con lo detallado en la ficha técnica.</t>
    </r>
  </si>
  <si>
    <r>
      <t xml:space="preserve">El suscrito, obrando en representación de </t>
    </r>
    <r>
      <rPr>
        <b/>
        <u/>
        <sz val="13"/>
        <color rgb="FF000000"/>
        <rFont val="Arial Narrow"/>
        <family val="2"/>
      </rPr>
      <t>Mauricio Eugenio Gutiérrez Osorio</t>
    </r>
    <r>
      <rPr>
        <b/>
        <sz val="13"/>
        <color rgb="FF000000"/>
        <rFont val="Arial Narrow"/>
        <family val="2"/>
      </rPr>
      <t>,</t>
    </r>
    <r>
      <rPr>
        <sz val="13"/>
        <color rgb="FF000000"/>
        <rFont val="Arial Narrow"/>
        <family val="2"/>
      </rPr>
      <t>ofrezco contratar con el Centro de Automatización Industrial del SENA Regional Caldas el siguiente Objeto: Adquirir los implementos para el desarrollo de las actividades programadas desde el componente de bienestar al aprendiz del Centro de Automatización Industrial Regional Caldas de acuerdo con lo detallado en la ficha técnica.</t>
    </r>
  </si>
  <si>
    <r>
      <t xml:space="preserve">El suscrito,  obrando en representación de </t>
    </r>
    <r>
      <rPr>
        <b/>
        <u/>
        <sz val="13"/>
        <color rgb="FF000000"/>
        <rFont val="Arial Narrow"/>
        <family val="2"/>
      </rPr>
      <t>Mauricio Eugenio Gutiérrez Osorio</t>
    </r>
    <r>
      <rPr>
        <u/>
        <sz val="13"/>
        <color rgb="FF000000"/>
        <rFont val="Arial Narrow"/>
        <family val="2"/>
      </rPr>
      <t>,</t>
    </r>
    <r>
      <rPr>
        <sz val="13"/>
        <color rgb="FF000000"/>
        <rFont val="Arial Narrow"/>
        <family val="2"/>
      </rPr>
      <t xml:space="preserve"> ofrezco contratar con el Centro de Automatización Industrial del SENA Regional Caldas el siguiente Objeto: Adquirir los implementos para el desarrollo de las actividades programadas desde el componente de bienestar al aprendiz del Centro de Automatización Industrial Regional Caldas de acuerdo con lo detallado en la ficha técnica.</t>
    </r>
  </si>
  <si>
    <r>
      <t>El suscrito, obrando en representación de</t>
    </r>
    <r>
      <rPr>
        <b/>
        <u/>
        <sz val="13"/>
        <color rgb="FF000000"/>
        <rFont val="Arial Narrow"/>
        <family val="2"/>
      </rPr>
      <t xml:space="preserve"> Mauricio Eugenio Gutiérrez Osorio</t>
    </r>
    <r>
      <rPr>
        <sz val="13"/>
        <color rgb="FF000000"/>
        <rFont val="Arial Narrow"/>
        <family val="2"/>
      </rPr>
      <t>, ofrezco contratar con el Centro de Automatización Industrial del SENA Regional Caldas el siguiente Objeto: Adquirir los implementos para el desarrollo de las actividades programadas desde el componente de bienestar al aprendiz del Centro de Automatización Industrial Regional Caldas de acuerdo con lo detallado en la ficha técnica.</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</si>
</sst>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164" formatCode="_-&quot;$&quot;* #,##0_-;\-&quot;$&quot;* #,##0_-;_-&quot;$&quot;* &quot;-&quot;_-;_-@_-"/>
    <numFmt numFmtId="165" formatCode="_(&quot;$&quot;\ * #,##0.00_);_(&quot;$&quot;\ * \(#,##0.00\);_(&quot;$&quot;\ * &quot;-&quot;??_);_(@_)"/>
    <numFmt numFmtId="166" formatCode="_-&quot;$&quot;\ * #,##0_-;\-&quot;$&quot;\ * #,##0_-;_-&quot;$&quot;\ * &quot;-&quot;??_-;_-@_-"/>
  </numFmts>
  <fonts count="18" x14ac:knownFonts="1">
    <font>
      <sz val="10"/>
      <color rgb="FF000000"/>
      <name val="Times New Roman"/>
      <charset val="204"/>
    </font>
    <font>
      <sz val="11"/>
      <color theme="1"/>
      <name val="Calibri"/>
      <family val="2"/>
      <scheme val="minor"/>
    </font>
    <font>
      <sz val="11"/>
      <color rgb="FF000000"/>
      <name val="Calibri"/>
      <family val="2"/>
    </font>
    <font>
      <sz val="13"/>
      <color rgb="FF000000"/>
      <name val="Arial Narrow"/>
      <family val="2"/>
    </font>
    <font>
      <b/>
      <sz val="13"/>
      <color rgb="FF000000"/>
      <name val="Arial Narrow"/>
      <family val="2"/>
    </font>
    <font>
      <sz val="10"/>
      <color rgb="FF000000"/>
      <name val="Arial"/>
      <family val="2"/>
    </font>
    <font>
      <sz val="13"/>
      <name val="Arial Narrow"/>
      <family val="2"/>
    </font>
    <font>
      <sz val="10"/>
      <color rgb="FF000000"/>
      <name val="Times New Roman"/>
      <family val="1"/>
    </font>
    <font>
      <sz val="13"/>
      <color theme="1"/>
      <name val="Arial Narrow"/>
      <family val="2"/>
    </font>
    <font>
      <sz val="14"/>
      <color rgb="FF000000"/>
      <name val="Arial Narrow"/>
      <family val="2"/>
    </font>
    <font>
      <b/>
      <sz val="14"/>
      <color rgb="FF000000"/>
      <name val="Arial Narrow"/>
      <family val="2"/>
    </font>
    <font>
      <b/>
      <sz val="13"/>
      <name val="Arial Narrow"/>
      <family val="2"/>
    </font>
    <font>
      <b/>
      <sz val="13"/>
      <color rgb="FFFF0000"/>
      <name val="Arial Narrow"/>
      <family val="2"/>
    </font>
    <font>
      <b/>
      <sz val="13"/>
      <color indexed="8"/>
      <name val="Arial Narrow"/>
      <family val="2"/>
    </font>
    <font>
      <sz val="13"/>
      <color indexed="8"/>
      <name val="Arial Narrow"/>
      <family val="2"/>
    </font>
    <font>
      <sz val="10"/>
      <color rgb="FF000000"/>
      <name val="Times New Roman"/>
      <family val="1"/>
    </font>
    <font>
      <b/>
      <u/>
      <sz val="13"/>
      <color rgb="FF000000"/>
      <name val="Arial Narrow"/>
      <family val="2"/>
    </font>
    <font>
      <u/>
      <sz val="13"/>
      <color rgb="FF00000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indexed="64"/>
      </bottom>
      <diagonal/>
    </border>
    <border>
      <left style="thin">
        <color indexed="64"/>
      </left>
      <right/>
      <top style="thin">
        <color indexed="64"/>
      </top>
      <bottom style="thin">
        <color rgb="FF000000"/>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9">
    <xf numFmtId="0" fontId="0" fillId="0" borderId="0"/>
    <xf numFmtId="0" fontId="2" fillId="0" borderId="0"/>
    <xf numFmtId="0" fontId="1" fillId="0" borderId="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9" fontId="7" fillId="0" borderId="0" applyFont="0" applyFill="0" applyBorder="0" applyAlignment="0" applyProtection="0"/>
    <xf numFmtId="44" fontId="15" fillId="0" borderId="0" applyFont="0" applyFill="0" applyBorder="0" applyAlignment="0" applyProtection="0"/>
  </cellStyleXfs>
  <cellXfs count="76">
    <xf numFmtId="0" fontId="0" fillId="0" borderId="0" xfId="0" applyAlignment="1">
      <alignment horizontal="left" vertical="top"/>
    </xf>
    <xf numFmtId="0" fontId="3" fillId="0" borderId="0" xfId="0" applyFont="1" applyAlignment="1">
      <alignment horizontal="left" vertical="center"/>
    </xf>
    <xf numFmtId="3" fontId="3" fillId="0" borderId="0" xfId="0" applyNumberFormat="1" applyFont="1" applyAlignment="1">
      <alignment horizontal="left" vertical="center"/>
    </xf>
    <xf numFmtId="0" fontId="4" fillId="0" borderId="0" xfId="0" applyFont="1" applyAlignment="1">
      <alignment horizontal="center" vertical="center" wrapText="1"/>
    </xf>
    <xf numFmtId="3" fontId="4" fillId="0" borderId="0" xfId="0" applyNumberFormat="1" applyFont="1" applyAlignment="1">
      <alignment horizontal="center" vertical="center" wrapText="1"/>
    </xf>
    <xf numFmtId="3" fontId="4" fillId="0" borderId="1" xfId="0" applyNumberFormat="1"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0" xfId="0" applyFont="1" applyAlignment="1">
      <alignment horizontal="left" vertical="center" wrapText="1"/>
    </xf>
    <xf numFmtId="3" fontId="3" fillId="0" borderId="0" xfId="0" applyNumberFormat="1" applyFont="1" applyAlignment="1">
      <alignment horizontal="center" vertical="center"/>
    </xf>
    <xf numFmtId="0" fontId="4" fillId="0" borderId="2"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justify" vertical="center"/>
    </xf>
    <xf numFmtId="0" fontId="4" fillId="0" borderId="1" xfId="0" applyFont="1" applyBorder="1" applyAlignment="1">
      <alignment horizontal="center" vertical="center" wrapText="1"/>
    </xf>
    <xf numFmtId="3" fontId="3" fillId="0" borderId="0" xfId="0" applyNumberFormat="1" applyFont="1" applyAlignment="1">
      <alignment horizontal="center" vertical="center" wrapText="1"/>
    </xf>
    <xf numFmtId="0" fontId="4" fillId="0" borderId="10" xfId="0" applyFont="1" applyBorder="1" applyAlignment="1">
      <alignment horizontal="center" vertical="center" wrapText="1"/>
    </xf>
    <xf numFmtId="9" fontId="4" fillId="0" borderId="12" xfId="17" applyFont="1" applyBorder="1" applyAlignment="1">
      <alignment horizontal="center" vertical="center" wrapText="1"/>
    </xf>
    <xf numFmtId="0" fontId="6" fillId="0" borderId="1" xfId="0" applyFont="1" applyBorder="1" applyAlignment="1">
      <alignment horizontal="center" vertical="center"/>
    </xf>
    <xf numFmtId="0" fontId="8" fillId="0" borderId="1" xfId="0" applyFont="1" applyBorder="1" applyAlignment="1">
      <alignment horizontal="center" vertical="center"/>
    </xf>
    <xf numFmtId="0" fontId="6" fillId="0" borderId="11" xfId="0" applyFont="1" applyBorder="1" applyAlignment="1">
      <alignment vertical="center" wrapText="1"/>
    </xf>
    <xf numFmtId="0" fontId="6" fillId="0" borderId="11" xfId="0" applyFont="1" applyBorder="1" applyAlignment="1">
      <alignment vertical="top" wrapText="1"/>
    </xf>
    <xf numFmtId="0" fontId="9" fillId="0" borderId="0" xfId="0" applyFont="1" applyAlignment="1">
      <alignment horizontal="left" vertical="center"/>
    </xf>
    <xf numFmtId="0" fontId="10"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10" xfId="0" applyFont="1" applyBorder="1" applyAlignment="1">
      <alignment horizontal="center" vertical="center" wrapText="1"/>
    </xf>
    <xf numFmtId="3" fontId="10" fillId="0" borderId="1"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8" fillId="0" borderId="14" xfId="0" applyFont="1" applyBorder="1" applyAlignment="1">
      <alignment horizontal="center" vertical="center"/>
    </xf>
    <xf numFmtId="0" fontId="8" fillId="0" borderId="13" xfId="0" applyFont="1" applyBorder="1" applyAlignment="1">
      <alignment horizontal="center" vertical="center"/>
    </xf>
    <xf numFmtId="9" fontId="10" fillId="0" borderId="1" xfId="17" applyFont="1" applyBorder="1" applyAlignment="1">
      <alignment horizontal="center" vertical="center" wrapText="1"/>
    </xf>
    <xf numFmtId="9" fontId="4" fillId="0" borderId="1" xfId="17" applyFont="1" applyBorder="1" applyAlignment="1">
      <alignment horizontal="center" vertical="center" wrapText="1"/>
    </xf>
    <xf numFmtId="9" fontId="3" fillId="0" borderId="0" xfId="17" applyFont="1" applyAlignment="1">
      <alignment horizontal="left" vertical="top" wrapText="1"/>
    </xf>
    <xf numFmtId="9" fontId="3" fillId="0" borderId="0" xfId="17" applyFont="1" applyAlignment="1">
      <alignment horizontal="left" vertical="center"/>
    </xf>
    <xf numFmtId="9" fontId="4" fillId="0" borderId="0" xfId="17" applyFont="1" applyBorder="1" applyAlignment="1">
      <alignment horizontal="center" vertical="center" wrapText="1"/>
    </xf>
    <xf numFmtId="9" fontId="3" fillId="0" borderId="0" xfId="17" applyFont="1" applyBorder="1" applyAlignment="1">
      <alignment horizontal="center" vertical="center" wrapText="1"/>
    </xf>
    <xf numFmtId="9" fontId="3" fillId="0" borderId="0" xfId="17" applyFont="1" applyAlignment="1">
      <alignment horizontal="center" vertical="center" wrapText="1"/>
    </xf>
    <xf numFmtId="1" fontId="4" fillId="0" borderId="1" xfId="17" applyNumberFormat="1" applyFont="1" applyBorder="1" applyAlignment="1">
      <alignment horizontal="center" vertical="center" wrapText="1"/>
    </xf>
    <xf numFmtId="0" fontId="8" fillId="0" borderId="16" xfId="0" applyFont="1" applyBorder="1" applyAlignment="1">
      <alignment horizontal="center" vertical="center"/>
    </xf>
    <xf numFmtId="0" fontId="6"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vertical="center" wrapText="1"/>
    </xf>
    <xf numFmtId="0" fontId="6" fillId="0" borderId="0" xfId="0" applyFont="1" applyAlignment="1">
      <alignment horizontal="center" vertical="center" wrapText="1"/>
    </xf>
    <xf numFmtId="0" fontId="6" fillId="0" borderId="0" xfId="0" applyFont="1" applyAlignment="1">
      <alignment vertical="top" wrapText="1"/>
    </xf>
    <xf numFmtId="0" fontId="6" fillId="0" borderId="0" xfId="0" applyFont="1" applyAlignment="1">
      <alignment horizontal="center" vertical="center"/>
    </xf>
    <xf numFmtId="0" fontId="8" fillId="0" borderId="0" xfId="0" applyFont="1" applyAlignment="1">
      <alignment horizontal="center" vertical="center"/>
    </xf>
    <xf numFmtId="0" fontId="6" fillId="0" borderId="0" xfId="0" applyFont="1" applyAlignment="1">
      <alignment horizontal="left" vertical="top" wrapText="1"/>
    </xf>
    <xf numFmtId="0" fontId="8" fillId="0" borderId="17" xfId="0" applyFont="1" applyBorder="1" applyAlignment="1">
      <alignment vertical="center" wrapText="1"/>
    </xf>
    <xf numFmtId="0" fontId="8" fillId="0" borderId="17" xfId="0" applyFont="1" applyBorder="1" applyAlignment="1">
      <alignment vertical="top" wrapText="1"/>
    </xf>
    <xf numFmtId="44" fontId="4" fillId="0" borderId="1" xfId="18" applyFont="1" applyBorder="1" applyAlignment="1">
      <alignment horizontal="center" vertical="center" wrapText="1"/>
    </xf>
    <xf numFmtId="166" fontId="4" fillId="0" borderId="1" xfId="18" applyNumberFormat="1"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44" fontId="3" fillId="0" borderId="0" xfId="18" applyFont="1" applyAlignment="1">
      <alignment horizontal="left" vertical="top" wrapText="1"/>
    </xf>
    <xf numFmtId="0" fontId="12" fillId="0" borderId="0" xfId="0" applyFont="1" applyAlignment="1">
      <alignment horizontal="left" vertical="center"/>
    </xf>
    <xf numFmtId="3" fontId="3" fillId="0" borderId="6" xfId="0" applyNumberFormat="1" applyFont="1" applyBorder="1" applyAlignment="1">
      <alignment horizontal="center" vertical="center" wrapText="1"/>
    </xf>
    <xf numFmtId="3" fontId="3" fillId="0" borderId="7" xfId="0" applyNumberFormat="1" applyFont="1" applyBorder="1" applyAlignment="1">
      <alignment horizontal="center" vertical="center" wrapText="1"/>
    </xf>
    <xf numFmtId="3" fontId="3" fillId="0" borderId="5"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justify" vertical="center" wrapText="1"/>
    </xf>
    <xf numFmtId="0" fontId="10" fillId="0" borderId="1" xfId="0" applyFont="1" applyBorder="1" applyAlignment="1">
      <alignment horizontal="center" vertical="center"/>
    </xf>
    <xf numFmtId="0" fontId="3" fillId="0" borderId="0" xfId="0" applyFont="1" applyAlignment="1">
      <alignment horizontal="left" vertical="top"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3" fontId="3" fillId="0" borderId="8" xfId="0" applyNumberFormat="1" applyFont="1" applyBorder="1" applyAlignment="1">
      <alignment horizontal="center" vertical="center" wrapText="1"/>
    </xf>
    <xf numFmtId="3" fontId="3" fillId="0" borderId="9"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44" fontId="3" fillId="0" borderId="8" xfId="18" applyFont="1" applyBorder="1" applyAlignment="1">
      <alignment horizontal="center" vertical="center" wrapText="1"/>
    </xf>
    <xf numFmtId="44" fontId="3" fillId="0" borderId="9" xfId="18" applyFont="1" applyBorder="1" applyAlignment="1">
      <alignment horizontal="center" vertical="center" wrapText="1"/>
    </xf>
    <xf numFmtId="44" fontId="3" fillId="0" borderId="3" xfId="18"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cellXfs>
  <cellStyles count="19">
    <cellStyle name="Moneda" xfId="18" builtinId="4"/>
    <cellStyle name="Moneda [0] 2" xfId="3"/>
    <cellStyle name="Moneda 10" xfId="12"/>
    <cellStyle name="Moneda 11" xfId="13"/>
    <cellStyle name="Moneda 12" xfId="14"/>
    <cellStyle name="Moneda 13" xfId="15"/>
    <cellStyle name="Moneda 2" xfId="4"/>
    <cellStyle name="Moneda 3" xfId="5"/>
    <cellStyle name="Moneda 4" xfId="6"/>
    <cellStyle name="Moneda 5" xfId="7"/>
    <cellStyle name="Moneda 6" xfId="8"/>
    <cellStyle name="Moneda 7" xfId="9"/>
    <cellStyle name="Moneda 8" xfId="10"/>
    <cellStyle name="Moneda 9" xfId="11"/>
    <cellStyle name="Normal" xfId="0" builtinId="0"/>
    <cellStyle name="Normal 2" xfId="1"/>
    <cellStyle name="Normal 3" xfId="2"/>
    <cellStyle name="Normal 7" xfId="16"/>
    <cellStyle name="Porcentaje" xfId="17"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671632</xdr:colOff>
      <xdr:row>33</xdr:row>
      <xdr:rowOff>48847</xdr:rowOff>
    </xdr:from>
    <xdr:to>
      <xdr:col>5</xdr:col>
      <xdr:colOff>382047</xdr:colOff>
      <xdr:row>33</xdr:row>
      <xdr:rowOff>427935</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72936" y="19388738"/>
          <a:ext cx="4845633" cy="3790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671633</xdr:colOff>
      <xdr:row>31</xdr:row>
      <xdr:rowOff>48846</xdr:rowOff>
    </xdr:from>
    <xdr:to>
      <xdr:col>8</xdr:col>
      <xdr:colOff>376776</xdr:colOff>
      <xdr:row>31</xdr:row>
      <xdr:rowOff>580429</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80305" y="15184666"/>
          <a:ext cx="6714948" cy="5315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671632</xdr:colOff>
      <xdr:row>32</xdr:row>
      <xdr:rowOff>48847</xdr:rowOff>
    </xdr:from>
    <xdr:to>
      <xdr:col>7</xdr:col>
      <xdr:colOff>397712</xdr:colOff>
      <xdr:row>32</xdr:row>
      <xdr:rowOff>577273</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60155" y="13629188"/>
          <a:ext cx="6739943" cy="52842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671632</xdr:colOff>
      <xdr:row>24</xdr:row>
      <xdr:rowOff>48846</xdr:rowOff>
    </xdr:from>
    <xdr:to>
      <xdr:col>6</xdr:col>
      <xdr:colOff>402096</xdr:colOff>
      <xdr:row>24</xdr:row>
      <xdr:rowOff>490681</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60155" y="13759073"/>
          <a:ext cx="5690805" cy="4418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671633</xdr:colOff>
      <xdr:row>25</xdr:row>
      <xdr:rowOff>48847</xdr:rowOff>
    </xdr:from>
    <xdr:to>
      <xdr:col>3</xdr:col>
      <xdr:colOff>4081157</xdr:colOff>
      <xdr:row>25</xdr:row>
      <xdr:rowOff>550664</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68274" y="10169160"/>
          <a:ext cx="3409524" cy="5018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5"/>
  <sheetViews>
    <sheetView zoomScale="69" zoomScaleNormal="69" workbookViewId="0">
      <selection activeCell="I10" sqref="I10"/>
    </sheetView>
  </sheetViews>
  <sheetFormatPr baseColWidth="10" defaultColWidth="12" defaultRowHeight="17.25" x14ac:dyDescent="0.2"/>
  <cols>
    <col min="1" max="1" width="4.6640625" style="1" customWidth="1"/>
    <col min="2" max="2" width="7.1640625" style="1" customWidth="1"/>
    <col min="3" max="3" width="16.1640625" style="1" customWidth="1"/>
    <col min="4" max="4" width="74.1640625" style="8" customWidth="1"/>
    <col min="5" max="5" width="15.6640625" style="1" customWidth="1"/>
    <col min="6" max="6" width="15.83203125" style="9" customWidth="1"/>
    <col min="7" max="7" width="16.83203125" style="9" customWidth="1"/>
    <col min="8" max="8" width="22.5" style="2" customWidth="1"/>
    <col min="9" max="9" width="26" style="33" customWidth="1"/>
    <col min="10" max="10" width="31.83203125" style="33" customWidth="1"/>
    <col min="11" max="11" width="31.1640625" style="2" customWidth="1"/>
    <col min="12" max="16384" width="12" style="1"/>
  </cols>
  <sheetData>
    <row r="2" spans="2:11" x14ac:dyDescent="0.2">
      <c r="B2" s="59" t="s">
        <v>16</v>
      </c>
      <c r="C2" s="59"/>
      <c r="D2" s="59"/>
      <c r="E2" s="59"/>
      <c r="F2" s="59"/>
      <c r="G2" s="59"/>
      <c r="H2" s="59"/>
      <c r="I2" s="59"/>
      <c r="J2" s="59"/>
      <c r="K2" s="59"/>
    </row>
    <row r="3" spans="2:11" x14ac:dyDescent="0.2">
      <c r="B3" s="60" t="s">
        <v>78</v>
      </c>
      <c r="C3" s="60"/>
      <c r="D3" s="60"/>
      <c r="E3" s="60"/>
      <c r="F3" s="60"/>
      <c r="G3" s="60"/>
      <c r="H3" s="60"/>
      <c r="I3" s="60"/>
      <c r="J3" s="60"/>
      <c r="K3" s="60"/>
    </row>
    <row r="4" spans="2:11" x14ac:dyDescent="0.2">
      <c r="B4" s="60"/>
      <c r="C4" s="60"/>
      <c r="D4" s="60"/>
      <c r="E4" s="60"/>
      <c r="F4" s="60"/>
      <c r="G4" s="60"/>
      <c r="H4" s="60"/>
      <c r="I4" s="60"/>
      <c r="J4" s="60"/>
      <c r="K4" s="60"/>
    </row>
    <row r="5" spans="2:11" ht="40.5" customHeight="1" x14ac:dyDescent="0.2">
      <c r="B5" s="60"/>
      <c r="C5" s="60"/>
      <c r="D5" s="60"/>
      <c r="E5" s="60"/>
      <c r="F5" s="60"/>
      <c r="G5" s="60"/>
      <c r="H5" s="60"/>
      <c r="I5" s="60"/>
      <c r="J5" s="60"/>
      <c r="K5" s="60"/>
    </row>
    <row r="6" spans="2:11" s="22" customFormat="1" ht="28.5" customHeight="1" x14ac:dyDescent="0.2">
      <c r="B6" s="61" t="s">
        <v>11</v>
      </c>
      <c r="C6" s="61"/>
      <c r="D6" s="61"/>
      <c r="E6" s="61"/>
      <c r="F6" s="61"/>
      <c r="G6" s="61"/>
      <c r="H6" s="61"/>
      <c r="I6" s="61"/>
      <c r="J6" s="61"/>
      <c r="K6" s="61"/>
    </row>
    <row r="7" spans="2:11" s="23" customFormat="1" ht="36" x14ac:dyDescent="0.2">
      <c r="B7" s="24" t="s">
        <v>0</v>
      </c>
      <c r="C7" s="25"/>
      <c r="D7" s="25" t="s">
        <v>3</v>
      </c>
      <c r="E7" s="24" t="s">
        <v>2</v>
      </c>
      <c r="F7" s="26" t="s">
        <v>1</v>
      </c>
      <c r="G7" s="26" t="s">
        <v>13</v>
      </c>
      <c r="H7" s="26" t="s">
        <v>14</v>
      </c>
      <c r="I7" s="30" t="s">
        <v>64</v>
      </c>
      <c r="J7" s="30" t="s">
        <v>62</v>
      </c>
      <c r="K7" s="26" t="s">
        <v>63</v>
      </c>
    </row>
    <row r="8" spans="2:11" s="3" customFormat="1" ht="116.25" customHeight="1" x14ac:dyDescent="0.2">
      <c r="B8" s="14">
        <v>1</v>
      </c>
      <c r="C8" s="72" t="s">
        <v>22</v>
      </c>
      <c r="D8" s="20" t="s">
        <v>23</v>
      </c>
      <c r="E8" s="27" t="s">
        <v>12</v>
      </c>
      <c r="F8" s="19">
        <v>2</v>
      </c>
      <c r="G8" s="17">
        <v>0</v>
      </c>
      <c r="H8" s="50">
        <v>237333.59999999998</v>
      </c>
      <c r="I8" s="37">
        <f>+H8*F8</f>
        <v>474667.19999999995</v>
      </c>
      <c r="J8" s="50">
        <v>0</v>
      </c>
      <c r="K8" s="49">
        <f>+J8*F8</f>
        <v>0</v>
      </c>
    </row>
    <row r="9" spans="2:11" s="3" customFormat="1" ht="135" customHeight="1" x14ac:dyDescent="0.2">
      <c r="B9" s="14">
        <v>2</v>
      </c>
      <c r="C9" s="73"/>
      <c r="D9" s="20" t="s">
        <v>24</v>
      </c>
      <c r="E9" s="27" t="s">
        <v>12</v>
      </c>
      <c r="F9" s="19">
        <v>1</v>
      </c>
      <c r="G9" s="17">
        <v>0</v>
      </c>
      <c r="H9" s="50">
        <v>176120</v>
      </c>
      <c r="I9" s="37">
        <f t="shared" ref="I9:I19" si="0">+H9*F9</f>
        <v>176120</v>
      </c>
      <c r="J9" s="50">
        <v>0</v>
      </c>
      <c r="K9" s="49">
        <f t="shared" ref="K9:K19" si="1">+J9*F9</f>
        <v>0</v>
      </c>
    </row>
    <row r="10" spans="2:11" s="3" customFormat="1" ht="176.25" customHeight="1" x14ac:dyDescent="0.2">
      <c r="B10" s="14">
        <v>3</v>
      </c>
      <c r="C10" s="73"/>
      <c r="D10" s="20" t="s">
        <v>25</v>
      </c>
      <c r="E10" s="27" t="s">
        <v>12</v>
      </c>
      <c r="F10" s="19">
        <v>1</v>
      </c>
      <c r="G10" s="17">
        <v>0</v>
      </c>
      <c r="H10" s="50">
        <v>166600</v>
      </c>
      <c r="I10" s="37">
        <f t="shared" si="0"/>
        <v>166600</v>
      </c>
      <c r="J10" s="50">
        <v>0</v>
      </c>
      <c r="K10" s="49">
        <f t="shared" si="1"/>
        <v>0</v>
      </c>
    </row>
    <row r="11" spans="2:11" s="3" customFormat="1" ht="45.75" customHeight="1" x14ac:dyDescent="0.2">
      <c r="B11" s="14">
        <v>4</v>
      </c>
      <c r="C11" s="73"/>
      <c r="D11" s="20" t="s">
        <v>26</v>
      </c>
      <c r="E11" s="27" t="s">
        <v>12</v>
      </c>
      <c r="F11" s="19">
        <v>1</v>
      </c>
      <c r="G11" s="17">
        <v>0</v>
      </c>
      <c r="H11" s="50">
        <v>229194</v>
      </c>
      <c r="I11" s="37">
        <f t="shared" si="0"/>
        <v>229194</v>
      </c>
      <c r="J11" s="50">
        <v>0</v>
      </c>
      <c r="K11" s="49">
        <f t="shared" si="1"/>
        <v>0</v>
      </c>
    </row>
    <row r="12" spans="2:11" s="3" customFormat="1" ht="128.25" customHeight="1" x14ac:dyDescent="0.2">
      <c r="B12" s="14">
        <v>5</v>
      </c>
      <c r="C12" s="73"/>
      <c r="D12" s="21" t="s">
        <v>27</v>
      </c>
      <c r="E12" s="27" t="s">
        <v>12</v>
      </c>
      <c r="F12" s="28">
        <v>2</v>
      </c>
      <c r="G12" s="17">
        <v>0</v>
      </c>
      <c r="H12" s="50">
        <v>227052</v>
      </c>
      <c r="I12" s="37">
        <f t="shared" si="0"/>
        <v>454104</v>
      </c>
      <c r="J12" s="50">
        <v>0</v>
      </c>
      <c r="K12" s="49">
        <f t="shared" si="1"/>
        <v>0</v>
      </c>
    </row>
    <row r="13" spans="2:11" s="3" customFormat="1" ht="38.25" customHeight="1" x14ac:dyDescent="0.2">
      <c r="B13" s="14">
        <v>6</v>
      </c>
      <c r="C13" s="73"/>
      <c r="D13" s="20" t="s">
        <v>17</v>
      </c>
      <c r="E13" s="27" t="s">
        <v>12</v>
      </c>
      <c r="F13" s="19">
        <v>1</v>
      </c>
      <c r="G13" s="17">
        <v>0</v>
      </c>
      <c r="H13" s="50">
        <v>17478.72</v>
      </c>
      <c r="I13" s="37">
        <f t="shared" si="0"/>
        <v>17478.72</v>
      </c>
      <c r="J13" s="50">
        <v>0</v>
      </c>
      <c r="K13" s="49">
        <f t="shared" si="1"/>
        <v>0</v>
      </c>
    </row>
    <row r="14" spans="2:11" s="3" customFormat="1" ht="60" customHeight="1" x14ac:dyDescent="0.2">
      <c r="B14" s="14">
        <v>7</v>
      </c>
      <c r="C14" s="73"/>
      <c r="D14" s="20" t="s">
        <v>18</v>
      </c>
      <c r="E14" s="27" t="s">
        <v>12</v>
      </c>
      <c r="F14" s="19">
        <v>1</v>
      </c>
      <c r="G14" s="17">
        <v>0</v>
      </c>
      <c r="H14" s="50">
        <v>33415.199999999997</v>
      </c>
      <c r="I14" s="37">
        <f t="shared" si="0"/>
        <v>33415.199999999997</v>
      </c>
      <c r="J14" s="50">
        <v>0</v>
      </c>
      <c r="K14" s="49">
        <f t="shared" si="1"/>
        <v>0</v>
      </c>
    </row>
    <row r="15" spans="2:11" s="3" customFormat="1" ht="120.75" x14ac:dyDescent="0.2">
      <c r="B15" s="14">
        <v>8</v>
      </c>
      <c r="C15" s="73"/>
      <c r="D15" s="20" t="s">
        <v>28</v>
      </c>
      <c r="E15" s="27" t="s">
        <v>12</v>
      </c>
      <c r="F15" s="19">
        <v>4</v>
      </c>
      <c r="G15" s="17">
        <v>0</v>
      </c>
      <c r="H15" s="50">
        <v>16707.599999999999</v>
      </c>
      <c r="I15" s="37">
        <f t="shared" si="0"/>
        <v>66830.399999999994</v>
      </c>
      <c r="J15" s="50">
        <v>0</v>
      </c>
      <c r="K15" s="49">
        <f t="shared" si="1"/>
        <v>0</v>
      </c>
    </row>
    <row r="16" spans="2:11" s="3" customFormat="1" ht="42" customHeight="1" x14ac:dyDescent="0.2">
      <c r="B16" s="14">
        <v>9</v>
      </c>
      <c r="C16" s="73"/>
      <c r="D16" s="20" t="s">
        <v>29</v>
      </c>
      <c r="E16" s="27" t="s">
        <v>12</v>
      </c>
      <c r="F16" s="19">
        <v>2</v>
      </c>
      <c r="G16" s="17">
        <v>0</v>
      </c>
      <c r="H16" s="50">
        <v>28917</v>
      </c>
      <c r="I16" s="37">
        <f t="shared" si="0"/>
        <v>57834</v>
      </c>
      <c r="J16" s="50">
        <v>0</v>
      </c>
      <c r="K16" s="49">
        <f t="shared" si="1"/>
        <v>0</v>
      </c>
    </row>
    <row r="17" spans="1:11" s="3" customFormat="1" ht="51.75" x14ac:dyDescent="0.2">
      <c r="B17" s="14">
        <v>10</v>
      </c>
      <c r="C17" s="73"/>
      <c r="D17" s="20" t="s">
        <v>19</v>
      </c>
      <c r="E17" s="27" t="s">
        <v>12</v>
      </c>
      <c r="F17" s="19">
        <v>2</v>
      </c>
      <c r="G17" s="17">
        <v>0</v>
      </c>
      <c r="H17" s="50">
        <v>37784.879999999997</v>
      </c>
      <c r="I17" s="37">
        <f t="shared" si="0"/>
        <v>75569.759999999995</v>
      </c>
      <c r="J17" s="50">
        <v>0</v>
      </c>
      <c r="K17" s="49">
        <f t="shared" si="1"/>
        <v>0</v>
      </c>
    </row>
    <row r="18" spans="1:11" s="3" customFormat="1" ht="73.5" customHeight="1" x14ac:dyDescent="0.2">
      <c r="B18" s="14">
        <v>11</v>
      </c>
      <c r="C18" s="73"/>
      <c r="D18" s="20" t="s">
        <v>20</v>
      </c>
      <c r="E18" s="27" t="s">
        <v>12</v>
      </c>
      <c r="F18" s="19">
        <v>1</v>
      </c>
      <c r="G18" s="17">
        <v>0</v>
      </c>
      <c r="H18" s="50">
        <v>254898</v>
      </c>
      <c r="I18" s="37">
        <f t="shared" si="0"/>
        <v>254898</v>
      </c>
      <c r="J18" s="50">
        <v>0</v>
      </c>
      <c r="K18" s="49">
        <f t="shared" si="1"/>
        <v>0</v>
      </c>
    </row>
    <row r="19" spans="1:11" s="3" customFormat="1" ht="76.5" customHeight="1" x14ac:dyDescent="0.2">
      <c r="B19" s="14">
        <v>12</v>
      </c>
      <c r="C19" s="74"/>
      <c r="D19" s="20" t="s">
        <v>21</v>
      </c>
      <c r="E19" s="27" t="s">
        <v>12</v>
      </c>
      <c r="F19" s="19">
        <v>1</v>
      </c>
      <c r="G19" s="17">
        <v>0</v>
      </c>
      <c r="H19" s="50">
        <v>58690.8</v>
      </c>
      <c r="I19" s="37">
        <f t="shared" si="0"/>
        <v>58690.8</v>
      </c>
      <c r="J19" s="50">
        <v>0</v>
      </c>
      <c r="K19" s="49">
        <f t="shared" si="1"/>
        <v>0</v>
      </c>
    </row>
    <row r="20" spans="1:11" s="3" customFormat="1" x14ac:dyDescent="0.2">
      <c r="A20" s="62" t="s">
        <v>10</v>
      </c>
      <c r="B20" s="62"/>
      <c r="C20" s="62"/>
      <c r="D20" s="62"/>
      <c r="E20" s="6"/>
      <c r="F20" s="7"/>
      <c r="G20" s="7"/>
      <c r="H20" s="6"/>
      <c r="I20" s="32"/>
      <c r="J20" s="32"/>
      <c r="K20" s="6"/>
    </row>
    <row r="21" spans="1:11" ht="18" thickBot="1" x14ac:dyDescent="0.25"/>
    <row r="22" spans="1:11" ht="18" thickBot="1" x14ac:dyDescent="0.25">
      <c r="D22" s="10" t="s">
        <v>4</v>
      </c>
      <c r="E22" s="63" t="s">
        <v>5</v>
      </c>
      <c r="F22" s="64"/>
      <c r="G22" s="64"/>
      <c r="H22" s="65"/>
      <c r="I22" s="34"/>
      <c r="J22" s="34"/>
    </row>
    <row r="23" spans="1:11" ht="18" thickBot="1" x14ac:dyDescent="0.25">
      <c r="D23" s="11" t="s">
        <v>61</v>
      </c>
      <c r="E23" s="66">
        <f>SUM(I8:I19)</f>
        <v>2065402.0799999998</v>
      </c>
      <c r="F23" s="67"/>
      <c r="G23" s="67"/>
      <c r="H23" s="68"/>
      <c r="I23" s="35"/>
      <c r="J23" s="35"/>
    </row>
    <row r="24" spans="1:11" ht="18" thickBot="1" x14ac:dyDescent="0.25">
      <c r="D24" s="11" t="s">
        <v>15</v>
      </c>
      <c r="E24" s="69">
        <v>0</v>
      </c>
      <c r="F24" s="70"/>
      <c r="G24" s="70"/>
      <c r="H24" s="71"/>
      <c r="I24" s="35"/>
      <c r="J24" s="35"/>
    </row>
    <row r="25" spans="1:11" ht="18" thickBot="1" x14ac:dyDescent="0.25">
      <c r="D25" s="12" t="s">
        <v>6</v>
      </c>
      <c r="E25" s="56">
        <f>+E23+E24</f>
        <v>2065402.0799999998</v>
      </c>
      <c r="F25" s="57"/>
      <c r="G25" s="57"/>
      <c r="H25" s="58"/>
      <c r="I25" s="35"/>
      <c r="J25" s="35"/>
    </row>
    <row r="26" spans="1:11" x14ac:dyDescent="0.2">
      <c r="D26" s="3"/>
      <c r="E26" s="15"/>
      <c r="F26" s="15"/>
      <c r="G26" s="15"/>
      <c r="H26" s="15"/>
      <c r="I26" s="36"/>
      <c r="J26" s="36"/>
    </row>
    <row r="27" spans="1:11" x14ac:dyDescent="0.2">
      <c r="A27" s="55"/>
      <c r="B27" s="55"/>
      <c r="C27" s="55"/>
      <c r="D27" s="55"/>
      <c r="E27" s="55"/>
      <c r="F27" s="55"/>
      <c r="G27" s="55"/>
      <c r="H27" s="55"/>
      <c r="I27" s="55"/>
      <c r="J27" s="55"/>
      <c r="K27" s="55"/>
    </row>
    <row r="28" spans="1:11" x14ac:dyDescent="0.2">
      <c r="E28" s="2"/>
    </row>
    <row r="29" spans="1:11" x14ac:dyDescent="0.2">
      <c r="D29" s="1" t="s">
        <v>7</v>
      </c>
      <c r="E29" s="2"/>
    </row>
    <row r="30" spans="1:11" x14ac:dyDescent="0.2">
      <c r="D30" s="1" t="s">
        <v>72</v>
      </c>
      <c r="E30" s="2"/>
    </row>
    <row r="31" spans="1:11" x14ac:dyDescent="0.2">
      <c r="D31" s="1" t="s">
        <v>9</v>
      </c>
      <c r="E31" s="2"/>
    </row>
    <row r="32" spans="1:11" x14ac:dyDescent="0.2">
      <c r="D32" s="1" t="s">
        <v>73</v>
      </c>
    </row>
    <row r="33" spans="4:4" x14ac:dyDescent="0.2">
      <c r="D33" s="1" t="s">
        <v>74</v>
      </c>
    </row>
    <row r="34" spans="4:4" ht="67.5" customHeight="1" x14ac:dyDescent="0.2">
      <c r="D34" s="1" t="s">
        <v>8</v>
      </c>
    </row>
    <row r="35" spans="4:4" ht="34.5" x14ac:dyDescent="0.2">
      <c r="D35" s="13" t="s">
        <v>75</v>
      </c>
    </row>
  </sheetData>
  <mergeCells count="10">
    <mergeCell ref="A27:K27"/>
    <mergeCell ref="E25:H25"/>
    <mergeCell ref="B2:K2"/>
    <mergeCell ref="B3:K5"/>
    <mergeCell ref="B6:K6"/>
    <mergeCell ref="A20:D20"/>
    <mergeCell ref="E22:H22"/>
    <mergeCell ref="E23:H23"/>
    <mergeCell ref="E24:H24"/>
    <mergeCell ref="C8:C1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3"/>
  <sheetViews>
    <sheetView zoomScale="64" zoomScaleNormal="64" workbookViewId="0">
      <selection activeCell="F23" sqref="F23:I23"/>
    </sheetView>
  </sheetViews>
  <sheetFormatPr baseColWidth="10" defaultColWidth="12" defaultRowHeight="17.25" x14ac:dyDescent="0.2"/>
  <cols>
    <col min="1" max="1" width="4.6640625" style="1" customWidth="1"/>
    <col min="2" max="2" width="7.1640625" style="1" customWidth="1"/>
    <col min="3" max="4" width="17.83203125" style="1" customWidth="1"/>
    <col min="5" max="5" width="74.1640625" style="8" customWidth="1"/>
    <col min="6" max="6" width="15.6640625" style="1" customWidth="1"/>
    <col min="7" max="7" width="15.83203125" style="9" customWidth="1"/>
    <col min="8" max="8" width="16.83203125" style="9" customWidth="1"/>
    <col min="9" max="12" width="17.83203125" style="2" customWidth="1"/>
    <col min="13" max="16384" width="12" style="1"/>
  </cols>
  <sheetData>
    <row r="2" spans="2:12" x14ac:dyDescent="0.2">
      <c r="B2" s="59" t="s">
        <v>30</v>
      </c>
      <c r="C2" s="59"/>
      <c r="D2" s="59"/>
      <c r="E2" s="59"/>
      <c r="F2" s="59"/>
      <c r="G2" s="59"/>
      <c r="H2" s="59"/>
      <c r="I2" s="59"/>
      <c r="J2" s="59"/>
      <c r="K2" s="59"/>
      <c r="L2" s="59"/>
    </row>
    <row r="3" spans="2:12" x14ac:dyDescent="0.2">
      <c r="B3" s="60" t="s">
        <v>77</v>
      </c>
      <c r="C3" s="60"/>
      <c r="D3" s="60"/>
      <c r="E3" s="60"/>
      <c r="F3" s="60"/>
      <c r="G3" s="60"/>
      <c r="H3" s="60"/>
      <c r="I3" s="60"/>
      <c r="J3" s="60"/>
      <c r="K3" s="60"/>
      <c r="L3" s="60"/>
    </row>
    <row r="4" spans="2:12" x14ac:dyDescent="0.2">
      <c r="B4" s="60"/>
      <c r="C4" s="60"/>
      <c r="D4" s="60"/>
      <c r="E4" s="60"/>
      <c r="F4" s="60"/>
      <c r="G4" s="60"/>
      <c r="H4" s="60"/>
      <c r="I4" s="60"/>
      <c r="J4" s="60"/>
      <c r="K4" s="60"/>
      <c r="L4" s="60"/>
    </row>
    <row r="5" spans="2:12" ht="40.5" customHeight="1" x14ac:dyDescent="0.2">
      <c r="B5" s="60"/>
      <c r="C5" s="60"/>
      <c r="D5" s="60"/>
      <c r="E5" s="60"/>
      <c r="F5" s="60"/>
      <c r="G5" s="60"/>
      <c r="H5" s="60"/>
      <c r="I5" s="60"/>
      <c r="J5" s="60"/>
      <c r="K5" s="60"/>
      <c r="L5" s="60"/>
    </row>
    <row r="6" spans="2:12" s="22" customFormat="1" ht="18" x14ac:dyDescent="0.2">
      <c r="B6" s="61" t="s">
        <v>11</v>
      </c>
      <c r="C6" s="61"/>
      <c r="D6" s="61"/>
      <c r="E6" s="61"/>
      <c r="F6" s="61"/>
      <c r="G6" s="61"/>
      <c r="H6" s="61"/>
      <c r="I6" s="61"/>
      <c r="J6" s="61"/>
      <c r="K6" s="61"/>
      <c r="L6" s="61"/>
    </row>
    <row r="7" spans="2:12" s="23" customFormat="1" ht="72" x14ac:dyDescent="0.2">
      <c r="B7" s="24" t="s">
        <v>0</v>
      </c>
      <c r="C7" s="25"/>
      <c r="D7" s="25"/>
      <c r="E7" s="25" t="s">
        <v>3</v>
      </c>
      <c r="F7" s="24" t="s">
        <v>2</v>
      </c>
      <c r="G7" s="26" t="s">
        <v>1</v>
      </c>
      <c r="H7" s="26" t="s">
        <v>13</v>
      </c>
      <c r="I7" s="26" t="s">
        <v>14</v>
      </c>
      <c r="J7" s="30" t="s">
        <v>64</v>
      </c>
      <c r="K7" s="30" t="s">
        <v>62</v>
      </c>
      <c r="L7" s="26" t="s">
        <v>63</v>
      </c>
    </row>
    <row r="8" spans="2:12" s="3" customFormat="1" ht="211.5" customHeight="1" x14ac:dyDescent="0.2">
      <c r="B8" s="14">
        <v>1</v>
      </c>
      <c r="C8" s="72" t="s">
        <v>42</v>
      </c>
      <c r="D8" s="51"/>
      <c r="E8" s="20" t="s">
        <v>31</v>
      </c>
      <c r="F8" s="18" t="s">
        <v>12</v>
      </c>
      <c r="G8" s="19">
        <v>7</v>
      </c>
      <c r="H8" s="31">
        <v>0</v>
      </c>
      <c r="I8" s="5">
        <v>20563.199999999997</v>
      </c>
      <c r="J8" s="5">
        <f>+I8*G8</f>
        <v>143942.39999999997</v>
      </c>
      <c r="K8" s="49">
        <v>0</v>
      </c>
      <c r="L8" s="49">
        <v>0</v>
      </c>
    </row>
    <row r="9" spans="2:12" s="3" customFormat="1" ht="135" customHeight="1" x14ac:dyDescent="0.2">
      <c r="B9" s="14">
        <v>2</v>
      </c>
      <c r="C9" s="73"/>
      <c r="D9" s="52"/>
      <c r="E9" s="20" t="s">
        <v>32</v>
      </c>
      <c r="F9" s="18" t="s">
        <v>12</v>
      </c>
      <c r="G9" s="29">
        <v>6</v>
      </c>
      <c r="H9" s="31">
        <v>0</v>
      </c>
      <c r="I9" s="5">
        <v>13708.8</v>
      </c>
      <c r="J9" s="5">
        <f t="shared" ref="J9:J18" si="0">+I9*G9</f>
        <v>82252.799999999988</v>
      </c>
      <c r="K9" s="49">
        <v>0</v>
      </c>
      <c r="L9" s="49">
        <v>0</v>
      </c>
    </row>
    <row r="10" spans="2:12" s="3" customFormat="1" ht="51.75" x14ac:dyDescent="0.2">
      <c r="B10" s="14">
        <v>3</v>
      </c>
      <c r="C10" s="73"/>
      <c r="D10" s="52"/>
      <c r="E10" s="20" t="s">
        <v>33</v>
      </c>
      <c r="F10" s="18" t="s">
        <v>12</v>
      </c>
      <c r="G10" s="29">
        <v>3</v>
      </c>
      <c r="H10" s="31">
        <v>0</v>
      </c>
      <c r="I10" s="5">
        <v>186354</v>
      </c>
      <c r="J10" s="5">
        <f t="shared" si="0"/>
        <v>559062</v>
      </c>
      <c r="K10" s="49">
        <v>0</v>
      </c>
      <c r="L10" s="49">
        <v>0</v>
      </c>
    </row>
    <row r="11" spans="2:12" s="3" customFormat="1" ht="30" customHeight="1" x14ac:dyDescent="0.2">
      <c r="B11" s="14">
        <v>4</v>
      </c>
      <c r="C11" s="73"/>
      <c r="D11" s="52"/>
      <c r="E11" s="20" t="s">
        <v>34</v>
      </c>
      <c r="F11" s="18" t="s">
        <v>12</v>
      </c>
      <c r="G11" s="29">
        <v>4</v>
      </c>
      <c r="H11" s="31">
        <v>0</v>
      </c>
      <c r="I11" s="5">
        <v>19010.25</v>
      </c>
      <c r="J11" s="5">
        <f t="shared" si="0"/>
        <v>76041</v>
      </c>
      <c r="K11" s="49">
        <v>0</v>
      </c>
      <c r="L11" s="49">
        <v>0</v>
      </c>
    </row>
    <row r="12" spans="2:12" s="3" customFormat="1" ht="38.25" customHeight="1" x14ac:dyDescent="0.2">
      <c r="B12" s="14">
        <v>5</v>
      </c>
      <c r="C12" s="73"/>
      <c r="D12" s="52"/>
      <c r="E12" s="21" t="s">
        <v>35</v>
      </c>
      <c r="F12" s="18" t="s">
        <v>12</v>
      </c>
      <c r="G12" s="29">
        <v>1</v>
      </c>
      <c r="H12" s="31">
        <v>0</v>
      </c>
      <c r="I12" s="5">
        <v>297738</v>
      </c>
      <c r="J12" s="5">
        <f t="shared" si="0"/>
        <v>297738</v>
      </c>
      <c r="K12" s="49">
        <v>0</v>
      </c>
      <c r="L12" s="49">
        <v>0</v>
      </c>
    </row>
    <row r="13" spans="2:12" s="3" customFormat="1" ht="103.5" x14ac:dyDescent="0.2">
      <c r="B13" s="14">
        <v>6</v>
      </c>
      <c r="C13" s="73"/>
      <c r="D13" s="52"/>
      <c r="E13" s="20" t="s">
        <v>36</v>
      </c>
      <c r="F13" s="18" t="s">
        <v>12</v>
      </c>
      <c r="G13" s="29">
        <v>4</v>
      </c>
      <c r="H13" s="31">
        <v>0</v>
      </c>
      <c r="I13" s="5">
        <v>49266</v>
      </c>
      <c r="J13" s="5">
        <f t="shared" si="0"/>
        <v>197064</v>
      </c>
      <c r="K13" s="49">
        <v>0</v>
      </c>
      <c r="L13" s="49">
        <v>0</v>
      </c>
    </row>
    <row r="14" spans="2:12" s="3" customFormat="1" ht="60" customHeight="1" x14ac:dyDescent="0.2">
      <c r="B14" s="14">
        <v>7</v>
      </c>
      <c r="C14" s="73"/>
      <c r="D14" s="52"/>
      <c r="E14" s="20" t="s">
        <v>37</v>
      </c>
      <c r="F14" s="18" t="s">
        <v>12</v>
      </c>
      <c r="G14" s="29">
        <v>3</v>
      </c>
      <c r="H14" s="31">
        <v>0</v>
      </c>
      <c r="I14" s="5">
        <v>66402</v>
      </c>
      <c r="J14" s="5">
        <f t="shared" si="0"/>
        <v>199206</v>
      </c>
      <c r="K14" s="49">
        <v>0</v>
      </c>
      <c r="L14" s="49">
        <v>0</v>
      </c>
    </row>
    <row r="15" spans="2:12" s="3" customFormat="1" ht="39.75" customHeight="1" x14ac:dyDescent="0.2">
      <c r="B15" s="14">
        <v>8</v>
      </c>
      <c r="C15" s="73"/>
      <c r="D15" s="52"/>
      <c r="E15" s="20" t="s">
        <v>41</v>
      </c>
      <c r="F15" s="18" t="s">
        <v>12</v>
      </c>
      <c r="G15" s="29">
        <v>2</v>
      </c>
      <c r="H15" s="31">
        <v>0</v>
      </c>
      <c r="I15" s="5">
        <v>82252.799999999988</v>
      </c>
      <c r="J15" s="5">
        <f t="shared" si="0"/>
        <v>164505.59999999998</v>
      </c>
      <c r="K15" s="49">
        <v>0</v>
      </c>
      <c r="L15" s="49">
        <v>0</v>
      </c>
    </row>
    <row r="16" spans="2:12" s="3" customFormat="1" ht="29.25" customHeight="1" x14ac:dyDescent="0.2">
      <c r="B16" s="14">
        <v>9</v>
      </c>
      <c r="C16" s="73"/>
      <c r="D16" s="52"/>
      <c r="E16" s="20" t="s">
        <v>38</v>
      </c>
      <c r="F16" s="18" t="s">
        <v>12</v>
      </c>
      <c r="G16" s="29">
        <v>6</v>
      </c>
      <c r="H16" s="31">
        <v>0</v>
      </c>
      <c r="I16" s="5">
        <v>17778.599999999999</v>
      </c>
      <c r="J16" s="5">
        <f t="shared" si="0"/>
        <v>106671.59999999999</v>
      </c>
      <c r="K16" s="49">
        <v>0</v>
      </c>
      <c r="L16" s="49">
        <v>0</v>
      </c>
    </row>
    <row r="17" spans="1:12" s="3" customFormat="1" ht="34.5" x14ac:dyDescent="0.2">
      <c r="B17" s="14">
        <v>10</v>
      </c>
      <c r="C17" s="73"/>
      <c r="D17" s="52"/>
      <c r="E17" s="20" t="s">
        <v>39</v>
      </c>
      <c r="F17" s="18" t="s">
        <v>12</v>
      </c>
      <c r="G17" s="29">
        <v>4</v>
      </c>
      <c r="H17" s="31">
        <v>0</v>
      </c>
      <c r="I17" s="5">
        <v>203490</v>
      </c>
      <c r="J17" s="5">
        <f t="shared" si="0"/>
        <v>813960</v>
      </c>
      <c r="K17" s="49">
        <v>0</v>
      </c>
      <c r="L17" s="49">
        <v>0</v>
      </c>
    </row>
    <row r="18" spans="1:12" s="3" customFormat="1" ht="30.75" customHeight="1" x14ac:dyDescent="0.2">
      <c r="B18" s="14">
        <v>11</v>
      </c>
      <c r="C18" s="74"/>
      <c r="D18" s="53"/>
      <c r="E18" s="20" t="s">
        <v>40</v>
      </c>
      <c r="F18" s="18" t="s">
        <v>12</v>
      </c>
      <c r="G18" s="38">
        <v>3</v>
      </c>
      <c r="H18" s="31">
        <v>0</v>
      </c>
      <c r="I18" s="5">
        <v>31273.200000000001</v>
      </c>
      <c r="J18" s="5">
        <f t="shared" si="0"/>
        <v>93819.6</v>
      </c>
      <c r="K18" s="49">
        <v>0</v>
      </c>
      <c r="L18" s="49">
        <v>0</v>
      </c>
    </row>
    <row r="19" spans="1:12" s="3" customFormat="1" x14ac:dyDescent="0.2">
      <c r="A19" s="62" t="s">
        <v>10</v>
      </c>
      <c r="B19" s="62"/>
      <c r="C19" s="62"/>
      <c r="D19" s="62"/>
      <c r="E19" s="62"/>
      <c r="F19" s="6"/>
      <c r="G19" s="7"/>
      <c r="H19" s="7"/>
      <c r="I19" s="6"/>
      <c r="J19" s="6"/>
      <c r="K19" s="54"/>
      <c r="L19" s="54"/>
    </row>
    <row r="20" spans="1:12" ht="18" thickBot="1" x14ac:dyDescent="0.25"/>
    <row r="21" spans="1:12" ht="18" thickBot="1" x14ac:dyDescent="0.25">
      <c r="E21" s="10" t="s">
        <v>4</v>
      </c>
      <c r="F21" s="63" t="s">
        <v>5</v>
      </c>
      <c r="G21" s="64"/>
      <c r="H21" s="64"/>
      <c r="I21" s="65"/>
      <c r="J21" s="3"/>
      <c r="K21" s="3"/>
      <c r="L21" s="3"/>
    </row>
    <row r="22" spans="1:12" ht="18" thickBot="1" x14ac:dyDescent="0.25">
      <c r="E22" s="11" t="s">
        <v>61</v>
      </c>
      <c r="F22" s="66">
        <f>SUM(J8:J18)</f>
        <v>2734263</v>
      </c>
      <c r="G22" s="67"/>
      <c r="H22" s="67"/>
      <c r="I22" s="68"/>
      <c r="J22" s="15"/>
      <c r="K22" s="15"/>
      <c r="L22" s="15"/>
    </row>
    <row r="23" spans="1:12" ht="18" thickBot="1" x14ac:dyDescent="0.25">
      <c r="E23" s="11" t="s">
        <v>15</v>
      </c>
      <c r="F23" s="69">
        <v>0</v>
      </c>
      <c r="G23" s="70"/>
      <c r="H23" s="70"/>
      <c r="I23" s="71"/>
      <c r="J23" s="15"/>
      <c r="K23" s="15"/>
      <c r="L23" s="15"/>
    </row>
    <row r="24" spans="1:12" ht="18" thickBot="1" x14ac:dyDescent="0.25">
      <c r="E24" s="12" t="s">
        <v>6</v>
      </c>
      <c r="F24" s="56">
        <f>+F22+F23</f>
        <v>2734263</v>
      </c>
      <c r="G24" s="57"/>
      <c r="H24" s="57"/>
      <c r="I24" s="58"/>
      <c r="J24" s="15"/>
      <c r="K24" s="15"/>
      <c r="L24" s="15"/>
    </row>
    <row r="25" spans="1:12" x14ac:dyDescent="0.2">
      <c r="E25" s="3"/>
      <c r="F25" s="15"/>
      <c r="G25" s="15"/>
      <c r="H25" s="15"/>
      <c r="I25" s="15"/>
      <c r="J25" s="15"/>
      <c r="K25" s="15"/>
      <c r="L25" s="15"/>
    </row>
    <row r="26" spans="1:12" x14ac:dyDescent="0.2">
      <c r="F26" s="2"/>
    </row>
    <row r="27" spans="1:12" x14ac:dyDescent="0.2">
      <c r="E27" s="1" t="s">
        <v>7</v>
      </c>
      <c r="F27" s="2"/>
    </row>
    <row r="28" spans="1:12" x14ac:dyDescent="0.2">
      <c r="E28" s="1" t="s">
        <v>72</v>
      </c>
      <c r="F28" s="2"/>
    </row>
    <row r="29" spans="1:12" x14ac:dyDescent="0.2">
      <c r="E29" s="1" t="s">
        <v>9</v>
      </c>
      <c r="F29" s="2"/>
    </row>
    <row r="30" spans="1:12" x14ac:dyDescent="0.2">
      <c r="E30" s="1" t="s">
        <v>73</v>
      </c>
    </row>
    <row r="31" spans="1:12" ht="18" customHeight="1" x14ac:dyDescent="0.2">
      <c r="E31" s="1" t="s">
        <v>74</v>
      </c>
    </row>
    <row r="32" spans="1:12" ht="73.5" customHeight="1" x14ac:dyDescent="0.2">
      <c r="E32" s="1" t="s">
        <v>8</v>
      </c>
    </row>
    <row r="33" spans="5:5" ht="34.5" x14ac:dyDescent="0.2">
      <c r="E33" s="13" t="s">
        <v>75</v>
      </c>
    </row>
  </sheetData>
  <mergeCells count="9">
    <mergeCell ref="F22:I22"/>
    <mergeCell ref="F23:I23"/>
    <mergeCell ref="F24:I24"/>
    <mergeCell ref="B2:L2"/>
    <mergeCell ref="B3:L5"/>
    <mergeCell ref="B6:L6"/>
    <mergeCell ref="C8:C18"/>
    <mergeCell ref="A19:E19"/>
    <mergeCell ref="F21:I2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4"/>
  <sheetViews>
    <sheetView zoomScale="66" zoomScaleNormal="66" workbookViewId="0">
      <selection activeCell="K20" sqref="K20"/>
    </sheetView>
  </sheetViews>
  <sheetFormatPr baseColWidth="10" defaultColWidth="12" defaultRowHeight="17.25" x14ac:dyDescent="0.2"/>
  <cols>
    <col min="1" max="1" width="4.6640625" style="1" customWidth="1"/>
    <col min="2" max="2" width="7.1640625" style="1" customWidth="1"/>
    <col min="3" max="3" width="17.83203125" style="1" customWidth="1"/>
    <col min="4" max="4" width="74.1640625" style="8" customWidth="1"/>
    <col min="5" max="5" width="15.6640625" style="1" customWidth="1"/>
    <col min="6" max="6" width="15.83203125" style="9" customWidth="1"/>
    <col min="7" max="7" width="16.83203125" style="9" customWidth="1"/>
    <col min="8" max="11" width="17.83203125" style="2" customWidth="1"/>
    <col min="12" max="16384" width="12" style="1"/>
  </cols>
  <sheetData>
    <row r="2" spans="2:11" x14ac:dyDescent="0.2">
      <c r="B2" s="59" t="s">
        <v>55</v>
      </c>
      <c r="C2" s="59"/>
      <c r="D2" s="59"/>
      <c r="E2" s="59"/>
      <c r="F2" s="59"/>
      <c r="G2" s="59"/>
      <c r="H2" s="59"/>
      <c r="I2" s="59"/>
      <c r="J2" s="59"/>
      <c r="K2" s="59"/>
    </row>
    <row r="3" spans="2:11" x14ac:dyDescent="0.2">
      <c r="B3" s="60" t="s">
        <v>76</v>
      </c>
      <c r="C3" s="60"/>
      <c r="D3" s="60"/>
      <c r="E3" s="60"/>
      <c r="F3" s="60"/>
      <c r="G3" s="60"/>
      <c r="H3" s="60"/>
      <c r="I3" s="60"/>
      <c r="J3" s="60"/>
      <c r="K3" s="60"/>
    </row>
    <row r="4" spans="2:11" x14ac:dyDescent="0.2">
      <c r="B4" s="60"/>
      <c r="C4" s="60"/>
      <c r="D4" s="60"/>
      <c r="E4" s="60"/>
      <c r="F4" s="60"/>
      <c r="G4" s="60"/>
      <c r="H4" s="60"/>
      <c r="I4" s="60"/>
      <c r="J4" s="60"/>
      <c r="K4" s="60"/>
    </row>
    <row r="5" spans="2:11" ht="40.5" customHeight="1" x14ac:dyDescent="0.2">
      <c r="B5" s="60"/>
      <c r="C5" s="60"/>
      <c r="D5" s="60"/>
      <c r="E5" s="60"/>
      <c r="F5" s="60"/>
      <c r="G5" s="60"/>
      <c r="H5" s="60"/>
      <c r="I5" s="60"/>
      <c r="J5" s="60"/>
      <c r="K5" s="60"/>
    </row>
    <row r="6" spans="2:11" s="22" customFormat="1" ht="18" x14ac:dyDescent="0.2">
      <c r="B6" s="59" t="s">
        <v>11</v>
      </c>
      <c r="C6" s="59"/>
      <c r="D6" s="59"/>
      <c r="E6" s="59"/>
      <c r="F6" s="59"/>
      <c r="G6" s="59"/>
      <c r="H6" s="59"/>
      <c r="I6" s="59"/>
      <c r="J6" s="59"/>
      <c r="K6" s="59"/>
    </row>
    <row r="7" spans="2:11" s="23" customFormat="1" ht="69" x14ac:dyDescent="0.2">
      <c r="B7" s="14" t="s">
        <v>0</v>
      </c>
      <c r="C7" s="16"/>
      <c r="D7" s="16" t="s">
        <v>3</v>
      </c>
      <c r="E7" s="14" t="s">
        <v>2</v>
      </c>
      <c r="F7" s="5" t="s">
        <v>1</v>
      </c>
      <c r="G7" s="5" t="s">
        <v>13</v>
      </c>
      <c r="H7" s="5" t="s">
        <v>14</v>
      </c>
      <c r="I7" s="31" t="s">
        <v>64</v>
      </c>
      <c r="J7" s="31" t="s">
        <v>62</v>
      </c>
      <c r="K7" s="5" t="s">
        <v>63</v>
      </c>
    </row>
    <row r="8" spans="2:11" s="3" customFormat="1" ht="61.5" customHeight="1" x14ac:dyDescent="0.2">
      <c r="B8" s="14">
        <v>1</v>
      </c>
      <c r="C8" s="75" t="s">
        <v>54</v>
      </c>
      <c r="D8" s="40" t="s">
        <v>43</v>
      </c>
      <c r="E8" s="18" t="s">
        <v>12</v>
      </c>
      <c r="F8" s="19">
        <v>2</v>
      </c>
      <c r="G8" s="31">
        <v>0</v>
      </c>
      <c r="H8" s="5">
        <v>119862.75</v>
      </c>
      <c r="I8" s="5">
        <f>+H8*F8</f>
        <v>239725.5</v>
      </c>
      <c r="J8" s="49">
        <v>0</v>
      </c>
      <c r="K8" s="49">
        <v>0</v>
      </c>
    </row>
    <row r="9" spans="2:11" s="3" customFormat="1" ht="44.25" customHeight="1" x14ac:dyDescent="0.2">
      <c r="B9" s="14">
        <v>2</v>
      </c>
      <c r="C9" s="75"/>
      <c r="D9" s="41" t="s">
        <v>44</v>
      </c>
      <c r="E9" s="18" t="s">
        <v>12</v>
      </c>
      <c r="F9" s="19">
        <v>3</v>
      </c>
      <c r="G9" s="31">
        <v>0</v>
      </c>
      <c r="H9" s="5">
        <v>75862.5</v>
      </c>
      <c r="I9" s="5">
        <f t="shared" ref="I9:I18" si="0">+H9*F9</f>
        <v>227587.5</v>
      </c>
      <c r="J9" s="49">
        <v>0</v>
      </c>
      <c r="K9" s="49">
        <v>0</v>
      </c>
    </row>
    <row r="10" spans="2:11" s="3" customFormat="1" ht="86.25" x14ac:dyDescent="0.2">
      <c r="B10" s="14">
        <v>3</v>
      </c>
      <c r="C10" s="75"/>
      <c r="D10" s="40" t="s">
        <v>45</v>
      </c>
      <c r="E10" s="18" t="s">
        <v>12</v>
      </c>
      <c r="F10" s="19">
        <v>2</v>
      </c>
      <c r="G10" s="31">
        <v>0</v>
      </c>
      <c r="H10" s="5">
        <v>25034.625</v>
      </c>
      <c r="I10" s="5">
        <f t="shared" si="0"/>
        <v>50069.25</v>
      </c>
      <c r="J10" s="49">
        <v>0</v>
      </c>
      <c r="K10" s="49">
        <v>0</v>
      </c>
    </row>
    <row r="11" spans="2:11" s="3" customFormat="1" ht="48" customHeight="1" x14ac:dyDescent="0.2">
      <c r="B11" s="14">
        <v>4</v>
      </c>
      <c r="C11" s="75"/>
      <c r="D11" s="40" t="s">
        <v>46</v>
      </c>
      <c r="E11" s="18" t="s">
        <v>12</v>
      </c>
      <c r="F11" s="19">
        <v>3</v>
      </c>
      <c r="G11" s="31">
        <v>0</v>
      </c>
      <c r="H11" s="5">
        <v>77885.5</v>
      </c>
      <c r="I11" s="5">
        <f t="shared" si="0"/>
        <v>233656.5</v>
      </c>
      <c r="J11" s="49">
        <v>0</v>
      </c>
      <c r="K11" s="49">
        <v>0</v>
      </c>
    </row>
    <row r="12" spans="2:11" s="3" customFormat="1" ht="84" customHeight="1" x14ac:dyDescent="0.2">
      <c r="B12" s="14">
        <v>5</v>
      </c>
      <c r="C12" s="75"/>
      <c r="D12" s="40" t="s">
        <v>47</v>
      </c>
      <c r="E12" s="18" t="s">
        <v>12</v>
      </c>
      <c r="F12" s="19">
        <v>2</v>
      </c>
      <c r="G12" s="31">
        <v>0</v>
      </c>
      <c r="H12" s="5">
        <v>13908.125</v>
      </c>
      <c r="I12" s="5">
        <f t="shared" si="0"/>
        <v>27816.25</v>
      </c>
      <c r="J12" s="49">
        <v>0</v>
      </c>
      <c r="K12" s="49">
        <v>0</v>
      </c>
    </row>
    <row r="13" spans="2:11" s="3" customFormat="1" ht="41.25" customHeight="1" x14ac:dyDescent="0.2">
      <c r="B13" s="14">
        <v>6</v>
      </c>
      <c r="C13" s="75"/>
      <c r="D13" s="41" t="s">
        <v>48</v>
      </c>
      <c r="E13" s="18" t="s">
        <v>12</v>
      </c>
      <c r="F13" s="19">
        <v>3</v>
      </c>
      <c r="G13" s="31">
        <v>0</v>
      </c>
      <c r="H13" s="5">
        <v>42988.75</v>
      </c>
      <c r="I13" s="5">
        <f t="shared" si="0"/>
        <v>128966.25</v>
      </c>
      <c r="J13" s="49">
        <v>0</v>
      </c>
      <c r="K13" s="49">
        <v>0</v>
      </c>
    </row>
    <row r="14" spans="2:11" s="3" customFormat="1" ht="60" customHeight="1" x14ac:dyDescent="0.2">
      <c r="B14" s="14">
        <v>7</v>
      </c>
      <c r="C14" s="75"/>
      <c r="D14" s="41" t="s">
        <v>49</v>
      </c>
      <c r="E14" s="18" t="s">
        <v>12</v>
      </c>
      <c r="F14" s="19">
        <v>3</v>
      </c>
      <c r="G14" s="31">
        <v>0</v>
      </c>
      <c r="H14" s="5">
        <v>51586.5</v>
      </c>
      <c r="I14" s="5">
        <f t="shared" si="0"/>
        <v>154759.5</v>
      </c>
      <c r="J14" s="49">
        <v>0</v>
      </c>
      <c r="K14" s="49">
        <v>0</v>
      </c>
    </row>
    <row r="15" spans="2:11" s="3" customFormat="1" ht="39.75" customHeight="1" x14ac:dyDescent="0.2">
      <c r="B15" s="14">
        <v>8</v>
      </c>
      <c r="C15" s="75"/>
      <c r="D15" s="41" t="s">
        <v>50</v>
      </c>
      <c r="E15" s="18" t="s">
        <v>12</v>
      </c>
      <c r="F15" s="19">
        <v>2</v>
      </c>
      <c r="G15" s="31">
        <v>0</v>
      </c>
      <c r="H15" s="5">
        <v>24781.75</v>
      </c>
      <c r="I15" s="5">
        <f t="shared" si="0"/>
        <v>49563.5</v>
      </c>
      <c r="J15" s="49">
        <v>0</v>
      </c>
      <c r="K15" s="49">
        <v>0</v>
      </c>
    </row>
    <row r="16" spans="2:11" s="3" customFormat="1" ht="29.25" customHeight="1" x14ac:dyDescent="0.2">
      <c r="B16" s="14">
        <v>9</v>
      </c>
      <c r="C16" s="75"/>
      <c r="D16" s="41" t="s">
        <v>51</v>
      </c>
      <c r="E16" s="18" t="s">
        <v>12</v>
      </c>
      <c r="F16" s="19">
        <v>2</v>
      </c>
      <c r="G16" s="31">
        <v>0</v>
      </c>
      <c r="H16" s="5">
        <v>30850.75</v>
      </c>
      <c r="I16" s="5">
        <f t="shared" si="0"/>
        <v>61701.5</v>
      </c>
      <c r="J16" s="49">
        <v>0</v>
      </c>
      <c r="K16" s="49">
        <v>0</v>
      </c>
    </row>
    <row r="17" spans="1:11" s="3" customFormat="1" ht="45" customHeight="1" x14ac:dyDescent="0.2">
      <c r="B17" s="14">
        <v>10</v>
      </c>
      <c r="C17" s="75"/>
      <c r="D17" s="41" t="s">
        <v>52</v>
      </c>
      <c r="E17" s="18" t="s">
        <v>12</v>
      </c>
      <c r="F17" s="19">
        <v>2</v>
      </c>
      <c r="G17" s="31">
        <v>0</v>
      </c>
      <c r="H17" s="5">
        <v>56138.25</v>
      </c>
      <c r="I17" s="5">
        <f t="shared" si="0"/>
        <v>112276.5</v>
      </c>
      <c r="J17" s="49">
        <v>0</v>
      </c>
      <c r="K17" s="49">
        <v>0</v>
      </c>
    </row>
    <row r="18" spans="1:11" s="3" customFormat="1" ht="88.5" customHeight="1" x14ac:dyDescent="0.2">
      <c r="B18" s="14">
        <v>11</v>
      </c>
      <c r="C18" s="75"/>
      <c r="D18" s="40" t="s">
        <v>53</v>
      </c>
      <c r="E18" s="18" t="s">
        <v>12</v>
      </c>
      <c r="F18" s="19">
        <v>1</v>
      </c>
      <c r="G18" s="31">
        <v>0</v>
      </c>
      <c r="H18" s="5">
        <v>130989.25</v>
      </c>
      <c r="I18" s="5">
        <f t="shared" si="0"/>
        <v>130989.25</v>
      </c>
      <c r="J18" s="49">
        <v>0</v>
      </c>
      <c r="K18" s="49">
        <v>0</v>
      </c>
    </row>
    <row r="19" spans="1:11" s="3" customFormat="1" x14ac:dyDescent="0.2">
      <c r="C19" s="42"/>
      <c r="D19" s="43"/>
      <c r="E19" s="44"/>
      <c r="F19" s="45"/>
      <c r="G19" s="34"/>
      <c r="H19" s="4"/>
      <c r="I19" s="4"/>
      <c r="J19" s="4"/>
      <c r="K19" s="4"/>
    </row>
    <row r="20" spans="1:11" s="3" customFormat="1" x14ac:dyDescent="0.2">
      <c r="A20" s="62" t="s">
        <v>10</v>
      </c>
      <c r="B20" s="62"/>
      <c r="C20" s="62"/>
      <c r="D20" s="62"/>
      <c r="E20" s="6"/>
      <c r="F20" s="7"/>
      <c r="G20" s="7"/>
      <c r="H20" s="6"/>
      <c r="I20" s="6"/>
      <c r="J20" s="6"/>
      <c r="K20" s="6"/>
    </row>
    <row r="21" spans="1:11" ht="18" thickBot="1" x14ac:dyDescent="0.25"/>
    <row r="22" spans="1:11" ht="18" thickBot="1" x14ac:dyDescent="0.25">
      <c r="D22" s="10" t="s">
        <v>4</v>
      </c>
      <c r="E22" s="63" t="s">
        <v>5</v>
      </c>
      <c r="F22" s="64"/>
      <c r="G22" s="64"/>
      <c r="H22" s="65"/>
      <c r="I22" s="3"/>
      <c r="J22" s="3"/>
      <c r="K22" s="3"/>
    </row>
    <row r="23" spans="1:11" ht="18" thickBot="1" x14ac:dyDescent="0.25">
      <c r="D23" s="11" t="s">
        <v>71</v>
      </c>
      <c r="E23" s="66">
        <f>SUM(I8:I18)</f>
        <v>1417111.5</v>
      </c>
      <c r="F23" s="67"/>
      <c r="G23" s="67"/>
      <c r="H23" s="68"/>
      <c r="I23" s="15"/>
      <c r="J23" s="15"/>
      <c r="K23" s="15"/>
    </row>
    <row r="24" spans="1:11" ht="18" thickBot="1" x14ac:dyDescent="0.25">
      <c r="D24" s="11" t="s">
        <v>15</v>
      </c>
      <c r="E24" s="69">
        <v>0</v>
      </c>
      <c r="F24" s="70"/>
      <c r="G24" s="70"/>
      <c r="H24" s="71"/>
      <c r="I24" s="15"/>
      <c r="J24" s="15"/>
      <c r="K24" s="15"/>
    </row>
    <row r="25" spans="1:11" ht="18" thickBot="1" x14ac:dyDescent="0.25">
      <c r="D25" s="12" t="s">
        <v>6</v>
      </c>
      <c r="E25" s="56">
        <f>+E23+E24</f>
        <v>1417111.5</v>
      </c>
      <c r="F25" s="57"/>
      <c r="G25" s="57"/>
      <c r="H25" s="58"/>
      <c r="I25" s="15"/>
      <c r="J25" s="15"/>
      <c r="K25" s="15"/>
    </row>
    <row r="26" spans="1:11" x14ac:dyDescent="0.2">
      <c r="D26" s="3"/>
      <c r="E26" s="15"/>
      <c r="F26" s="15"/>
      <c r="G26" s="15"/>
      <c r="H26" s="15"/>
      <c r="I26" s="15"/>
      <c r="J26" s="15"/>
      <c r="K26" s="15"/>
    </row>
    <row r="27" spans="1:11" x14ac:dyDescent="0.2">
      <c r="E27" s="2"/>
    </row>
    <row r="28" spans="1:11" x14ac:dyDescent="0.2">
      <c r="D28" s="1" t="s">
        <v>7</v>
      </c>
      <c r="E28" s="2"/>
    </row>
    <row r="29" spans="1:11" x14ac:dyDescent="0.2">
      <c r="D29" s="1" t="s">
        <v>72</v>
      </c>
      <c r="E29" s="2"/>
    </row>
    <row r="30" spans="1:11" x14ac:dyDescent="0.2">
      <c r="D30" s="1" t="s">
        <v>9</v>
      </c>
      <c r="E30" s="2"/>
    </row>
    <row r="31" spans="1:11" x14ac:dyDescent="0.2">
      <c r="D31" s="1" t="s">
        <v>73</v>
      </c>
    </row>
    <row r="32" spans="1:11" x14ac:dyDescent="0.2">
      <c r="D32" s="1" t="s">
        <v>74</v>
      </c>
    </row>
    <row r="33" spans="4:4" ht="92.25" customHeight="1" x14ac:dyDescent="0.2">
      <c r="D33" s="1" t="s">
        <v>8</v>
      </c>
    </row>
    <row r="34" spans="4:4" ht="34.5" x14ac:dyDescent="0.2">
      <c r="D34" s="13" t="s">
        <v>75</v>
      </c>
    </row>
  </sheetData>
  <mergeCells count="9">
    <mergeCell ref="E25:H25"/>
    <mergeCell ref="C8:C18"/>
    <mergeCell ref="A20:D20"/>
    <mergeCell ref="E22:H22"/>
    <mergeCell ref="B2:K2"/>
    <mergeCell ref="B3:K5"/>
    <mergeCell ref="B6:K6"/>
    <mergeCell ref="E23:H23"/>
    <mergeCell ref="E24:H2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6"/>
  <sheetViews>
    <sheetView tabSelected="1" zoomScale="66" zoomScaleNormal="66" workbookViewId="0">
      <selection activeCell="I29" sqref="I29"/>
    </sheetView>
  </sheetViews>
  <sheetFormatPr baseColWidth="10" defaultColWidth="12" defaultRowHeight="17.25" x14ac:dyDescent="0.2"/>
  <cols>
    <col min="1" max="1" width="4.6640625" style="1" customWidth="1"/>
    <col min="2" max="2" width="7.1640625" style="1" customWidth="1"/>
    <col min="3" max="3" width="17.83203125" style="1" customWidth="1"/>
    <col min="4" max="4" width="74.1640625" style="8" customWidth="1"/>
    <col min="5" max="5" width="15.6640625" style="1" customWidth="1"/>
    <col min="6" max="6" width="14.33203125" style="9" customWidth="1"/>
    <col min="7" max="7" width="16.83203125" style="9" customWidth="1"/>
    <col min="8" max="11" width="17.83203125" style="2" customWidth="1"/>
    <col min="12" max="16384" width="12" style="1"/>
  </cols>
  <sheetData>
    <row r="2" spans="1:11" x14ac:dyDescent="0.2">
      <c r="B2" s="59" t="s">
        <v>65</v>
      </c>
      <c r="C2" s="59"/>
      <c r="D2" s="59"/>
      <c r="E2" s="59"/>
      <c r="F2" s="59"/>
      <c r="G2" s="59"/>
      <c r="H2" s="59"/>
      <c r="I2" s="59"/>
      <c r="J2" s="59"/>
      <c r="K2" s="59"/>
    </row>
    <row r="3" spans="1:11" x14ac:dyDescent="0.2">
      <c r="B3" s="60" t="s">
        <v>76</v>
      </c>
      <c r="C3" s="60"/>
      <c r="D3" s="60"/>
      <c r="E3" s="60"/>
      <c r="F3" s="60"/>
      <c r="G3" s="60"/>
      <c r="H3" s="60"/>
      <c r="I3" s="60"/>
      <c r="J3" s="60"/>
      <c r="K3" s="60"/>
    </row>
    <row r="4" spans="1:11" x14ac:dyDescent="0.2">
      <c r="B4" s="60"/>
      <c r="C4" s="60"/>
      <c r="D4" s="60"/>
      <c r="E4" s="60"/>
      <c r="F4" s="60"/>
      <c r="G4" s="60"/>
      <c r="H4" s="60"/>
      <c r="I4" s="60"/>
      <c r="J4" s="60"/>
      <c r="K4" s="60"/>
    </row>
    <row r="5" spans="1:11" ht="40.5" customHeight="1" x14ac:dyDescent="0.2">
      <c r="B5" s="60"/>
      <c r="C5" s="60"/>
      <c r="D5" s="60"/>
      <c r="E5" s="60"/>
      <c r="F5" s="60"/>
      <c r="G5" s="60"/>
      <c r="H5" s="60"/>
      <c r="I5" s="60"/>
      <c r="J5" s="60"/>
      <c r="K5" s="60"/>
    </row>
    <row r="6" spans="1:11" s="22" customFormat="1" ht="18" x14ac:dyDescent="0.2">
      <c r="B6" s="59" t="s">
        <v>11</v>
      </c>
      <c r="C6" s="59"/>
      <c r="D6" s="59"/>
      <c r="E6" s="59"/>
      <c r="F6" s="59"/>
      <c r="G6" s="59"/>
      <c r="H6" s="59"/>
      <c r="I6" s="59"/>
      <c r="J6" s="59"/>
      <c r="K6" s="59"/>
    </row>
    <row r="7" spans="1:11" s="23" customFormat="1" ht="69" x14ac:dyDescent="0.2">
      <c r="B7" s="14" t="s">
        <v>0</v>
      </c>
      <c r="C7" s="16"/>
      <c r="D7" s="16" t="s">
        <v>3</v>
      </c>
      <c r="E7" s="14" t="s">
        <v>2</v>
      </c>
      <c r="F7" s="5" t="s">
        <v>1</v>
      </c>
      <c r="G7" s="5" t="s">
        <v>13</v>
      </c>
      <c r="H7" s="5" t="s">
        <v>14</v>
      </c>
      <c r="I7" s="31" t="s">
        <v>64</v>
      </c>
      <c r="J7" s="31" t="s">
        <v>62</v>
      </c>
      <c r="K7" s="5" t="s">
        <v>63</v>
      </c>
    </row>
    <row r="8" spans="1:11" s="3" customFormat="1" ht="86.25" x14ac:dyDescent="0.2">
      <c r="B8" s="14">
        <v>1</v>
      </c>
      <c r="C8" s="75" t="s">
        <v>56</v>
      </c>
      <c r="D8" s="39" t="s">
        <v>57</v>
      </c>
      <c r="E8" s="18" t="s">
        <v>12</v>
      </c>
      <c r="F8" s="19">
        <v>2</v>
      </c>
      <c r="G8" s="31">
        <v>0</v>
      </c>
      <c r="H8" s="5">
        <v>460530</v>
      </c>
      <c r="I8" s="5">
        <f>+H8*F8</f>
        <v>921060</v>
      </c>
      <c r="J8" s="49">
        <v>0</v>
      </c>
      <c r="K8" s="49">
        <v>0</v>
      </c>
    </row>
    <row r="9" spans="1:11" s="3" customFormat="1" ht="259.5" customHeight="1" x14ac:dyDescent="0.2">
      <c r="B9" s="14">
        <v>2</v>
      </c>
      <c r="C9" s="75"/>
      <c r="D9" s="39" t="s">
        <v>58</v>
      </c>
      <c r="E9" s="18" t="s">
        <v>12</v>
      </c>
      <c r="F9" s="19">
        <v>4</v>
      </c>
      <c r="G9" s="31">
        <v>0</v>
      </c>
      <c r="H9" s="5">
        <v>460530</v>
      </c>
      <c r="I9" s="5">
        <f t="shared" ref="I9:I11" si="0">+H9*F9</f>
        <v>1842120</v>
      </c>
      <c r="J9" s="49">
        <v>0</v>
      </c>
      <c r="K9" s="49">
        <v>0</v>
      </c>
    </row>
    <row r="10" spans="1:11" s="3" customFormat="1" ht="224.25" x14ac:dyDescent="0.2">
      <c r="B10" s="14">
        <v>3</v>
      </c>
      <c r="C10" s="75"/>
      <c r="D10" s="39" t="s">
        <v>59</v>
      </c>
      <c r="E10" s="18" t="s">
        <v>12</v>
      </c>
      <c r="F10" s="19">
        <v>4</v>
      </c>
      <c r="G10" s="31">
        <v>0</v>
      </c>
      <c r="H10" s="5">
        <v>409657.5</v>
      </c>
      <c r="I10" s="5">
        <f t="shared" si="0"/>
        <v>1638630</v>
      </c>
      <c r="J10" s="49">
        <v>0</v>
      </c>
      <c r="K10" s="49">
        <v>0</v>
      </c>
    </row>
    <row r="11" spans="1:11" s="3" customFormat="1" ht="86.25" x14ac:dyDescent="0.2">
      <c r="B11" s="14">
        <v>4</v>
      </c>
      <c r="C11" s="75"/>
      <c r="D11" s="39" t="s">
        <v>60</v>
      </c>
      <c r="E11" s="18" t="s">
        <v>12</v>
      </c>
      <c r="F11" s="19">
        <v>5</v>
      </c>
      <c r="G11" s="31">
        <v>0</v>
      </c>
      <c r="H11" s="5">
        <v>252875</v>
      </c>
      <c r="I11" s="5">
        <f t="shared" si="0"/>
        <v>1264375</v>
      </c>
      <c r="J11" s="49">
        <v>0</v>
      </c>
      <c r="K11" s="49">
        <v>0</v>
      </c>
    </row>
    <row r="12" spans="1:11" s="3" customFormat="1" x14ac:dyDescent="0.2">
      <c r="A12" s="62" t="s">
        <v>10</v>
      </c>
      <c r="B12" s="62"/>
      <c r="C12" s="62"/>
      <c r="D12" s="62"/>
      <c r="E12" s="6"/>
      <c r="F12" s="7"/>
      <c r="G12" s="7"/>
      <c r="H12" s="6"/>
      <c r="I12" s="6"/>
      <c r="J12" s="6"/>
      <c r="K12" s="6"/>
    </row>
    <row r="13" spans="1:11" ht="18" thickBot="1" x14ac:dyDescent="0.25"/>
    <row r="14" spans="1:11" ht="18" thickBot="1" x14ac:dyDescent="0.25">
      <c r="D14" s="10" t="s">
        <v>4</v>
      </c>
      <c r="E14" s="63" t="s">
        <v>5</v>
      </c>
      <c r="F14" s="64"/>
      <c r="G14" s="64"/>
      <c r="H14" s="65"/>
      <c r="I14" s="3"/>
      <c r="J14" s="3"/>
      <c r="K14" s="3"/>
    </row>
    <row r="15" spans="1:11" ht="18" thickBot="1" x14ac:dyDescent="0.25">
      <c r="D15" s="11" t="s">
        <v>61</v>
      </c>
      <c r="E15" s="66">
        <f>SUM(I8:I11)</f>
        <v>5666185</v>
      </c>
      <c r="F15" s="67"/>
      <c r="G15" s="67"/>
      <c r="H15" s="68"/>
      <c r="I15" s="15"/>
      <c r="J15" s="15"/>
      <c r="K15" s="15"/>
    </row>
    <row r="16" spans="1:11" ht="18" thickBot="1" x14ac:dyDescent="0.25">
      <c r="D16" s="11" t="s">
        <v>15</v>
      </c>
      <c r="E16" s="69">
        <v>0</v>
      </c>
      <c r="F16" s="70"/>
      <c r="G16" s="70"/>
      <c r="H16" s="71"/>
      <c r="I16" s="15"/>
      <c r="J16" s="15"/>
      <c r="K16" s="15"/>
    </row>
    <row r="17" spans="4:11" ht="18" thickBot="1" x14ac:dyDescent="0.25">
      <c r="D17" s="12" t="s">
        <v>6</v>
      </c>
      <c r="E17" s="56">
        <f>+E15+E16</f>
        <v>5666185</v>
      </c>
      <c r="F17" s="57"/>
      <c r="G17" s="57"/>
      <c r="H17" s="58"/>
      <c r="I17" s="15"/>
      <c r="J17" s="15"/>
      <c r="K17" s="15"/>
    </row>
    <row r="18" spans="4:11" x14ac:dyDescent="0.2">
      <c r="D18" s="3"/>
      <c r="E18" s="15"/>
      <c r="F18" s="15"/>
      <c r="G18" s="15"/>
      <c r="H18" s="15"/>
      <c r="I18" s="15"/>
      <c r="J18" s="15"/>
      <c r="K18" s="15"/>
    </row>
    <row r="19" spans="4:11" x14ac:dyDescent="0.2">
      <c r="E19" s="2"/>
    </row>
    <row r="20" spans="4:11" x14ac:dyDescent="0.2">
      <c r="D20" s="1" t="s">
        <v>7</v>
      </c>
      <c r="E20" s="2"/>
    </row>
    <row r="21" spans="4:11" x14ac:dyDescent="0.2">
      <c r="D21" s="1" t="s">
        <v>72</v>
      </c>
      <c r="E21" s="2"/>
    </row>
    <row r="22" spans="4:11" x14ac:dyDescent="0.2">
      <c r="D22" s="1" t="s">
        <v>9</v>
      </c>
      <c r="E22" s="2"/>
    </row>
    <row r="23" spans="4:11" x14ac:dyDescent="0.2">
      <c r="D23" s="1" t="s">
        <v>73</v>
      </c>
    </row>
    <row r="24" spans="4:11" x14ac:dyDescent="0.2">
      <c r="D24" s="1" t="s">
        <v>74</v>
      </c>
    </row>
    <row r="25" spans="4:11" ht="78" customHeight="1" x14ac:dyDescent="0.2">
      <c r="D25" s="1" t="s">
        <v>8</v>
      </c>
    </row>
    <row r="26" spans="4:11" ht="34.5" x14ac:dyDescent="0.2">
      <c r="D26" s="13" t="s">
        <v>75</v>
      </c>
    </row>
  </sheetData>
  <mergeCells count="9">
    <mergeCell ref="E14:H14"/>
    <mergeCell ref="E15:H15"/>
    <mergeCell ref="E16:H16"/>
    <mergeCell ref="E17:H17"/>
    <mergeCell ref="B2:K2"/>
    <mergeCell ref="B3:K5"/>
    <mergeCell ref="B6:K6"/>
    <mergeCell ref="C8:C11"/>
    <mergeCell ref="A12:D1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7"/>
  <sheetViews>
    <sheetView zoomScale="64" zoomScaleNormal="64" workbookViewId="0">
      <selection activeCell="H27" sqref="H27"/>
    </sheetView>
  </sheetViews>
  <sheetFormatPr baseColWidth="10" defaultColWidth="12" defaultRowHeight="17.25" x14ac:dyDescent="0.2"/>
  <cols>
    <col min="1" max="1" width="4.6640625" style="1" customWidth="1"/>
    <col min="2" max="2" width="7.1640625" style="1" customWidth="1"/>
    <col min="3" max="3" width="17.83203125" style="1" customWidth="1"/>
    <col min="4" max="4" width="74.1640625" style="8" customWidth="1"/>
    <col min="5" max="5" width="15.6640625" style="1" customWidth="1"/>
    <col min="6" max="6" width="14.33203125" style="9" customWidth="1"/>
    <col min="7" max="7" width="16.83203125" style="9" customWidth="1"/>
    <col min="8" max="11" width="17.83203125" style="2" customWidth="1"/>
    <col min="12" max="16384" width="12" style="1"/>
  </cols>
  <sheetData>
    <row r="2" spans="1:11" x14ac:dyDescent="0.2">
      <c r="B2" s="59" t="s">
        <v>66</v>
      </c>
      <c r="C2" s="59"/>
      <c r="D2" s="59"/>
      <c r="E2" s="59"/>
      <c r="F2" s="59"/>
      <c r="G2" s="59"/>
      <c r="H2" s="59"/>
      <c r="I2" s="59"/>
      <c r="J2" s="59"/>
      <c r="K2" s="59"/>
    </row>
    <row r="3" spans="1:11" x14ac:dyDescent="0.2">
      <c r="B3" s="60" t="s">
        <v>79</v>
      </c>
      <c r="C3" s="60"/>
      <c r="D3" s="60"/>
      <c r="E3" s="60"/>
      <c r="F3" s="60"/>
      <c r="G3" s="60"/>
      <c r="H3" s="60"/>
      <c r="I3" s="60"/>
      <c r="J3" s="60"/>
      <c r="K3" s="60"/>
    </row>
    <row r="4" spans="1:11" x14ac:dyDescent="0.2">
      <c r="B4" s="60"/>
      <c r="C4" s="60"/>
      <c r="D4" s="60"/>
      <c r="E4" s="60"/>
      <c r="F4" s="60"/>
      <c r="G4" s="60"/>
      <c r="H4" s="60"/>
      <c r="I4" s="60"/>
      <c r="J4" s="60"/>
      <c r="K4" s="60"/>
    </row>
    <row r="5" spans="1:11" ht="40.5" customHeight="1" x14ac:dyDescent="0.2">
      <c r="B5" s="60"/>
      <c r="C5" s="60"/>
      <c r="D5" s="60"/>
      <c r="E5" s="60"/>
      <c r="F5" s="60"/>
      <c r="G5" s="60"/>
      <c r="H5" s="60"/>
      <c r="I5" s="60"/>
      <c r="J5" s="60"/>
      <c r="K5" s="60"/>
    </row>
    <row r="6" spans="1:11" s="22" customFormat="1" ht="18" x14ac:dyDescent="0.2">
      <c r="B6" s="59" t="s">
        <v>11</v>
      </c>
      <c r="C6" s="59"/>
      <c r="D6" s="59"/>
      <c r="E6" s="59"/>
      <c r="F6" s="59"/>
      <c r="G6" s="59"/>
      <c r="H6" s="59"/>
      <c r="I6" s="59"/>
      <c r="J6" s="59"/>
      <c r="K6" s="59"/>
    </row>
    <row r="7" spans="1:11" s="23" customFormat="1" ht="69" x14ac:dyDescent="0.2">
      <c r="B7" s="14" t="s">
        <v>0</v>
      </c>
      <c r="C7" s="16"/>
      <c r="D7" s="16" t="s">
        <v>3</v>
      </c>
      <c r="E7" s="14" t="s">
        <v>2</v>
      </c>
      <c r="F7" s="5" t="s">
        <v>1</v>
      </c>
      <c r="G7" s="5" t="s">
        <v>13</v>
      </c>
      <c r="H7" s="5" t="s">
        <v>14</v>
      </c>
      <c r="I7" s="31" t="s">
        <v>64</v>
      </c>
      <c r="J7" s="31" t="s">
        <v>62</v>
      </c>
      <c r="K7" s="5" t="s">
        <v>63</v>
      </c>
    </row>
    <row r="8" spans="1:11" s="3" customFormat="1" ht="34.5" x14ac:dyDescent="0.2">
      <c r="B8" s="14">
        <v>1</v>
      </c>
      <c r="C8" s="75" t="s">
        <v>56</v>
      </c>
      <c r="D8" s="47" t="s">
        <v>67</v>
      </c>
      <c r="E8" s="18" t="s">
        <v>12</v>
      </c>
      <c r="F8" s="19">
        <v>1</v>
      </c>
      <c r="G8" s="31">
        <v>0</v>
      </c>
      <c r="H8" s="5">
        <v>222024.25</v>
      </c>
      <c r="I8" s="5">
        <f>+H8*F8</f>
        <v>222024.25</v>
      </c>
      <c r="J8" s="49">
        <v>0</v>
      </c>
      <c r="K8" s="49">
        <v>0</v>
      </c>
    </row>
    <row r="9" spans="1:11" s="3" customFormat="1" ht="259.5" customHeight="1" x14ac:dyDescent="0.2">
      <c r="B9" s="14">
        <v>2</v>
      </c>
      <c r="C9" s="75"/>
      <c r="D9" s="48" t="s">
        <v>68</v>
      </c>
      <c r="E9" s="18" t="s">
        <v>12</v>
      </c>
      <c r="F9" s="29">
        <v>1</v>
      </c>
      <c r="G9" s="31">
        <v>0</v>
      </c>
      <c r="H9" s="5">
        <v>189656.25</v>
      </c>
      <c r="I9" s="5">
        <f t="shared" ref="I9:I10" si="0">+H9*F9</f>
        <v>189656.25</v>
      </c>
      <c r="J9" s="49">
        <v>0</v>
      </c>
      <c r="K9" s="49">
        <v>0</v>
      </c>
    </row>
    <row r="10" spans="1:11" s="3" customFormat="1" ht="42" customHeight="1" x14ac:dyDescent="0.2">
      <c r="B10" s="14">
        <v>3</v>
      </c>
      <c r="C10" s="75"/>
      <c r="D10" s="47" t="s">
        <v>69</v>
      </c>
      <c r="E10" s="18" t="s">
        <v>12</v>
      </c>
      <c r="F10" s="29">
        <v>2</v>
      </c>
      <c r="G10" s="31">
        <v>0</v>
      </c>
      <c r="H10" s="5">
        <v>394250</v>
      </c>
      <c r="I10" s="5">
        <f t="shared" si="0"/>
        <v>788500</v>
      </c>
      <c r="J10" s="5">
        <v>0</v>
      </c>
      <c r="K10" s="49">
        <v>0</v>
      </c>
    </row>
    <row r="11" spans="1:11" s="3" customFormat="1" x14ac:dyDescent="0.2">
      <c r="C11" s="42"/>
      <c r="D11" s="46"/>
      <c r="E11" s="44"/>
      <c r="F11" s="45"/>
      <c r="G11" s="34"/>
      <c r="H11" s="4"/>
      <c r="I11" s="4"/>
      <c r="J11" s="4"/>
      <c r="K11" s="4"/>
    </row>
    <row r="12" spans="1:11" s="3" customFormat="1" x14ac:dyDescent="0.2">
      <c r="A12" s="62" t="s">
        <v>10</v>
      </c>
      <c r="B12" s="62"/>
      <c r="C12" s="62"/>
      <c r="D12" s="62"/>
      <c r="E12" s="6"/>
      <c r="F12" s="7"/>
      <c r="G12" s="7"/>
      <c r="H12" s="6"/>
      <c r="I12" s="6"/>
      <c r="J12" s="6"/>
      <c r="K12" s="6"/>
    </row>
    <row r="13" spans="1:11" ht="18" thickBot="1" x14ac:dyDescent="0.25"/>
    <row r="14" spans="1:11" ht="18" thickBot="1" x14ac:dyDescent="0.25">
      <c r="D14" s="10" t="s">
        <v>4</v>
      </c>
      <c r="E14" s="63" t="s">
        <v>5</v>
      </c>
      <c r="F14" s="64"/>
      <c r="G14" s="64"/>
      <c r="H14" s="65"/>
      <c r="I14" s="3"/>
      <c r="J14" s="3"/>
      <c r="K14" s="3"/>
    </row>
    <row r="15" spans="1:11" ht="18" thickBot="1" x14ac:dyDescent="0.25">
      <c r="D15" s="11" t="s">
        <v>71</v>
      </c>
      <c r="E15" s="66">
        <f>SUM(I8:I10)</f>
        <v>1200180.5</v>
      </c>
      <c r="F15" s="67"/>
      <c r="G15" s="67"/>
      <c r="H15" s="68"/>
      <c r="I15" s="15"/>
      <c r="J15" s="15"/>
      <c r="K15" s="15"/>
    </row>
    <row r="16" spans="1:11" ht="18" thickBot="1" x14ac:dyDescent="0.25">
      <c r="D16" s="11" t="s">
        <v>15</v>
      </c>
      <c r="E16" s="66">
        <v>0</v>
      </c>
      <c r="F16" s="67"/>
      <c r="G16" s="67"/>
      <c r="H16" s="68"/>
      <c r="I16" s="15"/>
      <c r="J16" s="15"/>
      <c r="K16" s="15"/>
    </row>
    <row r="17" spans="4:11" ht="18" thickBot="1" x14ac:dyDescent="0.25">
      <c r="D17" s="11" t="s">
        <v>70</v>
      </c>
      <c r="E17" s="66">
        <v>0</v>
      </c>
      <c r="F17" s="67"/>
      <c r="G17" s="67"/>
      <c r="H17" s="68"/>
      <c r="I17" s="15"/>
      <c r="J17" s="15"/>
      <c r="K17" s="15"/>
    </row>
    <row r="18" spans="4:11" ht="18" thickBot="1" x14ac:dyDescent="0.25">
      <c r="D18" s="12" t="s">
        <v>6</v>
      </c>
      <c r="E18" s="56">
        <f>+E15+E16+E17</f>
        <v>1200180.5</v>
      </c>
      <c r="F18" s="57"/>
      <c r="G18" s="57"/>
      <c r="H18" s="58"/>
      <c r="I18" s="15"/>
      <c r="J18" s="15"/>
      <c r="K18" s="15"/>
    </row>
    <row r="19" spans="4:11" x14ac:dyDescent="0.2">
      <c r="D19" s="3"/>
      <c r="E19" s="15"/>
      <c r="F19" s="15"/>
      <c r="G19" s="15"/>
      <c r="H19" s="15"/>
      <c r="I19" s="15"/>
      <c r="J19" s="15"/>
      <c r="K19" s="15"/>
    </row>
    <row r="20" spans="4:11" x14ac:dyDescent="0.2">
      <c r="E20" s="2"/>
    </row>
    <row r="21" spans="4:11" x14ac:dyDescent="0.2">
      <c r="D21" s="1" t="s">
        <v>7</v>
      </c>
      <c r="E21" s="2"/>
    </row>
    <row r="22" spans="4:11" x14ac:dyDescent="0.2">
      <c r="D22" s="1" t="s">
        <v>72</v>
      </c>
      <c r="E22" s="2"/>
    </row>
    <row r="23" spans="4:11" x14ac:dyDescent="0.2">
      <c r="D23" s="1" t="s">
        <v>9</v>
      </c>
      <c r="E23" s="2"/>
    </row>
    <row r="24" spans="4:11" x14ac:dyDescent="0.2">
      <c r="D24" s="1" t="s">
        <v>73</v>
      </c>
    </row>
    <row r="25" spans="4:11" x14ac:dyDescent="0.2">
      <c r="D25" s="1" t="s">
        <v>74</v>
      </c>
    </row>
    <row r="26" spans="4:11" ht="90" customHeight="1" x14ac:dyDescent="0.2">
      <c r="D26" s="1" t="s">
        <v>8</v>
      </c>
    </row>
    <row r="27" spans="4:11" ht="34.5" x14ac:dyDescent="0.2">
      <c r="D27" s="13" t="s">
        <v>75</v>
      </c>
    </row>
  </sheetData>
  <mergeCells count="10">
    <mergeCell ref="E16:H16"/>
    <mergeCell ref="E18:H18"/>
    <mergeCell ref="E17:H17"/>
    <mergeCell ref="B2:K2"/>
    <mergeCell ref="B3:K5"/>
    <mergeCell ref="B6:K6"/>
    <mergeCell ref="C8:C10"/>
    <mergeCell ref="A12:D12"/>
    <mergeCell ref="E14:H14"/>
    <mergeCell ref="E15:H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vt:lpstr>
      <vt:lpstr>LOTE 2</vt:lpstr>
      <vt:lpstr>LOTE 3</vt:lpstr>
      <vt:lpstr>LOTE 4</vt:lpstr>
      <vt:lpstr>LOTE 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Alejandra Ramirez J.</cp:lastModifiedBy>
  <cp:lastPrinted>2020-06-10T21:44:38Z</cp:lastPrinted>
  <dcterms:created xsi:type="dcterms:W3CDTF">2019-07-10T22:21:02Z</dcterms:created>
  <dcterms:modified xsi:type="dcterms:W3CDTF">2024-05-07T00:03:00Z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2022-11-08T19:35:07Z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36848d32-fcb7-40cb-89a5-bdddb79e9d78</vt:lpwstr>
  </property>
  <property fmtid="{D5CDD505-2E9C-101B-9397-08002B2CF9AE}" pid="8" name="MSIP_Label_1299739c-ad3d-4908-806e-4d91151a6e13_ContentBits">
    <vt:lpwstr>0</vt:lpwstr>
  </property>
</Properties>
</file>