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Inicial" sheetId="1" r:id="rId4"/>
    <sheet state="visible" name="Ajustado" sheetId="2" r:id="rId5"/>
    <sheet state="visible" name="3. Concertado" sheetId="3" r:id="rId6"/>
  </sheets>
  <definedNames/>
  <calcPr/>
  <extLst>
    <ext uri="GoogleSheetsCustomDataVersion2">
      <go:sheetsCustomData xmlns:go="http://customooxmlschemas.google.com/" r:id="rId7" roundtripDataChecksum="CujSrilBvP7h7LkFI4YCbfpTHyjX1RWF4BUeUukXLT0="/>
    </ext>
  </extLst>
</workbook>
</file>

<file path=xl/sharedStrings.xml><?xml version="1.0" encoding="utf-8"?>
<sst xmlns="http://schemas.openxmlformats.org/spreadsheetml/2006/main" count="663" uniqueCount="122">
  <si>
    <t>PROGRAMA DISTRITAL DE APOYOS CONCERTADOS</t>
  </si>
  <si>
    <t>CÓDIGO DEL PROYECTO:</t>
  </si>
  <si>
    <t>2248-124</t>
  </si>
  <si>
    <t>PROYECTO:</t>
  </si>
  <si>
    <t>Circuito Somos Sur</t>
  </si>
  <si>
    <t>ESAL:</t>
  </si>
  <si>
    <t>CORPORACIÓN AL ALBA PRODUCCIONES</t>
  </si>
  <si>
    <t>CONVOCATORIA:</t>
  </si>
  <si>
    <t>Programa Distrital de Apoyos Concertados 2024 - Proyectos Locales e Interlocales.</t>
  </si>
  <si>
    <t>LÍNEA DE PARTICIPACIÓN:</t>
  </si>
  <si>
    <t>6 - Ciudad Incluyente</t>
  </si>
  <si>
    <t>Presupuesto</t>
  </si>
  <si>
    <t>Insumo</t>
  </si>
  <si>
    <t>Cantidad</t>
  </si>
  <si>
    <t>Valor Total</t>
  </si>
  <si>
    <t>Valor Solicitado</t>
  </si>
  <si>
    <t>Valor Aporte cofinanciado por terceros</t>
  </si>
  <si>
    <t>Valor Aportado Participante</t>
  </si>
  <si>
    <t>Objetivo Específico:</t>
  </si>
  <si>
    <t>Elaborar informes de ejecución detallados, respaldados por documentación de gestión y administración, con el fin de garantizar la transparencia y la eficiencia en la utilización de los recursos del proyecto.</t>
  </si>
  <si>
    <t>Actividad:</t>
  </si>
  <si>
    <t>Compilar todos los documentos, informes, registros, testimonios y otros materiales relacionados con el proyecto, para la preparación del documento final que recoja los resultados y el impacto del proyecto.</t>
  </si>
  <si>
    <t>Recurso humano</t>
  </si>
  <si>
    <t>1 Apoyo administrativo</t>
  </si>
  <si>
    <t>10.800.000,00</t>
  </si>
  <si>
    <t>9.600.000,00</t>
  </si>
  <si>
    <t>0,00</t>
  </si>
  <si>
    <t>1.200.000,00</t>
  </si>
  <si>
    <t>Totales Actividad</t>
  </si>
  <si>
    <t>Elaborar informes detallados de la ejecución de recursos financieros y de gestión de actividades de la mano de la debida documentación del cumplimiento de las actividades con los respectivos soportes.</t>
  </si>
  <si>
    <t>Garantizar la producción de 10 obras locales en diferentes localidades del sur de Bogotá, gestionando aspectos técnicos y logísticos, la creación de 10 cápsulas teatrales complementarias y la realización de 5 Encuentros de socialización para fomentar el diálogo.</t>
  </si>
  <si>
    <t>Llevar a cabo todas las actividades de producción del proyecto durante sus 6 meses de ejecución.</t>
  </si>
  <si>
    <t>1 Productor</t>
  </si>
  <si>
    <t>19.800.000,00</t>
  </si>
  <si>
    <t>16.800.000,00</t>
  </si>
  <si>
    <t>3.000.000,00</t>
  </si>
  <si>
    <t>Coordinar la ejecución del proyecto en todas sus dimensiones durante sus 6 meses de ejecución.</t>
  </si>
  <si>
    <t>1 Coordinador</t>
  </si>
  <si>
    <t>22.800.000,00</t>
  </si>
  <si>
    <t>18.000.000,00</t>
  </si>
  <si>
    <t>4.800.000,00</t>
  </si>
  <si>
    <t>Realizar una evaluación cualitativa para sistematizar el impacto y los resultados del proyecto.</t>
  </si>
  <si>
    <t>2.000.000,00</t>
  </si>
  <si>
    <t>Invitar a moderadores y conferencistas líderes de territorio.</t>
  </si>
  <si>
    <t>5.400.000,00</t>
  </si>
  <si>
    <t>Organizar los 5 Encuentros de socialización en diferentes localidades.</t>
  </si>
  <si>
    <t>Logística</t>
  </si>
  <si>
    <t>5 Montajes de exposiciones o eventos</t>
  </si>
  <si>
    <t>4.000.000,00</t>
  </si>
  <si>
    <t>Editar y producir las cápsulas teatrales para su difusión en línea.</t>
  </si>
  <si>
    <t>10 Personal técnico</t>
  </si>
  <si>
    <t>7.000.000,00</t>
  </si>
  <si>
    <t>5.000.000,00</t>
  </si>
  <si>
    <t>Coordinar la gestión de escenarios, equipos técnicos y personal de apoyo durante las funciones.</t>
  </si>
  <si>
    <t>Alquiler</t>
  </si>
  <si>
    <t>1 Sonido e iluminación</t>
  </si>
  <si>
    <t>20.000.000,00</t>
  </si>
  <si>
    <t>15.000.000,00</t>
  </si>
  <si>
    <t>Realizar las presentaciones de las 10 obras locales en las fechas y lugares programados.</t>
  </si>
  <si>
    <t>10 Artistas</t>
  </si>
  <si>
    <t>23.000.000,00</t>
  </si>
  <si>
    <t>Planificar la logística de las funciones en las localidades de San Cristóbal, Usme, Ciudad Bolívar, Rafael Uribe Uribe, Tunjuelito, Kennedy, Antonio Nariño y Bosa.</t>
  </si>
  <si>
    <t>1 Personal técnico</t>
  </si>
  <si>
    <t>12.800.000,00</t>
  </si>
  <si>
    <t>9.000.000,00</t>
  </si>
  <si>
    <t>3.800.000,00</t>
  </si>
  <si>
    <t>Coordinar reuniones con los artistas seleccionados para discutir los detalles técnicos de sus presentaciones.</t>
  </si>
  <si>
    <t>5.800.000,00</t>
  </si>
  <si>
    <t>Realizar el proceso de selección de al menos 10 propuestas artísticas de diferentes localidades del sur de Bogotá, para que formen parte de la programación del circuito Somos Sur.</t>
  </si>
  <si>
    <t>Realizar eventos de lanzamiento y conferencias de prensa para anunciar el proyecto a la comunidad y a los medios de comunicación.</t>
  </si>
  <si>
    <t>Divulgación</t>
  </si>
  <si>
    <t>1 Pauta en medios</t>
  </si>
  <si>
    <t>8.000.000,00</t>
  </si>
  <si>
    <t>Crear contenido para redes sociales y sitio web del proyecto.</t>
  </si>
  <si>
    <t>1 Diseño de piezas publicitarias</t>
  </si>
  <si>
    <t>11.000.000,00</t>
  </si>
  <si>
    <t>8.500.000,00</t>
  </si>
  <si>
    <t>2.500.000,00</t>
  </si>
  <si>
    <t>Diseñar materiales de divulgación, como afiches y folletos, que promocionen el proyecto y las próximas actividades.</t>
  </si>
  <si>
    <t>1 Diseñador</t>
  </si>
  <si>
    <t>10.000.000,00</t>
  </si>
  <si>
    <t>6.500.000,00</t>
  </si>
  <si>
    <t>3.500.000,00</t>
  </si>
  <si>
    <t>Evaluar las propuestas artísticas recibidas y seleccionar al menos 10 artistas que representen la diversidad de las localidades del sur de Bogotá.</t>
  </si>
  <si>
    <t>3 Director</t>
  </si>
  <si>
    <t>2.400.000,00</t>
  </si>
  <si>
    <t>Realizar convocatorias abiertas para artistas locales de Bogotá.</t>
  </si>
  <si>
    <t>1.500.000,00</t>
  </si>
  <si>
    <t>1.000.000,00</t>
  </si>
  <si>
    <t>500.000,00</t>
  </si>
  <si>
    <t>TOTAL PRESUPUESTO</t>
  </si>
  <si>
    <t>185.100.000,00</t>
  </si>
  <si>
    <t>129.400.000,00</t>
  </si>
  <si>
    <t>55.700.000,00</t>
  </si>
  <si>
    <t>Elaborar informes detallados de la ejecución de recursos financieros y de gestión de actividades de la mano de la debida documentación del cumplimiento de las actividades con los respectivos soportes</t>
  </si>
  <si>
    <t>Garantizar la producción de 10 obras locales en diferentes localidades del sur de Bogotá, gestionando aspectos técnicos y logísticos, la creación de 10 cápsulas teatrales complementarias y la realización de 5 Encuentros de socialización para fomentar el diálogo</t>
  </si>
  <si>
    <t>Llevar a cabo todas las actividades de producción del proyecto durante sus 6 meses de ejecución</t>
  </si>
  <si>
    <t>Coordinar la ejecución del proyecto en todas sus dimensiones durante sus 6 meses de ejecución</t>
  </si>
  <si>
    <t>Realizar una evaluación cualitativa para sistematizar el impacto y los resultados del proyecto</t>
  </si>
  <si>
    <t>Invitar a moderadores y conferencistas líderes de territorio</t>
  </si>
  <si>
    <t>Organizar los 5 Encuentros de socialización en diferentes localidades</t>
  </si>
  <si>
    <t>Editar y producir las cápsulas teatrales para su difusión en línea</t>
  </si>
  <si>
    <t>Coordinar la gestión de escenarios, equipos técnicos y personal de apoyo durante las funciones</t>
  </si>
  <si>
    <t>Realizar las presentaciones de las 10 obras locales en las fechas y lugares programados</t>
  </si>
  <si>
    <t>Planificar la logística de las funciones en las localidades de San Cristóbal, Usme, Ciudad Bolívar, Rafael Uribe Uribe, Tunjuelito, Kennedy, Antonio Nariño y Bosa</t>
  </si>
  <si>
    <t>Coordinar reuniones con los artistas seleccionados para discutir los detalles técnicos de sus presentaciones</t>
  </si>
  <si>
    <t>Realizar el proceso de selección de al menos 10 propuestas artísticas de diferentes localidades del sur de Bogotá, para que formen parte de la programación del circuito Somos Sur</t>
  </si>
  <si>
    <t>Realizar eventos de lanzamiento y conferencias de prensa para anunciar el proyecto a la comunidad y a los medios de comunicación</t>
  </si>
  <si>
    <t>Crear contenido para redes sociales y sitio web del proyecto</t>
  </si>
  <si>
    <t>Diseñar materiales de divulgación, como afiches y folletos, que promocionen el proyecto y las próximas actividades</t>
  </si>
  <si>
    <t>Evaluar las propuestas artísticas recibidas y seleccionar al menos 10 artistas que representen la diversidad de las localidades del sur de Bogotá</t>
  </si>
  <si>
    <t>Realizar convocatorias abiertas para artistas locales de Bogotá</t>
  </si>
  <si>
    <t>$ 112.608.878</t>
  </si>
  <si>
    <t>Presupuesto Concertado</t>
  </si>
  <si>
    <t>COMPARATIVO PRESUPUESTO INICIAL VS AJUSTADO</t>
  </si>
  <si>
    <t>Se mantiene la cantidad del insumo, pero se reducen los recursos destinados, en la suma de $4.600.000</t>
  </si>
  <si>
    <t>Se mantiene la cantidad del insumo, pero se reducen los recursos destinados, en la suma de $600.000</t>
  </si>
  <si>
    <t>Se mantiene la cantidad del insumo, pero se reducen los recursos destinados, en la suma de $3.000.000</t>
  </si>
  <si>
    <t>Se mantiene la cantidad del insumo, pero se reducen los recursos destinados, en la suma de $1.000.000</t>
  </si>
  <si>
    <t>Se mantiene la cantidad del insumo, pero se reducen los recursos destinados, en la suma de $3.500.000</t>
  </si>
  <si>
    <t>Se mantiene la cantidad del insumo, pero se reducen los recursos destinados, en la suma de $2.691.122</t>
  </si>
  <si>
    <t>Se mantiene la cantidad del insumo, pero se reducen los recursos destinados, en la suma de $400.000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</si>
</sst>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8">
    <font>
      <sz val="11.0"/>
      <color rgb="FF000000"/>
      <name val="Calibri"/>
      <scheme val="minor"/>
    </font>
    <font>
      <sz val="11.0"/>
      <color rgb="FF000000"/>
      <name val="Calibri"/>
    </font>
    <font>
      <b/>
      <sz val="11.0"/>
      <color rgb="FF000000"/>
      <name val="Calibri"/>
    </font>
    <font/>
    <font>
      <b/>
      <sz val="11.0"/>
      <color theme="1"/>
      <name val="Calibri"/>
    </font>
    <font>
      <sz val="11.0"/>
      <color theme="1"/>
      <name val="Calibri"/>
    </font>
    <font>
      <b/>
      <sz val="12.0"/>
      <color rgb="FF000000"/>
      <name val="Calibri"/>
    </font>
    <font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5DADE2"/>
        <bgColor rgb="FF5DADE2"/>
      </patternFill>
    </fill>
    <fill>
      <patternFill patternType="solid">
        <fgColor rgb="FFD8D8D8"/>
        <bgColor rgb="FFD8D8D8"/>
      </patternFill>
    </fill>
    <fill>
      <patternFill patternType="solid">
        <fgColor rgb="FFE0E0E0"/>
        <bgColor rgb="FFE0E0E0"/>
      </patternFill>
    </fill>
    <fill>
      <patternFill patternType="solid">
        <fgColor rgb="FFB8CCE4"/>
        <bgColor rgb="FFB8CCE4"/>
      </patternFill>
    </fill>
    <fill>
      <patternFill patternType="solid">
        <fgColor rgb="FFFF7C80"/>
        <bgColor rgb="FFFF7C80"/>
      </patternFill>
    </fill>
    <fill>
      <patternFill patternType="solid">
        <fgColor rgb="FFCFE2F3"/>
        <bgColor rgb="FFCFE2F3"/>
      </patternFill>
    </fill>
    <fill>
      <patternFill patternType="solid">
        <fgColor theme="9"/>
        <bgColor theme="9"/>
      </patternFill>
    </fill>
  </fills>
  <borders count="17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/>
      <bottom style="dotted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top/>
      <bottom style="hair">
        <color rgb="FF000000"/>
      </bottom>
    </border>
    <border>
      <top/>
      <bottom style="hair">
        <color rgb="FF000000"/>
      </bottom>
    </border>
    <border>
      <right style="hair">
        <color rgb="FF000000"/>
      </right>
      <top/>
      <bottom style="hair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0" fillId="0" fontId="1" numFmtId="0" xfId="0" applyAlignment="1" applyFont="1">
      <alignment shrinkToFit="0" vertical="center" wrapText="1"/>
    </xf>
    <xf borderId="2" fillId="2" fontId="2" numFmtId="0" xfId="0" applyAlignment="1" applyBorder="1" applyFill="1" applyFont="1">
      <alignment horizontal="left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3" fontId="4" numFmtId="0" xfId="0" applyAlignment="1" applyBorder="1" applyFill="1" applyFont="1">
      <alignment shrinkToFit="0" vertical="center" wrapText="1"/>
    </xf>
    <xf borderId="2" fillId="4" fontId="1" numFmtId="0" xfId="0" applyAlignment="1" applyBorder="1" applyFill="1" applyFont="1">
      <alignment shrinkToFit="0" vertical="center" wrapText="1"/>
    </xf>
    <xf borderId="6" fillId="3" fontId="4" numFmtId="0" xfId="0" applyAlignment="1" applyBorder="1" applyFont="1">
      <alignment shrinkToFit="0" vertical="center" wrapText="1"/>
    </xf>
    <xf borderId="7" fillId="3" fontId="4" numFmtId="0" xfId="0" applyAlignment="1" applyBorder="1" applyFont="1">
      <alignment shrinkToFit="0" vertical="center" wrapText="1"/>
    </xf>
    <xf borderId="8" fillId="0" fontId="2" numFmtId="0" xfId="0" applyAlignment="1" applyBorder="1" applyFont="1">
      <alignment shrinkToFit="0" vertical="center" wrapText="1"/>
    </xf>
    <xf borderId="8" fillId="0" fontId="1" numFmtId="0" xfId="0" applyAlignment="1" applyBorder="1" applyFont="1">
      <alignment shrinkToFit="0" vertical="center" wrapText="1"/>
    </xf>
    <xf borderId="9" fillId="2" fontId="4" numFmtId="0" xfId="0" applyAlignment="1" applyBorder="1" applyFont="1">
      <alignment horizontal="left" shrinkToFit="0" vertical="center" wrapText="1"/>
    </xf>
    <xf borderId="10" fillId="0" fontId="3" numFmtId="0" xfId="0" applyBorder="1" applyFont="1"/>
    <xf borderId="11" fillId="0" fontId="3" numFmtId="0" xfId="0" applyBorder="1" applyFont="1"/>
    <xf borderId="0" fillId="0" fontId="5" numFmtId="0" xfId="0" applyAlignment="1" applyFont="1">
      <alignment shrinkToFit="0" vertical="center" wrapText="1"/>
    </xf>
    <xf borderId="12" fillId="2" fontId="4" numFmtId="0" xfId="0" applyAlignment="1" applyBorder="1" applyFont="1">
      <alignment horizontal="center" shrinkToFit="0" vertical="center" wrapText="1"/>
    </xf>
    <xf borderId="13" fillId="5" fontId="6" numFmtId="0" xfId="0" applyAlignment="1" applyBorder="1" applyFill="1" applyFont="1">
      <alignment shrinkToFit="0" vertical="center" wrapText="1"/>
    </xf>
    <xf borderId="14" fillId="5" fontId="6" numFmtId="0" xfId="0" applyAlignment="1" applyBorder="1" applyFont="1">
      <alignment shrinkToFit="0" vertical="center" wrapText="1"/>
    </xf>
    <xf borderId="15" fillId="0" fontId="3" numFmtId="0" xfId="0" applyBorder="1" applyFont="1"/>
    <xf borderId="16" fillId="0" fontId="3" numFmtId="0" xfId="0" applyBorder="1" applyFont="1"/>
    <xf borderId="1" fillId="4" fontId="1" numFmtId="0" xfId="0" applyAlignment="1" applyBorder="1" applyFont="1">
      <alignment shrinkToFit="0" vertical="center" wrapText="1"/>
    </xf>
    <xf borderId="1" fillId="2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right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right" shrinkToFit="0" vertical="center" wrapText="1"/>
    </xf>
    <xf borderId="1" fillId="2" fontId="2" numFmtId="0" xfId="0" applyAlignment="1" applyBorder="1" applyFont="1">
      <alignment horizontal="center" shrinkToFit="0" vertical="center" wrapText="1"/>
    </xf>
    <xf borderId="1" fillId="2" fontId="2" numFmtId="0" xfId="0" applyAlignment="1" applyBorder="1" applyFont="1">
      <alignment horizontal="right" shrinkToFit="0" vertical="center" wrapText="1"/>
    </xf>
    <xf borderId="1" fillId="2" fontId="1" numFmtId="4" xfId="0" applyAlignment="1" applyBorder="1" applyFont="1" applyNumberFormat="1">
      <alignment shrinkToFit="0" vertical="center" wrapText="1"/>
    </xf>
    <xf borderId="1" fillId="0" fontId="1" numFmtId="4" xfId="0" applyAlignment="1" applyBorder="1" applyFont="1" applyNumberFormat="1">
      <alignment horizontal="right" readingOrder="0" shrinkToFit="0" vertical="center" wrapText="1"/>
    </xf>
    <xf borderId="1" fillId="0" fontId="1" numFmtId="4" xfId="0" applyAlignment="1" applyBorder="1" applyFont="1" applyNumberFormat="1">
      <alignment horizontal="right" shrinkToFit="0" vertical="center" wrapText="1"/>
    </xf>
    <xf borderId="1" fillId="0" fontId="2" numFmtId="4" xfId="0" applyAlignment="1" applyBorder="1" applyFont="1" applyNumberFormat="1">
      <alignment horizontal="center" shrinkToFit="0" vertical="center" wrapText="1"/>
    </xf>
    <xf borderId="1" fillId="0" fontId="2" numFmtId="4" xfId="0" applyAlignment="1" applyBorder="1" applyFont="1" applyNumberFormat="1">
      <alignment horizontal="right" readingOrder="0" shrinkToFit="0" vertical="center" wrapText="1"/>
    </xf>
    <xf borderId="2" fillId="4" fontId="1" numFmtId="4" xfId="0" applyAlignment="1" applyBorder="1" applyFont="1" applyNumberFormat="1">
      <alignment readingOrder="0" shrinkToFit="0" vertical="center" wrapText="1"/>
    </xf>
    <xf borderId="14" fillId="5" fontId="6" numFmtId="4" xfId="0" applyAlignment="1" applyBorder="1" applyFont="1" applyNumberFormat="1">
      <alignment readingOrder="0" shrinkToFit="0" vertical="center" wrapText="1"/>
    </xf>
    <xf borderId="1" fillId="2" fontId="2" numFmtId="164" xfId="0" applyAlignment="1" applyBorder="1" applyFont="1" applyNumberFormat="1">
      <alignment horizontal="right" shrinkToFit="0" vertical="center" wrapText="1"/>
    </xf>
    <xf borderId="12" fillId="6" fontId="7" numFmtId="0" xfId="0" applyAlignment="1" applyBorder="1" applyFill="1" applyFont="1">
      <alignment horizontal="right" readingOrder="0"/>
    </xf>
    <xf borderId="9" fillId="7" fontId="4" numFmtId="0" xfId="0" applyAlignment="1" applyBorder="1" applyFill="1" applyFont="1">
      <alignment horizontal="center" readingOrder="0" shrinkToFit="0" vertical="center" wrapText="1"/>
    </xf>
    <xf borderId="0" fillId="0" fontId="5" numFmtId="0" xfId="0" applyAlignment="1" applyFont="1">
      <alignment readingOrder="0" shrinkToFit="0" vertical="center" wrapText="1"/>
    </xf>
    <xf borderId="12" fillId="7" fontId="4" numFmtId="0" xfId="0" applyAlignment="1" applyBorder="1" applyFont="1">
      <alignment horizontal="center" shrinkToFit="0" vertical="center" wrapText="1"/>
    </xf>
    <xf borderId="1" fillId="7" fontId="1" numFmtId="4" xfId="0" applyAlignment="1" applyBorder="1" applyFont="1" applyNumberFormat="1">
      <alignment shrinkToFit="0" vertical="center" wrapText="1"/>
    </xf>
    <xf borderId="0" fillId="0" fontId="1" numFmtId="3" xfId="0" applyAlignment="1" applyFont="1" applyNumberFormat="1">
      <alignment shrinkToFit="0" vertical="center" wrapText="1"/>
    </xf>
    <xf borderId="0" fillId="8" fontId="1" numFmtId="3" xfId="0" applyAlignment="1" applyFill="1" applyFont="1" applyNumberFormat="1">
      <alignment shrinkToFit="0" vertical="center" wrapText="1"/>
    </xf>
    <xf borderId="0" fillId="0" fontId="1" numFmtId="0" xfId="0" applyAlignment="1" applyFont="1">
      <alignment readingOrder="0" shrinkToFit="0" vertical="center" wrapText="1"/>
    </xf>
    <xf borderId="1" fillId="7" fontId="2" numFmtId="0" xfId="0" applyAlignment="1" applyBorder="1" applyFont="1">
      <alignment horizontal="center" shrinkToFit="0" vertical="center" wrapText="1"/>
    </xf>
    <xf borderId="1" fillId="7" fontId="2" numFmtId="164" xfId="0" applyAlignment="1" applyBorder="1" applyFont="1" applyNumberFormat="1">
      <alignment horizontal="right" shrinkToFit="0" vertical="center" wrapText="1"/>
    </xf>
    <xf borderId="0" fillId="0" fontId="1" numFmtId="10" xfId="0" applyAlignment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0"/>
    <col customWidth="1" min="2" max="2" width="43.57"/>
    <col customWidth="1" min="3" max="6" width="21.0"/>
    <col customWidth="1" min="7" max="26" width="9.14"/>
  </cols>
  <sheetData>
    <row r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0</v>
      </c>
      <c r="B2" s="4"/>
      <c r="C2" s="4"/>
      <c r="D2" s="4"/>
      <c r="E2" s="4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1</v>
      </c>
      <c r="B3" s="7" t="s">
        <v>2</v>
      </c>
      <c r="C3" s="4"/>
      <c r="D3" s="4"/>
      <c r="E3" s="4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3</v>
      </c>
      <c r="B4" s="7" t="s">
        <v>4</v>
      </c>
      <c r="C4" s="4"/>
      <c r="D4" s="4"/>
      <c r="E4" s="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9" t="s">
        <v>5</v>
      </c>
      <c r="B5" s="7" t="s">
        <v>6</v>
      </c>
      <c r="C5" s="4"/>
      <c r="D5" s="4"/>
      <c r="E5" s="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0" customHeight="1">
      <c r="A6" s="9" t="s">
        <v>7</v>
      </c>
      <c r="B6" s="7" t="s">
        <v>8</v>
      </c>
      <c r="C6" s="4"/>
      <c r="D6" s="4"/>
      <c r="E6" s="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 t="s">
        <v>9</v>
      </c>
      <c r="B7" s="7" t="s">
        <v>10</v>
      </c>
      <c r="C7" s="4"/>
      <c r="D7" s="4"/>
      <c r="E7" s="4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11"/>
      <c r="C8" s="11"/>
      <c r="D8" s="11"/>
      <c r="E8" s="11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2" t="s">
        <v>11</v>
      </c>
      <c r="B9" s="13"/>
      <c r="C9" s="13"/>
      <c r="D9" s="13"/>
      <c r="E9" s="13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>
      <c r="A10" s="16" t="s">
        <v>12</v>
      </c>
      <c r="B10" s="16" t="s">
        <v>13</v>
      </c>
      <c r="C10" s="16" t="s">
        <v>14</v>
      </c>
      <c r="D10" s="16" t="s">
        <v>15</v>
      </c>
      <c r="E10" s="16" t="s">
        <v>16</v>
      </c>
      <c r="F10" s="16" t="s">
        <v>17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35.25" customHeight="1">
      <c r="A11" s="17" t="s">
        <v>18</v>
      </c>
      <c r="B11" s="18" t="s">
        <v>19</v>
      </c>
      <c r="C11" s="19"/>
      <c r="D11" s="19"/>
      <c r="E11" s="19"/>
      <c r="F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9.25" customHeight="1">
      <c r="A12" s="21" t="s">
        <v>20</v>
      </c>
      <c r="B12" s="7" t="s">
        <v>21</v>
      </c>
      <c r="C12" s="4"/>
      <c r="D12" s="4"/>
      <c r="E12" s="4"/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" t="s">
        <v>22</v>
      </c>
      <c r="B13" s="22" t="s">
        <v>23</v>
      </c>
      <c r="C13" s="23" t="s">
        <v>24</v>
      </c>
      <c r="D13" s="23" t="s">
        <v>25</v>
      </c>
      <c r="E13" s="23" t="s">
        <v>26</v>
      </c>
      <c r="F13" s="23" t="s">
        <v>27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4" t="s">
        <v>28</v>
      </c>
      <c r="B14" s="24"/>
      <c r="C14" s="25" t="s">
        <v>24</v>
      </c>
      <c r="D14" s="25" t="s">
        <v>25</v>
      </c>
      <c r="E14" s="25" t="s">
        <v>26</v>
      </c>
      <c r="F14" s="25" t="s">
        <v>27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1.5" customHeight="1">
      <c r="A15" s="21" t="s">
        <v>20</v>
      </c>
      <c r="B15" s="7" t="s">
        <v>29</v>
      </c>
      <c r="C15" s="4"/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" t="s">
        <v>22</v>
      </c>
      <c r="B16" s="22" t="s">
        <v>23</v>
      </c>
      <c r="C16" s="23" t="s">
        <v>24</v>
      </c>
      <c r="D16" s="23" t="s">
        <v>26</v>
      </c>
      <c r="E16" s="23" t="s">
        <v>26</v>
      </c>
      <c r="F16" s="23" t="s">
        <v>24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4" t="s">
        <v>28</v>
      </c>
      <c r="B17" s="24"/>
      <c r="C17" s="25" t="s">
        <v>24</v>
      </c>
      <c r="D17" s="25" t="s">
        <v>26</v>
      </c>
      <c r="E17" s="25" t="s">
        <v>26</v>
      </c>
      <c r="F17" s="25" t="s">
        <v>24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51.75" customHeight="1">
      <c r="A18" s="17" t="s">
        <v>18</v>
      </c>
      <c r="B18" s="18" t="s">
        <v>30</v>
      </c>
      <c r="C18" s="19"/>
      <c r="D18" s="19"/>
      <c r="E18" s="19"/>
      <c r="F18" s="2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1" t="s">
        <v>20</v>
      </c>
      <c r="B19" s="7" t="s">
        <v>31</v>
      </c>
      <c r="C19" s="4"/>
      <c r="D19" s="4"/>
      <c r="E19" s="4"/>
      <c r="F19" s="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" t="s">
        <v>22</v>
      </c>
      <c r="B20" s="22" t="s">
        <v>32</v>
      </c>
      <c r="C20" s="23" t="s">
        <v>33</v>
      </c>
      <c r="D20" s="23" t="s">
        <v>34</v>
      </c>
      <c r="E20" s="23" t="s">
        <v>26</v>
      </c>
      <c r="F20" s="23" t="s">
        <v>35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4" t="s">
        <v>28</v>
      </c>
      <c r="B21" s="24"/>
      <c r="C21" s="25" t="s">
        <v>33</v>
      </c>
      <c r="D21" s="25" t="s">
        <v>34</v>
      </c>
      <c r="E21" s="25" t="s">
        <v>26</v>
      </c>
      <c r="F21" s="25" t="s">
        <v>35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1" t="s">
        <v>20</v>
      </c>
      <c r="B22" s="7" t="s">
        <v>36</v>
      </c>
      <c r="C22" s="4"/>
      <c r="D22" s="4"/>
      <c r="E22" s="4"/>
      <c r="F22" s="5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" t="s">
        <v>22</v>
      </c>
      <c r="B23" s="22" t="s">
        <v>37</v>
      </c>
      <c r="C23" s="23" t="s">
        <v>38</v>
      </c>
      <c r="D23" s="23" t="s">
        <v>39</v>
      </c>
      <c r="E23" s="23" t="s">
        <v>26</v>
      </c>
      <c r="F23" s="23" t="s">
        <v>40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4" t="s">
        <v>28</v>
      </c>
      <c r="B24" s="24"/>
      <c r="C24" s="25" t="s">
        <v>38</v>
      </c>
      <c r="D24" s="25" t="s">
        <v>39</v>
      </c>
      <c r="E24" s="25" t="s">
        <v>26</v>
      </c>
      <c r="F24" s="25" t="s">
        <v>40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1" t="s">
        <v>20</v>
      </c>
      <c r="B25" s="7" t="s">
        <v>41</v>
      </c>
      <c r="C25" s="4"/>
      <c r="D25" s="4"/>
      <c r="E25" s="4"/>
      <c r="F25" s="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" t="s">
        <v>22</v>
      </c>
      <c r="B26" s="22" t="s">
        <v>23</v>
      </c>
      <c r="C26" s="23" t="s">
        <v>42</v>
      </c>
      <c r="D26" s="23" t="s">
        <v>26</v>
      </c>
      <c r="E26" s="23" t="s">
        <v>26</v>
      </c>
      <c r="F26" s="23" t="s">
        <v>42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4" t="s">
        <v>28</v>
      </c>
      <c r="B27" s="24"/>
      <c r="C27" s="25" t="s">
        <v>42</v>
      </c>
      <c r="D27" s="25" t="s">
        <v>26</v>
      </c>
      <c r="E27" s="25" t="s">
        <v>26</v>
      </c>
      <c r="F27" s="25" t="s">
        <v>42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1" t="s">
        <v>20</v>
      </c>
      <c r="B28" s="7" t="s">
        <v>43</v>
      </c>
      <c r="C28" s="4"/>
      <c r="D28" s="4"/>
      <c r="E28" s="4"/>
      <c r="F28" s="5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" t="s">
        <v>22</v>
      </c>
      <c r="B29" s="22" t="s">
        <v>23</v>
      </c>
      <c r="C29" s="23" t="s">
        <v>44</v>
      </c>
      <c r="D29" s="23" t="s">
        <v>26</v>
      </c>
      <c r="E29" s="23" t="s">
        <v>26</v>
      </c>
      <c r="F29" s="23" t="s">
        <v>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4" t="s">
        <v>28</v>
      </c>
      <c r="B30" s="24"/>
      <c r="C30" s="25" t="s">
        <v>44</v>
      </c>
      <c r="D30" s="25" t="s">
        <v>26</v>
      </c>
      <c r="E30" s="25" t="s">
        <v>26</v>
      </c>
      <c r="F30" s="25" t="s">
        <v>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1" t="s">
        <v>20</v>
      </c>
      <c r="B31" s="7" t="s">
        <v>45</v>
      </c>
      <c r="C31" s="4"/>
      <c r="D31" s="4"/>
      <c r="E31" s="4"/>
      <c r="F31" s="5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" t="s">
        <v>46</v>
      </c>
      <c r="B32" s="22" t="s">
        <v>47</v>
      </c>
      <c r="C32" s="23" t="s">
        <v>48</v>
      </c>
      <c r="D32" s="23" t="s">
        <v>48</v>
      </c>
      <c r="E32" s="23" t="s">
        <v>26</v>
      </c>
      <c r="F32" s="23" t="s">
        <v>26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4" t="s">
        <v>28</v>
      </c>
      <c r="B33" s="24"/>
      <c r="C33" s="25" t="s">
        <v>48</v>
      </c>
      <c r="D33" s="25" t="s">
        <v>48</v>
      </c>
      <c r="E33" s="25" t="s">
        <v>26</v>
      </c>
      <c r="F33" s="25" t="s">
        <v>26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1" t="s">
        <v>20</v>
      </c>
      <c r="B34" s="7" t="s">
        <v>49</v>
      </c>
      <c r="C34" s="4"/>
      <c r="D34" s="4"/>
      <c r="E34" s="4"/>
      <c r="F34" s="5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" t="s">
        <v>22</v>
      </c>
      <c r="B35" s="22" t="s">
        <v>50</v>
      </c>
      <c r="C35" s="23" t="s">
        <v>51</v>
      </c>
      <c r="D35" s="23" t="s">
        <v>52</v>
      </c>
      <c r="E35" s="23" t="s">
        <v>26</v>
      </c>
      <c r="F35" s="23" t="s">
        <v>42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4" t="s">
        <v>28</v>
      </c>
      <c r="B36" s="24"/>
      <c r="C36" s="25" t="s">
        <v>51</v>
      </c>
      <c r="D36" s="25" t="s">
        <v>52</v>
      </c>
      <c r="E36" s="25" t="s">
        <v>26</v>
      </c>
      <c r="F36" s="2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1" t="s">
        <v>20</v>
      </c>
      <c r="B37" s="7" t="s">
        <v>53</v>
      </c>
      <c r="C37" s="4"/>
      <c r="D37" s="4"/>
      <c r="E37" s="4"/>
      <c r="F37" s="5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" t="s">
        <v>54</v>
      </c>
      <c r="B38" s="22" t="s">
        <v>55</v>
      </c>
      <c r="C38" s="23" t="s">
        <v>56</v>
      </c>
      <c r="D38" s="23" t="s">
        <v>57</v>
      </c>
      <c r="E38" s="23" t="s">
        <v>26</v>
      </c>
      <c r="F38" s="23" t="s">
        <v>52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4" t="s">
        <v>28</v>
      </c>
      <c r="B39" s="24"/>
      <c r="C39" s="25" t="s">
        <v>56</v>
      </c>
      <c r="D39" s="25" t="s">
        <v>57</v>
      </c>
      <c r="E39" s="25" t="s">
        <v>26</v>
      </c>
      <c r="F39" s="25" t="s">
        <v>52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1" t="s">
        <v>20</v>
      </c>
      <c r="B40" s="7" t="s">
        <v>58</v>
      </c>
      <c r="C40" s="4"/>
      <c r="D40" s="4"/>
      <c r="E40" s="4"/>
      <c r="F40" s="5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" t="s">
        <v>22</v>
      </c>
      <c r="B41" s="22" t="s">
        <v>59</v>
      </c>
      <c r="C41" s="23" t="s">
        <v>60</v>
      </c>
      <c r="D41" s="23" t="s">
        <v>60</v>
      </c>
      <c r="E41" s="23" t="s">
        <v>26</v>
      </c>
      <c r="F41" s="23" t="s">
        <v>26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4" t="s">
        <v>28</v>
      </c>
      <c r="B42" s="24"/>
      <c r="C42" s="25" t="s">
        <v>60</v>
      </c>
      <c r="D42" s="25" t="s">
        <v>60</v>
      </c>
      <c r="E42" s="25" t="s">
        <v>26</v>
      </c>
      <c r="F42" s="25" t="s">
        <v>26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9.25" customHeight="1">
      <c r="A43" s="21" t="s">
        <v>20</v>
      </c>
      <c r="B43" s="7" t="s">
        <v>61</v>
      </c>
      <c r="C43" s="4"/>
      <c r="D43" s="4"/>
      <c r="E43" s="4"/>
      <c r="F43" s="5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" t="s">
        <v>22</v>
      </c>
      <c r="B44" s="22" t="s">
        <v>62</v>
      </c>
      <c r="C44" s="23" t="s">
        <v>63</v>
      </c>
      <c r="D44" s="23" t="s">
        <v>64</v>
      </c>
      <c r="E44" s="23" t="s">
        <v>26</v>
      </c>
      <c r="F44" s="23" t="s">
        <v>65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4" t="s">
        <v>28</v>
      </c>
      <c r="B45" s="24"/>
      <c r="C45" s="25" t="s">
        <v>63</v>
      </c>
      <c r="D45" s="25" t="s">
        <v>64</v>
      </c>
      <c r="E45" s="25" t="s">
        <v>26</v>
      </c>
      <c r="F45" s="25" t="s">
        <v>65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1" t="s">
        <v>20</v>
      </c>
      <c r="B46" s="7" t="s">
        <v>66</v>
      </c>
      <c r="C46" s="4"/>
      <c r="D46" s="4"/>
      <c r="E46" s="4"/>
      <c r="F46" s="5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" t="s">
        <v>22</v>
      </c>
      <c r="B47" s="22" t="s">
        <v>23</v>
      </c>
      <c r="C47" s="23" t="s">
        <v>24</v>
      </c>
      <c r="D47" s="23" t="s">
        <v>52</v>
      </c>
      <c r="E47" s="23" t="s">
        <v>26</v>
      </c>
      <c r="F47" s="23" t="s">
        <v>67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4" t="s">
        <v>28</v>
      </c>
      <c r="B48" s="24"/>
      <c r="C48" s="25" t="s">
        <v>24</v>
      </c>
      <c r="D48" s="25" t="s">
        <v>52</v>
      </c>
      <c r="E48" s="25" t="s">
        <v>26</v>
      </c>
      <c r="F48" s="25" t="s">
        <v>67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40.5" customHeight="1">
      <c r="A49" s="17" t="s">
        <v>18</v>
      </c>
      <c r="B49" s="18" t="s">
        <v>68</v>
      </c>
      <c r="C49" s="19"/>
      <c r="D49" s="19"/>
      <c r="E49" s="19"/>
      <c r="F49" s="2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1" t="s">
        <v>20</v>
      </c>
      <c r="B50" s="7" t="s">
        <v>69</v>
      </c>
      <c r="C50" s="4"/>
      <c r="D50" s="4"/>
      <c r="E50" s="4"/>
      <c r="F50" s="5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" t="s">
        <v>70</v>
      </c>
      <c r="B51" s="22" t="s">
        <v>71</v>
      </c>
      <c r="C51" s="23" t="s">
        <v>72</v>
      </c>
      <c r="D51" s="23" t="s">
        <v>52</v>
      </c>
      <c r="E51" s="23" t="s">
        <v>26</v>
      </c>
      <c r="F51" s="23" t="s">
        <v>35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4" t="s">
        <v>28</v>
      </c>
      <c r="B52" s="24"/>
      <c r="C52" s="25" t="s">
        <v>72</v>
      </c>
      <c r="D52" s="25" t="s">
        <v>52</v>
      </c>
      <c r="E52" s="25" t="s">
        <v>26</v>
      </c>
      <c r="F52" s="25" t="s">
        <v>35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1" t="s">
        <v>20</v>
      </c>
      <c r="B53" s="7" t="s">
        <v>73</v>
      </c>
      <c r="C53" s="4"/>
      <c r="D53" s="4"/>
      <c r="E53" s="4"/>
      <c r="F53" s="5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" t="s">
        <v>70</v>
      </c>
      <c r="B54" s="22" t="s">
        <v>74</v>
      </c>
      <c r="C54" s="23" t="s">
        <v>75</v>
      </c>
      <c r="D54" s="23" t="s">
        <v>76</v>
      </c>
      <c r="E54" s="23" t="s">
        <v>26</v>
      </c>
      <c r="F54" s="23" t="s">
        <v>77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4" t="s">
        <v>28</v>
      </c>
      <c r="B55" s="24"/>
      <c r="C55" s="25" t="s">
        <v>75</v>
      </c>
      <c r="D55" s="25" t="s">
        <v>76</v>
      </c>
      <c r="E55" s="25" t="s">
        <v>26</v>
      </c>
      <c r="F55" s="25" t="s">
        <v>77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1" t="s">
        <v>20</v>
      </c>
      <c r="B56" s="7" t="s">
        <v>78</v>
      </c>
      <c r="C56" s="4"/>
      <c r="D56" s="4"/>
      <c r="E56" s="4"/>
      <c r="F56" s="5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" t="s">
        <v>22</v>
      </c>
      <c r="B57" s="22" t="s">
        <v>79</v>
      </c>
      <c r="C57" s="23" t="s">
        <v>80</v>
      </c>
      <c r="D57" s="23" t="s">
        <v>81</v>
      </c>
      <c r="E57" s="23" t="s">
        <v>26</v>
      </c>
      <c r="F57" s="23" t="s">
        <v>82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4" t="s">
        <v>28</v>
      </c>
      <c r="B58" s="24"/>
      <c r="C58" s="25" t="s">
        <v>80</v>
      </c>
      <c r="D58" s="25" t="s">
        <v>81</v>
      </c>
      <c r="E58" s="25" t="s">
        <v>26</v>
      </c>
      <c r="F58" s="25" t="s">
        <v>82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1" t="s">
        <v>20</v>
      </c>
      <c r="B59" s="7" t="s">
        <v>83</v>
      </c>
      <c r="C59" s="4"/>
      <c r="D59" s="4"/>
      <c r="E59" s="4"/>
      <c r="F59" s="5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" t="s">
        <v>22</v>
      </c>
      <c r="B60" s="22" t="s">
        <v>84</v>
      </c>
      <c r="C60" s="23" t="s">
        <v>44</v>
      </c>
      <c r="D60" s="23" t="s">
        <v>35</v>
      </c>
      <c r="E60" s="23" t="s">
        <v>26</v>
      </c>
      <c r="F60" s="23" t="s">
        <v>85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4" t="s">
        <v>28</v>
      </c>
      <c r="B61" s="24"/>
      <c r="C61" s="25" t="s">
        <v>44</v>
      </c>
      <c r="D61" s="25" t="s">
        <v>35</v>
      </c>
      <c r="E61" s="25" t="s">
        <v>26</v>
      </c>
      <c r="F61" s="25" t="s">
        <v>85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1" t="s">
        <v>20</v>
      </c>
      <c r="B62" s="7" t="s">
        <v>86</v>
      </c>
      <c r="C62" s="4"/>
      <c r="D62" s="4"/>
      <c r="E62" s="4"/>
      <c r="F62" s="5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" t="s">
        <v>70</v>
      </c>
      <c r="B63" s="22" t="s">
        <v>71</v>
      </c>
      <c r="C63" s="23" t="s">
        <v>87</v>
      </c>
      <c r="D63" s="23" t="s">
        <v>88</v>
      </c>
      <c r="E63" s="23" t="s">
        <v>26</v>
      </c>
      <c r="F63" s="23" t="s">
        <v>89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4" t="s">
        <v>28</v>
      </c>
      <c r="B64" s="24"/>
      <c r="C64" s="25" t="s">
        <v>87</v>
      </c>
      <c r="D64" s="25" t="s">
        <v>88</v>
      </c>
      <c r="E64" s="25" t="s">
        <v>26</v>
      </c>
      <c r="F64" s="25" t="s">
        <v>89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6" t="s">
        <v>90</v>
      </c>
      <c r="B65" s="26"/>
      <c r="C65" s="27" t="s">
        <v>91</v>
      </c>
      <c r="D65" s="27" t="s">
        <v>92</v>
      </c>
      <c r="E65" s="27" t="s">
        <v>26</v>
      </c>
      <c r="F65" s="27" t="s">
        <v>93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">
    <mergeCell ref="A2:F2"/>
    <mergeCell ref="B3:F3"/>
    <mergeCell ref="B4:F4"/>
    <mergeCell ref="B5:F5"/>
    <mergeCell ref="B6:F6"/>
    <mergeCell ref="B7:F7"/>
    <mergeCell ref="A9:F9"/>
    <mergeCell ref="B11:F11"/>
    <mergeCell ref="B12:F12"/>
    <mergeCell ref="B15:F15"/>
    <mergeCell ref="B18:F18"/>
    <mergeCell ref="B19:F19"/>
    <mergeCell ref="B22:F22"/>
    <mergeCell ref="B25:F25"/>
    <mergeCell ref="B49:F49"/>
    <mergeCell ref="B50:F50"/>
    <mergeCell ref="B53:F53"/>
    <mergeCell ref="B56:F56"/>
    <mergeCell ref="B59:F59"/>
    <mergeCell ref="B62:F62"/>
    <mergeCell ref="B28:F28"/>
    <mergeCell ref="B31:F31"/>
    <mergeCell ref="B34:F34"/>
    <mergeCell ref="B37:F37"/>
    <mergeCell ref="B40:F40"/>
    <mergeCell ref="B43:F43"/>
    <mergeCell ref="B46:F46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0"/>
    <col customWidth="1" min="2" max="2" width="43.57"/>
    <col customWidth="1" min="3" max="6" width="21.0"/>
    <col customWidth="1" min="7" max="26" width="9.14"/>
  </cols>
  <sheetData>
    <row r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0</v>
      </c>
      <c r="B2" s="4"/>
      <c r="C2" s="4"/>
      <c r="D2" s="4"/>
      <c r="E2" s="4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1</v>
      </c>
      <c r="B3" s="7" t="s">
        <v>2</v>
      </c>
      <c r="C3" s="4"/>
      <c r="D3" s="4"/>
      <c r="E3" s="4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3</v>
      </c>
      <c r="B4" s="7" t="s">
        <v>4</v>
      </c>
      <c r="C4" s="4"/>
      <c r="D4" s="4"/>
      <c r="E4" s="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9" t="s">
        <v>5</v>
      </c>
      <c r="B5" s="7" t="s">
        <v>6</v>
      </c>
      <c r="C5" s="4"/>
      <c r="D5" s="4"/>
      <c r="E5" s="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0" customHeight="1">
      <c r="A6" s="9" t="s">
        <v>7</v>
      </c>
      <c r="B6" s="7" t="s">
        <v>8</v>
      </c>
      <c r="C6" s="4"/>
      <c r="D6" s="4"/>
      <c r="E6" s="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 t="s">
        <v>9</v>
      </c>
      <c r="B7" s="7" t="s">
        <v>10</v>
      </c>
      <c r="C7" s="4"/>
      <c r="D7" s="4"/>
      <c r="E7" s="4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11"/>
      <c r="C8" s="11"/>
      <c r="D8" s="11"/>
      <c r="E8" s="11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2" t="s">
        <v>11</v>
      </c>
      <c r="B9" s="13"/>
      <c r="C9" s="13"/>
      <c r="D9" s="13"/>
      <c r="E9" s="13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>
      <c r="A10" s="16" t="s">
        <v>12</v>
      </c>
      <c r="B10" s="16" t="s">
        <v>13</v>
      </c>
      <c r="C10" s="16" t="s">
        <v>14</v>
      </c>
      <c r="D10" s="16" t="s">
        <v>15</v>
      </c>
      <c r="E10" s="16" t="s">
        <v>16</v>
      </c>
      <c r="F10" s="16" t="s">
        <v>17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35.25" customHeight="1">
      <c r="A11" s="17" t="s">
        <v>18</v>
      </c>
      <c r="B11" s="18" t="s">
        <v>19</v>
      </c>
      <c r="C11" s="19"/>
      <c r="D11" s="19"/>
      <c r="E11" s="19"/>
      <c r="F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9.25" customHeight="1">
      <c r="A12" s="21" t="s">
        <v>20</v>
      </c>
      <c r="B12" s="7" t="s">
        <v>21</v>
      </c>
      <c r="C12" s="4"/>
      <c r="D12" s="4"/>
      <c r="E12" s="4"/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" t="s">
        <v>22</v>
      </c>
      <c r="B13" s="28" t="s">
        <v>23</v>
      </c>
      <c r="C13" s="29">
        <f>D13+E13+F13</f>
        <v>6200000</v>
      </c>
      <c r="D13" s="29">
        <v>5000000.0</v>
      </c>
      <c r="E13" s="30">
        <v>0.0</v>
      </c>
      <c r="F13" s="29">
        <v>1200000.0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4" t="s">
        <v>28</v>
      </c>
      <c r="B14" s="31"/>
      <c r="C14" s="32">
        <f t="shared" ref="C14:F14" si="1">C13</f>
        <v>6200000</v>
      </c>
      <c r="D14" s="32">
        <f t="shared" si="1"/>
        <v>5000000</v>
      </c>
      <c r="E14" s="32">
        <f t="shared" si="1"/>
        <v>0</v>
      </c>
      <c r="F14" s="32">
        <f t="shared" si="1"/>
        <v>1200000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1.5" customHeight="1">
      <c r="A15" s="21" t="s">
        <v>20</v>
      </c>
      <c r="B15" s="33" t="s">
        <v>94</v>
      </c>
      <c r="C15" s="4"/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" t="s">
        <v>22</v>
      </c>
      <c r="B16" s="28" t="s">
        <v>23</v>
      </c>
      <c r="C16" s="29">
        <f>D16+E16+F16</f>
        <v>10800000</v>
      </c>
      <c r="D16" s="30">
        <v>0.0</v>
      </c>
      <c r="E16" s="30">
        <v>0.0</v>
      </c>
      <c r="F16" s="29">
        <v>1.08E7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4" t="s">
        <v>28</v>
      </c>
      <c r="B17" s="31"/>
      <c r="C17" s="32">
        <f t="shared" ref="C17:F17" si="2">C16</f>
        <v>10800000</v>
      </c>
      <c r="D17" s="32">
        <f t="shared" si="2"/>
        <v>0</v>
      </c>
      <c r="E17" s="32">
        <f t="shared" si="2"/>
        <v>0</v>
      </c>
      <c r="F17" s="32">
        <f t="shared" si="2"/>
        <v>10800000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51.75" customHeight="1">
      <c r="A18" s="17" t="s">
        <v>18</v>
      </c>
      <c r="B18" s="34" t="s">
        <v>95</v>
      </c>
      <c r="C18" s="19"/>
      <c r="D18" s="19"/>
      <c r="E18" s="19"/>
      <c r="F18" s="2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1" t="s">
        <v>20</v>
      </c>
      <c r="B19" s="33" t="s">
        <v>96</v>
      </c>
      <c r="C19" s="4"/>
      <c r="D19" s="4"/>
      <c r="E19" s="4"/>
      <c r="F19" s="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" t="s">
        <v>22</v>
      </c>
      <c r="B20" s="28" t="s">
        <v>32</v>
      </c>
      <c r="C20" s="29">
        <f>D20+E20+F20</f>
        <v>19800000</v>
      </c>
      <c r="D20" s="29">
        <v>1.68E7</v>
      </c>
      <c r="E20" s="30">
        <v>0.0</v>
      </c>
      <c r="F20" s="29">
        <v>3000000.0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4" t="s">
        <v>28</v>
      </c>
      <c r="B21" s="31"/>
      <c r="C21" s="32">
        <f t="shared" ref="C21:F21" si="3">C20</f>
        <v>19800000</v>
      </c>
      <c r="D21" s="32">
        <f t="shared" si="3"/>
        <v>16800000</v>
      </c>
      <c r="E21" s="32">
        <f t="shared" si="3"/>
        <v>0</v>
      </c>
      <c r="F21" s="32">
        <f t="shared" si="3"/>
        <v>3000000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1" t="s">
        <v>20</v>
      </c>
      <c r="B22" s="33" t="s">
        <v>97</v>
      </c>
      <c r="C22" s="4"/>
      <c r="D22" s="4"/>
      <c r="E22" s="4"/>
      <c r="F22" s="5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" t="s">
        <v>22</v>
      </c>
      <c r="B23" s="28" t="s">
        <v>37</v>
      </c>
      <c r="C23" s="29">
        <f>D23+E23+F23</f>
        <v>22800000</v>
      </c>
      <c r="D23" s="29">
        <v>1.8E7</v>
      </c>
      <c r="E23" s="30">
        <v>0.0</v>
      </c>
      <c r="F23" s="29">
        <v>4800000.0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4" t="s">
        <v>28</v>
      </c>
      <c r="B24" s="31"/>
      <c r="C24" s="32">
        <f t="shared" ref="C24:F24" si="4">C23</f>
        <v>22800000</v>
      </c>
      <c r="D24" s="32">
        <f t="shared" si="4"/>
        <v>18000000</v>
      </c>
      <c r="E24" s="32">
        <f t="shared" si="4"/>
        <v>0</v>
      </c>
      <c r="F24" s="32">
        <f t="shared" si="4"/>
        <v>4800000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1" t="s">
        <v>20</v>
      </c>
      <c r="B25" s="33" t="s">
        <v>98</v>
      </c>
      <c r="C25" s="4"/>
      <c r="D25" s="4"/>
      <c r="E25" s="4"/>
      <c r="F25" s="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" t="s">
        <v>22</v>
      </c>
      <c r="B26" s="28" t="s">
        <v>23</v>
      </c>
      <c r="C26" s="29">
        <f>D26+E26+F26</f>
        <v>2000000</v>
      </c>
      <c r="D26" s="30">
        <v>0.0</v>
      </c>
      <c r="E26" s="30">
        <v>0.0</v>
      </c>
      <c r="F26" s="29">
        <v>2000000.0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4" t="s">
        <v>28</v>
      </c>
      <c r="B27" s="31"/>
      <c r="C27" s="32">
        <f t="shared" ref="C27:F27" si="5">C26</f>
        <v>2000000</v>
      </c>
      <c r="D27" s="32">
        <f t="shared" si="5"/>
        <v>0</v>
      </c>
      <c r="E27" s="32">
        <f t="shared" si="5"/>
        <v>0</v>
      </c>
      <c r="F27" s="32">
        <f t="shared" si="5"/>
        <v>2000000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1" t="s">
        <v>20</v>
      </c>
      <c r="B28" s="33" t="s">
        <v>99</v>
      </c>
      <c r="C28" s="4"/>
      <c r="D28" s="4"/>
      <c r="E28" s="4"/>
      <c r="F28" s="5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" t="s">
        <v>22</v>
      </c>
      <c r="B29" s="28" t="s">
        <v>23</v>
      </c>
      <c r="C29" s="29">
        <f>D29+E29+F29</f>
        <v>5400000</v>
      </c>
      <c r="D29" s="30">
        <v>0.0</v>
      </c>
      <c r="E29" s="30">
        <v>0.0</v>
      </c>
      <c r="F29" s="29">
        <v>5400000.0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4" t="s">
        <v>28</v>
      </c>
      <c r="B30" s="31"/>
      <c r="C30" s="32">
        <f t="shared" ref="C30:F30" si="6">C29</f>
        <v>5400000</v>
      </c>
      <c r="D30" s="32">
        <f t="shared" si="6"/>
        <v>0</v>
      </c>
      <c r="E30" s="32">
        <f t="shared" si="6"/>
        <v>0</v>
      </c>
      <c r="F30" s="32">
        <f t="shared" si="6"/>
        <v>5400000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1" t="s">
        <v>20</v>
      </c>
      <c r="B31" s="33" t="s">
        <v>100</v>
      </c>
      <c r="C31" s="4"/>
      <c r="D31" s="4"/>
      <c r="E31" s="4"/>
      <c r="F31" s="5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" t="s">
        <v>46</v>
      </c>
      <c r="B32" s="28" t="s">
        <v>47</v>
      </c>
      <c r="C32" s="29">
        <f>D32+E32+F32</f>
        <v>4000000</v>
      </c>
      <c r="D32" s="29">
        <v>4000000.0</v>
      </c>
      <c r="E32" s="30">
        <v>0.0</v>
      </c>
      <c r="F32" s="30">
        <v>0.0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4" t="s">
        <v>28</v>
      </c>
      <c r="B33" s="31"/>
      <c r="C33" s="32">
        <f t="shared" ref="C33:F33" si="7">C32</f>
        <v>4000000</v>
      </c>
      <c r="D33" s="32">
        <f t="shared" si="7"/>
        <v>4000000</v>
      </c>
      <c r="E33" s="32">
        <f t="shared" si="7"/>
        <v>0</v>
      </c>
      <c r="F33" s="32">
        <f t="shared" si="7"/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1" t="s">
        <v>20</v>
      </c>
      <c r="B34" s="33" t="s">
        <v>101</v>
      </c>
      <c r="C34" s="4"/>
      <c r="D34" s="4"/>
      <c r="E34" s="4"/>
      <c r="F34" s="5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" t="s">
        <v>22</v>
      </c>
      <c r="B35" s="28" t="s">
        <v>50</v>
      </c>
      <c r="C35" s="29">
        <f>D35+E35+F35</f>
        <v>6400000</v>
      </c>
      <c r="D35" s="29">
        <v>4400000.0</v>
      </c>
      <c r="E35" s="30">
        <v>0.0</v>
      </c>
      <c r="F35" s="29">
        <v>2000000.0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4" t="s">
        <v>28</v>
      </c>
      <c r="B36" s="31"/>
      <c r="C36" s="32">
        <f t="shared" ref="C36:F36" si="8">C35</f>
        <v>6400000</v>
      </c>
      <c r="D36" s="32">
        <f t="shared" si="8"/>
        <v>4400000</v>
      </c>
      <c r="E36" s="32">
        <f t="shared" si="8"/>
        <v>0</v>
      </c>
      <c r="F36" s="32">
        <f t="shared" si="8"/>
        <v>2000000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1" t="s">
        <v>20</v>
      </c>
      <c r="B37" s="33" t="s">
        <v>102</v>
      </c>
      <c r="C37" s="4"/>
      <c r="D37" s="4"/>
      <c r="E37" s="4"/>
      <c r="F37" s="5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" t="s">
        <v>54</v>
      </c>
      <c r="B38" s="28" t="s">
        <v>55</v>
      </c>
      <c r="C38" s="29">
        <f>D38+E38+F38</f>
        <v>20000000</v>
      </c>
      <c r="D38" s="29">
        <v>1.5E7</v>
      </c>
      <c r="E38" s="30">
        <v>0.0</v>
      </c>
      <c r="F38" s="29">
        <v>5000000.0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4" t="s">
        <v>28</v>
      </c>
      <c r="B39" s="31"/>
      <c r="C39" s="32">
        <f t="shared" ref="C39:F39" si="9">C38</f>
        <v>20000000</v>
      </c>
      <c r="D39" s="32">
        <f t="shared" si="9"/>
        <v>15000000</v>
      </c>
      <c r="E39" s="32">
        <f t="shared" si="9"/>
        <v>0</v>
      </c>
      <c r="F39" s="32">
        <f t="shared" si="9"/>
        <v>5000000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1" t="s">
        <v>20</v>
      </c>
      <c r="B40" s="33" t="s">
        <v>103</v>
      </c>
      <c r="C40" s="4"/>
      <c r="D40" s="4"/>
      <c r="E40" s="4"/>
      <c r="F40" s="5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" t="s">
        <v>22</v>
      </c>
      <c r="B41" s="28" t="s">
        <v>59</v>
      </c>
      <c r="C41" s="29">
        <f>D41+E41+F41</f>
        <v>20000000</v>
      </c>
      <c r="D41" s="29">
        <v>2.0E7</v>
      </c>
      <c r="E41" s="30">
        <v>0.0</v>
      </c>
      <c r="F41" s="30">
        <v>0.0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4" t="s">
        <v>28</v>
      </c>
      <c r="B42" s="31"/>
      <c r="C42" s="32">
        <f t="shared" ref="C42:F42" si="10">C41</f>
        <v>20000000</v>
      </c>
      <c r="D42" s="32">
        <f t="shared" si="10"/>
        <v>20000000</v>
      </c>
      <c r="E42" s="32">
        <f t="shared" si="10"/>
        <v>0</v>
      </c>
      <c r="F42" s="32">
        <f t="shared" si="10"/>
        <v>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9.25" customHeight="1">
      <c r="A43" s="21" t="s">
        <v>20</v>
      </c>
      <c r="B43" s="33" t="s">
        <v>104</v>
      </c>
      <c r="C43" s="4"/>
      <c r="D43" s="4"/>
      <c r="E43" s="4"/>
      <c r="F43" s="5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" t="s">
        <v>22</v>
      </c>
      <c r="B44" s="28" t="s">
        <v>62</v>
      </c>
      <c r="C44" s="29">
        <f>D44+E44+F44</f>
        <v>11800000</v>
      </c>
      <c r="D44" s="29">
        <v>8000000.0</v>
      </c>
      <c r="E44" s="30">
        <v>0.0</v>
      </c>
      <c r="F44" s="29">
        <v>3800000.0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4" t="s">
        <v>28</v>
      </c>
      <c r="B45" s="31"/>
      <c r="C45" s="32">
        <f t="shared" ref="C45:F45" si="11">C44</f>
        <v>11800000</v>
      </c>
      <c r="D45" s="32">
        <f t="shared" si="11"/>
        <v>8000000</v>
      </c>
      <c r="E45" s="32">
        <f t="shared" si="11"/>
        <v>0</v>
      </c>
      <c r="F45" s="32">
        <f t="shared" si="11"/>
        <v>3800000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1" t="s">
        <v>20</v>
      </c>
      <c r="B46" s="33" t="s">
        <v>105</v>
      </c>
      <c r="C46" s="4"/>
      <c r="D46" s="4"/>
      <c r="E46" s="4"/>
      <c r="F46" s="5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" t="s">
        <v>22</v>
      </c>
      <c r="B47" s="28" t="s">
        <v>23</v>
      </c>
      <c r="C47" s="29">
        <f>D47+E47+F47</f>
        <v>10800000</v>
      </c>
      <c r="D47" s="29">
        <v>5000000.0</v>
      </c>
      <c r="E47" s="30">
        <v>0.0</v>
      </c>
      <c r="F47" s="29">
        <v>5800000.0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4" t="s">
        <v>28</v>
      </c>
      <c r="B48" s="31"/>
      <c r="C48" s="32">
        <f t="shared" ref="C48:F48" si="12">C47</f>
        <v>10800000</v>
      </c>
      <c r="D48" s="32">
        <f t="shared" si="12"/>
        <v>5000000</v>
      </c>
      <c r="E48" s="32">
        <f t="shared" si="12"/>
        <v>0</v>
      </c>
      <c r="F48" s="32">
        <f t="shared" si="12"/>
        <v>5800000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40.5" customHeight="1">
      <c r="A49" s="17" t="s">
        <v>18</v>
      </c>
      <c r="B49" s="34" t="s">
        <v>106</v>
      </c>
      <c r="C49" s="19"/>
      <c r="D49" s="19"/>
      <c r="E49" s="19"/>
      <c r="F49" s="2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1" t="s">
        <v>20</v>
      </c>
      <c r="B50" s="33" t="s">
        <v>107</v>
      </c>
      <c r="C50" s="4"/>
      <c r="D50" s="4"/>
      <c r="E50" s="4"/>
      <c r="F50" s="5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" t="s">
        <v>70</v>
      </c>
      <c r="B51" s="28" t="s">
        <v>71</v>
      </c>
      <c r="C51" s="29">
        <f>D51+E51+F51</f>
        <v>7000000</v>
      </c>
      <c r="D51" s="29">
        <v>4000000.0</v>
      </c>
      <c r="E51" s="30">
        <v>0.0</v>
      </c>
      <c r="F51" s="29">
        <v>3000000.0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4" t="s">
        <v>28</v>
      </c>
      <c r="B52" s="31"/>
      <c r="C52" s="32">
        <f t="shared" ref="C52:F52" si="13">C51</f>
        <v>7000000</v>
      </c>
      <c r="D52" s="32">
        <f t="shared" si="13"/>
        <v>4000000</v>
      </c>
      <c r="E52" s="32">
        <f t="shared" si="13"/>
        <v>0</v>
      </c>
      <c r="F52" s="32">
        <f t="shared" si="13"/>
        <v>3000000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1" t="s">
        <v>20</v>
      </c>
      <c r="B53" s="33" t="s">
        <v>108</v>
      </c>
      <c r="C53" s="4"/>
      <c r="D53" s="4"/>
      <c r="E53" s="4"/>
      <c r="F53" s="5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" t="s">
        <v>70</v>
      </c>
      <c r="B54" s="28" t="s">
        <v>74</v>
      </c>
      <c r="C54" s="29">
        <f>D54+E54+F54</f>
        <v>7500000</v>
      </c>
      <c r="D54" s="29">
        <v>5000000.0</v>
      </c>
      <c r="E54" s="30">
        <v>0.0</v>
      </c>
      <c r="F54" s="29">
        <v>2500000.0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4" t="s">
        <v>28</v>
      </c>
      <c r="B55" s="31"/>
      <c r="C55" s="32">
        <f t="shared" ref="C55:F55" si="14">C54</f>
        <v>7500000</v>
      </c>
      <c r="D55" s="32">
        <f t="shared" si="14"/>
        <v>5000000</v>
      </c>
      <c r="E55" s="32">
        <f t="shared" si="14"/>
        <v>0</v>
      </c>
      <c r="F55" s="32">
        <f t="shared" si="14"/>
        <v>2500000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1" t="s">
        <v>20</v>
      </c>
      <c r="B56" s="33" t="s">
        <v>109</v>
      </c>
      <c r="C56" s="4"/>
      <c r="D56" s="4"/>
      <c r="E56" s="4"/>
      <c r="F56" s="5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" t="s">
        <v>22</v>
      </c>
      <c r="B57" s="28" t="s">
        <v>79</v>
      </c>
      <c r="C57" s="29">
        <f>D57+E57+F57</f>
        <v>7308878</v>
      </c>
      <c r="D57" s="29">
        <v>3808878.0</v>
      </c>
      <c r="E57" s="30">
        <v>0.0</v>
      </c>
      <c r="F57" s="29">
        <v>3500000.0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4" t="s">
        <v>28</v>
      </c>
      <c r="B58" s="31"/>
      <c r="C58" s="32">
        <f t="shared" ref="C58:F58" si="15">C57</f>
        <v>7308878</v>
      </c>
      <c r="D58" s="32">
        <f t="shared" si="15"/>
        <v>3808878</v>
      </c>
      <c r="E58" s="32">
        <f t="shared" si="15"/>
        <v>0</v>
      </c>
      <c r="F58" s="32">
        <f t="shared" si="15"/>
        <v>3500000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1" t="s">
        <v>20</v>
      </c>
      <c r="B59" s="33" t="s">
        <v>110</v>
      </c>
      <c r="C59" s="4"/>
      <c r="D59" s="4"/>
      <c r="E59" s="4"/>
      <c r="F59" s="5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" t="s">
        <v>22</v>
      </c>
      <c r="B60" s="28" t="s">
        <v>84</v>
      </c>
      <c r="C60" s="29">
        <f>D60+E60+F60</f>
        <v>5400000</v>
      </c>
      <c r="D60" s="29">
        <v>3000000.0</v>
      </c>
      <c r="E60" s="30">
        <v>0.0</v>
      </c>
      <c r="F60" s="29">
        <v>2400000.0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4" t="s">
        <v>28</v>
      </c>
      <c r="B61" s="31"/>
      <c r="C61" s="32">
        <f t="shared" ref="C61:F61" si="16">C60</f>
        <v>5400000</v>
      </c>
      <c r="D61" s="32">
        <f t="shared" si="16"/>
        <v>3000000</v>
      </c>
      <c r="E61" s="32">
        <f t="shared" si="16"/>
        <v>0</v>
      </c>
      <c r="F61" s="32">
        <f t="shared" si="16"/>
        <v>2400000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1" t="s">
        <v>20</v>
      </c>
      <c r="B62" s="33" t="s">
        <v>111</v>
      </c>
      <c r="C62" s="4"/>
      <c r="D62" s="4"/>
      <c r="E62" s="4"/>
      <c r="F62" s="5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" t="s">
        <v>70</v>
      </c>
      <c r="B63" s="28" t="s">
        <v>71</v>
      </c>
      <c r="C63" s="29">
        <f>D63+E63+F63</f>
        <v>1100000</v>
      </c>
      <c r="D63" s="29">
        <v>600000.0</v>
      </c>
      <c r="E63" s="30">
        <v>0.0</v>
      </c>
      <c r="F63" s="29">
        <v>500000.0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4" t="s">
        <v>28</v>
      </c>
      <c r="B64" s="31"/>
      <c r="C64" s="32">
        <f t="shared" ref="C64:F64" si="17">C63</f>
        <v>1100000</v>
      </c>
      <c r="D64" s="32">
        <f t="shared" si="17"/>
        <v>600000</v>
      </c>
      <c r="E64" s="32">
        <f t="shared" si="17"/>
        <v>0</v>
      </c>
      <c r="F64" s="32">
        <f t="shared" si="17"/>
        <v>500000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6" t="s">
        <v>90</v>
      </c>
      <c r="B65" s="26"/>
      <c r="C65" s="35">
        <f t="shared" ref="C65:F65" si="18">C14+C21+C17+C24+C27+C30+C33+C36+C39+C42+C45+C52+C55+C58+C61+C64+C48</f>
        <v>168308878</v>
      </c>
      <c r="D65" s="35">
        <f t="shared" si="18"/>
        <v>112608878</v>
      </c>
      <c r="E65" s="35">
        <f t="shared" si="18"/>
        <v>0</v>
      </c>
      <c r="F65" s="35">
        <f t="shared" si="18"/>
        <v>55700000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36" t="s">
        <v>112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">
    <mergeCell ref="A2:F2"/>
    <mergeCell ref="B3:F3"/>
    <mergeCell ref="B4:F4"/>
    <mergeCell ref="B5:F5"/>
    <mergeCell ref="B6:F6"/>
    <mergeCell ref="B7:F7"/>
    <mergeCell ref="A9:F9"/>
    <mergeCell ref="B11:F11"/>
    <mergeCell ref="B12:F12"/>
    <mergeCell ref="B15:F15"/>
    <mergeCell ref="B18:F18"/>
    <mergeCell ref="B19:F19"/>
    <mergeCell ref="B22:F22"/>
    <mergeCell ref="B25:F25"/>
    <mergeCell ref="B49:F49"/>
    <mergeCell ref="B50:F50"/>
    <mergeCell ref="B53:F53"/>
    <mergeCell ref="B56:F56"/>
    <mergeCell ref="B59:F59"/>
    <mergeCell ref="B62:F62"/>
    <mergeCell ref="B28:F28"/>
    <mergeCell ref="B31:F31"/>
    <mergeCell ref="B34:F34"/>
    <mergeCell ref="B37:F37"/>
    <mergeCell ref="B40:F40"/>
    <mergeCell ref="B43:F43"/>
    <mergeCell ref="B46:F46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14"/>
    <col customWidth="1" min="2" max="2" width="39.43"/>
    <col customWidth="1" min="3" max="6" width="15.14"/>
    <col customWidth="1" min="7" max="7" width="2.0"/>
    <col customWidth="1" min="8" max="8" width="34.57"/>
    <col customWidth="1" min="9" max="12" width="16.43"/>
    <col customWidth="1" min="13" max="13" width="1.14"/>
    <col customWidth="1" min="14" max="14" width="17.86"/>
    <col customWidth="1" min="15" max="15" width="11.0"/>
    <col customWidth="1" min="16" max="17" width="9.14"/>
    <col customWidth="1" min="18" max="18" width="27.29"/>
    <col customWidth="1" min="19" max="26" width="9.14"/>
  </cols>
  <sheetData>
    <row r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0</v>
      </c>
      <c r="B2" s="4"/>
      <c r="C2" s="4"/>
      <c r="D2" s="4"/>
      <c r="E2" s="4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1</v>
      </c>
      <c r="B3" s="7" t="s">
        <v>2</v>
      </c>
      <c r="C3" s="4"/>
      <c r="D3" s="4"/>
      <c r="E3" s="4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3</v>
      </c>
      <c r="B4" s="7" t="s">
        <v>4</v>
      </c>
      <c r="C4" s="4"/>
      <c r="D4" s="4"/>
      <c r="E4" s="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9" t="s">
        <v>5</v>
      </c>
      <c r="B5" s="7" t="s">
        <v>6</v>
      </c>
      <c r="C5" s="4"/>
      <c r="D5" s="4"/>
      <c r="E5" s="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0" customHeight="1">
      <c r="A6" s="9" t="s">
        <v>7</v>
      </c>
      <c r="B6" s="7" t="s">
        <v>8</v>
      </c>
      <c r="C6" s="4"/>
      <c r="D6" s="4"/>
      <c r="E6" s="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 t="s">
        <v>9</v>
      </c>
      <c r="B7" s="7" t="s">
        <v>10</v>
      </c>
      <c r="C7" s="4"/>
      <c r="D7" s="4"/>
      <c r="E7" s="4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11"/>
      <c r="C8" s="11"/>
      <c r="D8" s="11"/>
      <c r="E8" s="11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2" t="s">
        <v>11</v>
      </c>
      <c r="B9" s="13"/>
      <c r="C9" s="13"/>
      <c r="D9" s="13"/>
      <c r="E9" s="13"/>
      <c r="F9" s="14"/>
      <c r="G9" s="15"/>
      <c r="H9" s="37" t="s">
        <v>113</v>
      </c>
      <c r="I9" s="13"/>
      <c r="J9" s="13"/>
      <c r="K9" s="13"/>
      <c r="L9" s="14"/>
      <c r="M9" s="15"/>
      <c r="N9" s="38" t="s">
        <v>114</v>
      </c>
      <c r="R9" s="15"/>
      <c r="S9" s="15"/>
      <c r="T9" s="15"/>
      <c r="U9" s="15"/>
      <c r="V9" s="15"/>
      <c r="W9" s="15"/>
      <c r="X9" s="15"/>
      <c r="Y9" s="15"/>
      <c r="Z9" s="15"/>
    </row>
    <row r="10">
      <c r="A10" s="16" t="s">
        <v>12</v>
      </c>
      <c r="B10" s="16" t="s">
        <v>13</v>
      </c>
      <c r="C10" s="16" t="s">
        <v>14</v>
      </c>
      <c r="D10" s="16" t="s">
        <v>15</v>
      </c>
      <c r="E10" s="16" t="s">
        <v>16</v>
      </c>
      <c r="F10" s="16" t="s">
        <v>17</v>
      </c>
      <c r="G10" s="15"/>
      <c r="H10" s="39" t="s">
        <v>13</v>
      </c>
      <c r="I10" s="39" t="s">
        <v>14</v>
      </c>
      <c r="J10" s="39" t="s">
        <v>15</v>
      </c>
      <c r="K10" s="39" t="s">
        <v>16</v>
      </c>
      <c r="L10" s="39" t="s">
        <v>17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35.25" customHeight="1">
      <c r="A11" s="17" t="s">
        <v>18</v>
      </c>
      <c r="B11" s="18" t="s">
        <v>19</v>
      </c>
      <c r="C11" s="19"/>
      <c r="D11" s="19"/>
      <c r="E11" s="19"/>
      <c r="F11" s="20"/>
      <c r="G11" s="2"/>
      <c r="H11" s="18" t="s">
        <v>19</v>
      </c>
      <c r="I11" s="19"/>
      <c r="J11" s="19"/>
      <c r="K11" s="19"/>
      <c r="L11" s="20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9.25" customHeight="1">
      <c r="A12" s="21" t="s">
        <v>20</v>
      </c>
      <c r="B12" s="7" t="s">
        <v>21</v>
      </c>
      <c r="C12" s="4"/>
      <c r="D12" s="4"/>
      <c r="E12" s="4"/>
      <c r="F12" s="5"/>
      <c r="G12" s="2"/>
      <c r="H12" s="7" t="s">
        <v>21</v>
      </c>
      <c r="I12" s="4"/>
      <c r="J12" s="4"/>
      <c r="K12" s="4"/>
      <c r="L12" s="5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" t="s">
        <v>22</v>
      </c>
      <c r="B13" s="22" t="s">
        <v>23</v>
      </c>
      <c r="C13" s="23" t="s">
        <v>24</v>
      </c>
      <c r="D13" s="23" t="s">
        <v>25</v>
      </c>
      <c r="E13" s="23" t="s">
        <v>26</v>
      </c>
      <c r="F13" s="23" t="s">
        <v>27</v>
      </c>
      <c r="G13" s="2"/>
      <c r="H13" s="40" t="s">
        <v>23</v>
      </c>
      <c r="I13" s="29">
        <f>J13+K13+L13</f>
        <v>6200000</v>
      </c>
      <c r="J13" s="29">
        <v>5000000.0</v>
      </c>
      <c r="K13" s="30">
        <v>0.0</v>
      </c>
      <c r="L13" s="29">
        <v>1200000.0</v>
      </c>
      <c r="M13" s="2"/>
      <c r="N13" s="41">
        <f t="shared" ref="N13:Q13" si="1">I13-C13</f>
        <v>-4600000</v>
      </c>
      <c r="O13" s="42">
        <f t="shared" si="1"/>
        <v>-4600000</v>
      </c>
      <c r="P13" s="41">
        <f t="shared" si="1"/>
        <v>0</v>
      </c>
      <c r="Q13" s="41">
        <f t="shared" si="1"/>
        <v>0</v>
      </c>
      <c r="R13" s="43" t="s">
        <v>115</v>
      </c>
      <c r="S13" s="2"/>
      <c r="T13" s="2"/>
      <c r="U13" s="2"/>
      <c r="V13" s="2"/>
      <c r="W13" s="2"/>
      <c r="X13" s="2"/>
      <c r="Y13" s="2"/>
      <c r="Z13" s="2"/>
    </row>
    <row r="14">
      <c r="A14" s="24" t="s">
        <v>28</v>
      </c>
      <c r="B14" s="24"/>
      <c r="C14" s="25" t="s">
        <v>24</v>
      </c>
      <c r="D14" s="25" t="s">
        <v>25</v>
      </c>
      <c r="E14" s="25" t="s">
        <v>26</v>
      </c>
      <c r="F14" s="25" t="s">
        <v>27</v>
      </c>
      <c r="G14" s="2"/>
      <c r="H14" s="31"/>
      <c r="I14" s="32">
        <f t="shared" ref="I14:L14" si="2">I13</f>
        <v>6200000</v>
      </c>
      <c r="J14" s="32">
        <f t="shared" si="2"/>
        <v>5000000</v>
      </c>
      <c r="K14" s="32">
        <f t="shared" si="2"/>
        <v>0</v>
      </c>
      <c r="L14" s="32">
        <f t="shared" si="2"/>
        <v>1200000</v>
      </c>
      <c r="M14" s="2"/>
      <c r="N14" s="41">
        <f t="shared" ref="N14:Q14" si="3">I14-C14</f>
        <v>-4600000</v>
      </c>
      <c r="O14" s="41">
        <f t="shared" si="3"/>
        <v>-4600000</v>
      </c>
      <c r="P14" s="41">
        <f t="shared" si="3"/>
        <v>0</v>
      </c>
      <c r="Q14" s="41">
        <f t="shared" si="3"/>
        <v>0</v>
      </c>
      <c r="R14" s="2"/>
      <c r="S14" s="2"/>
      <c r="T14" s="2"/>
      <c r="U14" s="2"/>
      <c r="V14" s="2"/>
      <c r="W14" s="2"/>
      <c r="X14" s="2"/>
      <c r="Y14" s="2"/>
      <c r="Z14" s="2"/>
    </row>
    <row r="15" ht="31.5" customHeight="1">
      <c r="A15" s="21" t="s">
        <v>20</v>
      </c>
      <c r="B15" s="7" t="s">
        <v>29</v>
      </c>
      <c r="C15" s="4"/>
      <c r="D15" s="4"/>
      <c r="E15" s="4"/>
      <c r="F15" s="5"/>
      <c r="G15" s="2"/>
      <c r="H15" s="33" t="s">
        <v>94</v>
      </c>
      <c r="I15" s="4"/>
      <c r="J15" s="4"/>
      <c r="K15" s="4"/>
      <c r="L15" s="5"/>
      <c r="M15" s="2"/>
      <c r="N15" s="41">
        <f t="shared" ref="N15:Q15" si="4">I15-C15</f>
        <v>0</v>
      </c>
      <c r="O15" s="41">
        <f t="shared" si="4"/>
        <v>0</v>
      </c>
      <c r="P15" s="41">
        <f t="shared" si="4"/>
        <v>0</v>
      </c>
      <c r="Q15" s="41">
        <f t="shared" si="4"/>
        <v>0</v>
      </c>
      <c r="R15" s="2"/>
      <c r="S15" s="2"/>
      <c r="T15" s="2"/>
      <c r="U15" s="2"/>
      <c r="V15" s="2"/>
      <c r="W15" s="2"/>
      <c r="X15" s="2"/>
      <c r="Y15" s="2"/>
      <c r="Z15" s="2"/>
    </row>
    <row r="16">
      <c r="A16" s="1" t="s">
        <v>22</v>
      </c>
      <c r="B16" s="22" t="s">
        <v>23</v>
      </c>
      <c r="C16" s="23" t="s">
        <v>24</v>
      </c>
      <c r="D16" s="23" t="s">
        <v>26</v>
      </c>
      <c r="E16" s="23" t="s">
        <v>26</v>
      </c>
      <c r="F16" s="23" t="s">
        <v>24</v>
      </c>
      <c r="G16" s="2"/>
      <c r="H16" s="40" t="s">
        <v>23</v>
      </c>
      <c r="I16" s="29">
        <f>J16+K16+L16</f>
        <v>10800000</v>
      </c>
      <c r="J16" s="30">
        <v>0.0</v>
      </c>
      <c r="K16" s="30">
        <v>0.0</v>
      </c>
      <c r="L16" s="29">
        <v>1.08E7</v>
      </c>
      <c r="M16" s="2"/>
      <c r="N16" s="41">
        <f t="shared" ref="N16:Q16" si="5">I16-C16</f>
        <v>0</v>
      </c>
      <c r="O16" s="41">
        <f t="shared" si="5"/>
        <v>0</v>
      </c>
      <c r="P16" s="41">
        <f t="shared" si="5"/>
        <v>0</v>
      </c>
      <c r="Q16" s="41">
        <f t="shared" si="5"/>
        <v>0</v>
      </c>
      <c r="R16" s="2"/>
      <c r="S16" s="2"/>
      <c r="T16" s="2"/>
      <c r="U16" s="2"/>
      <c r="V16" s="2"/>
      <c r="W16" s="2"/>
      <c r="X16" s="2"/>
      <c r="Y16" s="2"/>
      <c r="Z16" s="2"/>
    </row>
    <row r="17">
      <c r="A17" s="24" t="s">
        <v>28</v>
      </c>
      <c r="B17" s="24"/>
      <c r="C17" s="25" t="s">
        <v>24</v>
      </c>
      <c r="D17" s="25" t="s">
        <v>26</v>
      </c>
      <c r="E17" s="25" t="s">
        <v>26</v>
      </c>
      <c r="F17" s="25" t="s">
        <v>24</v>
      </c>
      <c r="G17" s="2"/>
      <c r="H17" s="31"/>
      <c r="I17" s="32">
        <f t="shared" ref="I17:L17" si="6">I16</f>
        <v>10800000</v>
      </c>
      <c r="J17" s="32">
        <f t="shared" si="6"/>
        <v>0</v>
      </c>
      <c r="K17" s="32">
        <f t="shared" si="6"/>
        <v>0</v>
      </c>
      <c r="L17" s="32">
        <f t="shared" si="6"/>
        <v>10800000</v>
      </c>
      <c r="M17" s="2"/>
      <c r="N17" s="41">
        <f t="shared" ref="N17:Q17" si="7">I17-C17</f>
        <v>0</v>
      </c>
      <c r="O17" s="41">
        <f t="shared" si="7"/>
        <v>0</v>
      </c>
      <c r="P17" s="41">
        <f t="shared" si="7"/>
        <v>0</v>
      </c>
      <c r="Q17" s="41">
        <f t="shared" si="7"/>
        <v>0</v>
      </c>
      <c r="R17" s="2"/>
      <c r="S17" s="2"/>
      <c r="T17" s="2"/>
      <c r="U17" s="2"/>
      <c r="V17" s="2"/>
      <c r="W17" s="2"/>
      <c r="X17" s="2"/>
      <c r="Y17" s="2"/>
      <c r="Z17" s="2"/>
    </row>
    <row r="18" ht="51.75" customHeight="1">
      <c r="A18" s="17" t="s">
        <v>18</v>
      </c>
      <c r="B18" s="18" t="s">
        <v>30</v>
      </c>
      <c r="C18" s="19"/>
      <c r="D18" s="19"/>
      <c r="E18" s="19"/>
      <c r="F18" s="20"/>
      <c r="G18" s="2"/>
      <c r="H18" s="34" t="s">
        <v>95</v>
      </c>
      <c r="I18" s="19"/>
      <c r="J18" s="19"/>
      <c r="K18" s="19"/>
      <c r="L18" s="20"/>
      <c r="M18" s="2"/>
      <c r="N18" s="41">
        <f t="shared" ref="N18:Q18" si="8">I18-C18</f>
        <v>0</v>
      </c>
      <c r="O18" s="41">
        <f t="shared" si="8"/>
        <v>0</v>
      </c>
      <c r="P18" s="41">
        <f t="shared" si="8"/>
        <v>0</v>
      </c>
      <c r="Q18" s="41">
        <f t="shared" si="8"/>
        <v>0</v>
      </c>
      <c r="R18" s="2"/>
      <c r="S18" s="2"/>
      <c r="T18" s="2"/>
      <c r="U18" s="2"/>
      <c r="V18" s="2"/>
      <c r="W18" s="2"/>
      <c r="X18" s="2"/>
      <c r="Y18" s="2"/>
      <c r="Z18" s="2"/>
    </row>
    <row r="19">
      <c r="A19" s="21" t="s">
        <v>20</v>
      </c>
      <c r="B19" s="7" t="s">
        <v>31</v>
      </c>
      <c r="C19" s="4"/>
      <c r="D19" s="4"/>
      <c r="E19" s="4"/>
      <c r="F19" s="5"/>
      <c r="G19" s="2"/>
      <c r="H19" s="33" t="s">
        <v>96</v>
      </c>
      <c r="I19" s="4"/>
      <c r="J19" s="4"/>
      <c r="K19" s="4"/>
      <c r="L19" s="5"/>
      <c r="M19" s="2"/>
      <c r="N19" s="41">
        <f t="shared" ref="N19:Q19" si="9">I19-C19</f>
        <v>0</v>
      </c>
      <c r="O19" s="41">
        <f t="shared" si="9"/>
        <v>0</v>
      </c>
      <c r="P19" s="41">
        <f t="shared" si="9"/>
        <v>0</v>
      </c>
      <c r="Q19" s="41">
        <f t="shared" si="9"/>
        <v>0</v>
      </c>
      <c r="R19" s="2"/>
      <c r="S19" s="2"/>
      <c r="T19" s="2"/>
      <c r="U19" s="2"/>
      <c r="V19" s="2"/>
      <c r="W19" s="2"/>
      <c r="X19" s="2"/>
      <c r="Y19" s="2"/>
      <c r="Z19" s="2"/>
    </row>
    <row r="20">
      <c r="A20" s="1" t="s">
        <v>22</v>
      </c>
      <c r="B20" s="22" t="s">
        <v>32</v>
      </c>
      <c r="C20" s="23" t="s">
        <v>33</v>
      </c>
      <c r="D20" s="23" t="s">
        <v>34</v>
      </c>
      <c r="E20" s="23" t="s">
        <v>26</v>
      </c>
      <c r="F20" s="23" t="s">
        <v>35</v>
      </c>
      <c r="G20" s="2"/>
      <c r="H20" s="40" t="s">
        <v>32</v>
      </c>
      <c r="I20" s="29">
        <f>J20+K20+L20</f>
        <v>19800000</v>
      </c>
      <c r="J20" s="29">
        <v>1.68E7</v>
      </c>
      <c r="K20" s="30">
        <v>0.0</v>
      </c>
      <c r="L20" s="29">
        <v>3000000.0</v>
      </c>
      <c r="M20" s="2"/>
      <c r="N20" s="41">
        <f t="shared" ref="N20:Q20" si="10">I20-C20</f>
        <v>0</v>
      </c>
      <c r="O20" s="41">
        <f t="shared" si="10"/>
        <v>0</v>
      </c>
      <c r="P20" s="41">
        <f t="shared" si="10"/>
        <v>0</v>
      </c>
      <c r="Q20" s="41">
        <f t="shared" si="10"/>
        <v>0</v>
      </c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4" t="s">
        <v>28</v>
      </c>
      <c r="B21" s="24"/>
      <c r="C21" s="25" t="s">
        <v>33</v>
      </c>
      <c r="D21" s="25" t="s">
        <v>34</v>
      </c>
      <c r="E21" s="25" t="s">
        <v>26</v>
      </c>
      <c r="F21" s="25" t="s">
        <v>35</v>
      </c>
      <c r="G21" s="2"/>
      <c r="H21" s="31"/>
      <c r="I21" s="32">
        <f t="shared" ref="I21:L21" si="11">I20</f>
        <v>19800000</v>
      </c>
      <c r="J21" s="32">
        <f t="shared" si="11"/>
        <v>16800000</v>
      </c>
      <c r="K21" s="32">
        <f t="shared" si="11"/>
        <v>0</v>
      </c>
      <c r="L21" s="32">
        <f t="shared" si="11"/>
        <v>3000000</v>
      </c>
      <c r="M21" s="2"/>
      <c r="N21" s="41">
        <f t="shared" ref="N21:Q21" si="12">I21-C21</f>
        <v>0</v>
      </c>
      <c r="O21" s="41">
        <f t="shared" si="12"/>
        <v>0</v>
      </c>
      <c r="P21" s="41">
        <f t="shared" si="12"/>
        <v>0</v>
      </c>
      <c r="Q21" s="41">
        <f t="shared" si="12"/>
        <v>0</v>
      </c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1" t="s">
        <v>20</v>
      </c>
      <c r="B22" s="7" t="s">
        <v>36</v>
      </c>
      <c r="C22" s="4"/>
      <c r="D22" s="4"/>
      <c r="E22" s="4"/>
      <c r="F22" s="5"/>
      <c r="G22" s="2"/>
      <c r="H22" s="33" t="s">
        <v>97</v>
      </c>
      <c r="I22" s="4"/>
      <c r="J22" s="4"/>
      <c r="K22" s="4"/>
      <c r="L22" s="5"/>
      <c r="M22" s="2"/>
      <c r="N22" s="41">
        <f t="shared" ref="N22:Q22" si="13">I22-C22</f>
        <v>0</v>
      </c>
      <c r="O22" s="41">
        <f t="shared" si="13"/>
        <v>0</v>
      </c>
      <c r="P22" s="41">
        <f t="shared" si="13"/>
        <v>0</v>
      </c>
      <c r="Q22" s="41">
        <f t="shared" si="13"/>
        <v>0</v>
      </c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" t="s">
        <v>22</v>
      </c>
      <c r="B23" s="22" t="s">
        <v>37</v>
      </c>
      <c r="C23" s="23" t="s">
        <v>38</v>
      </c>
      <c r="D23" s="23" t="s">
        <v>39</v>
      </c>
      <c r="E23" s="23" t="s">
        <v>26</v>
      </c>
      <c r="F23" s="23" t="s">
        <v>40</v>
      </c>
      <c r="G23" s="2"/>
      <c r="H23" s="40" t="s">
        <v>37</v>
      </c>
      <c r="I23" s="29">
        <f>J23+K23+L23</f>
        <v>22800000</v>
      </c>
      <c r="J23" s="29">
        <v>1.8E7</v>
      </c>
      <c r="K23" s="30">
        <v>0.0</v>
      </c>
      <c r="L23" s="29">
        <v>4800000.0</v>
      </c>
      <c r="M23" s="2"/>
      <c r="N23" s="41">
        <f t="shared" ref="N23:Q23" si="14">I23-C23</f>
        <v>0</v>
      </c>
      <c r="O23" s="41">
        <f t="shared" si="14"/>
        <v>0</v>
      </c>
      <c r="P23" s="41">
        <f t="shared" si="14"/>
        <v>0</v>
      </c>
      <c r="Q23" s="41">
        <f t="shared" si="14"/>
        <v>0</v>
      </c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4" t="s">
        <v>28</v>
      </c>
      <c r="B24" s="24"/>
      <c r="C24" s="25" t="s">
        <v>38</v>
      </c>
      <c r="D24" s="25" t="s">
        <v>39</v>
      </c>
      <c r="E24" s="25" t="s">
        <v>26</v>
      </c>
      <c r="F24" s="25" t="s">
        <v>40</v>
      </c>
      <c r="G24" s="2"/>
      <c r="H24" s="31"/>
      <c r="I24" s="32">
        <f t="shared" ref="I24:L24" si="15">I23</f>
        <v>22800000</v>
      </c>
      <c r="J24" s="32">
        <f t="shared" si="15"/>
        <v>18000000</v>
      </c>
      <c r="K24" s="32">
        <f t="shared" si="15"/>
        <v>0</v>
      </c>
      <c r="L24" s="32">
        <f t="shared" si="15"/>
        <v>4800000</v>
      </c>
      <c r="M24" s="2"/>
      <c r="N24" s="41">
        <f t="shared" ref="N24:Q24" si="16">I24-C24</f>
        <v>0</v>
      </c>
      <c r="O24" s="41">
        <f t="shared" si="16"/>
        <v>0</v>
      </c>
      <c r="P24" s="41">
        <f t="shared" si="16"/>
        <v>0</v>
      </c>
      <c r="Q24" s="41">
        <f t="shared" si="16"/>
        <v>0</v>
      </c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1" t="s">
        <v>20</v>
      </c>
      <c r="B25" s="7" t="s">
        <v>41</v>
      </c>
      <c r="C25" s="4"/>
      <c r="D25" s="4"/>
      <c r="E25" s="4"/>
      <c r="F25" s="5"/>
      <c r="G25" s="2"/>
      <c r="H25" s="33" t="s">
        <v>98</v>
      </c>
      <c r="I25" s="4"/>
      <c r="J25" s="4"/>
      <c r="K25" s="4"/>
      <c r="L25" s="5"/>
      <c r="M25" s="2"/>
      <c r="N25" s="41">
        <f t="shared" ref="N25:Q25" si="17">I25-C25</f>
        <v>0</v>
      </c>
      <c r="O25" s="41">
        <f t="shared" si="17"/>
        <v>0</v>
      </c>
      <c r="P25" s="41">
        <f t="shared" si="17"/>
        <v>0</v>
      </c>
      <c r="Q25" s="41">
        <f t="shared" si="17"/>
        <v>0</v>
      </c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" t="s">
        <v>22</v>
      </c>
      <c r="B26" s="22" t="s">
        <v>23</v>
      </c>
      <c r="C26" s="23" t="s">
        <v>42</v>
      </c>
      <c r="D26" s="23" t="s">
        <v>26</v>
      </c>
      <c r="E26" s="23" t="s">
        <v>26</v>
      </c>
      <c r="F26" s="23" t="s">
        <v>42</v>
      </c>
      <c r="G26" s="2"/>
      <c r="H26" s="40" t="s">
        <v>23</v>
      </c>
      <c r="I26" s="29">
        <f>J26+K26+L26</f>
        <v>2000000</v>
      </c>
      <c r="J26" s="30">
        <v>0.0</v>
      </c>
      <c r="K26" s="30">
        <v>0.0</v>
      </c>
      <c r="L26" s="29">
        <v>2000000.0</v>
      </c>
      <c r="M26" s="2"/>
      <c r="N26" s="41">
        <f t="shared" ref="N26:Q26" si="18">I26-C26</f>
        <v>0</v>
      </c>
      <c r="O26" s="41">
        <f t="shared" si="18"/>
        <v>0</v>
      </c>
      <c r="P26" s="41">
        <f t="shared" si="18"/>
        <v>0</v>
      </c>
      <c r="Q26" s="41">
        <f t="shared" si="18"/>
        <v>0</v>
      </c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4" t="s">
        <v>28</v>
      </c>
      <c r="B27" s="24"/>
      <c r="C27" s="25" t="s">
        <v>42</v>
      </c>
      <c r="D27" s="25" t="s">
        <v>26</v>
      </c>
      <c r="E27" s="25" t="s">
        <v>26</v>
      </c>
      <c r="F27" s="25" t="s">
        <v>42</v>
      </c>
      <c r="G27" s="2"/>
      <c r="H27" s="31"/>
      <c r="I27" s="32">
        <f t="shared" ref="I27:L27" si="19">I26</f>
        <v>2000000</v>
      </c>
      <c r="J27" s="32">
        <f t="shared" si="19"/>
        <v>0</v>
      </c>
      <c r="K27" s="32">
        <f t="shared" si="19"/>
        <v>0</v>
      </c>
      <c r="L27" s="32">
        <f t="shared" si="19"/>
        <v>2000000</v>
      </c>
      <c r="M27" s="2"/>
      <c r="N27" s="41">
        <f t="shared" ref="N27:Q27" si="20">I27-C27</f>
        <v>0</v>
      </c>
      <c r="O27" s="41">
        <f t="shared" si="20"/>
        <v>0</v>
      </c>
      <c r="P27" s="41">
        <f t="shared" si="20"/>
        <v>0</v>
      </c>
      <c r="Q27" s="41">
        <f t="shared" si="20"/>
        <v>0</v>
      </c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1" t="s">
        <v>20</v>
      </c>
      <c r="B28" s="7" t="s">
        <v>43</v>
      </c>
      <c r="C28" s="4"/>
      <c r="D28" s="4"/>
      <c r="E28" s="4"/>
      <c r="F28" s="5"/>
      <c r="G28" s="2"/>
      <c r="H28" s="33" t="s">
        <v>99</v>
      </c>
      <c r="I28" s="4"/>
      <c r="J28" s="4"/>
      <c r="K28" s="4"/>
      <c r="L28" s="5"/>
      <c r="M28" s="2"/>
      <c r="N28" s="41">
        <f t="shared" ref="N28:Q28" si="21">I28-C28</f>
        <v>0</v>
      </c>
      <c r="O28" s="41">
        <f t="shared" si="21"/>
        <v>0</v>
      </c>
      <c r="P28" s="41">
        <f t="shared" si="21"/>
        <v>0</v>
      </c>
      <c r="Q28" s="41">
        <f t="shared" si="21"/>
        <v>0</v>
      </c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" t="s">
        <v>22</v>
      </c>
      <c r="B29" s="22" t="s">
        <v>23</v>
      </c>
      <c r="C29" s="23" t="s">
        <v>44</v>
      </c>
      <c r="D29" s="23" t="s">
        <v>26</v>
      </c>
      <c r="E29" s="23" t="s">
        <v>26</v>
      </c>
      <c r="F29" s="23" t="s">
        <v>44</v>
      </c>
      <c r="G29" s="2"/>
      <c r="H29" s="40" t="s">
        <v>23</v>
      </c>
      <c r="I29" s="29">
        <f>J29+K29+L29</f>
        <v>5400000</v>
      </c>
      <c r="J29" s="30">
        <v>0.0</v>
      </c>
      <c r="K29" s="30">
        <v>0.0</v>
      </c>
      <c r="L29" s="29">
        <v>5400000.0</v>
      </c>
      <c r="M29" s="2"/>
      <c r="N29" s="41">
        <f t="shared" ref="N29:Q29" si="22">I29-C29</f>
        <v>0</v>
      </c>
      <c r="O29" s="41">
        <f t="shared" si="22"/>
        <v>0</v>
      </c>
      <c r="P29" s="41">
        <f t="shared" si="22"/>
        <v>0</v>
      </c>
      <c r="Q29" s="41">
        <f t="shared" si="22"/>
        <v>0</v>
      </c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4" t="s">
        <v>28</v>
      </c>
      <c r="B30" s="24"/>
      <c r="C30" s="25" t="s">
        <v>44</v>
      </c>
      <c r="D30" s="25" t="s">
        <v>26</v>
      </c>
      <c r="E30" s="25" t="s">
        <v>26</v>
      </c>
      <c r="F30" s="25" t="s">
        <v>44</v>
      </c>
      <c r="G30" s="2"/>
      <c r="H30" s="31"/>
      <c r="I30" s="32">
        <f t="shared" ref="I30:L30" si="23">I29</f>
        <v>5400000</v>
      </c>
      <c r="J30" s="32">
        <f t="shared" si="23"/>
        <v>0</v>
      </c>
      <c r="K30" s="32">
        <f t="shared" si="23"/>
        <v>0</v>
      </c>
      <c r="L30" s="32">
        <f t="shared" si="23"/>
        <v>5400000</v>
      </c>
      <c r="M30" s="2"/>
      <c r="N30" s="41">
        <f t="shared" ref="N30:Q30" si="24">I30-C30</f>
        <v>0</v>
      </c>
      <c r="O30" s="41">
        <f t="shared" si="24"/>
        <v>0</v>
      </c>
      <c r="P30" s="41">
        <f t="shared" si="24"/>
        <v>0</v>
      </c>
      <c r="Q30" s="41">
        <f t="shared" si="24"/>
        <v>0</v>
      </c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1" t="s">
        <v>20</v>
      </c>
      <c r="B31" s="7" t="s">
        <v>45</v>
      </c>
      <c r="C31" s="4"/>
      <c r="D31" s="4"/>
      <c r="E31" s="4"/>
      <c r="F31" s="5"/>
      <c r="G31" s="2"/>
      <c r="H31" s="33" t="s">
        <v>100</v>
      </c>
      <c r="I31" s="4"/>
      <c r="J31" s="4"/>
      <c r="K31" s="4"/>
      <c r="L31" s="5"/>
      <c r="M31" s="2"/>
      <c r="N31" s="41">
        <f t="shared" ref="N31:Q31" si="25">I31-C31</f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" t="s">
        <v>46</v>
      </c>
      <c r="B32" s="22" t="s">
        <v>47</v>
      </c>
      <c r="C32" s="23" t="s">
        <v>48</v>
      </c>
      <c r="D32" s="23" t="s">
        <v>48</v>
      </c>
      <c r="E32" s="23" t="s">
        <v>26</v>
      </c>
      <c r="F32" s="23" t="s">
        <v>26</v>
      </c>
      <c r="G32" s="2"/>
      <c r="H32" s="40" t="s">
        <v>47</v>
      </c>
      <c r="I32" s="29">
        <f>J32+K32+L32</f>
        <v>4000000</v>
      </c>
      <c r="J32" s="29">
        <v>4000000.0</v>
      </c>
      <c r="K32" s="30">
        <v>0.0</v>
      </c>
      <c r="L32" s="30">
        <v>0.0</v>
      </c>
      <c r="M32" s="2"/>
      <c r="N32" s="41">
        <f t="shared" ref="N32:Q32" si="26">I32-C32</f>
        <v>0</v>
      </c>
      <c r="O32" s="41">
        <f t="shared" si="26"/>
        <v>0</v>
      </c>
      <c r="P32" s="41">
        <f t="shared" si="26"/>
        <v>0</v>
      </c>
      <c r="Q32" s="41">
        <f t="shared" si="26"/>
        <v>0</v>
      </c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4" t="s">
        <v>28</v>
      </c>
      <c r="B33" s="24"/>
      <c r="C33" s="25" t="s">
        <v>48</v>
      </c>
      <c r="D33" s="25" t="s">
        <v>48</v>
      </c>
      <c r="E33" s="25" t="s">
        <v>26</v>
      </c>
      <c r="F33" s="25" t="s">
        <v>26</v>
      </c>
      <c r="G33" s="2"/>
      <c r="H33" s="31"/>
      <c r="I33" s="32">
        <f t="shared" ref="I33:L33" si="27">I32</f>
        <v>4000000</v>
      </c>
      <c r="J33" s="32">
        <f t="shared" si="27"/>
        <v>4000000</v>
      </c>
      <c r="K33" s="32">
        <f t="shared" si="27"/>
        <v>0</v>
      </c>
      <c r="L33" s="32">
        <f t="shared" si="27"/>
        <v>0</v>
      </c>
      <c r="M33" s="2"/>
      <c r="N33" s="41">
        <f t="shared" ref="N33:Q33" si="28">I33-C33</f>
        <v>0</v>
      </c>
      <c r="O33" s="41">
        <f t="shared" si="28"/>
        <v>0</v>
      </c>
      <c r="P33" s="41">
        <f t="shared" si="28"/>
        <v>0</v>
      </c>
      <c r="Q33" s="41">
        <f t="shared" si="28"/>
        <v>0</v>
      </c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1" t="s">
        <v>20</v>
      </c>
      <c r="B34" s="7" t="s">
        <v>49</v>
      </c>
      <c r="C34" s="4"/>
      <c r="D34" s="4"/>
      <c r="E34" s="4"/>
      <c r="F34" s="5"/>
      <c r="G34" s="2"/>
      <c r="H34" s="33" t="s">
        <v>101</v>
      </c>
      <c r="I34" s="4"/>
      <c r="J34" s="4"/>
      <c r="K34" s="4"/>
      <c r="L34" s="5"/>
      <c r="M34" s="2"/>
      <c r="N34" s="41">
        <f t="shared" ref="N34:Q34" si="29">I34-C34</f>
        <v>0</v>
      </c>
      <c r="O34" s="41">
        <f t="shared" si="29"/>
        <v>0</v>
      </c>
      <c r="P34" s="41">
        <f t="shared" si="29"/>
        <v>0</v>
      </c>
      <c r="Q34" s="41">
        <f t="shared" si="29"/>
        <v>0</v>
      </c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" t="s">
        <v>22</v>
      </c>
      <c r="B35" s="22" t="s">
        <v>50</v>
      </c>
      <c r="C35" s="23" t="s">
        <v>51</v>
      </c>
      <c r="D35" s="23" t="s">
        <v>52</v>
      </c>
      <c r="E35" s="23" t="s">
        <v>26</v>
      </c>
      <c r="F35" s="23" t="s">
        <v>42</v>
      </c>
      <c r="G35" s="2"/>
      <c r="H35" s="40" t="s">
        <v>50</v>
      </c>
      <c r="I35" s="29">
        <f>J35+K35+L35</f>
        <v>6400000</v>
      </c>
      <c r="J35" s="29">
        <v>4400000.0</v>
      </c>
      <c r="K35" s="30">
        <v>0.0</v>
      </c>
      <c r="L35" s="29">
        <v>2000000.0</v>
      </c>
      <c r="M35" s="2"/>
      <c r="N35" s="41">
        <f t="shared" ref="N35:Q35" si="30">I35-C35</f>
        <v>-600000</v>
      </c>
      <c r="O35" s="42">
        <f t="shared" si="30"/>
        <v>-600000</v>
      </c>
      <c r="P35" s="41">
        <f t="shared" si="30"/>
        <v>0</v>
      </c>
      <c r="Q35" s="41">
        <f t="shared" si="30"/>
        <v>0</v>
      </c>
      <c r="R35" s="43" t="s">
        <v>116</v>
      </c>
      <c r="S35" s="2"/>
      <c r="T35" s="2"/>
      <c r="U35" s="2"/>
      <c r="V35" s="2"/>
      <c r="W35" s="2"/>
      <c r="X35" s="2"/>
      <c r="Y35" s="2"/>
      <c r="Z35" s="2"/>
    </row>
    <row r="36" ht="15.75" customHeight="1">
      <c r="A36" s="24" t="s">
        <v>28</v>
      </c>
      <c r="B36" s="24"/>
      <c r="C36" s="25" t="s">
        <v>51</v>
      </c>
      <c r="D36" s="25" t="s">
        <v>52</v>
      </c>
      <c r="E36" s="25" t="s">
        <v>26</v>
      </c>
      <c r="F36" s="25" t="s">
        <v>42</v>
      </c>
      <c r="G36" s="2"/>
      <c r="H36" s="31"/>
      <c r="I36" s="32">
        <f t="shared" ref="I36:L36" si="31">I35</f>
        <v>6400000</v>
      </c>
      <c r="J36" s="32">
        <f t="shared" si="31"/>
        <v>4400000</v>
      </c>
      <c r="K36" s="32">
        <f t="shared" si="31"/>
        <v>0</v>
      </c>
      <c r="L36" s="32">
        <f t="shared" si="31"/>
        <v>2000000</v>
      </c>
      <c r="M36" s="2"/>
      <c r="N36" s="41">
        <f t="shared" ref="N36:Q36" si="32">I36-C36</f>
        <v>-600000</v>
      </c>
      <c r="O36" s="41">
        <f t="shared" si="32"/>
        <v>-600000</v>
      </c>
      <c r="P36" s="41">
        <f t="shared" si="32"/>
        <v>0</v>
      </c>
      <c r="Q36" s="41">
        <f t="shared" si="32"/>
        <v>0</v>
      </c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1" t="s">
        <v>20</v>
      </c>
      <c r="B37" s="7" t="s">
        <v>53</v>
      </c>
      <c r="C37" s="4"/>
      <c r="D37" s="4"/>
      <c r="E37" s="4"/>
      <c r="F37" s="5"/>
      <c r="G37" s="2"/>
      <c r="H37" s="33" t="s">
        <v>102</v>
      </c>
      <c r="I37" s="4"/>
      <c r="J37" s="4"/>
      <c r="K37" s="4"/>
      <c r="L37" s="5"/>
      <c r="M37" s="2"/>
      <c r="N37" s="41">
        <f t="shared" ref="N37:Q37" si="33">I37-C37</f>
        <v>0</v>
      </c>
      <c r="O37" s="41">
        <f t="shared" si="33"/>
        <v>0</v>
      </c>
      <c r="P37" s="41">
        <f t="shared" si="33"/>
        <v>0</v>
      </c>
      <c r="Q37" s="41">
        <f t="shared" si="33"/>
        <v>0</v>
      </c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" t="s">
        <v>54</v>
      </c>
      <c r="B38" s="22" t="s">
        <v>55</v>
      </c>
      <c r="C38" s="23" t="s">
        <v>56</v>
      </c>
      <c r="D38" s="23" t="s">
        <v>57</v>
      </c>
      <c r="E38" s="23" t="s">
        <v>26</v>
      </c>
      <c r="F38" s="23" t="s">
        <v>52</v>
      </c>
      <c r="G38" s="2"/>
      <c r="H38" s="40" t="s">
        <v>55</v>
      </c>
      <c r="I38" s="29">
        <f>J38+K38+L38</f>
        <v>20000000</v>
      </c>
      <c r="J38" s="29">
        <v>1.5E7</v>
      </c>
      <c r="K38" s="30">
        <v>0.0</v>
      </c>
      <c r="L38" s="29">
        <v>5000000.0</v>
      </c>
      <c r="M38" s="2"/>
      <c r="N38" s="41">
        <f t="shared" ref="N38:Q38" si="34">I38-C38</f>
        <v>0</v>
      </c>
      <c r="O38" s="41">
        <f t="shared" si="34"/>
        <v>0</v>
      </c>
      <c r="P38" s="41">
        <f t="shared" si="34"/>
        <v>0</v>
      </c>
      <c r="Q38" s="41">
        <f t="shared" si="34"/>
        <v>0</v>
      </c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4" t="s">
        <v>28</v>
      </c>
      <c r="B39" s="24"/>
      <c r="C39" s="25" t="s">
        <v>56</v>
      </c>
      <c r="D39" s="25" t="s">
        <v>57</v>
      </c>
      <c r="E39" s="25" t="s">
        <v>26</v>
      </c>
      <c r="F39" s="25" t="s">
        <v>52</v>
      </c>
      <c r="G39" s="2"/>
      <c r="H39" s="31"/>
      <c r="I39" s="32">
        <f t="shared" ref="I39:L39" si="35">I38</f>
        <v>20000000</v>
      </c>
      <c r="J39" s="32">
        <f t="shared" si="35"/>
        <v>15000000</v>
      </c>
      <c r="K39" s="32">
        <f t="shared" si="35"/>
        <v>0</v>
      </c>
      <c r="L39" s="32">
        <f t="shared" si="35"/>
        <v>5000000</v>
      </c>
      <c r="M39" s="2"/>
      <c r="N39" s="41">
        <f t="shared" ref="N39:Q39" si="36">I39-C39</f>
        <v>0</v>
      </c>
      <c r="O39" s="41">
        <f t="shared" si="36"/>
        <v>0</v>
      </c>
      <c r="P39" s="41">
        <f t="shared" si="36"/>
        <v>0</v>
      </c>
      <c r="Q39" s="41">
        <f t="shared" si="36"/>
        <v>0</v>
      </c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1" t="s">
        <v>20</v>
      </c>
      <c r="B40" s="7" t="s">
        <v>58</v>
      </c>
      <c r="C40" s="4"/>
      <c r="D40" s="4"/>
      <c r="E40" s="4"/>
      <c r="F40" s="5"/>
      <c r="G40" s="2"/>
      <c r="H40" s="33" t="s">
        <v>103</v>
      </c>
      <c r="I40" s="4"/>
      <c r="J40" s="4"/>
      <c r="K40" s="4"/>
      <c r="L40" s="5"/>
      <c r="M40" s="2"/>
      <c r="N40" s="41">
        <f t="shared" ref="N40:Q40" si="37">I40-C40</f>
        <v>0</v>
      </c>
      <c r="O40" s="41">
        <f t="shared" si="37"/>
        <v>0</v>
      </c>
      <c r="P40" s="41">
        <f t="shared" si="37"/>
        <v>0</v>
      </c>
      <c r="Q40" s="41">
        <f t="shared" si="37"/>
        <v>0</v>
      </c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" t="s">
        <v>22</v>
      </c>
      <c r="B41" s="22" t="s">
        <v>59</v>
      </c>
      <c r="C41" s="23" t="s">
        <v>60</v>
      </c>
      <c r="D41" s="23" t="s">
        <v>60</v>
      </c>
      <c r="E41" s="23" t="s">
        <v>26</v>
      </c>
      <c r="F41" s="23" t="s">
        <v>26</v>
      </c>
      <c r="G41" s="2"/>
      <c r="H41" s="40" t="s">
        <v>59</v>
      </c>
      <c r="I41" s="29">
        <f>J41+K41+L41</f>
        <v>20000000</v>
      </c>
      <c r="J41" s="29">
        <v>2.0E7</v>
      </c>
      <c r="K41" s="30">
        <v>0.0</v>
      </c>
      <c r="L41" s="30">
        <v>0.0</v>
      </c>
      <c r="M41" s="2"/>
      <c r="N41" s="41">
        <f t="shared" ref="N41:Q41" si="38">I41-C41</f>
        <v>-3000000</v>
      </c>
      <c r="O41" s="42">
        <f t="shared" si="38"/>
        <v>-3000000</v>
      </c>
      <c r="P41" s="41">
        <f t="shared" si="38"/>
        <v>0</v>
      </c>
      <c r="Q41" s="41">
        <f t="shared" si="38"/>
        <v>0</v>
      </c>
      <c r="R41" s="43" t="s">
        <v>117</v>
      </c>
      <c r="S41" s="2"/>
      <c r="T41" s="2"/>
      <c r="U41" s="2"/>
      <c r="V41" s="2"/>
      <c r="W41" s="2"/>
      <c r="X41" s="2"/>
      <c r="Y41" s="2"/>
      <c r="Z41" s="2"/>
    </row>
    <row r="42" ht="15.75" customHeight="1">
      <c r="A42" s="24" t="s">
        <v>28</v>
      </c>
      <c r="B42" s="24"/>
      <c r="C42" s="25" t="s">
        <v>60</v>
      </c>
      <c r="D42" s="25" t="s">
        <v>60</v>
      </c>
      <c r="E42" s="25" t="s">
        <v>26</v>
      </c>
      <c r="F42" s="25" t="s">
        <v>26</v>
      </c>
      <c r="G42" s="2"/>
      <c r="H42" s="31"/>
      <c r="I42" s="32">
        <f t="shared" ref="I42:L42" si="39">I41</f>
        <v>20000000</v>
      </c>
      <c r="J42" s="32">
        <f t="shared" si="39"/>
        <v>20000000</v>
      </c>
      <c r="K42" s="32">
        <f t="shared" si="39"/>
        <v>0</v>
      </c>
      <c r="L42" s="32">
        <f t="shared" si="39"/>
        <v>0</v>
      </c>
      <c r="M42" s="2"/>
      <c r="N42" s="41">
        <f t="shared" ref="N42:Q42" si="40">I42-C42</f>
        <v>-3000000</v>
      </c>
      <c r="O42" s="41">
        <f t="shared" si="40"/>
        <v>-3000000</v>
      </c>
      <c r="P42" s="41">
        <f t="shared" si="40"/>
        <v>0</v>
      </c>
      <c r="Q42" s="41">
        <f t="shared" si="40"/>
        <v>0</v>
      </c>
      <c r="R42" s="2"/>
      <c r="S42" s="2"/>
      <c r="T42" s="2"/>
      <c r="U42" s="2"/>
      <c r="V42" s="2"/>
      <c r="W42" s="2"/>
      <c r="X42" s="2"/>
      <c r="Y42" s="2"/>
      <c r="Z42" s="2"/>
    </row>
    <row r="43" ht="29.25" customHeight="1">
      <c r="A43" s="21" t="s">
        <v>20</v>
      </c>
      <c r="B43" s="7" t="s">
        <v>61</v>
      </c>
      <c r="C43" s="4"/>
      <c r="D43" s="4"/>
      <c r="E43" s="4"/>
      <c r="F43" s="5"/>
      <c r="G43" s="2"/>
      <c r="H43" s="33" t="s">
        <v>104</v>
      </c>
      <c r="I43" s="4"/>
      <c r="J43" s="4"/>
      <c r="K43" s="4"/>
      <c r="L43" s="5"/>
      <c r="M43" s="2"/>
      <c r="N43" s="41">
        <f t="shared" ref="N43:Q43" si="41">I43-C43</f>
        <v>0</v>
      </c>
      <c r="O43" s="41">
        <f t="shared" si="41"/>
        <v>0</v>
      </c>
      <c r="P43" s="41">
        <f t="shared" si="41"/>
        <v>0</v>
      </c>
      <c r="Q43" s="41">
        <f t="shared" si="41"/>
        <v>0</v>
      </c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" t="s">
        <v>22</v>
      </c>
      <c r="B44" s="22" t="s">
        <v>62</v>
      </c>
      <c r="C44" s="23" t="s">
        <v>63</v>
      </c>
      <c r="D44" s="23" t="s">
        <v>64</v>
      </c>
      <c r="E44" s="23" t="s">
        <v>26</v>
      </c>
      <c r="F44" s="23" t="s">
        <v>65</v>
      </c>
      <c r="G44" s="2"/>
      <c r="H44" s="40" t="s">
        <v>62</v>
      </c>
      <c r="I44" s="29">
        <f>J44+K44+L44</f>
        <v>11800000</v>
      </c>
      <c r="J44" s="29">
        <v>8000000.0</v>
      </c>
      <c r="K44" s="30">
        <v>0.0</v>
      </c>
      <c r="L44" s="29">
        <v>3800000.0</v>
      </c>
      <c r="M44" s="2"/>
      <c r="N44" s="41">
        <f t="shared" ref="N44:Q44" si="42">I44-C44</f>
        <v>-1000000</v>
      </c>
      <c r="O44" s="42">
        <f t="shared" si="42"/>
        <v>-1000000</v>
      </c>
      <c r="P44" s="41">
        <f t="shared" si="42"/>
        <v>0</v>
      </c>
      <c r="Q44" s="41">
        <f t="shared" si="42"/>
        <v>0</v>
      </c>
      <c r="R44" s="43" t="s">
        <v>118</v>
      </c>
      <c r="S44" s="2"/>
      <c r="T44" s="2"/>
      <c r="U44" s="2"/>
      <c r="V44" s="2"/>
      <c r="W44" s="2"/>
      <c r="X44" s="2"/>
      <c r="Y44" s="2"/>
      <c r="Z44" s="2"/>
    </row>
    <row r="45" ht="15.75" customHeight="1">
      <c r="A45" s="24" t="s">
        <v>28</v>
      </c>
      <c r="B45" s="24"/>
      <c r="C45" s="25" t="s">
        <v>63</v>
      </c>
      <c r="D45" s="25" t="s">
        <v>64</v>
      </c>
      <c r="E45" s="25" t="s">
        <v>26</v>
      </c>
      <c r="F45" s="25" t="s">
        <v>65</v>
      </c>
      <c r="G45" s="2"/>
      <c r="H45" s="31"/>
      <c r="I45" s="32">
        <f t="shared" ref="I45:L45" si="43">I44</f>
        <v>11800000</v>
      </c>
      <c r="J45" s="32">
        <f t="shared" si="43"/>
        <v>8000000</v>
      </c>
      <c r="K45" s="32">
        <f t="shared" si="43"/>
        <v>0</v>
      </c>
      <c r="L45" s="32">
        <f t="shared" si="43"/>
        <v>3800000</v>
      </c>
      <c r="M45" s="2"/>
      <c r="N45" s="41">
        <f t="shared" ref="N45:Q45" si="44">I45-C45</f>
        <v>-1000000</v>
      </c>
      <c r="O45" s="41">
        <f t="shared" si="44"/>
        <v>-1000000</v>
      </c>
      <c r="P45" s="41">
        <f t="shared" si="44"/>
        <v>0</v>
      </c>
      <c r="Q45" s="41">
        <f t="shared" si="44"/>
        <v>0</v>
      </c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1" t="s">
        <v>20</v>
      </c>
      <c r="B46" s="7" t="s">
        <v>66</v>
      </c>
      <c r="C46" s="4"/>
      <c r="D46" s="4"/>
      <c r="E46" s="4"/>
      <c r="F46" s="5"/>
      <c r="G46" s="2"/>
      <c r="H46" s="33" t="s">
        <v>105</v>
      </c>
      <c r="I46" s="4"/>
      <c r="J46" s="4"/>
      <c r="K46" s="4"/>
      <c r="L46" s="5"/>
      <c r="M46" s="2"/>
      <c r="N46" s="41">
        <f t="shared" ref="N46:Q46" si="45">I46-C46</f>
        <v>0</v>
      </c>
      <c r="O46" s="41">
        <f t="shared" si="45"/>
        <v>0</v>
      </c>
      <c r="P46" s="41">
        <f t="shared" si="45"/>
        <v>0</v>
      </c>
      <c r="Q46" s="41">
        <f t="shared" si="45"/>
        <v>0</v>
      </c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" t="s">
        <v>22</v>
      </c>
      <c r="B47" s="22" t="s">
        <v>23</v>
      </c>
      <c r="C47" s="23" t="s">
        <v>24</v>
      </c>
      <c r="D47" s="23" t="s">
        <v>52</v>
      </c>
      <c r="E47" s="23" t="s">
        <v>26</v>
      </c>
      <c r="F47" s="23" t="s">
        <v>67</v>
      </c>
      <c r="G47" s="2"/>
      <c r="H47" s="40" t="s">
        <v>23</v>
      </c>
      <c r="I47" s="29">
        <f>J47+K47+L47</f>
        <v>10800000</v>
      </c>
      <c r="J47" s="29">
        <v>5000000.0</v>
      </c>
      <c r="K47" s="30">
        <v>0.0</v>
      </c>
      <c r="L47" s="29">
        <v>5800000.0</v>
      </c>
      <c r="M47" s="2"/>
      <c r="N47" s="41">
        <f t="shared" ref="N47:Q47" si="46">I47-C47</f>
        <v>0</v>
      </c>
      <c r="O47" s="41">
        <f t="shared" si="46"/>
        <v>0</v>
      </c>
      <c r="P47" s="41">
        <f t="shared" si="46"/>
        <v>0</v>
      </c>
      <c r="Q47" s="41">
        <f t="shared" si="46"/>
        <v>0</v>
      </c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4" t="s">
        <v>28</v>
      </c>
      <c r="B48" s="24"/>
      <c r="C48" s="25" t="s">
        <v>24</v>
      </c>
      <c r="D48" s="25" t="s">
        <v>52</v>
      </c>
      <c r="E48" s="25" t="s">
        <v>26</v>
      </c>
      <c r="F48" s="25" t="s">
        <v>67</v>
      </c>
      <c r="G48" s="2"/>
      <c r="H48" s="31"/>
      <c r="I48" s="32">
        <f t="shared" ref="I48:L48" si="47">I47</f>
        <v>10800000</v>
      </c>
      <c r="J48" s="32">
        <f t="shared" si="47"/>
        <v>5000000</v>
      </c>
      <c r="K48" s="32">
        <f t="shared" si="47"/>
        <v>0</v>
      </c>
      <c r="L48" s="32">
        <f t="shared" si="47"/>
        <v>5800000</v>
      </c>
      <c r="M48" s="2"/>
      <c r="N48" s="41">
        <f t="shared" ref="N48:Q48" si="48">I48-C48</f>
        <v>0</v>
      </c>
      <c r="O48" s="41">
        <f t="shared" si="48"/>
        <v>0</v>
      </c>
      <c r="P48" s="41">
        <f t="shared" si="48"/>
        <v>0</v>
      </c>
      <c r="Q48" s="41">
        <f t="shared" si="48"/>
        <v>0</v>
      </c>
      <c r="R48" s="2"/>
      <c r="S48" s="2"/>
      <c r="T48" s="2"/>
      <c r="U48" s="2"/>
      <c r="V48" s="2"/>
      <c r="W48" s="2"/>
      <c r="X48" s="2"/>
      <c r="Y48" s="2"/>
      <c r="Z48" s="2"/>
    </row>
    <row r="49" ht="40.5" customHeight="1">
      <c r="A49" s="17" t="s">
        <v>18</v>
      </c>
      <c r="B49" s="18" t="s">
        <v>68</v>
      </c>
      <c r="C49" s="19"/>
      <c r="D49" s="19"/>
      <c r="E49" s="19"/>
      <c r="F49" s="20"/>
      <c r="G49" s="2"/>
      <c r="H49" s="34" t="s">
        <v>106</v>
      </c>
      <c r="I49" s="19"/>
      <c r="J49" s="19"/>
      <c r="K49" s="19"/>
      <c r="L49" s="20"/>
      <c r="M49" s="2"/>
      <c r="N49" s="41">
        <f t="shared" ref="N49:Q49" si="49">I49-C49</f>
        <v>0</v>
      </c>
      <c r="O49" s="41">
        <f t="shared" si="49"/>
        <v>0</v>
      </c>
      <c r="P49" s="41">
        <f t="shared" si="49"/>
        <v>0</v>
      </c>
      <c r="Q49" s="41">
        <f t="shared" si="49"/>
        <v>0</v>
      </c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1" t="s">
        <v>20</v>
      </c>
      <c r="B50" s="7" t="s">
        <v>69</v>
      </c>
      <c r="C50" s="4"/>
      <c r="D50" s="4"/>
      <c r="E50" s="4"/>
      <c r="F50" s="5"/>
      <c r="G50" s="2"/>
      <c r="H50" s="33" t="s">
        <v>107</v>
      </c>
      <c r="I50" s="4"/>
      <c r="J50" s="4"/>
      <c r="K50" s="4"/>
      <c r="L50" s="5"/>
      <c r="M50" s="2"/>
      <c r="N50" s="41">
        <f t="shared" ref="N50:Q50" si="50">I50-C50</f>
        <v>0</v>
      </c>
      <c r="O50" s="41">
        <f t="shared" si="50"/>
        <v>0</v>
      </c>
      <c r="P50" s="41">
        <f t="shared" si="50"/>
        <v>0</v>
      </c>
      <c r="Q50" s="41">
        <f t="shared" si="50"/>
        <v>0</v>
      </c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" t="s">
        <v>70</v>
      </c>
      <c r="B51" s="22" t="s">
        <v>71</v>
      </c>
      <c r="C51" s="23" t="s">
        <v>72</v>
      </c>
      <c r="D51" s="23" t="s">
        <v>52</v>
      </c>
      <c r="E51" s="23" t="s">
        <v>26</v>
      </c>
      <c r="F51" s="23" t="s">
        <v>35</v>
      </c>
      <c r="G51" s="2"/>
      <c r="H51" s="40" t="s">
        <v>71</v>
      </c>
      <c r="I51" s="29">
        <f>J51+K51+L51</f>
        <v>7000000</v>
      </c>
      <c r="J51" s="29">
        <v>4000000.0</v>
      </c>
      <c r="K51" s="30">
        <v>0.0</v>
      </c>
      <c r="L51" s="29">
        <v>3000000.0</v>
      </c>
      <c r="M51" s="2"/>
      <c r="N51" s="41">
        <f t="shared" ref="N51:Q51" si="51">I51-C51</f>
        <v>-1000000</v>
      </c>
      <c r="O51" s="42">
        <f t="shared" si="51"/>
        <v>-1000000</v>
      </c>
      <c r="P51" s="41">
        <f t="shared" si="51"/>
        <v>0</v>
      </c>
      <c r="Q51" s="41">
        <f t="shared" si="51"/>
        <v>0</v>
      </c>
      <c r="R51" s="43" t="s">
        <v>118</v>
      </c>
      <c r="S51" s="2"/>
      <c r="T51" s="2"/>
      <c r="U51" s="2"/>
      <c r="V51" s="2"/>
      <c r="W51" s="2"/>
      <c r="X51" s="2"/>
      <c r="Y51" s="2"/>
      <c r="Z51" s="2"/>
    </row>
    <row r="52" ht="15.75" customHeight="1">
      <c r="A52" s="24" t="s">
        <v>28</v>
      </c>
      <c r="B52" s="24"/>
      <c r="C52" s="25" t="s">
        <v>72</v>
      </c>
      <c r="D52" s="25" t="s">
        <v>52</v>
      </c>
      <c r="E52" s="25" t="s">
        <v>26</v>
      </c>
      <c r="F52" s="25" t="s">
        <v>35</v>
      </c>
      <c r="G52" s="2"/>
      <c r="H52" s="31"/>
      <c r="I52" s="32">
        <f t="shared" ref="I52:L52" si="52">I51</f>
        <v>7000000</v>
      </c>
      <c r="J52" s="32">
        <f t="shared" si="52"/>
        <v>4000000</v>
      </c>
      <c r="K52" s="32">
        <f t="shared" si="52"/>
        <v>0</v>
      </c>
      <c r="L52" s="32">
        <f t="shared" si="52"/>
        <v>3000000</v>
      </c>
      <c r="M52" s="2"/>
      <c r="N52" s="41">
        <f t="shared" ref="N52:Q52" si="53">I52-C52</f>
        <v>-1000000</v>
      </c>
      <c r="O52" s="41">
        <f t="shared" si="53"/>
        <v>-1000000</v>
      </c>
      <c r="P52" s="41">
        <f t="shared" si="53"/>
        <v>0</v>
      </c>
      <c r="Q52" s="41">
        <f t="shared" si="53"/>
        <v>0</v>
      </c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1" t="s">
        <v>20</v>
      </c>
      <c r="B53" s="7" t="s">
        <v>73</v>
      </c>
      <c r="C53" s="4"/>
      <c r="D53" s="4"/>
      <c r="E53" s="4"/>
      <c r="F53" s="5"/>
      <c r="G53" s="2"/>
      <c r="H53" s="33" t="s">
        <v>108</v>
      </c>
      <c r="I53" s="4"/>
      <c r="J53" s="4"/>
      <c r="K53" s="4"/>
      <c r="L53" s="5"/>
      <c r="M53" s="2"/>
      <c r="N53" s="41">
        <f t="shared" ref="N53:Q53" si="54">I53-C53</f>
        <v>0</v>
      </c>
      <c r="O53" s="41">
        <f t="shared" si="54"/>
        <v>0</v>
      </c>
      <c r="P53" s="41">
        <f t="shared" si="54"/>
        <v>0</v>
      </c>
      <c r="Q53" s="41">
        <f t="shared" si="54"/>
        <v>0</v>
      </c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" t="s">
        <v>70</v>
      </c>
      <c r="B54" s="22" t="s">
        <v>74</v>
      </c>
      <c r="C54" s="23" t="s">
        <v>75</v>
      </c>
      <c r="D54" s="23" t="s">
        <v>76</v>
      </c>
      <c r="E54" s="23" t="s">
        <v>26</v>
      </c>
      <c r="F54" s="23" t="s">
        <v>77</v>
      </c>
      <c r="G54" s="2"/>
      <c r="H54" s="40" t="s">
        <v>74</v>
      </c>
      <c r="I54" s="29">
        <f>J54+K54+L54</f>
        <v>7500000</v>
      </c>
      <c r="J54" s="29">
        <v>5000000.0</v>
      </c>
      <c r="K54" s="30">
        <v>0.0</v>
      </c>
      <c r="L54" s="29">
        <v>2500000.0</v>
      </c>
      <c r="M54" s="2"/>
      <c r="N54" s="41">
        <f t="shared" ref="N54:Q54" si="55">I54-C54</f>
        <v>-3500000</v>
      </c>
      <c r="O54" s="42">
        <f t="shared" si="55"/>
        <v>-3500000</v>
      </c>
      <c r="P54" s="41">
        <f t="shared" si="55"/>
        <v>0</v>
      </c>
      <c r="Q54" s="41">
        <f t="shared" si="55"/>
        <v>0</v>
      </c>
      <c r="R54" s="43" t="s">
        <v>119</v>
      </c>
      <c r="S54" s="2"/>
      <c r="T54" s="2"/>
      <c r="U54" s="2"/>
      <c r="V54" s="2"/>
      <c r="W54" s="2"/>
      <c r="X54" s="2"/>
      <c r="Y54" s="2"/>
      <c r="Z54" s="2"/>
    </row>
    <row r="55" ht="15.75" customHeight="1">
      <c r="A55" s="24" t="s">
        <v>28</v>
      </c>
      <c r="B55" s="24"/>
      <c r="C55" s="25" t="s">
        <v>75</v>
      </c>
      <c r="D55" s="25" t="s">
        <v>76</v>
      </c>
      <c r="E55" s="25" t="s">
        <v>26</v>
      </c>
      <c r="F55" s="25" t="s">
        <v>77</v>
      </c>
      <c r="G55" s="2"/>
      <c r="H55" s="31"/>
      <c r="I55" s="32">
        <f t="shared" ref="I55:L55" si="56">I54</f>
        <v>7500000</v>
      </c>
      <c r="J55" s="32">
        <f t="shared" si="56"/>
        <v>5000000</v>
      </c>
      <c r="K55" s="32">
        <f t="shared" si="56"/>
        <v>0</v>
      </c>
      <c r="L55" s="32">
        <f t="shared" si="56"/>
        <v>2500000</v>
      </c>
      <c r="M55" s="2"/>
      <c r="N55" s="41">
        <f t="shared" ref="N55:Q55" si="57">I55-C55</f>
        <v>-3500000</v>
      </c>
      <c r="O55" s="41">
        <f t="shared" si="57"/>
        <v>-3500000</v>
      </c>
      <c r="P55" s="41">
        <f t="shared" si="57"/>
        <v>0</v>
      </c>
      <c r="Q55" s="41">
        <f t="shared" si="57"/>
        <v>0</v>
      </c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1" t="s">
        <v>20</v>
      </c>
      <c r="B56" s="7" t="s">
        <v>78</v>
      </c>
      <c r="C56" s="4"/>
      <c r="D56" s="4"/>
      <c r="E56" s="4"/>
      <c r="F56" s="5"/>
      <c r="G56" s="2"/>
      <c r="H56" s="33" t="s">
        <v>109</v>
      </c>
      <c r="I56" s="4"/>
      <c r="J56" s="4"/>
      <c r="K56" s="4"/>
      <c r="L56" s="5"/>
      <c r="M56" s="2"/>
      <c r="N56" s="41">
        <f t="shared" ref="N56:Q56" si="58">I56-C56</f>
        <v>0</v>
      </c>
      <c r="O56" s="41">
        <f t="shared" si="58"/>
        <v>0</v>
      </c>
      <c r="P56" s="41">
        <f t="shared" si="58"/>
        <v>0</v>
      </c>
      <c r="Q56" s="41">
        <f t="shared" si="58"/>
        <v>0</v>
      </c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" t="s">
        <v>22</v>
      </c>
      <c r="B57" s="22" t="s">
        <v>79</v>
      </c>
      <c r="C57" s="23" t="s">
        <v>80</v>
      </c>
      <c r="D57" s="23" t="s">
        <v>81</v>
      </c>
      <c r="E57" s="23" t="s">
        <v>26</v>
      </c>
      <c r="F57" s="23" t="s">
        <v>82</v>
      </c>
      <c r="G57" s="2"/>
      <c r="H57" s="40" t="s">
        <v>79</v>
      </c>
      <c r="I57" s="29">
        <f>J57+K57+L57</f>
        <v>7308878</v>
      </c>
      <c r="J57" s="29">
        <v>3808878.0</v>
      </c>
      <c r="K57" s="30">
        <v>0.0</v>
      </c>
      <c r="L57" s="29">
        <v>3500000.0</v>
      </c>
      <c r="M57" s="2"/>
      <c r="N57" s="41">
        <f t="shared" ref="N57:Q57" si="59">I57-C57</f>
        <v>-2691122</v>
      </c>
      <c r="O57" s="42">
        <f t="shared" si="59"/>
        <v>-2691122</v>
      </c>
      <c r="P57" s="41">
        <f t="shared" si="59"/>
        <v>0</v>
      </c>
      <c r="Q57" s="41">
        <f t="shared" si="59"/>
        <v>0</v>
      </c>
      <c r="R57" s="43" t="s">
        <v>120</v>
      </c>
      <c r="S57" s="2"/>
      <c r="T57" s="2"/>
      <c r="U57" s="2"/>
      <c r="V57" s="2"/>
      <c r="W57" s="2"/>
      <c r="X57" s="2"/>
      <c r="Y57" s="2"/>
      <c r="Z57" s="2"/>
    </row>
    <row r="58" ht="15.75" customHeight="1">
      <c r="A58" s="24" t="s">
        <v>28</v>
      </c>
      <c r="B58" s="24"/>
      <c r="C58" s="25" t="s">
        <v>80</v>
      </c>
      <c r="D58" s="25" t="s">
        <v>81</v>
      </c>
      <c r="E58" s="25" t="s">
        <v>26</v>
      </c>
      <c r="F58" s="25" t="s">
        <v>82</v>
      </c>
      <c r="G58" s="2"/>
      <c r="H58" s="31"/>
      <c r="I58" s="32">
        <f t="shared" ref="I58:L58" si="60">I57</f>
        <v>7308878</v>
      </c>
      <c r="J58" s="32">
        <f t="shared" si="60"/>
        <v>3808878</v>
      </c>
      <c r="K58" s="32">
        <f t="shared" si="60"/>
        <v>0</v>
      </c>
      <c r="L58" s="32">
        <f t="shared" si="60"/>
        <v>3500000</v>
      </c>
      <c r="M58" s="2"/>
      <c r="N58" s="41">
        <f t="shared" ref="N58:Q58" si="61">I58-C58</f>
        <v>-2691122</v>
      </c>
      <c r="O58" s="41">
        <f t="shared" si="61"/>
        <v>-2691122</v>
      </c>
      <c r="P58" s="41">
        <f t="shared" si="61"/>
        <v>0</v>
      </c>
      <c r="Q58" s="41">
        <f t="shared" si="61"/>
        <v>0</v>
      </c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1" t="s">
        <v>20</v>
      </c>
      <c r="B59" s="7" t="s">
        <v>83</v>
      </c>
      <c r="C59" s="4"/>
      <c r="D59" s="4"/>
      <c r="E59" s="4"/>
      <c r="F59" s="5"/>
      <c r="G59" s="2"/>
      <c r="H59" s="33" t="s">
        <v>110</v>
      </c>
      <c r="I59" s="4"/>
      <c r="J59" s="4"/>
      <c r="K59" s="4"/>
      <c r="L59" s="5"/>
      <c r="M59" s="2"/>
      <c r="N59" s="41">
        <f t="shared" ref="N59:Q59" si="62">I59-C59</f>
        <v>0</v>
      </c>
      <c r="O59" s="41">
        <f t="shared" si="62"/>
        <v>0</v>
      </c>
      <c r="P59" s="41">
        <f t="shared" si="62"/>
        <v>0</v>
      </c>
      <c r="Q59" s="41">
        <f t="shared" si="62"/>
        <v>0</v>
      </c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" t="s">
        <v>22</v>
      </c>
      <c r="B60" s="22" t="s">
        <v>84</v>
      </c>
      <c r="C60" s="23" t="s">
        <v>44</v>
      </c>
      <c r="D60" s="23" t="s">
        <v>35</v>
      </c>
      <c r="E60" s="23" t="s">
        <v>26</v>
      </c>
      <c r="F60" s="23" t="s">
        <v>85</v>
      </c>
      <c r="G60" s="2"/>
      <c r="H60" s="40" t="s">
        <v>84</v>
      </c>
      <c r="I60" s="29">
        <f>J60+K60+L60</f>
        <v>5400000</v>
      </c>
      <c r="J60" s="29">
        <v>3000000.0</v>
      </c>
      <c r="K60" s="30">
        <v>0.0</v>
      </c>
      <c r="L60" s="29">
        <v>2400000.0</v>
      </c>
      <c r="M60" s="2"/>
      <c r="N60" s="41">
        <f t="shared" ref="N60:Q60" si="63">I60-C60</f>
        <v>0</v>
      </c>
      <c r="O60" s="41">
        <f t="shared" si="63"/>
        <v>0</v>
      </c>
      <c r="P60" s="41">
        <f t="shared" si="63"/>
        <v>0</v>
      </c>
      <c r="Q60" s="41">
        <f t="shared" si="63"/>
        <v>0</v>
      </c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4" t="s">
        <v>28</v>
      </c>
      <c r="B61" s="24"/>
      <c r="C61" s="25" t="s">
        <v>44</v>
      </c>
      <c r="D61" s="25" t="s">
        <v>35</v>
      </c>
      <c r="E61" s="25" t="s">
        <v>26</v>
      </c>
      <c r="F61" s="25" t="s">
        <v>85</v>
      </c>
      <c r="G61" s="2"/>
      <c r="H61" s="31"/>
      <c r="I61" s="32">
        <f t="shared" ref="I61:L61" si="64">I60</f>
        <v>5400000</v>
      </c>
      <c r="J61" s="32">
        <f t="shared" si="64"/>
        <v>3000000</v>
      </c>
      <c r="K61" s="32">
        <f t="shared" si="64"/>
        <v>0</v>
      </c>
      <c r="L61" s="32">
        <f t="shared" si="64"/>
        <v>2400000</v>
      </c>
      <c r="M61" s="2"/>
      <c r="N61" s="41">
        <f t="shared" ref="N61:Q61" si="65">I61-C61</f>
        <v>0</v>
      </c>
      <c r="O61" s="41">
        <f t="shared" si="65"/>
        <v>0</v>
      </c>
      <c r="P61" s="41">
        <f t="shared" si="65"/>
        <v>0</v>
      </c>
      <c r="Q61" s="41">
        <f t="shared" si="65"/>
        <v>0</v>
      </c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1" t="s">
        <v>20</v>
      </c>
      <c r="B62" s="7" t="s">
        <v>86</v>
      </c>
      <c r="C62" s="4"/>
      <c r="D62" s="4"/>
      <c r="E62" s="4"/>
      <c r="F62" s="5"/>
      <c r="G62" s="2"/>
      <c r="H62" s="33" t="s">
        <v>111</v>
      </c>
      <c r="I62" s="4"/>
      <c r="J62" s="4"/>
      <c r="K62" s="4"/>
      <c r="L62" s="5"/>
      <c r="M62" s="2"/>
      <c r="N62" s="41">
        <f t="shared" ref="N62:Q62" si="66">I62-C62</f>
        <v>0</v>
      </c>
      <c r="O62" s="41">
        <f t="shared" si="66"/>
        <v>0</v>
      </c>
      <c r="P62" s="41">
        <f t="shared" si="66"/>
        <v>0</v>
      </c>
      <c r="Q62" s="41">
        <f t="shared" si="66"/>
        <v>0</v>
      </c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" t="s">
        <v>70</v>
      </c>
      <c r="B63" s="22" t="s">
        <v>71</v>
      </c>
      <c r="C63" s="23" t="s">
        <v>87</v>
      </c>
      <c r="D63" s="23" t="s">
        <v>88</v>
      </c>
      <c r="E63" s="23" t="s">
        <v>26</v>
      </c>
      <c r="F63" s="23" t="s">
        <v>89</v>
      </c>
      <c r="G63" s="2"/>
      <c r="H63" s="40" t="s">
        <v>71</v>
      </c>
      <c r="I63" s="29">
        <f>J63+K63+L63</f>
        <v>1100000</v>
      </c>
      <c r="J63" s="29">
        <v>600000.0</v>
      </c>
      <c r="K63" s="30">
        <v>0.0</v>
      </c>
      <c r="L63" s="29">
        <v>500000.0</v>
      </c>
      <c r="M63" s="2"/>
      <c r="N63" s="41">
        <f t="shared" ref="N63:Q63" si="67">I63-C63</f>
        <v>-400000</v>
      </c>
      <c r="O63" s="42">
        <f t="shared" si="67"/>
        <v>-400000</v>
      </c>
      <c r="P63" s="41">
        <f t="shared" si="67"/>
        <v>0</v>
      </c>
      <c r="Q63" s="41">
        <f t="shared" si="67"/>
        <v>0</v>
      </c>
      <c r="R63" s="43" t="s">
        <v>121</v>
      </c>
      <c r="S63" s="2"/>
      <c r="T63" s="2"/>
      <c r="U63" s="2"/>
      <c r="V63" s="2"/>
      <c r="W63" s="2"/>
      <c r="X63" s="2"/>
      <c r="Y63" s="2"/>
      <c r="Z63" s="2"/>
    </row>
    <row r="64" ht="15.75" customHeight="1">
      <c r="A64" s="24" t="s">
        <v>28</v>
      </c>
      <c r="B64" s="24"/>
      <c r="C64" s="25" t="s">
        <v>87</v>
      </c>
      <c r="D64" s="25" t="s">
        <v>88</v>
      </c>
      <c r="E64" s="25" t="s">
        <v>26</v>
      </c>
      <c r="F64" s="25" t="s">
        <v>89</v>
      </c>
      <c r="G64" s="2"/>
      <c r="H64" s="31"/>
      <c r="I64" s="32">
        <f t="shared" ref="I64:L64" si="68">I63</f>
        <v>1100000</v>
      </c>
      <c r="J64" s="32">
        <f t="shared" si="68"/>
        <v>600000</v>
      </c>
      <c r="K64" s="32">
        <f t="shared" si="68"/>
        <v>0</v>
      </c>
      <c r="L64" s="32">
        <f t="shared" si="68"/>
        <v>500000</v>
      </c>
      <c r="M64" s="2"/>
      <c r="N64" s="41">
        <f t="shared" ref="N64:Q64" si="69">I64-C64</f>
        <v>-400000</v>
      </c>
      <c r="O64" s="41">
        <f t="shared" si="69"/>
        <v>-400000</v>
      </c>
      <c r="P64" s="41">
        <f t="shared" si="69"/>
        <v>0</v>
      </c>
      <c r="Q64" s="41">
        <f t="shared" si="69"/>
        <v>0</v>
      </c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6" t="s">
        <v>90</v>
      </c>
      <c r="B65" s="26"/>
      <c r="C65" s="27" t="s">
        <v>91</v>
      </c>
      <c r="D65" s="27" t="s">
        <v>92</v>
      </c>
      <c r="E65" s="27" t="s">
        <v>26</v>
      </c>
      <c r="F65" s="27" t="s">
        <v>93</v>
      </c>
      <c r="G65" s="2"/>
      <c r="H65" s="44"/>
      <c r="I65" s="45">
        <f t="shared" ref="I65:L65" si="70">I14+I21+I17+I24+I27+I30+I33+I36+I39+I42+I45+I52+I55+I58+I61+I64+I48</f>
        <v>168308878</v>
      </c>
      <c r="J65" s="45">
        <f t="shared" si="70"/>
        <v>112608878</v>
      </c>
      <c r="K65" s="45">
        <f t="shared" si="70"/>
        <v>0</v>
      </c>
      <c r="L65" s="45">
        <f t="shared" si="70"/>
        <v>55700000</v>
      </c>
      <c r="M65" s="2"/>
      <c r="N65" s="41">
        <f t="shared" ref="N65:Q65" si="71">I65-C65</f>
        <v>-16791122</v>
      </c>
      <c r="O65" s="41">
        <f t="shared" si="71"/>
        <v>-16791122</v>
      </c>
      <c r="P65" s="41">
        <f t="shared" si="71"/>
        <v>0</v>
      </c>
      <c r="Q65" s="41">
        <f t="shared" si="71"/>
        <v>0</v>
      </c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46">
        <f t="shared" ref="I66:L66" si="72">I65/$I65</f>
        <v>1</v>
      </c>
      <c r="J66" s="46">
        <f t="shared" si="72"/>
        <v>0.6690608323</v>
      </c>
      <c r="K66" s="46">
        <f t="shared" si="72"/>
        <v>0</v>
      </c>
      <c r="L66" s="46">
        <f t="shared" si="72"/>
        <v>0.3309391677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9">
    <mergeCell ref="A2:F2"/>
    <mergeCell ref="B3:F3"/>
    <mergeCell ref="B4:F4"/>
    <mergeCell ref="B5:F5"/>
    <mergeCell ref="B6:F6"/>
    <mergeCell ref="B7:F7"/>
    <mergeCell ref="A9:F9"/>
    <mergeCell ref="B18:F18"/>
    <mergeCell ref="B19:F19"/>
    <mergeCell ref="B22:F22"/>
    <mergeCell ref="H22:L22"/>
    <mergeCell ref="B25:F25"/>
    <mergeCell ref="H25:L25"/>
    <mergeCell ref="H28:L28"/>
    <mergeCell ref="B28:F28"/>
    <mergeCell ref="B31:F31"/>
    <mergeCell ref="H31:L31"/>
    <mergeCell ref="B34:F34"/>
    <mergeCell ref="H34:L34"/>
    <mergeCell ref="B37:F37"/>
    <mergeCell ref="H37:L37"/>
    <mergeCell ref="B40:F40"/>
    <mergeCell ref="H40:L40"/>
    <mergeCell ref="B43:F43"/>
    <mergeCell ref="H43:L43"/>
    <mergeCell ref="B46:F46"/>
    <mergeCell ref="H46:L46"/>
    <mergeCell ref="H49:L49"/>
    <mergeCell ref="H50:L50"/>
    <mergeCell ref="B59:F59"/>
    <mergeCell ref="B62:F62"/>
    <mergeCell ref="H62:L62"/>
    <mergeCell ref="B49:F49"/>
    <mergeCell ref="B50:F50"/>
    <mergeCell ref="B53:F53"/>
    <mergeCell ref="H53:L53"/>
    <mergeCell ref="B56:F56"/>
    <mergeCell ref="H56:L56"/>
    <mergeCell ref="H59:L59"/>
    <mergeCell ref="H11:L11"/>
    <mergeCell ref="H9:L9"/>
    <mergeCell ref="N9:Q9"/>
    <mergeCell ref="B11:F11"/>
    <mergeCell ref="B12:F12"/>
    <mergeCell ref="H12:L12"/>
    <mergeCell ref="B15:F15"/>
    <mergeCell ref="H15:L15"/>
    <mergeCell ref="H18:L18"/>
    <mergeCell ref="H19:L1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2024-03-05T21:22:17Z</dcterms:created>
  <dc:creator>SICON</dc:creator>
</cp:coreProperties>
</file>