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https://itmeduco-my.sharepoint.com/personal/andresocampo_itm_edu_co/Documents/2024/SELECCIONES ABREVIADAS/MTTO AIRES/CASO 2/"/>
    </mc:Choice>
  </mc:AlternateContent>
  <xr:revisionPtr revIDLastSave="0" documentId="8_{2EB5C650-E3A8-41A3-A76B-8232B4D2F20C}" xr6:coauthVersionLast="47" xr6:coauthVersionMax="47" xr10:uidLastSave="{00000000-0000-0000-0000-000000000000}"/>
  <bookViews>
    <workbookView xWindow="-98" yWindow="-98" windowWidth="19396" windowHeight="11475" xr2:uid="{00000000-000D-0000-FFFF-FFFF00000000}"/>
  </bookViews>
  <sheets>
    <sheet name="Cotizacion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25" i="6" l="1"/>
  <c r="I226" i="6"/>
  <c r="I227" i="6"/>
  <c r="I160" i="6" l="1"/>
  <c r="I161" i="6"/>
  <c r="I153" i="6" l="1"/>
  <c r="I154" i="6"/>
  <c r="I155" i="6"/>
  <c r="I156" i="6"/>
  <c r="I158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224" i="6"/>
  <c r="I191" i="6"/>
  <c r="I192" i="6"/>
  <c r="I193" i="6"/>
  <c r="I194" i="6"/>
  <c r="I190" i="6"/>
  <c r="I188" i="6"/>
  <c r="I187" i="6"/>
  <c r="I186" i="6"/>
  <c r="I185" i="6"/>
  <c r="I196" i="6" l="1"/>
  <c r="I195" i="6"/>
  <c r="I189" i="6"/>
  <c r="I184" i="6"/>
  <c r="I183" i="6"/>
  <c r="I182" i="6"/>
  <c r="I181" i="6"/>
  <c r="I91" i="6" l="1"/>
  <c r="I90" i="6"/>
  <c r="I83" i="6"/>
  <c r="I177" i="6"/>
  <c r="I178" i="6"/>
  <c r="I172" i="6"/>
  <c r="I173" i="6"/>
  <c r="I174" i="6"/>
  <c r="I175" i="6"/>
  <c r="I176" i="6"/>
  <c r="I179" i="6"/>
  <c r="I171" i="6"/>
  <c r="I15" i="6" l="1"/>
  <c r="I16" i="6"/>
  <c r="I17" i="6"/>
  <c r="I21" i="6"/>
  <c r="I22" i="6"/>
  <c r="I26" i="6"/>
  <c r="I27" i="6"/>
  <c r="I28" i="6"/>
  <c r="I29" i="6"/>
  <c r="I33" i="6"/>
  <c r="I34" i="6"/>
  <c r="I38" i="6"/>
  <c r="I39" i="6"/>
  <c r="I40" i="6"/>
  <c r="I41" i="6"/>
  <c r="I45" i="6"/>
  <c r="I46" i="6"/>
  <c r="I50" i="6"/>
  <c r="I51" i="6"/>
  <c r="I52" i="6"/>
  <c r="I53" i="6"/>
  <c r="I54" i="6"/>
  <c r="I57" i="6"/>
  <c r="I58" i="6"/>
  <c r="I62" i="6"/>
  <c r="I63" i="6"/>
  <c r="I64" i="6"/>
  <c r="I66" i="6"/>
  <c r="I69" i="6"/>
  <c r="I70" i="6"/>
  <c r="I73" i="6"/>
  <c r="I75" i="6"/>
  <c r="I76" i="6"/>
  <c r="I78" i="6"/>
  <c r="I81" i="6"/>
  <c r="I82" i="6"/>
  <c r="I87" i="6"/>
  <c r="I89" i="6"/>
  <c r="I93" i="6"/>
  <c r="I97" i="6"/>
  <c r="I98" i="6"/>
  <c r="I99" i="6"/>
  <c r="I100" i="6"/>
  <c r="I103" i="6"/>
  <c r="I108" i="6"/>
  <c r="I109" i="6"/>
  <c r="I110" i="6"/>
  <c r="I111" i="6"/>
  <c r="I115" i="6"/>
  <c r="I116" i="6"/>
  <c r="I120" i="6"/>
  <c r="I121" i="6"/>
  <c r="I122" i="6"/>
  <c r="I123" i="6"/>
  <c r="I127" i="6"/>
  <c r="I128" i="6"/>
  <c r="I132" i="6"/>
  <c r="I133" i="6"/>
  <c r="I134" i="6"/>
  <c r="I138" i="6"/>
  <c r="I139" i="6"/>
  <c r="I106" i="6"/>
  <c r="I143" i="6"/>
  <c r="I144" i="6"/>
  <c r="I145" i="6"/>
  <c r="I149" i="6"/>
  <c r="I150" i="6"/>
  <c r="I152" i="6"/>
  <c r="I162" i="6"/>
  <c r="I163" i="6"/>
  <c r="I164" i="6"/>
  <c r="I165" i="6"/>
  <c r="I166" i="6"/>
  <c r="I167" i="6"/>
  <c r="I168" i="6"/>
  <c r="I180" i="6"/>
  <c r="I14" i="6"/>
  <c r="I170" i="6"/>
  <c r="I169" i="6"/>
  <c r="I159" i="6"/>
  <c r="I151" i="6"/>
  <c r="I148" i="6"/>
  <c r="I146" i="6"/>
  <c r="I142" i="6"/>
  <c r="I141" i="6"/>
  <c r="I140" i="6"/>
  <c r="I137" i="6"/>
  <c r="I136" i="6"/>
  <c r="I135" i="6"/>
  <c r="I131" i="6"/>
  <c r="I130" i="6"/>
  <c r="I129" i="6"/>
  <c r="I126" i="6"/>
  <c r="I125" i="6"/>
  <c r="I124" i="6"/>
  <c r="I119" i="6"/>
  <c r="I118" i="6"/>
  <c r="I117" i="6"/>
  <c r="I114" i="6"/>
  <c r="I113" i="6"/>
  <c r="I112" i="6"/>
  <c r="I107" i="6"/>
  <c r="I105" i="6"/>
  <c r="I104" i="6"/>
  <c r="I102" i="6"/>
  <c r="I101" i="6"/>
  <c r="I96" i="6"/>
  <c r="I94" i="6"/>
  <c r="I88" i="6"/>
  <c r="I86" i="6"/>
  <c r="I85" i="6"/>
  <c r="I80" i="6"/>
  <c r="I79" i="6"/>
  <c r="I77" i="6"/>
  <c r="I74" i="6"/>
  <c r="I72" i="6"/>
  <c r="I71" i="6"/>
  <c r="I68" i="6"/>
  <c r="I67" i="6"/>
  <c r="I65" i="6"/>
  <c r="I61" i="6"/>
  <c r="I60" i="6"/>
  <c r="I59" i="6"/>
  <c r="I56" i="6"/>
  <c r="I55" i="6"/>
  <c r="I49" i="6"/>
  <c r="I48" i="6"/>
  <c r="I47" i="6"/>
  <c r="I44" i="6"/>
  <c r="I43" i="6"/>
  <c r="I42" i="6"/>
  <c r="I37" i="6"/>
  <c r="I36" i="6"/>
  <c r="I35" i="6"/>
  <c r="I32" i="6"/>
  <c r="I31" i="6"/>
  <c r="I30" i="6"/>
  <c r="I25" i="6"/>
  <c r="I24" i="6"/>
  <c r="I23" i="6"/>
  <c r="I20" i="6"/>
  <c r="I19" i="6"/>
  <c r="I18" i="6"/>
  <c r="I228" i="6" l="1"/>
  <c r="I229" i="6" l="1"/>
  <c r="I230" i="6" s="1"/>
</calcChain>
</file>

<file path=xl/sharedStrings.xml><?xml version="1.0" encoding="utf-8"?>
<sst xmlns="http://schemas.openxmlformats.org/spreadsheetml/2006/main" count="796" uniqueCount="328">
  <si>
    <t>TIPO DE EQUIPO</t>
  </si>
  <si>
    <t>CAPACIDAD</t>
  </si>
  <si>
    <t>Aula 205 (Parque i)</t>
  </si>
  <si>
    <t>Cassette</t>
  </si>
  <si>
    <t>10810W</t>
  </si>
  <si>
    <t>Cafetín (Parque i)</t>
  </si>
  <si>
    <t>Aula 203(Parque i)</t>
  </si>
  <si>
    <t>Aula 204 (Parque i)</t>
  </si>
  <si>
    <t>Precisión</t>
  </si>
  <si>
    <t>Pisotecho</t>
  </si>
  <si>
    <t>UMA</t>
  </si>
  <si>
    <t>36.6MBH</t>
  </si>
  <si>
    <t>Laboratorio de Matemáticas y NTIC´S (Parque i)</t>
  </si>
  <si>
    <t>96.9MBH</t>
  </si>
  <si>
    <t>58.1MBH</t>
  </si>
  <si>
    <t>89.3MBH</t>
  </si>
  <si>
    <t>Laboratorio de Electrónica Telecomunicaciones e Informática (Parque i)</t>
  </si>
  <si>
    <t>56MBH</t>
  </si>
  <si>
    <t>Laboratorio de Simulación y Prototipos (Parque i)</t>
  </si>
  <si>
    <t>80.4MBH</t>
  </si>
  <si>
    <t>Patio (Parque i)</t>
  </si>
  <si>
    <t>Chiller</t>
  </si>
  <si>
    <t>Laboratorio de comunicación K-105</t>
  </si>
  <si>
    <t>60.000BTU</t>
  </si>
  <si>
    <t>Laboratorio de Interoperabilidad N-101</t>
  </si>
  <si>
    <t>60.000 BTU</t>
  </si>
  <si>
    <t>Museo Equipo #2</t>
  </si>
  <si>
    <t>Museo Equipo #3</t>
  </si>
  <si>
    <t>90.000 BTU</t>
  </si>
  <si>
    <t>Museo Equipo #4</t>
  </si>
  <si>
    <t>Laboratorio de Física M-103</t>
  </si>
  <si>
    <t>Minisplit</t>
  </si>
  <si>
    <t>24.000 BTU</t>
  </si>
  <si>
    <t>Laboratorio de Física Moderna M-104</t>
  </si>
  <si>
    <t>36.000 BTU</t>
  </si>
  <si>
    <t>40.2MBH</t>
  </si>
  <si>
    <t>12.000 BTU</t>
  </si>
  <si>
    <t>Laboratorio de Microelectronica y Nanotecnologia Bloque O</t>
  </si>
  <si>
    <t>Laboratorio Biomecanica y Rehabilitacion Bloque O</t>
  </si>
  <si>
    <t>Laboratorio Redes Convergentes Bloque O</t>
  </si>
  <si>
    <t>FLORESTA</t>
  </si>
  <si>
    <t>Sala MAC 1er Piso</t>
  </si>
  <si>
    <t>48.000 BTU</t>
  </si>
  <si>
    <t>Aula 204 2do Piso</t>
  </si>
  <si>
    <t>Sala de Sistema 1er Piso</t>
  </si>
  <si>
    <t>Sala de Grabacion 1er Piso</t>
  </si>
  <si>
    <t>PRADO</t>
  </si>
  <si>
    <t>Artes Graficas</t>
  </si>
  <si>
    <t>Patio 2do Piso</t>
  </si>
  <si>
    <t>ROBLEDO</t>
  </si>
  <si>
    <t>48.000BTU</t>
  </si>
  <si>
    <t>Sistemas Bloque I</t>
  </si>
  <si>
    <t>24.000BTU</t>
  </si>
  <si>
    <t>18.000 BTU</t>
  </si>
  <si>
    <t>Admision Bloque A</t>
  </si>
  <si>
    <t>18.000BTU</t>
  </si>
  <si>
    <t>Vicerrectoria administrativa y Financiera Bloque B</t>
  </si>
  <si>
    <t>Vicerrectoria Academica Bloque A</t>
  </si>
  <si>
    <t>36.000BTU</t>
  </si>
  <si>
    <t>Direccion Biblioteca Bloque F</t>
  </si>
  <si>
    <t>12.000BTU</t>
  </si>
  <si>
    <t>Laboratorio construcción bloque G 9901</t>
  </si>
  <si>
    <t>Laboratorio construcción bloque G 9902</t>
  </si>
  <si>
    <t>Valor disponible para cambio o remplazo de piezas que se requieran por causa del desgaste producido por el normal funcionamiento de los equipos. Este valor no puede ser modificado por los oferentes.</t>
  </si>
  <si>
    <t xml:space="preserve">Recarga del sistema refrigerante con gas R-22. </t>
  </si>
  <si>
    <t xml:space="preserve">Recarga del sistema refrigerante con gas 410. </t>
  </si>
  <si>
    <t>Suministro, transporte e instalación de soldadura.  Incluye todo lo necesario para correcta instalación y buen funcionamiento.</t>
  </si>
  <si>
    <t>Suministro, transporte e instalación de filtro secador. Incluye todo lo necesario para correcta instalación y buen funcionamiento.</t>
  </si>
  <si>
    <t>Suministro, transporte e instalación de nitrógeno. Incluye todo lo necesario para correcta instalación y buen funcionamiento.</t>
  </si>
  <si>
    <t>Suministro, transporte e instalación de tubería de refrigeración. Incluye todo lo necesario para correcta instalación y buen funcionamiento.</t>
  </si>
  <si>
    <t>Suministro, transporte e instalación de refrigerante 141B. Incluye todo lo necesario para correcta instalación y buen funcionamiento.</t>
  </si>
  <si>
    <t>Suministro, transporte e instalación de capacitor de marcha. Incluye todo lo necesario para correcta instalación y buen funcionamiento.</t>
  </si>
  <si>
    <t>Suministro, transporte e instalación de rejilla de suministro. Incluye todo lo necesario para correcta instalación y buen funcionamiento.</t>
  </si>
  <si>
    <t>Suministro, transporte e instalación de presostatos. Incluye todo lo necesario para correcta instalación y buen funcionamiento.</t>
  </si>
  <si>
    <t>un</t>
  </si>
  <si>
    <t>lb</t>
  </si>
  <si>
    <t>Radio propagación N - 501</t>
  </si>
  <si>
    <t>Laboratorio de gestión de innovación tecnologica, bloque F oficina 201</t>
  </si>
  <si>
    <t>Laboratorio de Innovación social, propiedad pública y no privada, bloque F oficina 201.</t>
  </si>
  <si>
    <t>Coordinación de biblioteca bloque F</t>
  </si>
  <si>
    <t>Fondo editorial biblioteca bloque F</t>
  </si>
  <si>
    <t>CASTILLA</t>
  </si>
  <si>
    <t>107000BTU</t>
  </si>
  <si>
    <t>FRATERNIDAD</t>
  </si>
  <si>
    <t xml:space="preserve">Sala de Reuniones 206 (Parque i) Equipo 1 </t>
  </si>
  <si>
    <t>Sala de Reuniones 206 (Parque i) Equipo 2</t>
  </si>
  <si>
    <t>Sala de Sistemas (Parque i) Equipo 1</t>
  </si>
  <si>
    <t>Sala de Sistemas (Parque i) Equipo 2</t>
  </si>
  <si>
    <t>Ciencias Administrativas (Parque i) Equipo 1</t>
  </si>
  <si>
    <t>Ciencias Administrativas (Parque i) Equipo 2</t>
  </si>
  <si>
    <t>Laboratorio de Máquinas Inteligentes (Parque i)</t>
  </si>
  <si>
    <t>Laboratorio de Automática y Robótica (Parque i)</t>
  </si>
  <si>
    <t>Laboratorio de Energía Eléctrica y Potencia (Parque i)</t>
  </si>
  <si>
    <t>70 TR</t>
  </si>
  <si>
    <t>Investigadores 202 (Parque i)</t>
  </si>
  <si>
    <t>Sala de Investigadores (Parque i) Equipo 1</t>
  </si>
  <si>
    <t>Sala de Investigadores (Parque i) Equipo 2</t>
  </si>
  <si>
    <t>KW</t>
  </si>
  <si>
    <t>Laboratorio de sistemas de comunicaciones N-102</t>
  </si>
  <si>
    <t>Patio Bloque M</t>
  </si>
  <si>
    <t>33 TR</t>
  </si>
  <si>
    <t xml:space="preserve">Museo Equipo #1 </t>
  </si>
  <si>
    <t xml:space="preserve"> Auditorio Menor Equipo #1 N-103</t>
  </si>
  <si>
    <t>Auditorio Menor Equipo #2  N-103</t>
  </si>
  <si>
    <t>Auditorio Menor Equipo #3  N-103</t>
  </si>
  <si>
    <t>Laboratorio de Radiopropagacion N-601</t>
  </si>
  <si>
    <t>Laboratorio de Polímeros (Sótano) Equipo 1</t>
  </si>
  <si>
    <t>Laboratorio de Polímeros (Sótano) Equipo 2</t>
  </si>
  <si>
    <t>Laboratorio de Microscopia Equipo 1</t>
  </si>
  <si>
    <t>Cuarto Técnico 5 (sótano) M-9810</t>
  </si>
  <si>
    <t>20.31KW</t>
  </si>
  <si>
    <t>Cuarto Técnico 2 (sótano) M-9802</t>
  </si>
  <si>
    <t>65.7 MBH</t>
  </si>
  <si>
    <t>Cuarto Técnico 3 (Sótano) M-9807</t>
  </si>
  <si>
    <t>25.85KW</t>
  </si>
  <si>
    <t>Cuarto Técnico 4 (Sótano) M-9808</t>
  </si>
  <si>
    <t>Observatorio K-701</t>
  </si>
  <si>
    <t>Cuarto Técnico 6to Piso</t>
  </si>
  <si>
    <t>Sala de Consulta Electrónica M-101 Equipo 1</t>
  </si>
  <si>
    <t>Sala de Consulta Electrónica M-101 Equipo 2</t>
  </si>
  <si>
    <t xml:space="preserve">Laboratorio de Física Rack M-103 </t>
  </si>
  <si>
    <t>Laboratorio de Microscopia Equipo 2</t>
  </si>
  <si>
    <t>Laboratorio financiero y empresarial Equipo 1 Bloque M</t>
  </si>
  <si>
    <t>Laboratorio financiero y empresarial Equipo 2 Bloque M</t>
  </si>
  <si>
    <t>Laboratorio financiero y empresarial Equipo 3 Bloque M</t>
  </si>
  <si>
    <t>Laboratorio de Metrología 04 Bloque O</t>
  </si>
  <si>
    <t>Central</t>
  </si>
  <si>
    <t>Meeting Room (Parque i)</t>
  </si>
  <si>
    <t>Emprendimiento (Parque i)</t>
  </si>
  <si>
    <t>Laboratorio de Química y Termodinámica, bloque M piso 1</t>
  </si>
  <si>
    <t>Archivo Bloque I</t>
  </si>
  <si>
    <t>Departamento de sistemas, bloque i, piso 3</t>
  </si>
  <si>
    <t>Sala de Grabación Bloque G 302 Equipo 1</t>
  </si>
  <si>
    <t>Laboratorio de Metrología e Instrumentación  Bloque G 303</t>
  </si>
  <si>
    <t>Sala de Grabación Bloque G 302 Equipo 2</t>
  </si>
  <si>
    <t>Aula Magna Equipo 1</t>
  </si>
  <si>
    <t>Auditorio PedroNel Equipo 1</t>
  </si>
  <si>
    <t>Auditorio PedroNel Equipo 2</t>
  </si>
  <si>
    <t>Auditorio PedroNel Equipo 3</t>
  </si>
  <si>
    <t>Sala de Edición Bloque I Equipo 1</t>
  </si>
  <si>
    <t>Sala de Edición Bloque I Equipo 2</t>
  </si>
  <si>
    <t>Vicerrectoria de Investigacion y extensión academica Bloque A</t>
  </si>
  <si>
    <t>Departamento Financiero y Comercial Bloque B</t>
  </si>
  <si>
    <t>Sala de Reuniones/Juntas Bloque A  2° Piso</t>
  </si>
  <si>
    <t>Centro de Ciencias de Computación Bloque G 103 Equipo 1</t>
  </si>
  <si>
    <t>Centro de Ciencias de Computación Bloque G 103 Equipo 2</t>
  </si>
  <si>
    <t>Sala de Consulta Electronica Equipo 1 Bloque F</t>
  </si>
  <si>
    <t>Sala de Consulta Electronica Equipo 3 Bloque F</t>
  </si>
  <si>
    <t>Sala de Consulta Electronica Equipo 2 Bloque F</t>
  </si>
  <si>
    <t>Laboratorio de Modelado bloque F oficina 202</t>
  </si>
  <si>
    <t>Automedición y Control CTI oficina 203 del bloque F piso 2  Equipo 1</t>
  </si>
  <si>
    <t>Sala de Profesores 3° Piso Equipo 1 Bloque I</t>
  </si>
  <si>
    <t>Sala de Profesores 3° Piso Equipo 2 Bloque I</t>
  </si>
  <si>
    <t>Sala de Profesores 3° Piso Equipo 3 Bloque I</t>
  </si>
  <si>
    <t>Postgrados 3° Piso Bloque I</t>
  </si>
  <si>
    <t>Automedición y Control CTI oficina 203 del bloque F piso 2  Equipo 2</t>
  </si>
  <si>
    <t>Bloque I Departamento de Sistemas</t>
  </si>
  <si>
    <t>Bloque H 204 Laboratorio de Ingeniería Biomédica</t>
  </si>
  <si>
    <t>Rectoría Bloque A</t>
  </si>
  <si>
    <t>Sala de Reuniones/Juntas Bloque A  3° Piso</t>
  </si>
  <si>
    <t xml:space="preserve">Sistema de aire acondicionado de alta filtración del laboratorio de Biomedicas </t>
  </si>
  <si>
    <t xml:space="preserve">Central alta filtración </t>
  </si>
  <si>
    <t xml:space="preserve">10 toneladas </t>
  </si>
  <si>
    <t>Sala de sistema Equipo #1</t>
  </si>
  <si>
    <t>Sala de sistema Equipo #2</t>
  </si>
  <si>
    <t>Suministro, transporte e instalación de Termostato. Incluye todo lo necesario para correcta instalación y buen funcionamiento.</t>
  </si>
  <si>
    <t>Centro de idiomas bloque N piso 4</t>
  </si>
  <si>
    <t>laboratorios de Materiales Poliméricos, sotano 2 bloque M</t>
  </si>
  <si>
    <t>laboratorios de Ciencias Térmicas, sotano 2 bloque M</t>
  </si>
  <si>
    <t>laboratorios de Química y Caracterización, sotano 2 bloque M</t>
  </si>
  <si>
    <t>Sala de docentes píso 3</t>
  </si>
  <si>
    <t>CENTRAL SPLIT CS 4V</t>
  </si>
  <si>
    <t>Bloque B piso 3 - 301</t>
  </si>
  <si>
    <t>Item</t>
  </si>
  <si>
    <t>Descripción</t>
  </si>
  <si>
    <t>Un</t>
  </si>
  <si>
    <t>Cant. 
Equip</t>
  </si>
  <si>
    <t>Cant.
Mtos</t>
  </si>
  <si>
    <t>Valor Unitario</t>
  </si>
  <si>
    <t>Valor Total</t>
  </si>
  <si>
    <t>UN</t>
  </si>
  <si>
    <t>1,20</t>
  </si>
  <si>
    <t>Laboratorio Información Bloque O
Blueline C7031081204
CASSETTE 5TR
MCC-60CR</t>
  </si>
  <si>
    <t>5TR</t>
  </si>
  <si>
    <t>Sistemas piso 4 bloque L
Pisotecho 5tr
CBV6013A7 BLUELINE
SERIAL 0005</t>
  </si>
  <si>
    <t>Sistemas piso 4 bloque L
PRESICION  10Tr 
45V021A2P  STUL2
SERIAL 0004</t>
  </si>
  <si>
    <t>Presición</t>
  </si>
  <si>
    <t>10 TR</t>
  </si>
  <si>
    <t>Sistema de Unidad Condensadora 208- 230V/60Hz/3Φ Cooling Only 191.100 Btu. MOD:AM200MXVAFC/AZ, Cassette 4 Vías 48.000 Btu (Cantidad 10), sistema de flujo variable</t>
  </si>
  <si>
    <t>Sistema de flujo varieble</t>
  </si>
  <si>
    <t>191100 BTU</t>
  </si>
  <si>
    <t>MINISPLIT CONVENCIONAL DE 36.000 BTU</t>
  </si>
  <si>
    <t>Auditorio Pedronel
Equipo 4
serial:60236 
Cassette 36000BTU</t>
  </si>
  <si>
    <t>Secretaria general Bloque A
Equipo LG 
Serial . 902TAKKA4253
mini split 12000BTU</t>
  </si>
  <si>
    <t>Bloque i - comunicaciones piso 2
Cassette
modelo cv400-070-3
serial 081129125
5Tr</t>
  </si>
  <si>
    <t>5 TR</t>
  </si>
  <si>
    <t>Bloque g - Biomedica terraza piso 2
Spliti central
modelo upe
5Tr</t>
  </si>
  <si>
    <t>Spliti central</t>
  </si>
  <si>
    <t xml:space="preserve">MANTENIMIENTO CORRECTIVO </t>
  </si>
  <si>
    <t>COSTO DIRECTO</t>
  </si>
  <si>
    <t>AU 25%</t>
  </si>
  <si>
    <t>VALOR TOTAL AU INCLUIDO</t>
  </si>
  <si>
    <t>Solicitud de cotización Mantenimiento de los aires acondicionados del ITM 2023</t>
  </si>
  <si>
    <t>45 KW</t>
  </si>
  <si>
    <t>Sala de Profesores Facultad de Ingeniería Bloque I 2° Piso (MALO)</t>
  </si>
  <si>
    <t>Sala de juntas 3 piso Bloque A
Equipo LG
Serial AVVQ60GMZ 
Piso techo 60000BTU</t>
  </si>
  <si>
    <t>Suministro, transporte e instalación de condensador, arrancador, rele y contactor. Incluye todo lo necesario para correcta instalación y buen funcionamiento</t>
  </si>
  <si>
    <t xml:space="preserve">Suministro, transporte e instalación de Filtro cartucho FDCJM 24"X24"X4" 95%. Incluye todo lo necesario para correcta instalación y buen funcionamiento </t>
  </si>
  <si>
    <t xml:space="preserve">Suministro, transporte e instalación de Filtro cartucho FDCJM 24"X24"X4" 65%. Incluye todo lo necesario para correcta instalación y buen funcionamiento </t>
  </si>
  <si>
    <t>Suministro transporte e instalación de FILTRO LAVABLE FCD 24"X24"X2" 35%. Incluye todo lo necesario para correcta instalación y buen funcionamiento</t>
  </si>
  <si>
    <t>Suministro transporte e instalación de FILTRO LAVABLE FCD 24"X12"X2" 35%. Incluye todo lo necesario para correcta instalación y buen funcionamiento</t>
  </si>
  <si>
    <t>Suministro, transporte e instalación de Rubatex (1/4, 1/2, 5/8) x 1/2. Incluye todo lo necesario para correcta instalación y aislamiento de las tuberias (alta y baja)</t>
  </si>
  <si>
    <t>Suministro e instalación de banda B53 para motor</t>
  </si>
  <si>
    <t>mt</t>
  </si>
  <si>
    <t>2.20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</si>
  <si>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</si>
  <si>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</si>
  <si>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</si>
  <si>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</si>
  <si>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</si>
  <si>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</si>
  <si>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</si>
  <si>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</si>
  <si>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</si>
  <si>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</si>
  <si>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</si>
  <si>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</si>
  <si>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</si>
  <si>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</si>
  <si>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</si>
  <si>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</si>
  <si>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</si>
  <si>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</si>
  <si>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</si>
  <si>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IDENTIFICACIÓN DE LA NECESIDAD Y DEFINICIÓN DEL PRESUPUESTO</t>
  </si>
  <si>
    <t>Código       FBS 090</t>
  </si>
  <si>
    <t>Versión                  2</t>
  </si>
  <si>
    <t>Fecha       4/07/2012</t>
  </si>
  <si>
    <t>El mantenimiento preventivo de los equipos de aire acondicionado consiste en: Inspección general del equipo, Revisión y limpieza al tablero de mando y control, Lavado de filtros, Lavado de bandejas, Lavado de serpentines, Limpieza de equipos, Limpieza de condensador y evaporador de las máquinas, Chequeo de carga de refrigerante, Chequeo de amperajes, Chequeo de voltajes, Chequeo de temperatura en el ambiente, en el retorno y en las rejillas o difusores, Limpiar los ventiladores de condensadoras, Limpiar el motor / compressor, Chequeo y limpieza del circuito eléctrico, Chequeo y limpieza de los controles eléctricos, Chequeo y lubricación de bujes, rodamientos y chumaceras, Chequeo y control de vibraciones, Chequeo y mantenimiento de motores eléctricos, Chequeo de correas de tracción / alineación, Ajustar la tensión de correas, Chequeo del balanceo de los ventiladores, Chequeo y limpieza de aspas del evaporador, Chequeo y limpieza de blower, Chequeo y limpieza de perillas y suiches, Chequeo y limpieza de termostatos, Chequeo y limpieza de drenajes, Chequeo y pruebas de funcionamiento de los dámpers, controles y actuadores;  Chequeo y limpieza de rejillas y difusores, Chequeo de la hermeticidad y limpieza de los ductos, Lavado de la torre de enfriamiento, Lavado tanque de respaldo torre de enfriamiento, Revisión de las bombas, Chequeo y limpieza de contactos y conexiones eléctricas en los tableros y gabinetes de control y potencia, Chequeo de fugas de refrigerante, Tratamiento del agua del chiller, Chequeo de aceite del compresor, Lavado del interior del chiller, Chequeo y pruebas de funcionamiento de electroválvulas y termostatos, Revisión de rodamientos de los motores, Revisión de las chumaceras, Revisión y ajuste de las borneras de los motores y compresores, Realizar pruebas de funcionamientos a los equipos, Revisión y control de oxidaciones.</t>
  </si>
  <si>
    <t xml:space="preserve">                                                                                        MANTENIMIENTO PREVENTIVO</t>
  </si>
  <si>
    <t>BIBLIOTECA</t>
  </si>
  <si>
    <t>48,000 BTU</t>
  </si>
  <si>
    <t xml:space="preserve">Vive digital blue line </t>
  </si>
  <si>
    <t>36,000BTU</t>
  </si>
  <si>
    <t>12,000BTU</t>
  </si>
  <si>
    <t>Vive digital Westing House</t>
  </si>
  <si>
    <t>9.000BTU</t>
  </si>
  <si>
    <t>Auditorio 3 LG</t>
  </si>
  <si>
    <t>Auditorio 2 LG</t>
  </si>
  <si>
    <t>Auditorio 1 LG</t>
  </si>
  <si>
    <t>Biblioteca Trane</t>
  </si>
  <si>
    <t>Aula 207 2do Piso</t>
  </si>
  <si>
    <t>Aula Piso 3</t>
  </si>
  <si>
    <t>2.21.1</t>
  </si>
  <si>
    <t>Suministro e instalación de mirilla de liquido, incluye todo lo necesario para su correcta instalación y buen funcionamiento</t>
  </si>
  <si>
    <t>2.21.2</t>
  </si>
  <si>
    <t>2.21.3</t>
  </si>
  <si>
    <t>2.21.4</t>
  </si>
  <si>
    <t>2.21.5</t>
  </si>
  <si>
    <t>Suministro e instalación de filtro secador, incluye todo lo necesario para su correcta instalación y buen funcionamiento</t>
  </si>
  <si>
    <t>Suministro transporte e instalación de tuberia de refrigeración, incluye todo lo necesario para su correcta instalación y buen funcionamiento</t>
  </si>
  <si>
    <t>Lb</t>
  </si>
  <si>
    <t>2.22</t>
  </si>
  <si>
    <t>2.22.1</t>
  </si>
  <si>
    <t>2.22.2</t>
  </si>
  <si>
    <t>2.22.3</t>
  </si>
  <si>
    <t>2.22.4</t>
  </si>
  <si>
    <t>2.22.5</t>
  </si>
  <si>
    <t>Recuperación de refrigerante</t>
  </si>
  <si>
    <t>Desconexión de parte electrica</t>
  </si>
  <si>
    <t>Barrido con nitrogeno</t>
  </si>
  <si>
    <t>Presurización del sistema</t>
  </si>
  <si>
    <t>Conexión de parte electrica</t>
  </si>
  <si>
    <t>2.21.6</t>
  </si>
  <si>
    <t>2.21.7</t>
  </si>
  <si>
    <t>2.21.8</t>
  </si>
  <si>
    <t>2.21.9</t>
  </si>
  <si>
    <t>2.21.10</t>
  </si>
  <si>
    <t>2.21.11</t>
  </si>
  <si>
    <t>2.21.12</t>
  </si>
  <si>
    <t>2.21.13</t>
  </si>
  <si>
    <t>2.21.14</t>
  </si>
  <si>
    <t>2.22.6</t>
  </si>
  <si>
    <t>2.22.7</t>
  </si>
  <si>
    <t>2.22.8</t>
  </si>
  <si>
    <t>2.22.9</t>
  </si>
  <si>
    <t>2.22.10</t>
  </si>
  <si>
    <t>2.23.2</t>
  </si>
  <si>
    <t>2.23.1</t>
  </si>
  <si>
    <t>2.23.3</t>
  </si>
  <si>
    <t>2.23.4</t>
  </si>
  <si>
    <t>2.23.5</t>
  </si>
  <si>
    <t>2.23.6</t>
  </si>
  <si>
    <t>2.23.7</t>
  </si>
  <si>
    <t>2.23.8</t>
  </si>
  <si>
    <t>2.23.9</t>
  </si>
  <si>
    <t>2.23.10</t>
  </si>
  <si>
    <t>H204-Suministro,desmonte e instalación de condensadora monofasica 220V de 60.000 BTU R410A, incluye mano de obra y materiales</t>
  </si>
  <si>
    <t>Desaclope sistema de refrigeración</t>
  </si>
  <si>
    <t>Desmonte de condensadora</t>
  </si>
  <si>
    <t>Montaje de condensadora</t>
  </si>
  <si>
    <t>Prueba de hermeticidad</t>
  </si>
  <si>
    <t>Carga de refrigerante nuevo R410A</t>
  </si>
  <si>
    <t xml:space="preserve">N101-Suministro, desmonte e instalación de condensadora de 60.000 BTU R410A, incluye mano de obra y materiales                                                                                                 </t>
  </si>
  <si>
    <t xml:space="preserve">M 101-Suministro, desmonte e instalación de condensadora de 5tr R410A, incluye mano de obra y materiales                                                                                               </t>
  </si>
  <si>
    <t>2.22.11</t>
  </si>
  <si>
    <t>2.22.12</t>
  </si>
  <si>
    <t>2.22.13</t>
  </si>
  <si>
    <t>2.22.14</t>
  </si>
  <si>
    <t>2.23.11</t>
  </si>
  <si>
    <t>2.23.12</t>
  </si>
  <si>
    <t>2.23.13</t>
  </si>
  <si>
    <t>2.23.14</t>
  </si>
  <si>
    <t>Desmonte y montaje de sistema de aire acondicionado de 9.000 btu a 18.000 btu</t>
  </si>
  <si>
    <t>Desmonte y montaje de sistema de aire acondicionado de 24.000 btu a 60.000 btu</t>
  </si>
  <si>
    <t>Desmonte y montaje de sistema de aire acondicionado de 5 tr a 7,5 tr</t>
  </si>
  <si>
    <t>RUBEN DARIO MORA VANEGAS</t>
  </si>
  <si>
    <t>cedula: 1075256625 NEIVA</t>
  </si>
  <si>
    <t xml:space="preserve">MULTISERVICIOS INGENIERIA GLOBAL MIG S.A.S </t>
  </si>
  <si>
    <t>Nit:  901523858-5</t>
  </si>
  <si>
    <t xml:space="preserve">Correo electrónico: serviciosingenieriaglobal@gmail.com </t>
  </si>
  <si>
    <t xml:space="preserve">Dirección: Carrera 74 # 53-118        </t>
  </si>
  <si>
    <t>Teléfono: 310 799 87 75</t>
  </si>
  <si>
    <r>
      <t xml:space="preserve">      </t>
    </r>
    <r>
      <rPr>
        <sz val="12"/>
        <color rgb="FF000000"/>
        <rFont val="Arial"/>
        <family val="2"/>
      </rPr>
      <t xml:space="preserve"> OBJETO A CONTRATAR: Prestación del servicio de mantenimiento preventivo y correctivo de los equipos de aire acondicionado del ITM </t>
    </r>
    <r>
      <rPr>
        <sz val="11"/>
        <color rgb="FF000000"/>
        <rFont val="Arial"/>
        <family val="2"/>
      </rPr>
      <t xml:space="preserve">
</t>
    </r>
  </si>
  <si>
    <t>und</t>
  </si>
  <si>
    <t>suministro e intsalcion de capacitor para aire acondicionado de precision de 10 TR</t>
  </si>
  <si>
    <t>suministro e intsalcion de capacitor para aire acondicionado de cassette</t>
  </si>
  <si>
    <t>suministro e intsalcion de capacitor para aire acondicionado de piso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</si>
</sst>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[$$-240A]\ * #,##0_-;\-[$$-240A]\ * #,##0_-;_-[$$-240A]\ * &quot;-&quot;??_-;_-@_-"/>
    <numFmt numFmtId="167" formatCode="_-&quot;$&quot;\ * #,##0_-;\-&quot;$&quot;\ * #,##0_-;_-&quot;$&quot;\ * &quot;-&quot;??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9"/>
      <name val="Arial"/>
      <family val="2"/>
    </font>
    <font>
      <b/>
      <sz val="9"/>
      <color rgb="FFFFFFFF"/>
      <name val="Arial"/>
      <family val="2"/>
    </font>
    <font>
      <sz val="9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9"/>
      <color rgb="FF000000"/>
      <name val="Arial"/>
      <family val="2"/>
    </font>
    <font>
      <b/>
      <sz val="9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u/>
      <sz val="11"/>
      <color theme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4">
    <xf numFmtId="0" fontId="0" fillId="0" borderId="0" xfId="0"/>
    <xf numFmtId="0" fontId="13" fillId="5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4" xfId="0" applyFont="1" applyFill="1" applyBorder="1" applyAlignment="1">
      <alignment horizontal="center" vertical="center" wrapText="1"/>
    </xf>
    <xf numFmtId="165" fontId="15" fillId="4" borderId="14" xfId="5" quotePrefix="1" applyNumberFormat="1" applyFont="1" applyFill="1" applyBorder="1" applyAlignment="1" applyProtection="1">
      <alignment horizontal="center" vertical="center" wrapText="1"/>
      <protection hidden="1"/>
    </xf>
    <xf numFmtId="165" fontId="15" fillId="4" borderId="14" xfId="5" applyNumberFormat="1" applyFont="1" applyFill="1" applyBorder="1" applyAlignment="1" applyProtection="1">
      <alignment horizontal="center" vertical="center" wrapText="1"/>
      <protection hidden="1"/>
    </xf>
    <xf numFmtId="0" fontId="15" fillId="5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2" fontId="7" fillId="6" borderId="1" xfId="0" applyNumberFormat="1" applyFont="1" applyFill="1" applyBorder="1" applyAlignment="1">
      <alignment horizontal="center" vertical="center" wrapText="1"/>
    </xf>
    <xf numFmtId="3" fontId="7" fillId="6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166" fontId="15" fillId="5" borderId="1" xfId="0" applyNumberFormat="1" applyFont="1" applyFill="1" applyBorder="1" applyAlignment="1">
      <alignment horizontal="center" vertical="center" wrapText="1"/>
    </xf>
    <xf numFmtId="0" fontId="15" fillId="4" borderId="1" xfId="4" quotePrefix="1" applyFont="1" applyFill="1" applyBorder="1" applyAlignment="1" applyProtection="1">
      <alignment horizontal="center" vertical="center" wrapText="1"/>
      <protection hidden="1"/>
    </xf>
    <xf numFmtId="0" fontId="15" fillId="4" borderId="14" xfId="4" quotePrefix="1" applyFont="1" applyFill="1" applyBorder="1" applyAlignment="1" applyProtection="1">
      <alignment horizontal="center" vertical="center" wrapText="1"/>
      <protection hidden="1"/>
    </xf>
    <xf numFmtId="0" fontId="11" fillId="2" borderId="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166" fontId="3" fillId="5" borderId="4" xfId="0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166" fontId="15" fillId="5" borderId="1" xfId="1" applyNumberFormat="1" applyFont="1" applyFill="1" applyBorder="1" applyAlignment="1">
      <alignment horizontal="center" vertical="center" wrapText="1"/>
    </xf>
    <xf numFmtId="166" fontId="15" fillId="5" borderId="2" xfId="0" applyNumberFormat="1" applyFont="1" applyFill="1" applyBorder="1" applyAlignment="1">
      <alignment horizontal="center" vertical="center" wrapText="1"/>
    </xf>
    <xf numFmtId="10" fontId="15" fillId="0" borderId="1" xfId="3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42" fontId="17" fillId="2" borderId="1" xfId="2" applyFont="1" applyFill="1" applyBorder="1" applyAlignment="1">
      <alignment horizontal="center" vertical="center" wrapText="1"/>
    </xf>
    <xf numFmtId="166" fontId="12" fillId="0" borderId="4" xfId="2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2" fontId="17" fillId="5" borderId="1" xfId="2" applyFont="1" applyFill="1" applyBorder="1" applyAlignment="1">
      <alignment horizontal="center" vertical="center" wrapText="1"/>
    </xf>
    <xf numFmtId="42" fontId="17" fillId="0" borderId="1" xfId="2" applyFont="1" applyFill="1" applyBorder="1" applyAlignment="1">
      <alignment horizontal="center" vertical="center" wrapText="1"/>
    </xf>
    <xf numFmtId="0" fontId="5" fillId="2" borderId="1" xfId="4" applyFont="1" applyFill="1" applyBorder="1" applyAlignment="1" applyProtection="1">
      <alignment horizontal="center" vertical="center" wrapText="1"/>
      <protection locked="0"/>
    </xf>
    <xf numFmtId="166" fontId="12" fillId="0" borderId="4" xfId="2" applyNumberFormat="1" applyFont="1" applyBorder="1" applyAlignment="1">
      <alignment horizontal="center" vertical="center" wrapText="1"/>
    </xf>
    <xf numFmtId="42" fontId="17" fillId="6" borderId="1" xfId="2" applyFont="1" applyFill="1" applyBorder="1" applyAlignment="1">
      <alignment horizontal="center" vertical="center" wrapText="1"/>
    </xf>
    <xf numFmtId="166" fontId="12" fillId="6" borderId="4" xfId="2" applyNumberFormat="1" applyFont="1" applyFill="1" applyBorder="1" applyAlignment="1">
      <alignment horizontal="center" vertical="center" wrapText="1"/>
    </xf>
    <xf numFmtId="166" fontId="15" fillId="0" borderId="1" xfId="5" applyNumberFormat="1" applyFont="1" applyFill="1" applyBorder="1" applyAlignment="1" applyProtection="1">
      <alignment horizontal="center" vertical="center" wrapText="1"/>
      <protection locked="0"/>
    </xf>
    <xf numFmtId="166" fontId="1" fillId="0" borderId="0" xfId="0" applyNumberFormat="1" applyFont="1" applyAlignment="1">
      <alignment horizontal="center" vertical="center" wrapText="1"/>
    </xf>
    <xf numFmtId="0" fontId="21" fillId="0" borderId="0" xfId="7" applyFont="1" applyAlignment="1">
      <alignment horizontal="center" vertical="center" wrapText="1"/>
    </xf>
    <xf numFmtId="167" fontId="7" fillId="2" borderId="1" xfId="6" applyNumberFormat="1" applyFont="1" applyFill="1" applyBorder="1" applyAlignment="1">
      <alignment vertical="center" wrapText="1"/>
    </xf>
    <xf numFmtId="1" fontId="7" fillId="2" borderId="1" xfId="0" applyNumberFormat="1" applyFont="1" applyFill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7" borderId="2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2" fontId="7" fillId="7" borderId="2" xfId="0" applyNumberFormat="1" applyFont="1" applyFill="1" applyBorder="1" applyAlignment="1">
      <alignment horizontal="center" vertical="center" wrapText="1"/>
    </xf>
    <xf numFmtId="2" fontId="7" fillId="7" borderId="4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horizontal="center" vertical="center" wrapText="1"/>
    </xf>
    <xf numFmtId="0" fontId="19" fillId="2" borderId="4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</cellXfs>
  <cellStyles count="8">
    <cellStyle name="Hipervínculo" xfId="7" builtinId="8"/>
    <cellStyle name="Millares" xfId="1" builtinId="3"/>
    <cellStyle name="Millares 2" xfId="5" xr:uid="{00000000-0005-0000-0000-000001000000}"/>
    <cellStyle name="Moneda" xfId="6" builtinId="4"/>
    <cellStyle name="Moneda [0]" xfId="2" builtinId="7"/>
    <cellStyle name="Normal" xfId="0" builtinId="0"/>
    <cellStyle name="Normal 2" xfId="4" xr:uid="{00000000-0005-0000-0000-000004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237</xdr:row>
      <xdr:rowOff>9525</xdr:rowOff>
    </xdr:from>
    <xdr:to>
      <xdr:col>2</xdr:col>
      <xdr:colOff>2047875</xdr:colOff>
      <xdr:row>242</xdr:row>
      <xdr:rowOff>14605</xdr:rowOff>
    </xdr:to>
    <xdr:pic>
      <xdr:nvPicPr>
        <xdr:cNvPr id="3" name="Picture 856">
          <a:extLst>
            <a:ext uri="{FF2B5EF4-FFF2-40B4-BE49-F238E27FC236}">
              <a16:creationId xmlns:a16="http://schemas.microsoft.com/office/drawing/2014/main" id="{D2A5D430-37CC-4B78-2696-F09D3306EA3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122" b="99505" l="2835" r="99111">
                      <a14:foregroundMark x1="5225" y1="81602" x2="24291" y2="41246"/>
                      <a14:foregroundMark x1="24291" y1="41246" x2="56921" y2="1879"/>
                      <a14:foregroundMark x1="56921" y1="1879" x2="6726" y2="69931"/>
                      <a14:foregroundMark x1="6726" y1="69931" x2="1334" y2="86647"/>
                      <a14:foregroundMark x1="1334" y1="86647" x2="11173" y2="86152"/>
                      <a14:foregroundMark x1="15042" y1="81027" x2="26181" y2="66271"/>
                      <a14:foregroundMark x1="11173" y1="86152" x2="13932" y2="82497"/>
                      <a14:foregroundMark x1="26181" y1="66271" x2="20789" y2="78536"/>
                      <a14:foregroundMark x1="20789" y1="78536" x2="28460" y2="70227"/>
                      <a14:foregroundMark x1="28460" y1="70227" x2="24125" y2="83778"/>
                      <a14:foregroundMark x1="24125" y1="83778" x2="33574" y2="75074"/>
                      <a14:foregroundMark x1="33574" y1="75074" x2="27182" y2="88922"/>
                      <a14:foregroundMark x1="32705" y1="92468" x2="35964" y2="94560"/>
                      <a14:foregroundMark x1="27182" y1="88922" x2="29293" y2="90277"/>
                      <a14:foregroundMark x1="37920" y1="92014" x2="48805" y2="77844"/>
                      <a14:foregroundMark x1="35964" y1="94560" x2="37904" y2="92035"/>
                      <a14:foregroundMark x1="27071" y1="77844" x2="31351" y2="64194"/>
                      <a14:foregroundMark x1="31351" y1="64194" x2="54530" y2="32641"/>
                      <a14:foregroundMark x1="54530" y1="32641" x2="63202" y2="27893"/>
                      <a14:foregroundMark x1="63202" y1="27893" x2="57310" y2="43917"/>
                      <a14:foregroundMark x1="57310" y1="43917" x2="37632" y2="70623"/>
                      <a14:foregroundMark x1="37632" y1="70623" x2="46693" y2="77547"/>
                      <a14:foregroundMark x1="46693" y1="77547" x2="94719" y2="36004"/>
                      <a14:foregroundMark x1="94719" y1="36004" x2="60089" y2="85460"/>
                      <a14:foregroundMark x1="60089" y1="85460" x2="51973" y2="75964"/>
                      <a14:foregroundMark x1="51973" y1="75964" x2="42190" y2="91494"/>
                      <a14:foregroundMark x1="39409" y1="93604" x2="31240" y2="99802"/>
                      <a14:foregroundMark x1="79211" y1="81899" x2="77988" y2="83185"/>
                      <a14:foregroundMark x1="81267" y1="87438" x2="81490" y2="87735"/>
                      <a14:foregroundMark x1="83713" y1="83185" x2="83713" y2="83185"/>
                      <a14:foregroundMark x1="10061" y1="67953" x2="2946" y2="79723"/>
                      <a14:foregroundMark x1="2946" y1="79723" x2="10617" y2="87339"/>
                      <a14:foregroundMark x1="10617" y1="87339" x2="10951" y2="86251"/>
                      <a14:foregroundMark x1="92051" y1="42928" x2="99166" y2="33729"/>
                      <a14:foregroundMark x1="99166" y1="33729" x2="90328" y2="39268"/>
                      <a14:foregroundMark x1="81823" y1="84965" x2="83713" y2="84669"/>
                      <a14:foregroundMark x1="81656" y1="84372" x2="80767" y2="84372"/>
                      <a14:foregroundMark x1="83046" y1="86845" x2="81990" y2="86845"/>
                      <a14:foregroundMark x1="81490" y1="82493" x2="81490" y2="82493"/>
                      <a14:foregroundMark x1="81490" y1="85262" x2="81490" y2="85262"/>
                      <a14:foregroundMark x1="80934" y1="84372" x2="80934" y2="84372"/>
                      <a14:foregroundMark x1="81823" y1="83482" x2="81823" y2="83482"/>
                      <a14:foregroundMark x1="83046" y1="81602" x2="83046" y2="81602"/>
                      <a14:foregroundMark x1="83880" y1="81899" x2="83880" y2="81899"/>
                      <a14:foregroundMark x1="83713" y1="83185" x2="83713" y2="83185"/>
                      <a14:foregroundMark x1="82879" y1="81306" x2="82879" y2="81306"/>
                      <a14:foregroundMark x1="82324" y1="82196" x2="82324" y2="82196"/>
                      <a14:foregroundMark x1="54697" y1="9298" x2="47916" y2="7122"/>
                      <a14:foregroundMark x1="44080" y1="56281" x2="52585" y2="45697"/>
                      <a14:foregroundMark x1="49769" y1="46761" x2="47415" y2="53907"/>
                      <a14:foregroundMark x1="51195" y1="42433" x2="51017" y2="42972"/>
                      <a14:foregroundMark x1="38410" y1="90603" x2="30350" y2="84075"/>
                      <a14:foregroundMark x1="29405" y1="90603" x2="27015" y2="95450"/>
                      <a14:backgroundMark x1="88160" y1="74283" x2="88160" y2="74283"/>
                      <a14:backgroundMark x1="52585" y1="88922" x2="52585" y2="88922"/>
                      <a14:backgroundMark x1="54475" y1="81602" x2="54475" y2="81602"/>
                      <a14:backgroundMark x1="70595" y1="72601" x2="70595" y2="72601"/>
                      <a14:backgroundMark x1="13285" y1="96340" x2="13285" y2="96340"/>
                      <a14:backgroundMark x1="13285" y1="91395" x2="13285" y2="91395"/>
                      <a14:backgroundMark x1="9005" y1="77547" x2="9005" y2="77547"/>
                      <a14:backgroundMark x1="12785" y1="69337" x2="14230" y2="82394"/>
                      <a14:backgroundMark x1="47371" y1="53866" x2="46470" y2="56281"/>
                      <a14:backgroundMark x1="80545" y1="81602" x2="80545" y2="81602"/>
                      <a14:backgroundMark x1="89105" y1="61227" x2="89105" y2="61227"/>
                      <a14:backgroundMark x1="55475" y1="86548" x2="55475" y2="86548"/>
                      <a14:backgroundMark x1="46915" y1="91395" x2="46915" y2="91395"/>
                      <a14:backgroundMark x1="46470" y1="91395" x2="46470" y2="91395"/>
                      <a14:backgroundMark x1="39800" y1="92186" x2="52585" y2="96340"/>
                      <a14:backgroundMark x1="9505" y1="93867" x2="21345" y2="96340"/>
                      <a14:backgroundMark x1="29954" y1="91308" x2="37109" y2="90711"/>
                      <a14:backgroundMark x1="2390" y1="77547" x2="2390" y2="77547"/>
                      <a14:backgroundMark x1="8060" y1="81602" x2="8060" y2="81602"/>
                      <a14:backgroundMark x1="4725" y1="88131" x2="4725" y2="88131"/>
                      <a14:backgroundMark x1="43135" y1="57171" x2="43135" y2="57171"/>
                      <a14:backgroundMark x1="36520" y1="65282" x2="52585" y2="41642"/>
                      <a14:backgroundMark x1="53085" y1="39169" x2="58310" y2="35114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14675" y="86544150"/>
          <a:ext cx="1876425" cy="909955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0</xdr:row>
      <xdr:rowOff>323850</xdr:rowOff>
    </xdr:from>
    <xdr:to>
      <xdr:col>1</xdr:col>
      <xdr:colOff>2190750</xdr:colOff>
      <xdr:row>4</xdr:row>
      <xdr:rowOff>348933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4452C810-2782-6E07-1181-24A90617B2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" y="323850"/>
          <a:ext cx="2695575" cy="11680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iosingenieriagloba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49"/>
  <sheetViews>
    <sheetView tabSelected="1" topLeftCell="A167" zoomScale="80" zoomScaleNormal="80" workbookViewId="0">
      <selection activeCell="G217" sqref="G217"/>
    </sheetView>
  </sheetViews>
  <sheetFormatPr baseColWidth="10" defaultColWidth="11.3984375" defaultRowHeight="13.5" x14ac:dyDescent="0.45"/>
  <cols>
    <col min="1" max="1" width="10.59765625" style="37" customWidth="1"/>
    <col min="2" max="2" width="33.59765625" style="37" customWidth="1"/>
    <col min="3" max="3" width="53.59765625" style="37" customWidth="1"/>
    <col min="4" max="4" width="11.3984375" style="37"/>
    <col min="5" max="5" width="7.265625" style="37" customWidth="1"/>
    <col min="6" max="6" width="7.86328125" style="37" customWidth="1"/>
    <col min="7" max="7" width="15.1328125" style="37" customWidth="1"/>
    <col min="8" max="8" width="15.265625" style="37" customWidth="1"/>
    <col min="9" max="9" width="17.59765625" style="37" customWidth="1"/>
    <col min="10" max="10" width="0.265625" style="37" customWidth="1"/>
    <col min="11" max="11" width="11.3984375" style="37" hidden="1" customWidth="1"/>
    <col min="12" max="16384" width="11.3984375" style="37"/>
  </cols>
  <sheetData>
    <row r="1" spans="1:13" ht="30" customHeight="1" x14ac:dyDescent="0.45"/>
    <row r="2" spans="1:13" ht="21" customHeight="1" x14ac:dyDescent="0.45">
      <c r="A2" s="66"/>
      <c r="B2" s="33"/>
      <c r="C2" s="33"/>
      <c r="D2" s="69" t="s">
        <v>234</v>
      </c>
      <c r="E2" s="70"/>
      <c r="F2" s="71"/>
      <c r="G2" s="13" t="s">
        <v>235</v>
      </c>
    </row>
    <row r="3" spans="1:13" ht="21.75" customHeight="1" x14ac:dyDescent="0.45">
      <c r="A3" s="67"/>
      <c r="B3" s="34"/>
      <c r="C3" s="34"/>
      <c r="D3" s="72"/>
      <c r="E3" s="73"/>
      <c r="F3" s="74"/>
      <c r="G3" s="13" t="s">
        <v>236</v>
      </c>
    </row>
    <row r="4" spans="1:13" ht="17.25" customHeight="1" x14ac:dyDescent="0.45">
      <c r="A4" s="68"/>
      <c r="B4" s="35"/>
      <c r="C4" s="35"/>
      <c r="D4" s="75"/>
      <c r="E4" s="76"/>
      <c r="F4" s="77"/>
      <c r="G4" s="13" t="s">
        <v>237</v>
      </c>
    </row>
    <row r="5" spans="1:13" ht="30" customHeight="1" x14ac:dyDescent="0.45">
      <c r="A5" s="38"/>
      <c r="B5" s="38"/>
      <c r="C5" s="38"/>
      <c r="D5" s="38"/>
      <c r="E5" s="39"/>
      <c r="F5" s="39"/>
      <c r="G5" s="39"/>
    </row>
    <row r="6" spans="1:13" ht="30" customHeight="1" x14ac:dyDescent="0.45">
      <c r="A6" s="78" t="s">
        <v>323</v>
      </c>
      <c r="B6" s="79"/>
      <c r="C6" s="79"/>
      <c r="D6" s="79"/>
      <c r="E6" s="79"/>
      <c r="F6" s="79"/>
      <c r="G6" s="80"/>
    </row>
    <row r="7" spans="1:13" ht="30" customHeight="1" x14ac:dyDescent="0.45"/>
    <row r="8" spans="1:13" ht="29.25" customHeight="1" x14ac:dyDescent="0.45">
      <c r="A8" s="81" t="s">
        <v>202</v>
      </c>
      <c r="B8" s="82"/>
      <c r="C8" s="82"/>
      <c r="D8" s="82"/>
      <c r="E8" s="82"/>
      <c r="F8" s="82"/>
      <c r="G8" s="82"/>
      <c r="H8" s="82"/>
      <c r="I8" s="82"/>
    </row>
    <row r="9" spans="1:13" x14ac:dyDescent="0.45">
      <c r="A9" s="18"/>
      <c r="B9" s="18"/>
      <c r="C9" s="18"/>
      <c r="D9" s="18"/>
      <c r="E9" s="18"/>
      <c r="F9" s="18"/>
      <c r="G9" s="18"/>
      <c r="H9" s="18"/>
      <c r="I9" s="18"/>
    </row>
    <row r="10" spans="1:13" s="42" customFormat="1" ht="27" customHeight="1" x14ac:dyDescent="0.45">
      <c r="A10" s="1">
        <v>1</v>
      </c>
      <c r="B10" s="83" t="s">
        <v>239</v>
      </c>
      <c r="C10" s="84"/>
      <c r="D10" s="84"/>
      <c r="E10" s="40"/>
      <c r="F10" s="40"/>
      <c r="G10" s="40"/>
      <c r="H10" s="41"/>
      <c r="I10" s="19"/>
    </row>
    <row r="11" spans="1:13" s="42" customFormat="1" ht="177" customHeight="1" x14ac:dyDescent="0.45">
      <c r="A11" s="89" t="s">
        <v>238</v>
      </c>
      <c r="B11" s="90"/>
      <c r="C11" s="90"/>
      <c r="D11" s="90"/>
      <c r="E11" s="90"/>
      <c r="F11" s="90"/>
      <c r="G11" s="90"/>
      <c r="H11" s="90"/>
      <c r="I11" s="90"/>
      <c r="J11" s="90"/>
      <c r="K11" s="91"/>
    </row>
    <row r="12" spans="1:13" s="42" customFormat="1" ht="26.25" x14ac:dyDescent="0.45">
      <c r="A12" s="20" t="s">
        <v>173</v>
      </c>
      <c r="B12" s="20" t="s">
        <v>174</v>
      </c>
      <c r="C12" s="2" t="s">
        <v>0</v>
      </c>
      <c r="D12" s="3" t="s">
        <v>1</v>
      </c>
      <c r="E12" s="21" t="s">
        <v>175</v>
      </c>
      <c r="F12" s="4" t="s">
        <v>176</v>
      </c>
      <c r="G12" s="4" t="s">
        <v>177</v>
      </c>
      <c r="H12" s="5" t="s">
        <v>178</v>
      </c>
      <c r="I12" s="5" t="s">
        <v>179</v>
      </c>
    </row>
    <row r="13" spans="1:13" s="42" customFormat="1" ht="27" customHeight="1" x14ac:dyDescent="0.45">
      <c r="A13" s="6"/>
      <c r="B13" s="83" t="s">
        <v>83</v>
      </c>
      <c r="C13" s="84"/>
      <c r="D13" s="84"/>
      <c r="E13" s="40"/>
      <c r="F13" s="40"/>
      <c r="G13" s="40"/>
      <c r="H13" s="41"/>
      <c r="I13" s="19"/>
    </row>
    <row r="14" spans="1:13" s="42" customFormat="1" ht="27" customHeight="1" x14ac:dyDescent="0.45">
      <c r="A14" s="7">
        <v>1.1000000000000001</v>
      </c>
      <c r="B14" s="22" t="s">
        <v>2</v>
      </c>
      <c r="C14" s="22" t="s">
        <v>3</v>
      </c>
      <c r="D14" s="7" t="s">
        <v>4</v>
      </c>
      <c r="E14" s="8" t="s">
        <v>180</v>
      </c>
      <c r="F14" s="23">
        <v>1</v>
      </c>
      <c r="G14" s="23">
        <v>1</v>
      </c>
      <c r="H14" s="43">
        <v>260000</v>
      </c>
      <c r="I14" s="44">
        <f t="shared" ref="I14:I45" si="0">F14*G14*H14</f>
        <v>260000</v>
      </c>
      <c r="J14" s="37"/>
      <c r="K14" s="37"/>
      <c r="L14" s="37"/>
      <c r="M14" s="37"/>
    </row>
    <row r="15" spans="1:13" s="42" customFormat="1" ht="18.75" customHeight="1" x14ac:dyDescent="0.45">
      <c r="A15" s="7">
        <v>1.2</v>
      </c>
      <c r="B15" s="22" t="s">
        <v>5</v>
      </c>
      <c r="C15" s="22" t="s">
        <v>3</v>
      </c>
      <c r="D15" s="7" t="s">
        <v>4</v>
      </c>
      <c r="E15" s="8" t="s">
        <v>180</v>
      </c>
      <c r="F15" s="23">
        <v>1</v>
      </c>
      <c r="G15" s="23">
        <v>1</v>
      </c>
      <c r="H15" s="43">
        <v>260000</v>
      </c>
      <c r="I15" s="44">
        <f t="shared" si="0"/>
        <v>260000</v>
      </c>
      <c r="J15" s="37"/>
      <c r="K15" s="37"/>
      <c r="L15" s="37"/>
      <c r="M15" s="37"/>
    </row>
    <row r="16" spans="1:13" s="42" customFormat="1" ht="15" x14ac:dyDescent="0.45">
      <c r="A16" s="7">
        <v>1.3</v>
      </c>
      <c r="B16" s="22" t="s">
        <v>6</v>
      </c>
      <c r="C16" s="22" t="s">
        <v>3</v>
      </c>
      <c r="D16" s="7" t="s">
        <v>4</v>
      </c>
      <c r="E16" s="8" t="s">
        <v>180</v>
      </c>
      <c r="F16" s="23">
        <v>1</v>
      </c>
      <c r="G16" s="23">
        <v>1</v>
      </c>
      <c r="H16" s="43">
        <v>260000</v>
      </c>
      <c r="I16" s="44">
        <f t="shared" si="0"/>
        <v>260000</v>
      </c>
      <c r="J16" s="37"/>
      <c r="K16" s="37"/>
      <c r="L16" s="37"/>
      <c r="M16" s="37"/>
    </row>
    <row r="17" spans="1:13" s="42" customFormat="1" ht="15" x14ac:dyDescent="0.45">
      <c r="A17" s="7">
        <v>1.4</v>
      </c>
      <c r="B17" s="22" t="s">
        <v>7</v>
      </c>
      <c r="C17" s="22" t="s">
        <v>3</v>
      </c>
      <c r="D17" s="7" t="s">
        <v>4</v>
      </c>
      <c r="E17" s="8" t="s">
        <v>180</v>
      </c>
      <c r="F17" s="23">
        <v>1</v>
      </c>
      <c r="G17" s="23">
        <v>1</v>
      </c>
      <c r="H17" s="43">
        <v>260000</v>
      </c>
      <c r="I17" s="44">
        <f t="shared" si="0"/>
        <v>260000</v>
      </c>
      <c r="J17" s="37"/>
      <c r="K17" s="37"/>
      <c r="L17" s="37"/>
      <c r="M17" s="37"/>
    </row>
    <row r="18" spans="1:13" s="42" customFormat="1" ht="30" x14ac:dyDescent="0.45">
      <c r="A18" s="7">
        <v>1.5</v>
      </c>
      <c r="B18" s="22" t="s">
        <v>84</v>
      </c>
      <c r="C18" s="22" t="s">
        <v>3</v>
      </c>
      <c r="D18" s="7" t="s">
        <v>4</v>
      </c>
      <c r="E18" s="8" t="s">
        <v>180</v>
      </c>
      <c r="F18" s="23">
        <v>1</v>
      </c>
      <c r="G18" s="23">
        <v>1</v>
      </c>
      <c r="H18" s="43">
        <v>260000</v>
      </c>
      <c r="I18" s="44">
        <f t="shared" si="0"/>
        <v>260000</v>
      </c>
      <c r="J18" s="37"/>
      <c r="K18" s="37"/>
      <c r="L18" s="37"/>
      <c r="M18" s="37"/>
    </row>
    <row r="19" spans="1:13" s="42" customFormat="1" ht="30" x14ac:dyDescent="0.45">
      <c r="A19" s="7">
        <v>1.6</v>
      </c>
      <c r="B19" s="22" t="s">
        <v>85</v>
      </c>
      <c r="C19" s="22" t="s">
        <v>3</v>
      </c>
      <c r="D19" s="7" t="s">
        <v>4</v>
      </c>
      <c r="E19" s="8" t="s">
        <v>180</v>
      </c>
      <c r="F19" s="23">
        <v>1</v>
      </c>
      <c r="G19" s="23">
        <v>1</v>
      </c>
      <c r="H19" s="43">
        <v>260000</v>
      </c>
      <c r="I19" s="44">
        <f t="shared" si="0"/>
        <v>260000</v>
      </c>
      <c r="J19" s="37"/>
      <c r="K19" s="37"/>
      <c r="L19" s="37"/>
      <c r="M19" s="37"/>
    </row>
    <row r="20" spans="1:13" s="42" customFormat="1" ht="30" x14ac:dyDescent="0.45">
      <c r="A20" s="7">
        <v>1.7</v>
      </c>
      <c r="B20" s="22" t="s">
        <v>86</v>
      </c>
      <c r="C20" s="22" t="s">
        <v>8</v>
      </c>
      <c r="D20" s="7" t="s">
        <v>25</v>
      </c>
      <c r="E20" s="8" t="s">
        <v>180</v>
      </c>
      <c r="F20" s="23">
        <v>1</v>
      </c>
      <c r="G20" s="23">
        <v>1</v>
      </c>
      <c r="H20" s="43">
        <v>395000</v>
      </c>
      <c r="I20" s="44">
        <f t="shared" si="0"/>
        <v>395000</v>
      </c>
      <c r="J20" s="37"/>
      <c r="K20" s="37"/>
      <c r="L20" s="37"/>
      <c r="M20" s="37"/>
    </row>
    <row r="21" spans="1:13" s="42" customFormat="1" ht="30" x14ac:dyDescent="0.45">
      <c r="A21" s="7">
        <v>1.8</v>
      </c>
      <c r="B21" s="22" t="s">
        <v>87</v>
      </c>
      <c r="C21" s="22" t="s">
        <v>9</v>
      </c>
      <c r="D21" s="7" t="s">
        <v>34</v>
      </c>
      <c r="E21" s="8" t="s">
        <v>180</v>
      </c>
      <c r="F21" s="23">
        <v>1</v>
      </c>
      <c r="G21" s="23">
        <v>1</v>
      </c>
      <c r="H21" s="43">
        <v>350000</v>
      </c>
      <c r="I21" s="44">
        <f t="shared" si="0"/>
        <v>350000</v>
      </c>
      <c r="J21" s="37"/>
      <c r="K21" s="37"/>
      <c r="L21" s="37"/>
      <c r="M21" s="37"/>
    </row>
    <row r="22" spans="1:13" s="42" customFormat="1" ht="30" x14ac:dyDescent="0.45">
      <c r="A22" s="7">
        <v>1.9</v>
      </c>
      <c r="B22" s="22" t="s">
        <v>88</v>
      </c>
      <c r="C22" s="22" t="s">
        <v>3</v>
      </c>
      <c r="D22" s="7" t="s">
        <v>4</v>
      </c>
      <c r="E22" s="8" t="s">
        <v>180</v>
      </c>
      <c r="F22" s="23">
        <v>1</v>
      </c>
      <c r="G22" s="23">
        <v>1</v>
      </c>
      <c r="H22" s="43">
        <v>260000</v>
      </c>
      <c r="I22" s="44">
        <f t="shared" si="0"/>
        <v>260000</v>
      </c>
      <c r="J22" s="37"/>
      <c r="K22" s="37"/>
      <c r="L22" s="37"/>
      <c r="M22" s="37"/>
    </row>
    <row r="23" spans="1:13" s="42" customFormat="1" ht="30" x14ac:dyDescent="0.45">
      <c r="A23" s="9">
        <v>1.1000000000000001</v>
      </c>
      <c r="B23" s="22" t="s">
        <v>89</v>
      </c>
      <c r="C23" s="22" t="s">
        <v>3</v>
      </c>
      <c r="D23" s="7" t="s">
        <v>4</v>
      </c>
      <c r="E23" s="8" t="s">
        <v>180</v>
      </c>
      <c r="F23" s="23">
        <v>1</v>
      </c>
      <c r="G23" s="23">
        <v>1</v>
      </c>
      <c r="H23" s="43">
        <v>260000</v>
      </c>
      <c r="I23" s="44">
        <f t="shared" si="0"/>
        <v>260000</v>
      </c>
      <c r="J23" s="37"/>
      <c r="K23" s="37"/>
      <c r="L23" s="37"/>
      <c r="M23" s="37"/>
    </row>
    <row r="24" spans="1:13" s="42" customFormat="1" ht="30" x14ac:dyDescent="0.45">
      <c r="A24" s="7">
        <v>1.1100000000000001</v>
      </c>
      <c r="B24" s="22" t="s">
        <v>90</v>
      </c>
      <c r="C24" s="22" t="s">
        <v>10</v>
      </c>
      <c r="D24" s="7" t="s">
        <v>11</v>
      </c>
      <c r="E24" s="8" t="s">
        <v>180</v>
      </c>
      <c r="F24" s="23">
        <v>1</v>
      </c>
      <c r="G24" s="23">
        <v>1</v>
      </c>
      <c r="H24" s="43">
        <v>500000</v>
      </c>
      <c r="I24" s="44">
        <f t="shared" si="0"/>
        <v>500000</v>
      </c>
      <c r="J24" s="37"/>
      <c r="K24" s="37"/>
      <c r="L24" s="37"/>
      <c r="M24" s="37"/>
    </row>
    <row r="25" spans="1:13" s="42" customFormat="1" ht="24" customHeight="1" x14ac:dyDescent="0.45">
      <c r="A25" s="7">
        <v>1.1200000000000001</v>
      </c>
      <c r="B25" s="22" t="s">
        <v>12</v>
      </c>
      <c r="C25" s="22" t="s">
        <v>10</v>
      </c>
      <c r="D25" s="7" t="s">
        <v>13</v>
      </c>
      <c r="E25" s="8" t="s">
        <v>180</v>
      </c>
      <c r="F25" s="23">
        <v>1</v>
      </c>
      <c r="G25" s="23">
        <v>1</v>
      </c>
      <c r="H25" s="43">
        <v>500000</v>
      </c>
      <c r="I25" s="44">
        <f t="shared" si="0"/>
        <v>500000</v>
      </c>
      <c r="J25" s="37"/>
      <c r="K25" s="37"/>
      <c r="L25" s="37"/>
      <c r="M25" s="37"/>
    </row>
    <row r="26" spans="1:13" s="42" customFormat="1" ht="30" x14ac:dyDescent="0.45">
      <c r="A26" s="7">
        <v>1.1299999999999999</v>
      </c>
      <c r="B26" s="22" t="s">
        <v>91</v>
      </c>
      <c r="C26" s="22" t="s">
        <v>10</v>
      </c>
      <c r="D26" s="7" t="s">
        <v>14</v>
      </c>
      <c r="E26" s="8" t="s">
        <v>180</v>
      </c>
      <c r="F26" s="23">
        <v>1</v>
      </c>
      <c r="G26" s="23">
        <v>1</v>
      </c>
      <c r="H26" s="43">
        <v>500000</v>
      </c>
      <c r="I26" s="44">
        <f t="shared" si="0"/>
        <v>500000</v>
      </c>
      <c r="J26" s="37"/>
      <c r="K26" s="37"/>
      <c r="L26" s="37"/>
      <c r="M26" s="37"/>
    </row>
    <row r="27" spans="1:13" s="42" customFormat="1" ht="30" x14ac:dyDescent="0.45">
      <c r="A27" s="7">
        <v>1.1399999999999999</v>
      </c>
      <c r="B27" s="22" t="s">
        <v>92</v>
      </c>
      <c r="C27" s="22" t="s">
        <v>10</v>
      </c>
      <c r="D27" s="7" t="s">
        <v>15</v>
      </c>
      <c r="E27" s="8" t="s">
        <v>180</v>
      </c>
      <c r="F27" s="23">
        <v>1</v>
      </c>
      <c r="G27" s="23">
        <v>1</v>
      </c>
      <c r="H27" s="43">
        <v>500000</v>
      </c>
      <c r="I27" s="44">
        <f t="shared" si="0"/>
        <v>500000</v>
      </c>
      <c r="J27" s="37"/>
      <c r="K27" s="37"/>
      <c r="L27" s="37"/>
      <c r="M27" s="37"/>
    </row>
    <row r="28" spans="1:13" s="42" customFormat="1" ht="45" x14ac:dyDescent="0.45">
      <c r="A28" s="7">
        <v>1.1499999999999999</v>
      </c>
      <c r="B28" s="22" t="s">
        <v>16</v>
      </c>
      <c r="C28" s="22" t="s">
        <v>10</v>
      </c>
      <c r="D28" s="7" t="s">
        <v>17</v>
      </c>
      <c r="E28" s="8" t="s">
        <v>180</v>
      </c>
      <c r="F28" s="23">
        <v>1</v>
      </c>
      <c r="G28" s="23">
        <v>1</v>
      </c>
      <c r="H28" s="43">
        <v>500000</v>
      </c>
      <c r="I28" s="44">
        <f t="shared" si="0"/>
        <v>500000</v>
      </c>
      <c r="J28" s="37"/>
      <c r="K28" s="37"/>
      <c r="L28" s="37"/>
      <c r="M28" s="37"/>
    </row>
    <row r="29" spans="1:13" s="42" customFormat="1" ht="30" x14ac:dyDescent="0.45">
      <c r="A29" s="7">
        <v>1.1599999999999999</v>
      </c>
      <c r="B29" s="22" t="s">
        <v>18</v>
      </c>
      <c r="C29" s="22" t="s">
        <v>10</v>
      </c>
      <c r="D29" s="7" t="s">
        <v>19</v>
      </c>
      <c r="E29" s="8" t="s">
        <v>180</v>
      </c>
      <c r="F29" s="23">
        <v>1</v>
      </c>
      <c r="G29" s="23">
        <v>1</v>
      </c>
      <c r="H29" s="43">
        <v>500000</v>
      </c>
      <c r="I29" s="44">
        <f t="shared" si="0"/>
        <v>500000</v>
      </c>
      <c r="J29" s="37"/>
      <c r="K29" s="37"/>
      <c r="L29" s="37"/>
      <c r="M29" s="37"/>
    </row>
    <row r="30" spans="1:13" s="42" customFormat="1" ht="24.75" customHeight="1" x14ac:dyDescent="0.45">
      <c r="A30" s="7">
        <v>1.17</v>
      </c>
      <c r="B30" s="22" t="s">
        <v>20</v>
      </c>
      <c r="C30" s="22" t="s">
        <v>21</v>
      </c>
      <c r="D30" s="7" t="s">
        <v>93</v>
      </c>
      <c r="E30" s="8" t="s">
        <v>180</v>
      </c>
      <c r="F30" s="23">
        <v>1</v>
      </c>
      <c r="G30" s="23">
        <v>1</v>
      </c>
      <c r="H30" s="43">
        <v>700000</v>
      </c>
      <c r="I30" s="44">
        <f t="shared" si="0"/>
        <v>700000</v>
      </c>
      <c r="J30" s="37"/>
      <c r="K30" s="37"/>
      <c r="L30" s="37"/>
      <c r="M30" s="37"/>
    </row>
    <row r="31" spans="1:13" s="42" customFormat="1" ht="23.25" customHeight="1" x14ac:dyDescent="0.45">
      <c r="A31" s="7">
        <v>1.18</v>
      </c>
      <c r="B31" s="22" t="s">
        <v>94</v>
      </c>
      <c r="C31" s="22" t="s">
        <v>3</v>
      </c>
      <c r="D31" s="7" t="s">
        <v>4</v>
      </c>
      <c r="E31" s="8" t="s">
        <v>180</v>
      </c>
      <c r="F31" s="23">
        <v>1</v>
      </c>
      <c r="G31" s="23">
        <v>1</v>
      </c>
      <c r="H31" s="43">
        <v>260000</v>
      </c>
      <c r="I31" s="44">
        <f t="shared" si="0"/>
        <v>260000</v>
      </c>
      <c r="J31" s="37"/>
      <c r="K31" s="37"/>
      <c r="L31" s="37"/>
      <c r="M31" s="37"/>
    </row>
    <row r="32" spans="1:13" s="42" customFormat="1" ht="30" x14ac:dyDescent="0.45">
      <c r="A32" s="7">
        <v>1.19</v>
      </c>
      <c r="B32" s="22" t="s">
        <v>95</v>
      </c>
      <c r="C32" s="22" t="s">
        <v>3</v>
      </c>
      <c r="D32" s="7" t="s">
        <v>4</v>
      </c>
      <c r="E32" s="8" t="s">
        <v>180</v>
      </c>
      <c r="F32" s="23">
        <v>1</v>
      </c>
      <c r="G32" s="23">
        <v>1</v>
      </c>
      <c r="H32" s="43">
        <v>260000</v>
      </c>
      <c r="I32" s="44">
        <f t="shared" si="0"/>
        <v>260000</v>
      </c>
      <c r="J32" s="37"/>
      <c r="K32" s="37"/>
      <c r="L32" s="37"/>
      <c r="M32" s="37"/>
    </row>
    <row r="33" spans="1:13" s="42" customFormat="1" ht="30" x14ac:dyDescent="0.45">
      <c r="A33" s="7" t="s">
        <v>181</v>
      </c>
      <c r="B33" s="22" t="s">
        <v>96</v>
      </c>
      <c r="C33" s="22" t="s">
        <v>10</v>
      </c>
      <c r="D33" s="7" t="s">
        <v>97</v>
      </c>
      <c r="E33" s="8" t="s">
        <v>180</v>
      </c>
      <c r="F33" s="23">
        <v>1</v>
      </c>
      <c r="G33" s="23">
        <v>1</v>
      </c>
      <c r="H33" s="43">
        <v>500000</v>
      </c>
      <c r="I33" s="44">
        <f t="shared" si="0"/>
        <v>500000</v>
      </c>
      <c r="J33" s="37"/>
      <c r="K33" s="37"/>
      <c r="L33" s="37"/>
      <c r="M33" s="37"/>
    </row>
    <row r="34" spans="1:13" s="42" customFormat="1" ht="22.5" customHeight="1" x14ac:dyDescent="0.45">
      <c r="A34" s="7">
        <v>1.21</v>
      </c>
      <c r="B34" s="22" t="s">
        <v>22</v>
      </c>
      <c r="C34" s="22" t="s">
        <v>9</v>
      </c>
      <c r="D34" s="7" t="s">
        <v>25</v>
      </c>
      <c r="E34" s="8" t="s">
        <v>180</v>
      </c>
      <c r="F34" s="23">
        <v>1</v>
      </c>
      <c r="G34" s="23">
        <v>1</v>
      </c>
      <c r="H34" s="43">
        <v>395000</v>
      </c>
      <c r="I34" s="44">
        <f t="shared" si="0"/>
        <v>395000</v>
      </c>
      <c r="J34" s="37"/>
      <c r="K34" s="37"/>
      <c r="L34" s="37"/>
      <c r="M34" s="37"/>
    </row>
    <row r="35" spans="1:13" s="42" customFormat="1" ht="30" x14ac:dyDescent="0.45">
      <c r="A35" s="7">
        <v>1.22</v>
      </c>
      <c r="B35" s="45" t="s">
        <v>24</v>
      </c>
      <c r="C35" s="22" t="s">
        <v>9</v>
      </c>
      <c r="D35" s="7" t="s">
        <v>25</v>
      </c>
      <c r="E35" s="8" t="s">
        <v>180</v>
      </c>
      <c r="F35" s="23">
        <v>1</v>
      </c>
      <c r="G35" s="23">
        <v>1</v>
      </c>
      <c r="H35" s="43">
        <v>395000</v>
      </c>
      <c r="I35" s="44">
        <f t="shared" si="0"/>
        <v>395000</v>
      </c>
      <c r="J35" s="37"/>
      <c r="K35" s="37"/>
      <c r="L35" s="37"/>
      <c r="M35" s="37"/>
    </row>
    <row r="36" spans="1:13" s="42" customFormat="1" ht="30" x14ac:dyDescent="0.45">
      <c r="A36" s="7">
        <v>1.23</v>
      </c>
      <c r="B36" s="22" t="s">
        <v>98</v>
      </c>
      <c r="C36" s="22" t="s">
        <v>9</v>
      </c>
      <c r="D36" s="7" t="s">
        <v>25</v>
      </c>
      <c r="E36" s="8" t="s">
        <v>180</v>
      </c>
      <c r="F36" s="23">
        <v>1</v>
      </c>
      <c r="G36" s="23">
        <v>1</v>
      </c>
      <c r="H36" s="43">
        <v>395000</v>
      </c>
      <c r="I36" s="44">
        <f t="shared" si="0"/>
        <v>395000</v>
      </c>
      <c r="J36" s="37"/>
      <c r="K36" s="37"/>
      <c r="L36" s="37"/>
      <c r="M36" s="37"/>
    </row>
    <row r="37" spans="1:13" s="42" customFormat="1" ht="15" x14ac:dyDescent="0.45">
      <c r="A37" s="7">
        <v>1.24</v>
      </c>
      <c r="B37" s="22" t="s">
        <v>99</v>
      </c>
      <c r="C37" s="22" t="s">
        <v>21</v>
      </c>
      <c r="D37" s="7" t="s">
        <v>100</v>
      </c>
      <c r="E37" s="8" t="s">
        <v>180</v>
      </c>
      <c r="F37" s="23">
        <v>1</v>
      </c>
      <c r="G37" s="23">
        <v>1</v>
      </c>
      <c r="H37" s="43">
        <v>450000</v>
      </c>
      <c r="I37" s="44">
        <f t="shared" si="0"/>
        <v>450000</v>
      </c>
      <c r="J37" s="37"/>
      <c r="K37" s="37"/>
      <c r="L37" s="37"/>
      <c r="M37" s="37"/>
    </row>
    <row r="38" spans="1:13" s="42" customFormat="1" ht="15" x14ac:dyDescent="0.45">
      <c r="A38" s="7">
        <v>1.25</v>
      </c>
      <c r="B38" s="22" t="s">
        <v>101</v>
      </c>
      <c r="C38" s="22" t="s">
        <v>10</v>
      </c>
      <c r="D38" s="7" t="s">
        <v>25</v>
      </c>
      <c r="E38" s="8" t="s">
        <v>180</v>
      </c>
      <c r="F38" s="23">
        <v>1</v>
      </c>
      <c r="G38" s="23">
        <v>1</v>
      </c>
      <c r="H38" s="43">
        <v>395000</v>
      </c>
      <c r="I38" s="44">
        <f t="shared" si="0"/>
        <v>395000</v>
      </c>
      <c r="J38" s="37"/>
      <c r="K38" s="37"/>
      <c r="L38" s="37"/>
      <c r="M38" s="37"/>
    </row>
    <row r="39" spans="1:13" s="42" customFormat="1" ht="15" x14ac:dyDescent="0.45">
      <c r="A39" s="7">
        <v>1.26</v>
      </c>
      <c r="B39" s="22" t="s">
        <v>26</v>
      </c>
      <c r="C39" s="22" t="s">
        <v>10</v>
      </c>
      <c r="D39" s="7" t="s">
        <v>25</v>
      </c>
      <c r="E39" s="8" t="s">
        <v>180</v>
      </c>
      <c r="F39" s="23">
        <v>1</v>
      </c>
      <c r="G39" s="23">
        <v>1</v>
      </c>
      <c r="H39" s="43">
        <v>395000</v>
      </c>
      <c r="I39" s="44">
        <f t="shared" si="0"/>
        <v>395000</v>
      </c>
      <c r="J39" s="37"/>
      <c r="K39" s="37"/>
      <c r="L39" s="37"/>
      <c r="M39" s="37"/>
    </row>
    <row r="40" spans="1:13" s="42" customFormat="1" ht="15" x14ac:dyDescent="0.45">
      <c r="A40" s="7">
        <v>1.27</v>
      </c>
      <c r="B40" s="22" t="s">
        <v>27</v>
      </c>
      <c r="C40" s="22" t="s">
        <v>10</v>
      </c>
      <c r="D40" s="7" t="s">
        <v>28</v>
      </c>
      <c r="E40" s="8" t="s">
        <v>180</v>
      </c>
      <c r="F40" s="23">
        <v>1</v>
      </c>
      <c r="G40" s="23">
        <v>1</v>
      </c>
      <c r="H40" s="43">
        <v>395000</v>
      </c>
      <c r="I40" s="44">
        <f t="shared" si="0"/>
        <v>395000</v>
      </c>
      <c r="J40" s="37"/>
      <c r="K40" s="37"/>
      <c r="L40" s="37"/>
      <c r="M40" s="37"/>
    </row>
    <row r="41" spans="1:13" s="42" customFormat="1" ht="15" x14ac:dyDescent="0.45">
      <c r="A41" s="7">
        <v>1.28</v>
      </c>
      <c r="B41" s="22" t="s">
        <v>29</v>
      </c>
      <c r="C41" s="22" t="s">
        <v>10</v>
      </c>
      <c r="D41" s="7" t="s">
        <v>28</v>
      </c>
      <c r="E41" s="8" t="s">
        <v>180</v>
      </c>
      <c r="F41" s="23">
        <v>1</v>
      </c>
      <c r="G41" s="23">
        <v>1</v>
      </c>
      <c r="H41" s="43">
        <v>395000</v>
      </c>
      <c r="I41" s="44">
        <f t="shared" si="0"/>
        <v>395000</v>
      </c>
      <c r="J41" s="37"/>
      <c r="K41" s="37"/>
      <c r="L41" s="37"/>
      <c r="M41" s="37"/>
    </row>
    <row r="42" spans="1:13" s="42" customFormat="1" ht="16.5" customHeight="1" x14ac:dyDescent="0.45">
      <c r="A42" s="7">
        <v>1.29</v>
      </c>
      <c r="B42" s="22" t="s">
        <v>102</v>
      </c>
      <c r="C42" s="22" t="s">
        <v>9</v>
      </c>
      <c r="D42" s="7" t="s">
        <v>25</v>
      </c>
      <c r="E42" s="8" t="s">
        <v>180</v>
      </c>
      <c r="F42" s="23">
        <v>1</v>
      </c>
      <c r="G42" s="23">
        <v>1</v>
      </c>
      <c r="H42" s="43">
        <v>395000</v>
      </c>
      <c r="I42" s="44">
        <f t="shared" si="0"/>
        <v>395000</v>
      </c>
      <c r="J42" s="37"/>
      <c r="K42" s="37"/>
      <c r="L42" s="37"/>
      <c r="M42" s="37"/>
    </row>
    <row r="43" spans="1:13" s="42" customFormat="1" ht="15" x14ac:dyDescent="0.45">
      <c r="A43" s="9">
        <v>1.3</v>
      </c>
      <c r="B43" s="22" t="s">
        <v>103</v>
      </c>
      <c r="C43" s="22" t="s">
        <v>9</v>
      </c>
      <c r="D43" s="7" t="s">
        <v>25</v>
      </c>
      <c r="E43" s="8" t="s">
        <v>180</v>
      </c>
      <c r="F43" s="23">
        <v>1</v>
      </c>
      <c r="G43" s="23">
        <v>1</v>
      </c>
      <c r="H43" s="43">
        <v>395000</v>
      </c>
      <c r="I43" s="44">
        <f t="shared" si="0"/>
        <v>395000</v>
      </c>
      <c r="J43" s="37"/>
      <c r="K43" s="37"/>
      <c r="L43" s="37"/>
      <c r="M43" s="37"/>
    </row>
    <row r="44" spans="1:13" s="42" customFormat="1" ht="15" x14ac:dyDescent="0.45">
      <c r="A44" s="7">
        <v>1.31</v>
      </c>
      <c r="B44" s="22" t="s">
        <v>104</v>
      </c>
      <c r="C44" s="22" t="s">
        <v>9</v>
      </c>
      <c r="D44" s="7" t="s">
        <v>25</v>
      </c>
      <c r="E44" s="8" t="s">
        <v>180</v>
      </c>
      <c r="F44" s="23">
        <v>1</v>
      </c>
      <c r="G44" s="23">
        <v>1</v>
      </c>
      <c r="H44" s="43">
        <v>395000</v>
      </c>
      <c r="I44" s="44">
        <f t="shared" si="0"/>
        <v>395000</v>
      </c>
      <c r="J44" s="37"/>
      <c r="K44" s="37"/>
      <c r="L44" s="37"/>
      <c r="M44" s="37"/>
    </row>
    <row r="45" spans="1:13" s="42" customFormat="1" ht="15" x14ac:dyDescent="0.45">
      <c r="A45" s="7">
        <v>1.32</v>
      </c>
      <c r="B45" s="22" t="s">
        <v>30</v>
      </c>
      <c r="C45" s="22" t="s">
        <v>31</v>
      </c>
      <c r="D45" s="7" t="s">
        <v>32</v>
      </c>
      <c r="E45" s="8" t="s">
        <v>180</v>
      </c>
      <c r="F45" s="23">
        <v>1</v>
      </c>
      <c r="G45" s="23">
        <v>1</v>
      </c>
      <c r="H45" s="43">
        <v>300000</v>
      </c>
      <c r="I45" s="44">
        <f t="shared" si="0"/>
        <v>300000</v>
      </c>
      <c r="J45" s="37"/>
      <c r="K45" s="37"/>
      <c r="L45" s="37"/>
      <c r="M45" s="37"/>
    </row>
    <row r="46" spans="1:13" s="42" customFormat="1" ht="30" x14ac:dyDescent="0.45">
      <c r="A46" s="7">
        <v>1.33</v>
      </c>
      <c r="B46" s="22" t="s">
        <v>33</v>
      </c>
      <c r="C46" s="22" t="s">
        <v>9</v>
      </c>
      <c r="D46" s="7" t="s">
        <v>34</v>
      </c>
      <c r="E46" s="8" t="s">
        <v>180</v>
      </c>
      <c r="F46" s="23">
        <v>1</v>
      </c>
      <c r="G46" s="23">
        <v>1</v>
      </c>
      <c r="H46" s="43">
        <v>300000</v>
      </c>
      <c r="I46" s="44">
        <f t="shared" ref="I46:I77" si="1">F46*G46*H46</f>
        <v>300000</v>
      </c>
      <c r="J46" s="37"/>
      <c r="K46" s="37"/>
      <c r="L46" s="37"/>
      <c r="M46" s="37"/>
    </row>
    <row r="47" spans="1:13" s="42" customFormat="1" ht="30" x14ac:dyDescent="0.45">
      <c r="A47" s="7">
        <v>1.34</v>
      </c>
      <c r="B47" s="22" t="s">
        <v>105</v>
      </c>
      <c r="C47" s="22" t="s">
        <v>9</v>
      </c>
      <c r="D47" s="7" t="s">
        <v>34</v>
      </c>
      <c r="E47" s="8" t="s">
        <v>180</v>
      </c>
      <c r="F47" s="23">
        <v>1</v>
      </c>
      <c r="G47" s="23">
        <v>1</v>
      </c>
      <c r="H47" s="43">
        <v>300000</v>
      </c>
      <c r="I47" s="44">
        <f t="shared" si="1"/>
        <v>300000</v>
      </c>
      <c r="J47" s="37"/>
      <c r="K47" s="37"/>
      <c r="L47" s="37"/>
      <c r="M47" s="37"/>
    </row>
    <row r="48" spans="1:13" s="42" customFormat="1" ht="21" customHeight="1" x14ac:dyDescent="0.45">
      <c r="A48" s="7">
        <v>1.35</v>
      </c>
      <c r="B48" s="22" t="s">
        <v>106</v>
      </c>
      <c r="C48" s="22" t="s">
        <v>3</v>
      </c>
      <c r="D48" s="7" t="s">
        <v>4</v>
      </c>
      <c r="E48" s="8" t="s">
        <v>180</v>
      </c>
      <c r="F48" s="23">
        <v>1</v>
      </c>
      <c r="G48" s="23">
        <v>1</v>
      </c>
      <c r="H48" s="43">
        <v>300000</v>
      </c>
      <c r="I48" s="44">
        <f t="shared" si="1"/>
        <v>300000</v>
      </c>
      <c r="J48" s="37"/>
      <c r="K48" s="37"/>
      <c r="L48" s="37"/>
      <c r="M48" s="37"/>
    </row>
    <row r="49" spans="1:13" s="42" customFormat="1" ht="27" customHeight="1" x14ac:dyDescent="0.45">
      <c r="A49" s="7">
        <v>1.36</v>
      </c>
      <c r="B49" s="22" t="s">
        <v>107</v>
      </c>
      <c r="C49" s="22" t="s">
        <v>9</v>
      </c>
      <c r="D49" s="7" t="s">
        <v>34</v>
      </c>
      <c r="E49" s="8" t="s">
        <v>180</v>
      </c>
      <c r="F49" s="23">
        <v>1</v>
      </c>
      <c r="G49" s="23">
        <v>1</v>
      </c>
      <c r="H49" s="43">
        <v>300000</v>
      </c>
      <c r="I49" s="44">
        <f t="shared" si="1"/>
        <v>300000</v>
      </c>
      <c r="J49" s="37"/>
      <c r="K49" s="37"/>
      <c r="L49" s="37"/>
      <c r="M49" s="37"/>
    </row>
    <row r="50" spans="1:13" s="42" customFormat="1" ht="30" x14ac:dyDescent="0.45">
      <c r="A50" s="7">
        <v>1.37</v>
      </c>
      <c r="B50" s="22" t="s">
        <v>108</v>
      </c>
      <c r="C50" s="22" t="s">
        <v>3</v>
      </c>
      <c r="D50" s="7" t="s">
        <v>4</v>
      </c>
      <c r="E50" s="8" t="s">
        <v>180</v>
      </c>
      <c r="F50" s="23">
        <v>1</v>
      </c>
      <c r="G50" s="23">
        <v>1</v>
      </c>
      <c r="H50" s="43">
        <v>300000</v>
      </c>
      <c r="I50" s="44">
        <f t="shared" si="1"/>
        <v>300000</v>
      </c>
      <c r="J50" s="37"/>
      <c r="K50" s="37"/>
      <c r="L50" s="37"/>
      <c r="M50" s="37"/>
    </row>
    <row r="51" spans="1:13" s="42" customFormat="1" ht="15" x14ac:dyDescent="0.45">
      <c r="A51" s="7">
        <v>1.38</v>
      </c>
      <c r="B51" s="22" t="s">
        <v>109</v>
      </c>
      <c r="C51" s="22" t="s">
        <v>10</v>
      </c>
      <c r="D51" s="7" t="s">
        <v>110</v>
      </c>
      <c r="E51" s="8" t="s">
        <v>180</v>
      </c>
      <c r="F51" s="23">
        <v>1</v>
      </c>
      <c r="G51" s="23">
        <v>1</v>
      </c>
      <c r="H51" s="43">
        <v>500000</v>
      </c>
      <c r="I51" s="44">
        <f t="shared" si="1"/>
        <v>500000</v>
      </c>
      <c r="J51" s="37"/>
      <c r="K51" s="37"/>
      <c r="L51" s="37"/>
      <c r="M51" s="37"/>
    </row>
    <row r="52" spans="1:13" s="42" customFormat="1" ht="15" x14ac:dyDescent="0.45">
      <c r="A52" s="7">
        <v>1.39</v>
      </c>
      <c r="B52" s="22" t="s">
        <v>111</v>
      </c>
      <c r="C52" s="22" t="s">
        <v>10</v>
      </c>
      <c r="D52" s="7" t="s">
        <v>112</v>
      </c>
      <c r="E52" s="8" t="s">
        <v>180</v>
      </c>
      <c r="F52" s="23">
        <v>1</v>
      </c>
      <c r="G52" s="23">
        <v>1</v>
      </c>
      <c r="H52" s="43">
        <v>500000</v>
      </c>
      <c r="I52" s="44">
        <f t="shared" si="1"/>
        <v>500000</v>
      </c>
      <c r="J52" s="37"/>
      <c r="K52" s="37"/>
      <c r="L52" s="37"/>
      <c r="M52" s="37"/>
    </row>
    <row r="53" spans="1:13" s="42" customFormat="1" ht="30" x14ac:dyDescent="0.45">
      <c r="A53" s="9">
        <v>1.4</v>
      </c>
      <c r="B53" s="22" t="s">
        <v>113</v>
      </c>
      <c r="C53" s="22" t="s">
        <v>10</v>
      </c>
      <c r="D53" s="7" t="s">
        <v>114</v>
      </c>
      <c r="E53" s="8" t="s">
        <v>180</v>
      </c>
      <c r="F53" s="23">
        <v>1</v>
      </c>
      <c r="G53" s="23">
        <v>1</v>
      </c>
      <c r="H53" s="43">
        <v>500000</v>
      </c>
      <c r="I53" s="44">
        <f t="shared" si="1"/>
        <v>500000</v>
      </c>
      <c r="J53" s="37"/>
      <c r="K53" s="37"/>
      <c r="L53" s="37"/>
      <c r="M53" s="37"/>
    </row>
    <row r="54" spans="1:13" s="42" customFormat="1" ht="30" x14ac:dyDescent="0.45">
      <c r="A54" s="7">
        <v>1.41</v>
      </c>
      <c r="B54" s="22" t="s">
        <v>115</v>
      </c>
      <c r="C54" s="22" t="s">
        <v>10</v>
      </c>
      <c r="D54" s="7" t="s">
        <v>35</v>
      </c>
      <c r="E54" s="8" t="s">
        <v>180</v>
      </c>
      <c r="F54" s="23">
        <v>1</v>
      </c>
      <c r="G54" s="23">
        <v>1</v>
      </c>
      <c r="H54" s="43">
        <v>500000</v>
      </c>
      <c r="I54" s="44">
        <f t="shared" si="1"/>
        <v>500000</v>
      </c>
      <c r="J54" s="37"/>
      <c r="K54" s="37"/>
      <c r="L54" s="37"/>
      <c r="M54" s="37"/>
    </row>
    <row r="55" spans="1:13" s="42" customFormat="1" ht="15" x14ac:dyDescent="0.45">
      <c r="A55" s="7">
        <v>1.42</v>
      </c>
      <c r="B55" s="22" t="s">
        <v>116</v>
      </c>
      <c r="C55" s="22" t="s">
        <v>31</v>
      </c>
      <c r="D55" s="7" t="s">
        <v>34</v>
      </c>
      <c r="E55" s="8" t="s">
        <v>180</v>
      </c>
      <c r="F55" s="23">
        <v>1</v>
      </c>
      <c r="G55" s="23">
        <v>1</v>
      </c>
      <c r="H55" s="43">
        <v>300000</v>
      </c>
      <c r="I55" s="44">
        <f t="shared" si="1"/>
        <v>300000</v>
      </c>
      <c r="J55" s="37"/>
      <c r="K55" s="37"/>
      <c r="L55" s="37"/>
      <c r="M55" s="37"/>
    </row>
    <row r="56" spans="1:13" s="42" customFormat="1" ht="15" x14ac:dyDescent="0.45">
      <c r="A56" s="7">
        <v>1.43</v>
      </c>
      <c r="B56" s="22" t="s">
        <v>117</v>
      </c>
      <c r="C56" s="22" t="s">
        <v>31</v>
      </c>
      <c r="D56" s="7" t="s">
        <v>36</v>
      </c>
      <c r="E56" s="8" t="s">
        <v>180</v>
      </c>
      <c r="F56" s="23">
        <v>1</v>
      </c>
      <c r="G56" s="23">
        <v>1</v>
      </c>
      <c r="H56" s="43">
        <v>200000</v>
      </c>
      <c r="I56" s="44">
        <f t="shared" si="1"/>
        <v>200000</v>
      </c>
      <c r="J56" s="37"/>
      <c r="K56" s="37"/>
      <c r="L56" s="37"/>
      <c r="M56" s="37"/>
    </row>
    <row r="57" spans="1:13" s="42" customFormat="1" ht="30" x14ac:dyDescent="0.45">
      <c r="A57" s="7">
        <v>1.44</v>
      </c>
      <c r="B57" s="22" t="s">
        <v>37</v>
      </c>
      <c r="C57" s="22" t="s">
        <v>9</v>
      </c>
      <c r="D57" s="7" t="s">
        <v>34</v>
      </c>
      <c r="E57" s="8" t="s">
        <v>180</v>
      </c>
      <c r="F57" s="23">
        <v>1</v>
      </c>
      <c r="G57" s="23">
        <v>1</v>
      </c>
      <c r="H57" s="43">
        <v>300000</v>
      </c>
      <c r="I57" s="44">
        <f t="shared" si="1"/>
        <v>300000</v>
      </c>
      <c r="J57" s="37"/>
      <c r="K57" s="37"/>
      <c r="L57" s="37"/>
      <c r="M57" s="37"/>
    </row>
    <row r="58" spans="1:13" s="42" customFormat="1" ht="30" x14ac:dyDescent="0.45">
      <c r="A58" s="7">
        <v>1.45</v>
      </c>
      <c r="B58" s="22" t="s">
        <v>38</v>
      </c>
      <c r="C58" s="22" t="s">
        <v>9</v>
      </c>
      <c r="D58" s="7" t="s">
        <v>34</v>
      </c>
      <c r="E58" s="8" t="s">
        <v>180</v>
      </c>
      <c r="F58" s="23">
        <v>1</v>
      </c>
      <c r="G58" s="23">
        <v>1</v>
      </c>
      <c r="H58" s="43">
        <v>300000</v>
      </c>
      <c r="I58" s="44">
        <f t="shared" si="1"/>
        <v>300000</v>
      </c>
      <c r="J58" s="37"/>
      <c r="K58" s="37"/>
      <c r="L58" s="37"/>
      <c r="M58" s="37"/>
    </row>
    <row r="59" spans="1:13" s="42" customFormat="1" ht="30" x14ac:dyDescent="0.45">
      <c r="A59" s="7">
        <v>1.46</v>
      </c>
      <c r="B59" s="22" t="s">
        <v>39</v>
      </c>
      <c r="C59" s="22" t="s">
        <v>9</v>
      </c>
      <c r="D59" s="7" t="s">
        <v>34</v>
      </c>
      <c r="E59" s="8" t="s">
        <v>180</v>
      </c>
      <c r="F59" s="23">
        <v>1</v>
      </c>
      <c r="G59" s="23">
        <v>1</v>
      </c>
      <c r="H59" s="43">
        <v>300000</v>
      </c>
      <c r="I59" s="44">
        <f t="shared" si="1"/>
        <v>300000</v>
      </c>
      <c r="J59" s="37"/>
      <c r="K59" s="37"/>
      <c r="L59" s="37"/>
      <c r="M59" s="37"/>
    </row>
    <row r="60" spans="1:13" s="42" customFormat="1" ht="21.75" customHeight="1" x14ac:dyDescent="0.45">
      <c r="A60" s="7">
        <v>1.47</v>
      </c>
      <c r="B60" s="22" t="s">
        <v>76</v>
      </c>
      <c r="C60" s="22" t="s">
        <v>9</v>
      </c>
      <c r="D60" s="7" t="s">
        <v>34</v>
      </c>
      <c r="E60" s="8" t="s">
        <v>180</v>
      </c>
      <c r="F60" s="23">
        <v>1</v>
      </c>
      <c r="G60" s="23">
        <v>1</v>
      </c>
      <c r="H60" s="43">
        <v>300000</v>
      </c>
      <c r="I60" s="44">
        <f t="shared" si="1"/>
        <v>300000</v>
      </c>
      <c r="J60" s="37"/>
      <c r="K60" s="37"/>
      <c r="L60" s="37"/>
      <c r="M60" s="37"/>
    </row>
    <row r="61" spans="1:13" ht="30" x14ac:dyDescent="0.45">
      <c r="A61" s="7">
        <v>1.48</v>
      </c>
      <c r="B61" s="22" t="s">
        <v>118</v>
      </c>
      <c r="C61" s="22" t="s">
        <v>9</v>
      </c>
      <c r="D61" s="24" t="s">
        <v>25</v>
      </c>
      <c r="E61" s="8" t="s">
        <v>180</v>
      </c>
      <c r="F61" s="7">
        <v>1</v>
      </c>
      <c r="G61" s="23">
        <v>1</v>
      </c>
      <c r="H61" s="43">
        <v>395000</v>
      </c>
      <c r="I61" s="44">
        <f t="shared" si="1"/>
        <v>395000</v>
      </c>
    </row>
    <row r="62" spans="1:13" ht="30" x14ac:dyDescent="0.45">
      <c r="A62" s="7">
        <v>1.49</v>
      </c>
      <c r="B62" s="22" t="s">
        <v>119</v>
      </c>
      <c r="C62" s="22" t="s">
        <v>9</v>
      </c>
      <c r="D62" s="24" t="s">
        <v>25</v>
      </c>
      <c r="E62" s="8" t="s">
        <v>180</v>
      </c>
      <c r="F62" s="7">
        <v>1</v>
      </c>
      <c r="G62" s="23">
        <v>1</v>
      </c>
      <c r="H62" s="43">
        <v>395000</v>
      </c>
      <c r="I62" s="44">
        <f t="shared" si="1"/>
        <v>395000</v>
      </c>
    </row>
    <row r="63" spans="1:13" ht="22.5" customHeight="1" x14ac:dyDescent="0.45">
      <c r="A63" s="9">
        <v>1.5</v>
      </c>
      <c r="B63" s="22" t="s">
        <v>120</v>
      </c>
      <c r="C63" s="22" t="s">
        <v>31</v>
      </c>
      <c r="D63" s="7" t="s">
        <v>32</v>
      </c>
      <c r="E63" s="8" t="s">
        <v>180</v>
      </c>
      <c r="F63" s="23">
        <v>1</v>
      </c>
      <c r="G63" s="23">
        <v>1</v>
      </c>
      <c r="H63" s="43">
        <v>300000</v>
      </c>
      <c r="I63" s="44">
        <f t="shared" si="1"/>
        <v>300000</v>
      </c>
    </row>
    <row r="64" spans="1:13" ht="21.75" customHeight="1" x14ac:dyDescent="0.45">
      <c r="A64" s="7">
        <v>1.51</v>
      </c>
      <c r="B64" s="22" t="s">
        <v>121</v>
      </c>
      <c r="C64" s="22" t="s">
        <v>9</v>
      </c>
      <c r="D64" s="24" t="s">
        <v>42</v>
      </c>
      <c r="E64" s="8" t="s">
        <v>180</v>
      </c>
      <c r="F64" s="7">
        <v>1</v>
      </c>
      <c r="G64" s="23">
        <v>1</v>
      </c>
      <c r="H64" s="43">
        <v>300000</v>
      </c>
      <c r="I64" s="44">
        <f t="shared" si="1"/>
        <v>300000</v>
      </c>
    </row>
    <row r="65" spans="1:9" ht="30" x14ac:dyDescent="0.45">
      <c r="A65" s="7">
        <v>1.52</v>
      </c>
      <c r="B65" s="22" t="s">
        <v>122</v>
      </c>
      <c r="C65" s="22" t="s">
        <v>9</v>
      </c>
      <c r="D65" s="24" t="s">
        <v>25</v>
      </c>
      <c r="E65" s="8" t="s">
        <v>180</v>
      </c>
      <c r="F65" s="7">
        <v>1</v>
      </c>
      <c r="G65" s="23">
        <v>1</v>
      </c>
      <c r="H65" s="43">
        <v>395000</v>
      </c>
      <c r="I65" s="44">
        <f t="shared" si="1"/>
        <v>395000</v>
      </c>
    </row>
    <row r="66" spans="1:9" ht="30" x14ac:dyDescent="0.45">
      <c r="A66" s="7">
        <v>1.53</v>
      </c>
      <c r="B66" s="22" t="s">
        <v>123</v>
      </c>
      <c r="C66" s="22" t="s">
        <v>9</v>
      </c>
      <c r="D66" s="24" t="s">
        <v>25</v>
      </c>
      <c r="E66" s="8" t="s">
        <v>180</v>
      </c>
      <c r="F66" s="7">
        <v>1</v>
      </c>
      <c r="G66" s="23">
        <v>1</v>
      </c>
      <c r="H66" s="43">
        <v>395000</v>
      </c>
      <c r="I66" s="44">
        <f t="shared" si="1"/>
        <v>395000</v>
      </c>
    </row>
    <row r="67" spans="1:9" ht="30" x14ac:dyDescent="0.45">
      <c r="A67" s="7">
        <v>1.54</v>
      </c>
      <c r="B67" s="22" t="s">
        <v>124</v>
      </c>
      <c r="C67" s="22" t="s">
        <v>9</v>
      </c>
      <c r="D67" s="24" t="s">
        <v>25</v>
      </c>
      <c r="E67" s="8" t="s">
        <v>180</v>
      </c>
      <c r="F67" s="7">
        <v>1</v>
      </c>
      <c r="G67" s="23">
        <v>1</v>
      </c>
      <c r="H67" s="43">
        <v>395000</v>
      </c>
      <c r="I67" s="44">
        <f t="shared" si="1"/>
        <v>395000</v>
      </c>
    </row>
    <row r="68" spans="1:9" ht="30" x14ac:dyDescent="0.45">
      <c r="A68" s="7">
        <v>1.55</v>
      </c>
      <c r="B68" s="22" t="s">
        <v>125</v>
      </c>
      <c r="C68" s="22" t="s">
        <v>126</v>
      </c>
      <c r="D68" s="24" t="s">
        <v>25</v>
      </c>
      <c r="E68" s="8" t="s">
        <v>180</v>
      </c>
      <c r="F68" s="7">
        <v>1</v>
      </c>
      <c r="G68" s="23">
        <v>1</v>
      </c>
      <c r="H68" s="43">
        <v>395000</v>
      </c>
      <c r="I68" s="44">
        <f t="shared" si="1"/>
        <v>395000</v>
      </c>
    </row>
    <row r="69" spans="1:9" ht="20.25" customHeight="1" x14ac:dyDescent="0.45">
      <c r="A69" s="7">
        <v>1.56</v>
      </c>
      <c r="B69" s="22" t="s">
        <v>127</v>
      </c>
      <c r="C69" s="22" t="s">
        <v>31</v>
      </c>
      <c r="D69" s="7" t="s">
        <v>36</v>
      </c>
      <c r="E69" s="8" t="s">
        <v>180</v>
      </c>
      <c r="F69" s="23">
        <v>1</v>
      </c>
      <c r="G69" s="23">
        <v>1</v>
      </c>
      <c r="H69" s="43">
        <v>200000</v>
      </c>
      <c r="I69" s="44">
        <f t="shared" si="1"/>
        <v>200000</v>
      </c>
    </row>
    <row r="70" spans="1:9" ht="20.25" customHeight="1" x14ac:dyDescent="0.45">
      <c r="A70" s="7">
        <v>1.57</v>
      </c>
      <c r="B70" s="22" t="s">
        <v>128</v>
      </c>
      <c r="C70" s="22" t="s">
        <v>3</v>
      </c>
      <c r="D70" s="7" t="s">
        <v>4</v>
      </c>
      <c r="E70" s="8" t="s">
        <v>180</v>
      </c>
      <c r="F70" s="23">
        <v>1</v>
      </c>
      <c r="G70" s="23">
        <v>1</v>
      </c>
      <c r="H70" s="43">
        <v>300000</v>
      </c>
      <c r="I70" s="44">
        <f t="shared" si="1"/>
        <v>300000</v>
      </c>
    </row>
    <row r="71" spans="1:9" ht="30" x14ac:dyDescent="0.45">
      <c r="A71" s="7">
        <v>1.58</v>
      </c>
      <c r="B71" s="22" t="s">
        <v>129</v>
      </c>
      <c r="C71" s="22" t="s">
        <v>9</v>
      </c>
      <c r="D71" s="24" t="s">
        <v>25</v>
      </c>
      <c r="E71" s="8" t="s">
        <v>180</v>
      </c>
      <c r="F71" s="7">
        <v>2</v>
      </c>
      <c r="G71" s="23">
        <v>1</v>
      </c>
      <c r="H71" s="43">
        <v>395000</v>
      </c>
      <c r="I71" s="44">
        <f t="shared" si="1"/>
        <v>790000</v>
      </c>
    </row>
    <row r="72" spans="1:9" ht="15" x14ac:dyDescent="0.45">
      <c r="A72" s="7">
        <v>1.59</v>
      </c>
      <c r="B72" s="22" t="s">
        <v>166</v>
      </c>
      <c r="C72" s="22" t="s">
        <v>9</v>
      </c>
      <c r="D72" s="24" t="s">
        <v>25</v>
      </c>
      <c r="E72" s="8" t="s">
        <v>180</v>
      </c>
      <c r="F72" s="23">
        <v>1</v>
      </c>
      <c r="G72" s="23">
        <v>1</v>
      </c>
      <c r="H72" s="43">
        <v>395000</v>
      </c>
      <c r="I72" s="44">
        <f t="shared" si="1"/>
        <v>395000</v>
      </c>
    </row>
    <row r="73" spans="1:9" ht="15" x14ac:dyDescent="0.45">
      <c r="A73" s="9">
        <v>1.6</v>
      </c>
      <c r="B73" s="22" t="s">
        <v>166</v>
      </c>
      <c r="C73" s="22" t="s">
        <v>31</v>
      </c>
      <c r="D73" s="7" t="s">
        <v>36</v>
      </c>
      <c r="E73" s="8" t="s">
        <v>180</v>
      </c>
      <c r="F73" s="23">
        <v>1</v>
      </c>
      <c r="G73" s="23">
        <v>1</v>
      </c>
      <c r="H73" s="43">
        <v>200000</v>
      </c>
      <c r="I73" s="44">
        <f t="shared" si="1"/>
        <v>200000</v>
      </c>
    </row>
    <row r="74" spans="1:9" ht="15" x14ac:dyDescent="0.45">
      <c r="A74" s="7">
        <v>1.61</v>
      </c>
      <c r="B74" s="22" t="s">
        <v>166</v>
      </c>
      <c r="C74" s="22" t="s">
        <v>31</v>
      </c>
      <c r="D74" s="7" t="s">
        <v>32</v>
      </c>
      <c r="E74" s="8" t="s">
        <v>180</v>
      </c>
      <c r="F74" s="23">
        <v>1</v>
      </c>
      <c r="G74" s="23">
        <v>1</v>
      </c>
      <c r="H74" s="43">
        <v>300000</v>
      </c>
      <c r="I74" s="44">
        <f t="shared" si="1"/>
        <v>300000</v>
      </c>
    </row>
    <row r="75" spans="1:9" ht="30" x14ac:dyDescent="0.45">
      <c r="A75" s="7">
        <v>1.62</v>
      </c>
      <c r="B75" s="22" t="s">
        <v>167</v>
      </c>
      <c r="C75" s="22" t="s">
        <v>31</v>
      </c>
      <c r="D75" s="7" t="s">
        <v>32</v>
      </c>
      <c r="E75" s="8" t="s">
        <v>180</v>
      </c>
      <c r="F75" s="23">
        <v>1</v>
      </c>
      <c r="G75" s="23">
        <v>1</v>
      </c>
      <c r="H75" s="43">
        <v>300000</v>
      </c>
      <c r="I75" s="44">
        <f t="shared" si="1"/>
        <v>300000</v>
      </c>
    </row>
    <row r="76" spans="1:9" ht="30" x14ac:dyDescent="0.45">
      <c r="A76" s="7">
        <v>1.63</v>
      </c>
      <c r="B76" s="22" t="s">
        <v>168</v>
      </c>
      <c r="C76" s="22" t="s">
        <v>31</v>
      </c>
      <c r="D76" s="7" t="s">
        <v>36</v>
      </c>
      <c r="E76" s="8" t="s">
        <v>180</v>
      </c>
      <c r="F76" s="23">
        <v>1</v>
      </c>
      <c r="G76" s="23">
        <v>1</v>
      </c>
      <c r="H76" s="43">
        <v>200000</v>
      </c>
      <c r="I76" s="44">
        <f t="shared" si="1"/>
        <v>200000</v>
      </c>
    </row>
    <row r="77" spans="1:9" ht="45" x14ac:dyDescent="0.45">
      <c r="A77" s="7">
        <v>1.64</v>
      </c>
      <c r="B77" s="22" t="s">
        <v>169</v>
      </c>
      <c r="C77" s="22" t="s">
        <v>31</v>
      </c>
      <c r="D77" s="7" t="s">
        <v>32</v>
      </c>
      <c r="E77" s="8" t="s">
        <v>180</v>
      </c>
      <c r="F77" s="23">
        <v>1</v>
      </c>
      <c r="G77" s="23">
        <v>1</v>
      </c>
      <c r="H77" s="43">
        <v>300000</v>
      </c>
      <c r="I77" s="44">
        <f t="shared" si="1"/>
        <v>300000</v>
      </c>
    </row>
    <row r="78" spans="1:9" ht="60" x14ac:dyDescent="0.45">
      <c r="A78" s="7">
        <v>1.65</v>
      </c>
      <c r="B78" s="22" t="s">
        <v>182</v>
      </c>
      <c r="C78" s="22" t="s">
        <v>3</v>
      </c>
      <c r="D78" s="7" t="s">
        <v>183</v>
      </c>
      <c r="E78" s="8" t="s">
        <v>180</v>
      </c>
      <c r="F78" s="23">
        <v>1</v>
      </c>
      <c r="G78" s="23">
        <v>1</v>
      </c>
      <c r="H78" s="43">
        <v>480000</v>
      </c>
      <c r="I78" s="44">
        <f t="shared" ref="I78:I83" si="2">F78*G78*H78</f>
        <v>480000</v>
      </c>
    </row>
    <row r="79" spans="1:9" ht="60" x14ac:dyDescent="0.45">
      <c r="A79" s="7">
        <v>1.67</v>
      </c>
      <c r="B79" s="22" t="s">
        <v>184</v>
      </c>
      <c r="C79" s="22" t="s">
        <v>9</v>
      </c>
      <c r="D79" s="7" t="s">
        <v>183</v>
      </c>
      <c r="E79" s="8" t="s">
        <v>180</v>
      </c>
      <c r="F79" s="23">
        <v>1</v>
      </c>
      <c r="G79" s="23">
        <v>1</v>
      </c>
      <c r="H79" s="43">
        <v>480000</v>
      </c>
      <c r="I79" s="44">
        <f t="shared" si="2"/>
        <v>480000</v>
      </c>
    </row>
    <row r="80" spans="1:9" ht="60" x14ac:dyDescent="0.45">
      <c r="A80" s="7">
        <v>1.68</v>
      </c>
      <c r="B80" s="22" t="s">
        <v>185</v>
      </c>
      <c r="C80" s="22" t="s">
        <v>186</v>
      </c>
      <c r="D80" s="7" t="s">
        <v>187</v>
      </c>
      <c r="E80" s="8" t="s">
        <v>180</v>
      </c>
      <c r="F80" s="23">
        <v>1</v>
      </c>
      <c r="G80" s="23">
        <v>1</v>
      </c>
      <c r="H80" s="43">
        <v>480000</v>
      </c>
      <c r="I80" s="44">
        <f t="shared" si="2"/>
        <v>480000</v>
      </c>
    </row>
    <row r="81" spans="1:9" ht="68.25" customHeight="1" x14ac:dyDescent="0.45">
      <c r="A81" s="7">
        <v>1.69</v>
      </c>
      <c r="B81" s="22" t="s">
        <v>188</v>
      </c>
      <c r="C81" s="22" t="s">
        <v>189</v>
      </c>
      <c r="D81" s="7" t="s">
        <v>190</v>
      </c>
      <c r="E81" s="8" t="s">
        <v>180</v>
      </c>
      <c r="F81" s="23">
        <v>1</v>
      </c>
      <c r="G81" s="23">
        <v>1</v>
      </c>
      <c r="H81" s="43">
        <v>600000</v>
      </c>
      <c r="I81" s="44">
        <f t="shared" si="2"/>
        <v>600000</v>
      </c>
    </row>
    <row r="82" spans="1:9" ht="30" x14ac:dyDescent="0.45">
      <c r="A82" s="9">
        <v>1.7</v>
      </c>
      <c r="B82" s="22" t="s">
        <v>191</v>
      </c>
      <c r="C82" s="22" t="s">
        <v>31</v>
      </c>
      <c r="D82" s="7" t="s">
        <v>34</v>
      </c>
      <c r="E82" s="8" t="s">
        <v>180</v>
      </c>
      <c r="F82" s="23">
        <v>1</v>
      </c>
      <c r="G82" s="23">
        <v>1</v>
      </c>
      <c r="H82" s="43">
        <v>300000</v>
      </c>
      <c r="I82" s="44">
        <f t="shared" si="2"/>
        <v>300000</v>
      </c>
    </row>
    <row r="83" spans="1:9" ht="27" customHeight="1" x14ac:dyDescent="0.45">
      <c r="A83" s="9">
        <v>1.71</v>
      </c>
      <c r="B83" s="22" t="s">
        <v>240</v>
      </c>
      <c r="C83" s="22" t="s">
        <v>3</v>
      </c>
      <c r="D83" s="7" t="s">
        <v>241</v>
      </c>
      <c r="E83" s="8" t="s">
        <v>180</v>
      </c>
      <c r="F83" s="23">
        <v>10</v>
      </c>
      <c r="G83" s="23">
        <v>1</v>
      </c>
      <c r="H83" s="43">
        <v>300000</v>
      </c>
      <c r="I83" s="44">
        <f t="shared" si="2"/>
        <v>3000000</v>
      </c>
    </row>
    <row r="84" spans="1:9" ht="25.5" customHeight="1" x14ac:dyDescent="0.45">
      <c r="A84" s="10"/>
      <c r="B84" s="11" t="s">
        <v>40</v>
      </c>
      <c r="C84" s="25"/>
      <c r="D84" s="10"/>
      <c r="E84" s="26" t="s">
        <v>180</v>
      </c>
      <c r="F84" s="26"/>
      <c r="G84" s="27"/>
      <c r="H84" s="46"/>
      <c r="I84" s="28"/>
    </row>
    <row r="85" spans="1:9" ht="15" x14ac:dyDescent="0.45">
      <c r="A85" s="7">
        <v>1.72</v>
      </c>
      <c r="B85" s="45" t="s">
        <v>41</v>
      </c>
      <c r="C85" s="22" t="s">
        <v>9</v>
      </c>
      <c r="D85" s="7" t="s">
        <v>42</v>
      </c>
      <c r="E85" s="8" t="s">
        <v>180</v>
      </c>
      <c r="F85" s="23">
        <v>1</v>
      </c>
      <c r="G85" s="23">
        <v>1</v>
      </c>
      <c r="H85" s="43">
        <v>300000</v>
      </c>
      <c r="I85" s="44">
        <f t="shared" ref="I85:I91" si="3">F85*G85*H85</f>
        <v>300000</v>
      </c>
    </row>
    <row r="86" spans="1:9" ht="15" x14ac:dyDescent="0.45">
      <c r="A86" s="7">
        <v>1.73</v>
      </c>
      <c r="B86" s="45" t="s">
        <v>43</v>
      </c>
      <c r="C86" s="22" t="s">
        <v>31</v>
      </c>
      <c r="D86" s="7" t="s">
        <v>36</v>
      </c>
      <c r="E86" s="8" t="s">
        <v>180</v>
      </c>
      <c r="F86" s="23">
        <v>1</v>
      </c>
      <c r="G86" s="23">
        <v>1</v>
      </c>
      <c r="H86" s="43">
        <v>200000</v>
      </c>
      <c r="I86" s="44">
        <f t="shared" si="3"/>
        <v>200000</v>
      </c>
    </row>
    <row r="87" spans="1:9" ht="15" x14ac:dyDescent="0.45">
      <c r="A87" s="7">
        <v>1.74</v>
      </c>
      <c r="B87" s="45" t="s">
        <v>44</v>
      </c>
      <c r="C87" s="22" t="s">
        <v>31</v>
      </c>
      <c r="D87" s="7" t="s">
        <v>32</v>
      </c>
      <c r="E87" s="8" t="s">
        <v>180</v>
      </c>
      <c r="F87" s="23">
        <v>1</v>
      </c>
      <c r="G87" s="23">
        <v>1</v>
      </c>
      <c r="H87" s="43">
        <v>300000</v>
      </c>
      <c r="I87" s="44">
        <f t="shared" si="3"/>
        <v>300000</v>
      </c>
    </row>
    <row r="88" spans="1:9" ht="15" x14ac:dyDescent="0.45">
      <c r="A88" s="7">
        <v>1.75</v>
      </c>
      <c r="B88" s="45" t="s">
        <v>45</v>
      </c>
      <c r="C88" s="22" t="s">
        <v>10</v>
      </c>
      <c r="D88" s="8">
        <v>90000</v>
      </c>
      <c r="E88" s="8" t="s">
        <v>180</v>
      </c>
      <c r="F88" s="23">
        <v>1</v>
      </c>
      <c r="G88" s="23">
        <v>1</v>
      </c>
      <c r="H88" s="43">
        <v>400000</v>
      </c>
      <c r="I88" s="44">
        <f t="shared" si="3"/>
        <v>400000</v>
      </c>
    </row>
    <row r="89" spans="1:9" ht="15" x14ac:dyDescent="0.45">
      <c r="A89" s="7">
        <v>1.76</v>
      </c>
      <c r="B89" s="45" t="s">
        <v>170</v>
      </c>
      <c r="C89" s="22" t="s">
        <v>171</v>
      </c>
      <c r="D89" s="7" t="s">
        <v>42</v>
      </c>
      <c r="E89" s="8" t="s">
        <v>180</v>
      </c>
      <c r="F89" s="23">
        <v>3</v>
      </c>
      <c r="G89" s="23">
        <v>1</v>
      </c>
      <c r="H89" s="43">
        <v>300000</v>
      </c>
      <c r="I89" s="44">
        <f t="shared" si="3"/>
        <v>900000</v>
      </c>
    </row>
    <row r="90" spans="1:9" ht="15" x14ac:dyDescent="0.45">
      <c r="A90" s="7">
        <v>1.77</v>
      </c>
      <c r="B90" s="22" t="s">
        <v>251</v>
      </c>
      <c r="C90" s="22" t="s">
        <v>31</v>
      </c>
      <c r="D90" s="7" t="s">
        <v>32</v>
      </c>
      <c r="E90" s="8" t="s">
        <v>180</v>
      </c>
      <c r="F90" s="23">
        <v>1</v>
      </c>
      <c r="G90" s="23">
        <v>1</v>
      </c>
      <c r="H90" s="43">
        <v>300000</v>
      </c>
      <c r="I90" s="44">
        <f t="shared" si="3"/>
        <v>300000</v>
      </c>
    </row>
    <row r="91" spans="1:9" ht="15" x14ac:dyDescent="0.45">
      <c r="A91" s="7">
        <v>1.78</v>
      </c>
      <c r="B91" s="22" t="s">
        <v>252</v>
      </c>
      <c r="C91" s="22" t="s">
        <v>31</v>
      </c>
      <c r="D91" s="7" t="s">
        <v>32</v>
      </c>
      <c r="E91" s="8" t="s">
        <v>180</v>
      </c>
      <c r="F91" s="23">
        <v>1</v>
      </c>
      <c r="G91" s="23">
        <v>1</v>
      </c>
      <c r="H91" s="43">
        <v>300000</v>
      </c>
      <c r="I91" s="44">
        <f t="shared" si="3"/>
        <v>300000</v>
      </c>
    </row>
    <row r="92" spans="1:9" ht="24" customHeight="1" x14ac:dyDescent="0.45">
      <c r="A92" s="10"/>
      <c r="B92" s="11" t="s">
        <v>46</v>
      </c>
      <c r="C92" s="25"/>
      <c r="D92" s="10"/>
      <c r="E92" s="26"/>
      <c r="F92" s="26"/>
      <c r="G92" s="27"/>
      <c r="H92" s="46"/>
      <c r="I92" s="28"/>
    </row>
    <row r="93" spans="1:9" ht="15" x14ac:dyDescent="0.45">
      <c r="A93" s="9">
        <v>1.79</v>
      </c>
      <c r="B93" s="22" t="s">
        <v>47</v>
      </c>
      <c r="C93" s="22" t="s">
        <v>9</v>
      </c>
      <c r="D93" s="7" t="s">
        <v>34</v>
      </c>
      <c r="E93" s="8" t="s">
        <v>180</v>
      </c>
      <c r="F93" s="23">
        <v>1</v>
      </c>
      <c r="G93" s="23">
        <v>1</v>
      </c>
      <c r="H93" s="43">
        <v>300000</v>
      </c>
      <c r="I93" s="44">
        <f>F93*G93*H93</f>
        <v>300000</v>
      </c>
    </row>
    <row r="94" spans="1:9" ht="15" x14ac:dyDescent="0.45">
      <c r="A94" s="7">
        <v>1.8</v>
      </c>
      <c r="B94" s="22" t="s">
        <v>48</v>
      </c>
      <c r="C94" s="22" t="s">
        <v>10</v>
      </c>
      <c r="D94" s="7" t="s">
        <v>42</v>
      </c>
      <c r="E94" s="8" t="s">
        <v>180</v>
      </c>
      <c r="F94" s="23">
        <v>1</v>
      </c>
      <c r="G94" s="23">
        <v>1</v>
      </c>
      <c r="H94" s="43">
        <v>300000</v>
      </c>
      <c r="I94" s="44">
        <f>F94*G94*H94</f>
        <v>300000</v>
      </c>
    </row>
    <row r="95" spans="1:9" ht="27.75" customHeight="1" x14ac:dyDescent="0.45">
      <c r="A95" s="10"/>
      <c r="B95" s="11" t="s">
        <v>49</v>
      </c>
      <c r="C95" s="25"/>
      <c r="D95" s="10"/>
      <c r="E95" s="26"/>
      <c r="F95" s="26"/>
      <c r="G95" s="27"/>
      <c r="H95" s="46"/>
      <c r="I95" s="28"/>
    </row>
    <row r="96" spans="1:9" ht="15" x14ac:dyDescent="0.45">
      <c r="A96" s="7">
        <v>1.81</v>
      </c>
      <c r="B96" s="22" t="s">
        <v>130</v>
      </c>
      <c r="C96" s="22" t="s">
        <v>10</v>
      </c>
      <c r="D96" s="7" t="s">
        <v>50</v>
      </c>
      <c r="E96" s="8" t="s">
        <v>180</v>
      </c>
      <c r="F96" s="23">
        <v>1</v>
      </c>
      <c r="G96" s="23">
        <v>1</v>
      </c>
      <c r="H96" s="43">
        <v>500000</v>
      </c>
      <c r="I96" s="44">
        <f t="shared" ref="I96:I127" si="4">F96*G96*H96</f>
        <v>500000</v>
      </c>
    </row>
    <row r="97" spans="1:9" ht="15" x14ac:dyDescent="0.45">
      <c r="A97" s="7">
        <v>1.82</v>
      </c>
      <c r="B97" s="22" t="s">
        <v>51</v>
      </c>
      <c r="C97" s="22" t="s">
        <v>8</v>
      </c>
      <c r="D97" s="7" t="s">
        <v>82</v>
      </c>
      <c r="E97" s="8" t="s">
        <v>180</v>
      </c>
      <c r="F97" s="23">
        <v>1</v>
      </c>
      <c r="G97" s="23">
        <v>1</v>
      </c>
      <c r="H97" s="43">
        <v>420000</v>
      </c>
      <c r="I97" s="44">
        <f t="shared" si="4"/>
        <v>420000</v>
      </c>
    </row>
    <row r="98" spans="1:9" ht="30" x14ac:dyDescent="0.45">
      <c r="A98" s="7">
        <v>1.83</v>
      </c>
      <c r="B98" s="22" t="s">
        <v>131</v>
      </c>
      <c r="C98" s="22" t="s">
        <v>9</v>
      </c>
      <c r="D98" s="7" t="s">
        <v>25</v>
      </c>
      <c r="E98" s="8" t="s">
        <v>180</v>
      </c>
      <c r="F98" s="23">
        <v>2</v>
      </c>
      <c r="G98" s="23">
        <v>1</v>
      </c>
      <c r="H98" s="43">
        <v>395000</v>
      </c>
      <c r="I98" s="44">
        <f t="shared" si="4"/>
        <v>790000</v>
      </c>
    </row>
    <row r="99" spans="1:9" ht="30" x14ac:dyDescent="0.45">
      <c r="A99" s="7">
        <v>1.84</v>
      </c>
      <c r="B99" s="22" t="s">
        <v>132</v>
      </c>
      <c r="C99" s="22" t="s">
        <v>9</v>
      </c>
      <c r="D99" s="7" t="s">
        <v>32</v>
      </c>
      <c r="E99" s="8" t="s">
        <v>180</v>
      </c>
      <c r="F99" s="23">
        <v>1</v>
      </c>
      <c r="G99" s="23">
        <v>1</v>
      </c>
      <c r="H99" s="43">
        <v>300000</v>
      </c>
      <c r="I99" s="44">
        <f t="shared" si="4"/>
        <v>300000</v>
      </c>
    </row>
    <row r="100" spans="1:9" ht="30" x14ac:dyDescent="0.45">
      <c r="A100" s="7">
        <v>1.85</v>
      </c>
      <c r="B100" s="22" t="s">
        <v>133</v>
      </c>
      <c r="C100" s="22" t="s">
        <v>9</v>
      </c>
      <c r="D100" s="7" t="s">
        <v>25</v>
      </c>
      <c r="E100" s="8" t="s">
        <v>180</v>
      </c>
      <c r="F100" s="23">
        <v>1</v>
      </c>
      <c r="G100" s="23">
        <v>1</v>
      </c>
      <c r="H100" s="43">
        <v>395000</v>
      </c>
      <c r="I100" s="44">
        <f t="shared" si="4"/>
        <v>395000</v>
      </c>
    </row>
    <row r="101" spans="1:9" ht="30" x14ac:dyDescent="0.45">
      <c r="A101" s="7">
        <v>1.86</v>
      </c>
      <c r="B101" s="22" t="s">
        <v>134</v>
      </c>
      <c r="C101" s="22" t="s">
        <v>31</v>
      </c>
      <c r="D101" s="7" t="s">
        <v>53</v>
      </c>
      <c r="E101" s="8" t="s">
        <v>180</v>
      </c>
      <c r="F101" s="23">
        <v>1</v>
      </c>
      <c r="G101" s="23">
        <v>1</v>
      </c>
      <c r="H101" s="43">
        <v>200000</v>
      </c>
      <c r="I101" s="44">
        <f t="shared" si="4"/>
        <v>200000</v>
      </c>
    </row>
    <row r="102" spans="1:9" ht="15" x14ac:dyDescent="0.45">
      <c r="A102" s="7">
        <v>1.87</v>
      </c>
      <c r="B102" s="22" t="s">
        <v>135</v>
      </c>
      <c r="C102" s="22" t="s">
        <v>3</v>
      </c>
      <c r="D102" s="7" t="s">
        <v>203</v>
      </c>
      <c r="E102" s="8" t="s">
        <v>180</v>
      </c>
      <c r="F102" s="23">
        <v>5</v>
      </c>
      <c r="G102" s="23">
        <v>1</v>
      </c>
      <c r="H102" s="43">
        <v>300000</v>
      </c>
      <c r="I102" s="44">
        <f t="shared" si="4"/>
        <v>1500000</v>
      </c>
    </row>
    <row r="103" spans="1:9" ht="15" x14ac:dyDescent="0.45">
      <c r="A103" s="7">
        <v>1.88</v>
      </c>
      <c r="B103" s="22" t="s">
        <v>136</v>
      </c>
      <c r="C103" s="22" t="s">
        <v>3</v>
      </c>
      <c r="D103" s="7" t="s">
        <v>34</v>
      </c>
      <c r="E103" s="8" t="s">
        <v>180</v>
      </c>
      <c r="F103" s="23">
        <v>1</v>
      </c>
      <c r="G103" s="23">
        <v>1</v>
      </c>
      <c r="H103" s="43">
        <v>300000</v>
      </c>
      <c r="I103" s="44">
        <f t="shared" si="4"/>
        <v>300000</v>
      </c>
    </row>
    <row r="104" spans="1:9" ht="15" x14ac:dyDescent="0.45">
      <c r="A104" s="7">
        <v>1.89</v>
      </c>
      <c r="B104" s="22" t="s">
        <v>137</v>
      </c>
      <c r="C104" s="22" t="s">
        <v>3</v>
      </c>
      <c r="D104" s="7" t="s">
        <v>58</v>
      </c>
      <c r="E104" s="8" t="s">
        <v>180</v>
      </c>
      <c r="F104" s="23">
        <v>1</v>
      </c>
      <c r="G104" s="23">
        <v>1</v>
      </c>
      <c r="H104" s="43">
        <v>300000</v>
      </c>
      <c r="I104" s="44">
        <f t="shared" si="4"/>
        <v>300000</v>
      </c>
    </row>
    <row r="105" spans="1:9" ht="15" x14ac:dyDescent="0.45">
      <c r="A105" s="7">
        <v>1.9</v>
      </c>
      <c r="B105" s="22" t="s">
        <v>138</v>
      </c>
      <c r="C105" s="22" t="s">
        <v>3</v>
      </c>
      <c r="D105" s="7" t="s">
        <v>58</v>
      </c>
      <c r="E105" s="8" t="s">
        <v>180</v>
      </c>
      <c r="F105" s="23">
        <v>1</v>
      </c>
      <c r="G105" s="23">
        <v>1</v>
      </c>
      <c r="H105" s="43">
        <v>300000</v>
      </c>
      <c r="I105" s="44">
        <f t="shared" si="4"/>
        <v>300000</v>
      </c>
    </row>
    <row r="106" spans="1:9" ht="60" x14ac:dyDescent="0.45">
      <c r="A106" s="7">
        <v>1.91</v>
      </c>
      <c r="B106" s="22" t="s">
        <v>192</v>
      </c>
      <c r="C106" s="22" t="s">
        <v>3</v>
      </c>
      <c r="D106" s="7" t="s">
        <v>34</v>
      </c>
      <c r="E106" s="8" t="s">
        <v>180</v>
      </c>
      <c r="F106" s="23">
        <v>1</v>
      </c>
      <c r="G106" s="23">
        <v>1</v>
      </c>
      <c r="H106" s="43">
        <v>300000</v>
      </c>
      <c r="I106" s="44">
        <f t="shared" si="4"/>
        <v>300000</v>
      </c>
    </row>
    <row r="107" spans="1:9" ht="19.5" customHeight="1" x14ac:dyDescent="0.45">
      <c r="A107" s="7">
        <v>1.92</v>
      </c>
      <c r="B107" s="22" t="s">
        <v>54</v>
      </c>
      <c r="C107" s="22" t="s">
        <v>9</v>
      </c>
      <c r="D107" s="7" t="s">
        <v>25</v>
      </c>
      <c r="E107" s="8" t="s">
        <v>180</v>
      </c>
      <c r="F107" s="23">
        <v>1</v>
      </c>
      <c r="G107" s="23">
        <v>1</v>
      </c>
      <c r="H107" s="43">
        <v>395000</v>
      </c>
      <c r="I107" s="44">
        <f t="shared" si="4"/>
        <v>395000</v>
      </c>
    </row>
    <row r="108" spans="1:9" ht="15" x14ac:dyDescent="0.45">
      <c r="A108" s="7">
        <v>1.93</v>
      </c>
      <c r="B108" s="22" t="s">
        <v>139</v>
      </c>
      <c r="C108" s="22" t="s">
        <v>31</v>
      </c>
      <c r="D108" s="7" t="s">
        <v>55</v>
      </c>
      <c r="E108" s="8" t="s">
        <v>180</v>
      </c>
      <c r="F108" s="23">
        <v>1</v>
      </c>
      <c r="G108" s="23">
        <v>1</v>
      </c>
      <c r="H108" s="43">
        <v>200000</v>
      </c>
      <c r="I108" s="44">
        <f t="shared" si="4"/>
        <v>200000</v>
      </c>
    </row>
    <row r="109" spans="1:9" ht="15" x14ac:dyDescent="0.45">
      <c r="A109" s="7">
        <v>1.94</v>
      </c>
      <c r="B109" s="22" t="s">
        <v>140</v>
      </c>
      <c r="C109" s="22" t="s">
        <v>31</v>
      </c>
      <c r="D109" s="7" t="s">
        <v>36</v>
      </c>
      <c r="E109" s="8" t="s">
        <v>180</v>
      </c>
      <c r="F109" s="23">
        <v>1</v>
      </c>
      <c r="G109" s="23">
        <v>1</v>
      </c>
      <c r="H109" s="43">
        <v>200000</v>
      </c>
      <c r="I109" s="44">
        <f t="shared" si="4"/>
        <v>200000</v>
      </c>
    </row>
    <row r="110" spans="1:9" ht="30" x14ac:dyDescent="0.45">
      <c r="A110" s="7">
        <v>1.95</v>
      </c>
      <c r="B110" s="22" t="s">
        <v>141</v>
      </c>
      <c r="C110" s="22" t="s">
        <v>31</v>
      </c>
      <c r="D110" s="7" t="s">
        <v>55</v>
      </c>
      <c r="E110" s="8" t="s">
        <v>180</v>
      </c>
      <c r="F110" s="23">
        <v>1</v>
      </c>
      <c r="G110" s="23">
        <v>1</v>
      </c>
      <c r="H110" s="43">
        <v>200000</v>
      </c>
      <c r="I110" s="44">
        <f t="shared" si="4"/>
        <v>200000</v>
      </c>
    </row>
    <row r="111" spans="1:9" ht="30" x14ac:dyDescent="0.45">
      <c r="A111" s="7">
        <v>1.96</v>
      </c>
      <c r="B111" s="22" t="s">
        <v>142</v>
      </c>
      <c r="C111" s="22" t="s">
        <v>31</v>
      </c>
      <c r="D111" s="7" t="s">
        <v>36</v>
      </c>
      <c r="E111" s="8" t="s">
        <v>180</v>
      </c>
      <c r="F111" s="23">
        <v>1</v>
      </c>
      <c r="G111" s="23">
        <v>1</v>
      </c>
      <c r="H111" s="43">
        <v>200000</v>
      </c>
      <c r="I111" s="44">
        <f t="shared" si="4"/>
        <v>200000</v>
      </c>
    </row>
    <row r="112" spans="1:9" ht="30" x14ac:dyDescent="0.45">
      <c r="A112" s="7">
        <v>1.97</v>
      </c>
      <c r="B112" s="22" t="s">
        <v>56</v>
      </c>
      <c r="C112" s="22" t="s">
        <v>31</v>
      </c>
      <c r="D112" s="7" t="s">
        <v>36</v>
      </c>
      <c r="E112" s="8" t="s">
        <v>180</v>
      </c>
      <c r="F112" s="23">
        <v>1</v>
      </c>
      <c r="G112" s="23">
        <v>1</v>
      </c>
      <c r="H112" s="43">
        <v>200000</v>
      </c>
      <c r="I112" s="44">
        <f t="shared" si="4"/>
        <v>200000</v>
      </c>
    </row>
    <row r="113" spans="1:9" ht="26.25" customHeight="1" x14ac:dyDescent="0.45">
      <c r="A113" s="7">
        <v>1.98</v>
      </c>
      <c r="B113" s="22" t="s">
        <v>57</v>
      </c>
      <c r="C113" s="22" t="s">
        <v>31</v>
      </c>
      <c r="D113" s="7" t="s">
        <v>55</v>
      </c>
      <c r="E113" s="8" t="s">
        <v>180</v>
      </c>
      <c r="F113" s="23">
        <v>1</v>
      </c>
      <c r="G113" s="23">
        <v>1</v>
      </c>
      <c r="H113" s="43">
        <v>200000</v>
      </c>
      <c r="I113" s="44">
        <f t="shared" si="4"/>
        <v>200000</v>
      </c>
    </row>
    <row r="114" spans="1:9" ht="30" x14ac:dyDescent="0.45">
      <c r="A114" s="7">
        <v>1.99</v>
      </c>
      <c r="B114" s="22" t="s">
        <v>143</v>
      </c>
      <c r="C114" s="22" t="s">
        <v>9</v>
      </c>
      <c r="D114" s="7" t="s">
        <v>34</v>
      </c>
      <c r="E114" s="8" t="s">
        <v>180</v>
      </c>
      <c r="F114" s="23">
        <v>1</v>
      </c>
      <c r="G114" s="23">
        <v>1</v>
      </c>
      <c r="H114" s="43">
        <v>200000</v>
      </c>
      <c r="I114" s="44">
        <f t="shared" si="4"/>
        <v>200000</v>
      </c>
    </row>
    <row r="115" spans="1:9" ht="45" x14ac:dyDescent="0.45">
      <c r="A115" s="7">
        <v>1.1000000000000001</v>
      </c>
      <c r="B115" s="22" t="s">
        <v>144</v>
      </c>
      <c r="C115" s="22" t="s">
        <v>9</v>
      </c>
      <c r="D115" s="7" t="s">
        <v>50</v>
      </c>
      <c r="E115" s="8" t="s">
        <v>180</v>
      </c>
      <c r="F115" s="23">
        <v>1</v>
      </c>
      <c r="G115" s="23">
        <v>1</v>
      </c>
      <c r="H115" s="43">
        <v>200000</v>
      </c>
      <c r="I115" s="44">
        <f t="shared" si="4"/>
        <v>200000</v>
      </c>
    </row>
    <row r="116" spans="1:9" ht="45" x14ac:dyDescent="0.45">
      <c r="A116" s="7">
        <v>1.101</v>
      </c>
      <c r="B116" s="22" t="s">
        <v>145</v>
      </c>
      <c r="C116" s="22" t="s">
        <v>9</v>
      </c>
      <c r="D116" s="7" t="s">
        <v>58</v>
      </c>
      <c r="E116" s="8" t="s">
        <v>180</v>
      </c>
      <c r="F116" s="23">
        <v>1</v>
      </c>
      <c r="G116" s="23">
        <v>1</v>
      </c>
      <c r="H116" s="43">
        <v>200000</v>
      </c>
      <c r="I116" s="44">
        <f t="shared" si="4"/>
        <v>200000</v>
      </c>
    </row>
    <row r="117" spans="1:9" ht="30" x14ac:dyDescent="0.45">
      <c r="A117" s="7">
        <v>1.1020000000000001</v>
      </c>
      <c r="B117" s="22" t="s">
        <v>146</v>
      </c>
      <c r="C117" s="22" t="s">
        <v>9</v>
      </c>
      <c r="D117" s="7" t="s">
        <v>23</v>
      </c>
      <c r="E117" s="8" t="s">
        <v>180</v>
      </c>
      <c r="F117" s="23">
        <v>1</v>
      </c>
      <c r="G117" s="23">
        <v>1</v>
      </c>
      <c r="H117" s="43">
        <v>395000</v>
      </c>
      <c r="I117" s="44">
        <f t="shared" si="4"/>
        <v>395000</v>
      </c>
    </row>
    <row r="118" spans="1:9" ht="30" x14ac:dyDescent="0.45">
      <c r="A118" s="7">
        <v>1.103</v>
      </c>
      <c r="B118" s="22" t="s">
        <v>147</v>
      </c>
      <c r="C118" s="22" t="s">
        <v>9</v>
      </c>
      <c r="D118" s="7" t="s">
        <v>23</v>
      </c>
      <c r="E118" s="8" t="s">
        <v>180</v>
      </c>
      <c r="F118" s="23">
        <v>1</v>
      </c>
      <c r="G118" s="23">
        <v>1</v>
      </c>
      <c r="H118" s="43">
        <v>395000</v>
      </c>
      <c r="I118" s="44">
        <f t="shared" si="4"/>
        <v>395000</v>
      </c>
    </row>
    <row r="119" spans="1:9" ht="30" x14ac:dyDescent="0.45">
      <c r="A119" s="7">
        <v>1.1040000000000001</v>
      </c>
      <c r="B119" s="22" t="s">
        <v>148</v>
      </c>
      <c r="C119" s="22" t="s">
        <v>9</v>
      </c>
      <c r="D119" s="7" t="s">
        <v>23</v>
      </c>
      <c r="E119" s="8" t="s">
        <v>180</v>
      </c>
      <c r="F119" s="23">
        <v>1</v>
      </c>
      <c r="G119" s="23">
        <v>1</v>
      </c>
      <c r="H119" s="43">
        <v>395000</v>
      </c>
      <c r="I119" s="44">
        <f t="shared" si="4"/>
        <v>395000</v>
      </c>
    </row>
    <row r="120" spans="1:9" ht="23.25" customHeight="1" x14ac:dyDescent="0.45">
      <c r="A120" s="7">
        <v>1.105</v>
      </c>
      <c r="B120" s="22" t="s">
        <v>59</v>
      </c>
      <c r="C120" s="22" t="s">
        <v>31</v>
      </c>
      <c r="D120" s="7" t="s">
        <v>60</v>
      </c>
      <c r="E120" s="8" t="s">
        <v>180</v>
      </c>
      <c r="F120" s="23">
        <v>1</v>
      </c>
      <c r="G120" s="23">
        <v>1</v>
      </c>
      <c r="H120" s="43">
        <v>200000</v>
      </c>
      <c r="I120" s="44">
        <f t="shared" si="4"/>
        <v>200000</v>
      </c>
    </row>
    <row r="121" spans="1:9" ht="30" x14ac:dyDescent="0.45">
      <c r="A121" s="7">
        <v>1.1060000000000001</v>
      </c>
      <c r="B121" s="22" t="s">
        <v>61</v>
      </c>
      <c r="C121" s="22" t="s">
        <v>9</v>
      </c>
      <c r="D121" s="7" t="s">
        <v>23</v>
      </c>
      <c r="E121" s="8" t="s">
        <v>180</v>
      </c>
      <c r="F121" s="23">
        <v>1</v>
      </c>
      <c r="G121" s="23">
        <v>1</v>
      </c>
      <c r="H121" s="43">
        <v>395000</v>
      </c>
      <c r="I121" s="44">
        <f t="shared" si="4"/>
        <v>395000</v>
      </c>
    </row>
    <row r="122" spans="1:9" ht="30" x14ac:dyDescent="0.45">
      <c r="A122" s="7">
        <v>1.107</v>
      </c>
      <c r="B122" s="22" t="s">
        <v>62</v>
      </c>
      <c r="C122" s="22" t="s">
        <v>9</v>
      </c>
      <c r="D122" s="7" t="s">
        <v>23</v>
      </c>
      <c r="E122" s="8" t="s">
        <v>180</v>
      </c>
      <c r="F122" s="23">
        <v>1</v>
      </c>
      <c r="G122" s="23">
        <v>1</v>
      </c>
      <c r="H122" s="43">
        <v>395000</v>
      </c>
      <c r="I122" s="44">
        <f t="shared" si="4"/>
        <v>395000</v>
      </c>
    </row>
    <row r="123" spans="1:9" ht="30" x14ac:dyDescent="0.45">
      <c r="A123" s="7">
        <v>1.1080000000000001</v>
      </c>
      <c r="B123" s="22" t="s">
        <v>149</v>
      </c>
      <c r="C123" s="22" t="s">
        <v>9</v>
      </c>
      <c r="D123" s="7" t="s">
        <v>58</v>
      </c>
      <c r="E123" s="8" t="s">
        <v>180</v>
      </c>
      <c r="F123" s="23">
        <v>1</v>
      </c>
      <c r="G123" s="23">
        <v>1</v>
      </c>
      <c r="H123" s="43">
        <v>300000</v>
      </c>
      <c r="I123" s="44">
        <f t="shared" si="4"/>
        <v>300000</v>
      </c>
    </row>
    <row r="124" spans="1:9" ht="45" x14ac:dyDescent="0.45">
      <c r="A124" s="7">
        <v>1.109</v>
      </c>
      <c r="B124" s="22" t="s">
        <v>77</v>
      </c>
      <c r="C124" s="22" t="s">
        <v>9</v>
      </c>
      <c r="D124" s="7" t="s">
        <v>52</v>
      </c>
      <c r="E124" s="8" t="s">
        <v>180</v>
      </c>
      <c r="F124" s="23">
        <v>1</v>
      </c>
      <c r="G124" s="23">
        <v>1</v>
      </c>
      <c r="H124" s="43">
        <v>300000</v>
      </c>
      <c r="I124" s="44">
        <f t="shared" si="4"/>
        <v>300000</v>
      </c>
    </row>
    <row r="125" spans="1:9" ht="45" x14ac:dyDescent="0.45">
      <c r="A125" s="7">
        <v>1.1100000000000001</v>
      </c>
      <c r="B125" s="22" t="s">
        <v>78</v>
      </c>
      <c r="C125" s="22" t="s">
        <v>9</v>
      </c>
      <c r="D125" s="7" t="s">
        <v>52</v>
      </c>
      <c r="E125" s="8" t="s">
        <v>180</v>
      </c>
      <c r="F125" s="23">
        <v>1</v>
      </c>
      <c r="G125" s="23">
        <v>1</v>
      </c>
      <c r="H125" s="43">
        <v>300000</v>
      </c>
      <c r="I125" s="44">
        <f t="shared" si="4"/>
        <v>300000</v>
      </c>
    </row>
    <row r="126" spans="1:9" ht="23.25" customHeight="1" x14ac:dyDescent="0.45">
      <c r="A126" s="7">
        <v>1.111</v>
      </c>
      <c r="B126" s="22" t="s">
        <v>79</v>
      </c>
      <c r="C126" s="22" t="s">
        <v>31</v>
      </c>
      <c r="D126" s="7" t="s">
        <v>60</v>
      </c>
      <c r="E126" s="8" t="s">
        <v>180</v>
      </c>
      <c r="F126" s="23">
        <v>1</v>
      </c>
      <c r="G126" s="23">
        <v>1</v>
      </c>
      <c r="H126" s="43">
        <v>200000</v>
      </c>
      <c r="I126" s="44">
        <f t="shared" si="4"/>
        <v>200000</v>
      </c>
    </row>
    <row r="127" spans="1:9" ht="23.25" customHeight="1" x14ac:dyDescent="0.45">
      <c r="A127" s="7">
        <v>1.1120000000000001</v>
      </c>
      <c r="B127" s="22" t="s">
        <v>80</v>
      </c>
      <c r="C127" s="22" t="s">
        <v>31</v>
      </c>
      <c r="D127" s="7" t="s">
        <v>52</v>
      </c>
      <c r="E127" s="8" t="s">
        <v>180</v>
      </c>
      <c r="F127" s="23">
        <v>1</v>
      </c>
      <c r="G127" s="23">
        <v>1</v>
      </c>
      <c r="H127" s="43">
        <v>200000</v>
      </c>
      <c r="I127" s="44">
        <f t="shared" si="4"/>
        <v>200000</v>
      </c>
    </row>
    <row r="128" spans="1:9" ht="45" x14ac:dyDescent="0.45">
      <c r="A128" s="7">
        <v>1.113</v>
      </c>
      <c r="B128" s="22" t="s">
        <v>150</v>
      </c>
      <c r="C128" s="22" t="s">
        <v>9</v>
      </c>
      <c r="D128" s="7" t="s">
        <v>42</v>
      </c>
      <c r="E128" s="8" t="s">
        <v>180</v>
      </c>
      <c r="F128" s="23">
        <v>1</v>
      </c>
      <c r="G128" s="23">
        <v>1</v>
      </c>
      <c r="H128" s="43">
        <v>300000</v>
      </c>
      <c r="I128" s="44">
        <f t="shared" ref="I128:I146" si="5">F128*G128*H128</f>
        <v>300000</v>
      </c>
    </row>
    <row r="129" spans="1:9" ht="30" x14ac:dyDescent="0.45">
      <c r="A129" s="7">
        <v>1.1140000000000001</v>
      </c>
      <c r="B129" s="22" t="s">
        <v>151</v>
      </c>
      <c r="C129" s="22" t="s">
        <v>9</v>
      </c>
      <c r="D129" s="7" t="s">
        <v>25</v>
      </c>
      <c r="E129" s="8" t="s">
        <v>180</v>
      </c>
      <c r="F129" s="23">
        <v>1</v>
      </c>
      <c r="G129" s="23">
        <v>1</v>
      </c>
      <c r="H129" s="43">
        <v>395000</v>
      </c>
      <c r="I129" s="44">
        <f t="shared" si="5"/>
        <v>395000</v>
      </c>
    </row>
    <row r="130" spans="1:9" ht="30" x14ac:dyDescent="0.45">
      <c r="A130" s="7">
        <v>1.115</v>
      </c>
      <c r="B130" s="22" t="s">
        <v>152</v>
      </c>
      <c r="C130" s="22" t="s">
        <v>9</v>
      </c>
      <c r="D130" s="7" t="s">
        <v>25</v>
      </c>
      <c r="E130" s="8" t="s">
        <v>180</v>
      </c>
      <c r="F130" s="23">
        <v>1</v>
      </c>
      <c r="G130" s="23">
        <v>1</v>
      </c>
      <c r="H130" s="43">
        <v>395000</v>
      </c>
      <c r="I130" s="44">
        <f t="shared" si="5"/>
        <v>395000</v>
      </c>
    </row>
    <row r="131" spans="1:9" ht="30" x14ac:dyDescent="0.45">
      <c r="A131" s="7">
        <v>1.1160000000000001</v>
      </c>
      <c r="B131" s="22" t="s">
        <v>153</v>
      </c>
      <c r="C131" s="22" t="s">
        <v>9</v>
      </c>
      <c r="D131" s="7" t="s">
        <v>25</v>
      </c>
      <c r="E131" s="8" t="s">
        <v>180</v>
      </c>
      <c r="F131" s="23">
        <v>1</v>
      </c>
      <c r="G131" s="23">
        <v>1</v>
      </c>
      <c r="H131" s="43">
        <v>395000</v>
      </c>
      <c r="I131" s="44">
        <f t="shared" si="5"/>
        <v>395000</v>
      </c>
    </row>
    <row r="132" spans="1:9" ht="15" x14ac:dyDescent="0.45">
      <c r="A132" s="7">
        <v>1.117</v>
      </c>
      <c r="B132" s="22" t="s">
        <v>154</v>
      </c>
      <c r="C132" s="22" t="s">
        <v>9</v>
      </c>
      <c r="D132" s="7" t="s">
        <v>25</v>
      </c>
      <c r="E132" s="8" t="s">
        <v>180</v>
      </c>
      <c r="F132" s="23">
        <v>1</v>
      </c>
      <c r="G132" s="23">
        <v>1</v>
      </c>
      <c r="H132" s="43">
        <v>395000</v>
      </c>
      <c r="I132" s="44">
        <f t="shared" si="5"/>
        <v>395000</v>
      </c>
    </row>
    <row r="133" spans="1:9" ht="45" x14ac:dyDescent="0.45">
      <c r="A133" s="7">
        <v>1.1180000000000001</v>
      </c>
      <c r="B133" s="22" t="s">
        <v>155</v>
      </c>
      <c r="C133" s="22" t="s">
        <v>9</v>
      </c>
      <c r="D133" s="7" t="s">
        <v>34</v>
      </c>
      <c r="E133" s="8" t="s">
        <v>180</v>
      </c>
      <c r="F133" s="23">
        <v>1</v>
      </c>
      <c r="G133" s="23">
        <v>1</v>
      </c>
      <c r="H133" s="43">
        <v>300000</v>
      </c>
      <c r="I133" s="44">
        <f t="shared" si="5"/>
        <v>300000</v>
      </c>
    </row>
    <row r="134" spans="1:9" ht="30" x14ac:dyDescent="0.45">
      <c r="A134" s="7">
        <v>1.119</v>
      </c>
      <c r="B134" s="22" t="s">
        <v>156</v>
      </c>
      <c r="C134" s="22" t="s">
        <v>9</v>
      </c>
      <c r="D134" s="7" t="s">
        <v>25</v>
      </c>
      <c r="E134" s="8" t="s">
        <v>180</v>
      </c>
      <c r="F134" s="23">
        <v>2</v>
      </c>
      <c r="G134" s="23">
        <v>1</v>
      </c>
      <c r="H134" s="43">
        <v>395000</v>
      </c>
      <c r="I134" s="44">
        <f t="shared" si="5"/>
        <v>790000</v>
      </c>
    </row>
    <row r="135" spans="1:9" ht="30" x14ac:dyDescent="0.45">
      <c r="A135" s="7">
        <v>1.1200000000000001</v>
      </c>
      <c r="B135" s="22" t="s">
        <v>157</v>
      </c>
      <c r="C135" s="22" t="s">
        <v>9</v>
      </c>
      <c r="D135" s="7" t="s">
        <v>25</v>
      </c>
      <c r="E135" s="8" t="s">
        <v>180</v>
      </c>
      <c r="F135" s="23">
        <v>1</v>
      </c>
      <c r="G135" s="23">
        <v>1</v>
      </c>
      <c r="H135" s="43">
        <v>395000</v>
      </c>
      <c r="I135" s="44">
        <f t="shared" si="5"/>
        <v>395000</v>
      </c>
    </row>
    <row r="136" spans="1:9" ht="18.75" customHeight="1" x14ac:dyDescent="0.45">
      <c r="A136" s="7">
        <v>1.121</v>
      </c>
      <c r="B136" s="22" t="s">
        <v>158</v>
      </c>
      <c r="C136" s="22" t="s">
        <v>9</v>
      </c>
      <c r="D136" s="7" t="s">
        <v>50</v>
      </c>
      <c r="E136" s="8" t="s">
        <v>180</v>
      </c>
      <c r="F136" s="23">
        <v>1</v>
      </c>
      <c r="G136" s="23">
        <v>1</v>
      </c>
      <c r="H136" s="43">
        <v>300000</v>
      </c>
      <c r="I136" s="44">
        <f t="shared" si="5"/>
        <v>300000</v>
      </c>
    </row>
    <row r="137" spans="1:9" ht="30" x14ac:dyDescent="0.45">
      <c r="A137" s="7">
        <v>1.1220000000000001</v>
      </c>
      <c r="B137" s="22" t="s">
        <v>159</v>
      </c>
      <c r="C137" s="22" t="s">
        <v>9</v>
      </c>
      <c r="D137" s="7" t="s">
        <v>25</v>
      </c>
      <c r="E137" s="8" t="s">
        <v>180</v>
      </c>
      <c r="F137" s="23">
        <v>1</v>
      </c>
      <c r="G137" s="23">
        <v>1</v>
      </c>
      <c r="H137" s="43">
        <v>395000</v>
      </c>
      <c r="I137" s="44">
        <f t="shared" si="5"/>
        <v>395000</v>
      </c>
    </row>
    <row r="138" spans="1:9" ht="45" x14ac:dyDescent="0.45">
      <c r="A138" s="7">
        <v>1.123</v>
      </c>
      <c r="B138" s="22" t="s">
        <v>204</v>
      </c>
      <c r="C138" s="22" t="s">
        <v>31</v>
      </c>
      <c r="D138" s="7" t="s">
        <v>60</v>
      </c>
      <c r="E138" s="8" t="s">
        <v>180</v>
      </c>
      <c r="F138" s="23">
        <v>1</v>
      </c>
      <c r="G138" s="23">
        <v>1</v>
      </c>
      <c r="H138" s="43">
        <v>200000</v>
      </c>
      <c r="I138" s="44">
        <f t="shared" si="5"/>
        <v>200000</v>
      </c>
    </row>
    <row r="139" spans="1:9" ht="45" x14ac:dyDescent="0.45">
      <c r="A139" s="7">
        <v>1.1240000000000001</v>
      </c>
      <c r="B139" s="22" t="s">
        <v>160</v>
      </c>
      <c r="C139" s="22" t="s">
        <v>161</v>
      </c>
      <c r="D139" s="7" t="s">
        <v>162</v>
      </c>
      <c r="E139" s="8" t="s">
        <v>180</v>
      </c>
      <c r="F139" s="23">
        <v>1</v>
      </c>
      <c r="G139" s="23">
        <v>1</v>
      </c>
      <c r="H139" s="43">
        <v>600000</v>
      </c>
      <c r="I139" s="44">
        <f t="shared" si="5"/>
        <v>600000</v>
      </c>
    </row>
    <row r="140" spans="1:9" ht="15" x14ac:dyDescent="0.45">
      <c r="A140" s="7">
        <v>1.125</v>
      </c>
      <c r="B140" s="22" t="s">
        <v>172</v>
      </c>
      <c r="C140" s="22" t="s">
        <v>9</v>
      </c>
      <c r="D140" s="7" t="s">
        <v>25</v>
      </c>
      <c r="E140" s="8" t="s">
        <v>180</v>
      </c>
      <c r="F140" s="23">
        <v>1</v>
      </c>
      <c r="G140" s="23">
        <v>1</v>
      </c>
      <c r="H140" s="43">
        <v>395000</v>
      </c>
      <c r="I140" s="44">
        <f t="shared" si="5"/>
        <v>395000</v>
      </c>
    </row>
    <row r="141" spans="1:9" ht="15" x14ac:dyDescent="0.45">
      <c r="A141" s="7">
        <v>1.1259999999999999</v>
      </c>
      <c r="B141" s="22" t="s">
        <v>172</v>
      </c>
      <c r="C141" s="22" t="s">
        <v>9</v>
      </c>
      <c r="D141" s="7" t="s">
        <v>25</v>
      </c>
      <c r="E141" s="8" t="s">
        <v>180</v>
      </c>
      <c r="F141" s="23">
        <v>1</v>
      </c>
      <c r="G141" s="23">
        <v>1</v>
      </c>
      <c r="H141" s="43">
        <v>395000</v>
      </c>
      <c r="I141" s="44">
        <f t="shared" si="5"/>
        <v>395000</v>
      </c>
    </row>
    <row r="142" spans="1:9" ht="15" x14ac:dyDescent="0.45">
      <c r="A142" s="7">
        <v>1.127</v>
      </c>
      <c r="B142" s="22" t="s">
        <v>172</v>
      </c>
      <c r="C142" s="22" t="s">
        <v>9</v>
      </c>
      <c r="D142" s="7" t="s">
        <v>25</v>
      </c>
      <c r="E142" s="8" t="s">
        <v>180</v>
      </c>
      <c r="F142" s="23">
        <v>1</v>
      </c>
      <c r="G142" s="23">
        <v>1</v>
      </c>
      <c r="H142" s="43">
        <v>395000</v>
      </c>
      <c r="I142" s="44">
        <f t="shared" si="5"/>
        <v>395000</v>
      </c>
    </row>
    <row r="143" spans="1:9" ht="60" x14ac:dyDescent="0.45">
      <c r="A143" s="7">
        <v>1.1279999999999999</v>
      </c>
      <c r="B143" s="22" t="s">
        <v>193</v>
      </c>
      <c r="C143" s="22" t="s">
        <v>31</v>
      </c>
      <c r="D143" s="7" t="s">
        <v>36</v>
      </c>
      <c r="E143" s="8" t="s">
        <v>180</v>
      </c>
      <c r="F143" s="23">
        <v>1</v>
      </c>
      <c r="G143" s="23">
        <v>1</v>
      </c>
      <c r="H143" s="43">
        <v>200000</v>
      </c>
      <c r="I143" s="44">
        <f t="shared" si="5"/>
        <v>200000</v>
      </c>
    </row>
    <row r="144" spans="1:9" ht="60" x14ac:dyDescent="0.45">
      <c r="A144" s="7">
        <v>1.129</v>
      </c>
      <c r="B144" s="22" t="s">
        <v>205</v>
      </c>
      <c r="C144" s="22" t="s">
        <v>9</v>
      </c>
      <c r="D144" s="13" t="s">
        <v>25</v>
      </c>
      <c r="E144" s="12" t="s">
        <v>180</v>
      </c>
      <c r="F144" s="29">
        <v>1</v>
      </c>
      <c r="G144" s="29">
        <v>1</v>
      </c>
      <c r="H144" s="47">
        <v>395000</v>
      </c>
      <c r="I144" s="44">
        <f t="shared" si="5"/>
        <v>395000</v>
      </c>
    </row>
    <row r="145" spans="1:9" ht="75" x14ac:dyDescent="0.45">
      <c r="A145" s="7">
        <v>1.1299999999999999</v>
      </c>
      <c r="B145" s="22" t="s">
        <v>194</v>
      </c>
      <c r="C145" s="22" t="s">
        <v>3</v>
      </c>
      <c r="D145" s="7" t="s">
        <v>195</v>
      </c>
      <c r="E145" s="8" t="s">
        <v>180</v>
      </c>
      <c r="F145" s="23">
        <v>1</v>
      </c>
      <c r="G145" s="23">
        <v>1</v>
      </c>
      <c r="H145" s="43">
        <v>450000</v>
      </c>
      <c r="I145" s="44">
        <f t="shared" si="5"/>
        <v>450000</v>
      </c>
    </row>
    <row r="146" spans="1:9" ht="75" x14ac:dyDescent="0.45">
      <c r="A146" s="13">
        <v>1.131</v>
      </c>
      <c r="B146" s="22" t="s">
        <v>196</v>
      </c>
      <c r="C146" s="22" t="s">
        <v>197</v>
      </c>
      <c r="D146" s="48" t="s">
        <v>195</v>
      </c>
      <c r="E146" s="8" t="s">
        <v>180</v>
      </c>
      <c r="F146" s="23">
        <v>1</v>
      </c>
      <c r="G146" s="23">
        <v>1</v>
      </c>
      <c r="H146" s="43">
        <v>450000</v>
      </c>
      <c r="I146" s="44">
        <f t="shared" si="5"/>
        <v>450000</v>
      </c>
    </row>
    <row r="147" spans="1:9" ht="30" customHeight="1" x14ac:dyDescent="0.45">
      <c r="A147" s="10"/>
      <c r="B147" s="11" t="s">
        <v>81</v>
      </c>
      <c r="C147" s="25"/>
      <c r="D147" s="10"/>
      <c r="E147" s="26"/>
      <c r="F147" s="26"/>
      <c r="G147" s="27">
        <v>1</v>
      </c>
      <c r="H147" s="46"/>
      <c r="I147" s="30"/>
    </row>
    <row r="148" spans="1:9" ht="15" x14ac:dyDescent="0.45">
      <c r="A148" s="7">
        <v>1.1319999999999999</v>
      </c>
      <c r="B148" s="22" t="s">
        <v>163</v>
      </c>
      <c r="C148" s="22" t="s">
        <v>9</v>
      </c>
      <c r="D148" s="7" t="s">
        <v>58</v>
      </c>
      <c r="E148" s="8" t="s">
        <v>180</v>
      </c>
      <c r="F148" s="8">
        <v>1</v>
      </c>
      <c r="G148" s="23">
        <v>1</v>
      </c>
      <c r="H148" s="43">
        <v>300000</v>
      </c>
      <c r="I148" s="49">
        <f t="shared" ref="I148:I153" si="6">F148*G148*H148</f>
        <v>300000</v>
      </c>
    </row>
    <row r="149" spans="1:9" ht="15" x14ac:dyDescent="0.45">
      <c r="A149" s="7">
        <v>1.133</v>
      </c>
      <c r="B149" s="22" t="s">
        <v>164</v>
      </c>
      <c r="C149" s="22" t="s">
        <v>9</v>
      </c>
      <c r="D149" s="7" t="s">
        <v>58</v>
      </c>
      <c r="E149" s="8" t="s">
        <v>180</v>
      </c>
      <c r="F149" s="8">
        <v>1</v>
      </c>
      <c r="G149" s="23">
        <v>1</v>
      </c>
      <c r="H149" s="43">
        <v>300000</v>
      </c>
      <c r="I149" s="49">
        <f t="shared" si="6"/>
        <v>300000</v>
      </c>
    </row>
    <row r="150" spans="1:9" ht="15" x14ac:dyDescent="0.45">
      <c r="A150" s="7">
        <v>1.1339999999999999</v>
      </c>
      <c r="B150" s="22" t="s">
        <v>247</v>
      </c>
      <c r="C150" s="22" t="s">
        <v>9</v>
      </c>
      <c r="D150" s="7" t="s">
        <v>58</v>
      </c>
      <c r="E150" s="8" t="s">
        <v>180</v>
      </c>
      <c r="F150" s="8">
        <v>1</v>
      </c>
      <c r="G150" s="23">
        <v>1</v>
      </c>
      <c r="H150" s="43">
        <v>300000</v>
      </c>
      <c r="I150" s="49">
        <f t="shared" si="6"/>
        <v>300000</v>
      </c>
    </row>
    <row r="151" spans="1:9" ht="15" x14ac:dyDescent="0.45">
      <c r="A151" s="7">
        <v>1.135</v>
      </c>
      <c r="B151" s="22" t="s">
        <v>248</v>
      </c>
      <c r="C151" s="22" t="s">
        <v>9</v>
      </c>
      <c r="D151" s="7" t="s">
        <v>58</v>
      </c>
      <c r="E151" s="8" t="s">
        <v>180</v>
      </c>
      <c r="F151" s="8">
        <v>1</v>
      </c>
      <c r="G151" s="23">
        <v>1</v>
      </c>
      <c r="H151" s="43">
        <v>300000</v>
      </c>
      <c r="I151" s="49">
        <f t="shared" si="6"/>
        <v>300000</v>
      </c>
    </row>
    <row r="152" spans="1:9" ht="15" x14ac:dyDescent="0.45">
      <c r="A152" s="7">
        <v>1.1359999999999999</v>
      </c>
      <c r="B152" s="22" t="s">
        <v>249</v>
      </c>
      <c r="C152" s="22" t="s">
        <v>9</v>
      </c>
      <c r="D152" s="7" t="s">
        <v>58</v>
      </c>
      <c r="E152" s="8" t="s">
        <v>180</v>
      </c>
      <c r="F152" s="8">
        <v>1</v>
      </c>
      <c r="G152" s="23">
        <v>1</v>
      </c>
      <c r="H152" s="43">
        <v>300000</v>
      </c>
      <c r="I152" s="49">
        <f t="shared" si="6"/>
        <v>300000</v>
      </c>
    </row>
    <row r="153" spans="1:9" ht="15" x14ac:dyDescent="0.45">
      <c r="A153" s="7">
        <v>1.137</v>
      </c>
      <c r="B153" s="22" t="s">
        <v>242</v>
      </c>
      <c r="C153" s="22" t="s">
        <v>9</v>
      </c>
      <c r="D153" s="7" t="s">
        <v>243</v>
      </c>
      <c r="E153" s="8" t="s">
        <v>180</v>
      </c>
      <c r="F153" s="8">
        <v>1</v>
      </c>
      <c r="G153" s="23">
        <v>1</v>
      </c>
      <c r="H153" s="43">
        <v>300000</v>
      </c>
      <c r="I153" s="49">
        <f t="shared" si="6"/>
        <v>300000</v>
      </c>
    </row>
    <row r="154" spans="1:9" ht="15" x14ac:dyDescent="0.45">
      <c r="A154" s="7">
        <v>1.1379999999999999</v>
      </c>
      <c r="B154" s="22" t="s">
        <v>242</v>
      </c>
      <c r="C154" s="22" t="s">
        <v>9</v>
      </c>
      <c r="D154" s="7" t="s">
        <v>244</v>
      </c>
      <c r="E154" s="8" t="s">
        <v>180</v>
      </c>
      <c r="F154" s="8">
        <v>1</v>
      </c>
      <c r="G154" s="23">
        <v>1</v>
      </c>
      <c r="H154" s="43">
        <v>200000</v>
      </c>
      <c r="I154" s="49">
        <f t="shared" ref="I154:I156" si="7">F154*G154*H154</f>
        <v>200000</v>
      </c>
    </row>
    <row r="155" spans="1:9" ht="15" x14ac:dyDescent="0.45">
      <c r="A155" s="7">
        <v>1.139</v>
      </c>
      <c r="B155" s="22" t="s">
        <v>245</v>
      </c>
      <c r="C155" s="22" t="s">
        <v>9</v>
      </c>
      <c r="D155" s="7" t="s">
        <v>246</v>
      </c>
      <c r="E155" s="8" t="s">
        <v>180</v>
      </c>
      <c r="F155" s="8">
        <v>1</v>
      </c>
      <c r="G155" s="23">
        <v>1</v>
      </c>
      <c r="H155" s="43">
        <v>200000</v>
      </c>
      <c r="I155" s="49">
        <f t="shared" si="7"/>
        <v>200000</v>
      </c>
    </row>
    <row r="156" spans="1:9" ht="15" x14ac:dyDescent="0.45">
      <c r="A156" s="7">
        <v>1.1399999999999999</v>
      </c>
      <c r="B156" s="22" t="s">
        <v>250</v>
      </c>
      <c r="C156" s="22" t="s">
        <v>9</v>
      </c>
      <c r="D156" s="7" t="s">
        <v>58</v>
      </c>
      <c r="E156" s="8" t="s">
        <v>180</v>
      </c>
      <c r="F156" s="8">
        <v>1</v>
      </c>
      <c r="G156" s="23">
        <v>1</v>
      </c>
      <c r="H156" s="43">
        <v>300000</v>
      </c>
      <c r="I156" s="49">
        <f t="shared" si="7"/>
        <v>300000</v>
      </c>
    </row>
    <row r="157" spans="1:9" ht="27" customHeight="1" x14ac:dyDescent="0.45">
      <c r="A157" s="1">
        <v>2</v>
      </c>
      <c r="B157" s="85" t="s">
        <v>198</v>
      </c>
      <c r="C157" s="86"/>
      <c r="D157" s="10"/>
      <c r="E157" s="26"/>
      <c r="F157" s="26"/>
      <c r="G157" s="26"/>
      <c r="H157" s="46"/>
      <c r="I157" s="31"/>
    </row>
    <row r="158" spans="1:9" ht="52.5" customHeight="1" x14ac:dyDescent="0.45">
      <c r="A158" s="14" t="s">
        <v>215</v>
      </c>
      <c r="B158" s="87" t="s">
        <v>63</v>
      </c>
      <c r="C158" s="88"/>
      <c r="D158" s="7"/>
      <c r="E158" s="8" t="s">
        <v>74</v>
      </c>
      <c r="F158" s="8">
        <v>1</v>
      </c>
      <c r="G158" s="8"/>
      <c r="H158" s="43"/>
      <c r="I158" s="49">
        <f>+H158*F158</f>
        <v>0</v>
      </c>
    </row>
    <row r="159" spans="1:9" ht="36" customHeight="1" x14ac:dyDescent="0.45">
      <c r="A159" s="7" t="s">
        <v>216</v>
      </c>
      <c r="B159" s="62" t="s">
        <v>313</v>
      </c>
      <c r="C159" s="63"/>
      <c r="D159" s="7"/>
      <c r="E159" s="8" t="s">
        <v>74</v>
      </c>
      <c r="F159" s="8">
        <v>1</v>
      </c>
      <c r="G159" s="8"/>
      <c r="H159" s="43">
        <v>600000</v>
      </c>
      <c r="I159" s="49">
        <f>+H159*F159</f>
        <v>600000</v>
      </c>
    </row>
    <row r="160" spans="1:9" ht="36" customHeight="1" x14ac:dyDescent="0.45">
      <c r="A160" s="7"/>
      <c r="B160" s="62" t="s">
        <v>314</v>
      </c>
      <c r="C160" s="63"/>
      <c r="D160" s="7"/>
      <c r="E160" s="8" t="s">
        <v>74</v>
      </c>
      <c r="F160" s="8">
        <v>1</v>
      </c>
      <c r="G160" s="8"/>
      <c r="H160" s="43">
        <v>720000</v>
      </c>
      <c r="I160" s="49">
        <f t="shared" ref="I160:I171" si="8">+H160*F160</f>
        <v>720000</v>
      </c>
    </row>
    <row r="161" spans="1:9" ht="36" customHeight="1" x14ac:dyDescent="0.45">
      <c r="A161" s="7"/>
      <c r="B161" s="62" t="s">
        <v>315</v>
      </c>
      <c r="C161" s="63"/>
      <c r="D161" s="7"/>
      <c r="E161" s="8" t="s">
        <v>74</v>
      </c>
      <c r="F161" s="8">
        <v>1</v>
      </c>
      <c r="G161" s="8"/>
      <c r="H161" s="43">
        <v>1500000</v>
      </c>
      <c r="I161" s="49">
        <f t="shared" si="8"/>
        <v>1500000</v>
      </c>
    </row>
    <row r="162" spans="1:9" ht="21.75" customHeight="1" x14ac:dyDescent="0.45">
      <c r="A162" s="7" t="s">
        <v>217</v>
      </c>
      <c r="B162" s="60" t="s">
        <v>64</v>
      </c>
      <c r="C162" s="61"/>
      <c r="D162" s="7"/>
      <c r="E162" s="8" t="s">
        <v>75</v>
      </c>
      <c r="F162" s="8">
        <v>1</v>
      </c>
      <c r="G162" s="8"/>
      <c r="H162" s="43">
        <v>150000</v>
      </c>
      <c r="I162" s="49">
        <f t="shared" si="8"/>
        <v>150000</v>
      </c>
    </row>
    <row r="163" spans="1:9" ht="28.5" customHeight="1" x14ac:dyDescent="0.45">
      <c r="A163" s="7" t="s">
        <v>218</v>
      </c>
      <c r="B163" s="60" t="s">
        <v>65</v>
      </c>
      <c r="C163" s="61"/>
      <c r="D163" s="7"/>
      <c r="E163" s="8" t="s">
        <v>75</v>
      </c>
      <c r="F163" s="8">
        <v>1</v>
      </c>
      <c r="G163" s="8"/>
      <c r="H163" s="43">
        <v>250000</v>
      </c>
      <c r="I163" s="49">
        <f t="shared" si="8"/>
        <v>250000</v>
      </c>
    </row>
    <row r="164" spans="1:9" ht="39" customHeight="1" x14ac:dyDescent="0.45">
      <c r="A164" s="7" t="s">
        <v>219</v>
      </c>
      <c r="B164" s="60" t="s">
        <v>66</v>
      </c>
      <c r="C164" s="61"/>
      <c r="D164" s="7"/>
      <c r="E164" s="8" t="s">
        <v>74</v>
      </c>
      <c r="F164" s="8">
        <v>1</v>
      </c>
      <c r="G164" s="8"/>
      <c r="H164" s="43">
        <v>480000</v>
      </c>
      <c r="I164" s="49">
        <f t="shared" si="8"/>
        <v>480000</v>
      </c>
    </row>
    <row r="165" spans="1:9" ht="36.75" customHeight="1" x14ac:dyDescent="0.45">
      <c r="A165" s="7" t="s">
        <v>220</v>
      </c>
      <c r="B165" s="60" t="s">
        <v>67</v>
      </c>
      <c r="C165" s="61"/>
      <c r="D165" s="7"/>
      <c r="E165" s="8" t="s">
        <v>74</v>
      </c>
      <c r="F165" s="8">
        <v>1</v>
      </c>
      <c r="G165" s="8"/>
      <c r="H165" s="43">
        <v>390000</v>
      </c>
      <c r="I165" s="49">
        <f t="shared" si="8"/>
        <v>390000</v>
      </c>
    </row>
    <row r="166" spans="1:9" ht="35.25" customHeight="1" x14ac:dyDescent="0.45">
      <c r="A166" s="7" t="s">
        <v>221</v>
      </c>
      <c r="B166" s="60" t="s">
        <v>68</v>
      </c>
      <c r="C166" s="61"/>
      <c r="D166" s="7"/>
      <c r="E166" s="8" t="s">
        <v>75</v>
      </c>
      <c r="F166" s="8">
        <v>1</v>
      </c>
      <c r="G166" s="8"/>
      <c r="H166" s="43">
        <v>700000</v>
      </c>
      <c r="I166" s="49">
        <f t="shared" si="8"/>
        <v>700000</v>
      </c>
    </row>
    <row r="167" spans="1:9" ht="38.25" customHeight="1" x14ac:dyDescent="0.45">
      <c r="A167" s="7" t="s">
        <v>222</v>
      </c>
      <c r="B167" s="60" t="s">
        <v>69</v>
      </c>
      <c r="C167" s="61"/>
      <c r="D167" s="7"/>
      <c r="E167" s="8" t="s">
        <v>213</v>
      </c>
      <c r="F167" s="8">
        <v>1</v>
      </c>
      <c r="G167" s="8"/>
      <c r="H167" s="43">
        <v>380000</v>
      </c>
      <c r="I167" s="49">
        <f t="shared" si="8"/>
        <v>380000</v>
      </c>
    </row>
    <row r="168" spans="1:9" ht="39.75" customHeight="1" x14ac:dyDescent="0.45">
      <c r="A168" s="7" t="s">
        <v>223</v>
      </c>
      <c r="B168" s="60" t="s">
        <v>70</v>
      </c>
      <c r="C168" s="61"/>
      <c r="D168" s="7"/>
      <c r="E168" s="8" t="s">
        <v>75</v>
      </c>
      <c r="F168" s="8">
        <v>1</v>
      </c>
      <c r="G168" s="8"/>
      <c r="H168" s="43">
        <v>480000</v>
      </c>
      <c r="I168" s="49">
        <f t="shared" si="8"/>
        <v>480000</v>
      </c>
    </row>
    <row r="169" spans="1:9" ht="38.25" customHeight="1" x14ac:dyDescent="0.45">
      <c r="A169" s="7" t="s">
        <v>224</v>
      </c>
      <c r="B169" s="60" t="s">
        <v>71</v>
      </c>
      <c r="C169" s="61"/>
      <c r="D169" s="7"/>
      <c r="E169" s="8" t="s">
        <v>74</v>
      </c>
      <c r="F169" s="8">
        <v>1</v>
      </c>
      <c r="G169" s="8"/>
      <c r="H169" s="43">
        <v>235200</v>
      </c>
      <c r="I169" s="49">
        <f t="shared" si="8"/>
        <v>235200</v>
      </c>
    </row>
    <row r="170" spans="1:9" ht="36.75" customHeight="1" x14ac:dyDescent="0.45">
      <c r="A170" s="7" t="s">
        <v>225</v>
      </c>
      <c r="B170" s="60" t="s">
        <v>165</v>
      </c>
      <c r="C170" s="61"/>
      <c r="D170" s="7"/>
      <c r="E170" s="8" t="s">
        <v>74</v>
      </c>
      <c r="F170" s="8">
        <v>1</v>
      </c>
      <c r="G170" s="8"/>
      <c r="H170" s="43">
        <v>800000</v>
      </c>
      <c r="I170" s="49">
        <f t="shared" si="8"/>
        <v>800000</v>
      </c>
    </row>
    <row r="171" spans="1:9" ht="37.5" customHeight="1" x14ac:dyDescent="0.45">
      <c r="A171" s="7" t="s">
        <v>226</v>
      </c>
      <c r="B171" s="60" t="s">
        <v>72</v>
      </c>
      <c r="C171" s="61"/>
      <c r="D171" s="7"/>
      <c r="E171" s="8" t="s">
        <v>74</v>
      </c>
      <c r="F171" s="8">
        <v>1</v>
      </c>
      <c r="G171" s="8"/>
      <c r="H171" s="43">
        <v>330000</v>
      </c>
      <c r="I171" s="49">
        <f t="shared" si="8"/>
        <v>330000</v>
      </c>
    </row>
    <row r="172" spans="1:9" ht="37.5" customHeight="1" x14ac:dyDescent="0.45">
      <c r="A172" s="7" t="s">
        <v>227</v>
      </c>
      <c r="B172" s="60" t="s">
        <v>73</v>
      </c>
      <c r="C172" s="61"/>
      <c r="D172" s="7"/>
      <c r="E172" s="8" t="s">
        <v>74</v>
      </c>
      <c r="F172" s="8">
        <v>1</v>
      </c>
      <c r="G172" s="8"/>
      <c r="H172" s="43">
        <v>940000</v>
      </c>
      <c r="I172" s="49">
        <f t="shared" ref="I172:I179" si="9">+H172*F172</f>
        <v>940000</v>
      </c>
    </row>
    <row r="173" spans="1:9" ht="35.25" customHeight="1" x14ac:dyDescent="0.45">
      <c r="A173" s="7" t="s">
        <v>228</v>
      </c>
      <c r="B173" s="60" t="s">
        <v>206</v>
      </c>
      <c r="C173" s="61"/>
      <c r="D173" s="7"/>
      <c r="E173" s="8" t="s">
        <v>74</v>
      </c>
      <c r="F173" s="8">
        <v>1</v>
      </c>
      <c r="G173" s="8"/>
      <c r="H173" s="43">
        <v>70000</v>
      </c>
      <c r="I173" s="49">
        <f t="shared" si="9"/>
        <v>70000</v>
      </c>
    </row>
    <row r="174" spans="1:9" ht="39" customHeight="1" x14ac:dyDescent="0.45">
      <c r="A174" s="7" t="s">
        <v>229</v>
      </c>
      <c r="B174" s="60" t="s">
        <v>211</v>
      </c>
      <c r="C174" s="61"/>
      <c r="D174" s="7"/>
      <c r="E174" s="8" t="s">
        <v>213</v>
      </c>
      <c r="F174" s="8">
        <v>1</v>
      </c>
      <c r="G174" s="8"/>
      <c r="H174" s="43">
        <v>150000</v>
      </c>
      <c r="I174" s="49">
        <f t="shared" si="9"/>
        <v>150000</v>
      </c>
    </row>
    <row r="175" spans="1:9" ht="38.25" customHeight="1" x14ac:dyDescent="0.45">
      <c r="A175" s="7" t="s">
        <v>230</v>
      </c>
      <c r="B175" s="60" t="s">
        <v>207</v>
      </c>
      <c r="C175" s="61"/>
      <c r="D175" s="7"/>
      <c r="E175" s="8" t="s">
        <v>74</v>
      </c>
      <c r="F175" s="8">
        <v>1</v>
      </c>
      <c r="G175" s="8"/>
      <c r="H175" s="43">
        <v>150000</v>
      </c>
      <c r="I175" s="49">
        <f t="shared" si="9"/>
        <v>150000</v>
      </c>
    </row>
    <row r="176" spans="1:9" ht="38.25" customHeight="1" x14ac:dyDescent="0.45">
      <c r="A176" s="7" t="s">
        <v>231</v>
      </c>
      <c r="B176" s="60" t="s">
        <v>208</v>
      </c>
      <c r="C176" s="61"/>
      <c r="D176" s="7"/>
      <c r="E176" s="8" t="s">
        <v>74</v>
      </c>
      <c r="F176" s="8">
        <v>1</v>
      </c>
      <c r="G176" s="8"/>
      <c r="H176" s="43">
        <v>150000</v>
      </c>
      <c r="I176" s="49">
        <f t="shared" si="9"/>
        <v>150000</v>
      </c>
    </row>
    <row r="177" spans="1:9" ht="39" customHeight="1" x14ac:dyDescent="0.45">
      <c r="A177" s="7" t="s">
        <v>232</v>
      </c>
      <c r="B177" s="60" t="s">
        <v>209</v>
      </c>
      <c r="C177" s="61"/>
      <c r="D177" s="7"/>
      <c r="E177" s="8" t="s">
        <v>74</v>
      </c>
      <c r="F177" s="8">
        <v>1</v>
      </c>
      <c r="G177" s="8"/>
      <c r="H177" s="43">
        <v>150000</v>
      </c>
      <c r="I177" s="49">
        <f>+H177*F177</f>
        <v>150000</v>
      </c>
    </row>
    <row r="178" spans="1:9" ht="37.5" customHeight="1" x14ac:dyDescent="0.45">
      <c r="A178" s="7" t="s">
        <v>233</v>
      </c>
      <c r="B178" s="60" t="s">
        <v>210</v>
      </c>
      <c r="C178" s="61"/>
      <c r="D178" s="7"/>
      <c r="E178" s="8" t="s">
        <v>74</v>
      </c>
      <c r="F178" s="8">
        <v>1</v>
      </c>
      <c r="G178" s="8"/>
      <c r="H178" s="43">
        <v>150000</v>
      </c>
      <c r="I178" s="49">
        <f>+H178*F178</f>
        <v>150000</v>
      </c>
    </row>
    <row r="179" spans="1:9" ht="22.5" customHeight="1" x14ac:dyDescent="0.45">
      <c r="A179" s="7" t="s">
        <v>214</v>
      </c>
      <c r="B179" s="60" t="s">
        <v>212</v>
      </c>
      <c r="C179" s="61"/>
      <c r="D179" s="7"/>
      <c r="E179" s="8" t="s">
        <v>74</v>
      </c>
      <c r="F179" s="8">
        <v>1</v>
      </c>
      <c r="G179" s="8"/>
      <c r="H179" s="43">
        <v>650000</v>
      </c>
      <c r="I179" s="49">
        <f t="shared" si="9"/>
        <v>650000</v>
      </c>
    </row>
    <row r="180" spans="1:9" ht="30.75" customHeight="1" x14ac:dyDescent="0.45">
      <c r="A180" s="15">
        <v>2.21</v>
      </c>
      <c r="B180" s="92" t="s">
        <v>304</v>
      </c>
      <c r="C180" s="93"/>
      <c r="D180" s="17" t="s">
        <v>183</v>
      </c>
      <c r="E180" s="16" t="s">
        <v>74</v>
      </c>
      <c r="F180" s="16">
        <v>1</v>
      </c>
      <c r="G180" s="16"/>
      <c r="H180" s="50">
        <v>9000000</v>
      </c>
      <c r="I180" s="51">
        <f t="shared" ref="I180:I194" si="10">+H180*F180</f>
        <v>9000000</v>
      </c>
    </row>
    <row r="181" spans="1:9" ht="34.5" customHeight="1" x14ac:dyDescent="0.45">
      <c r="A181" s="9" t="s">
        <v>253</v>
      </c>
      <c r="B181" s="60" t="s">
        <v>268</v>
      </c>
      <c r="C181" s="61"/>
      <c r="D181" s="7"/>
      <c r="E181" s="8" t="s">
        <v>261</v>
      </c>
      <c r="F181" s="8">
        <v>1</v>
      </c>
      <c r="G181" s="8"/>
      <c r="H181" s="43">
        <v>480000</v>
      </c>
      <c r="I181" s="49">
        <f t="shared" si="10"/>
        <v>480000</v>
      </c>
    </row>
    <row r="182" spans="1:9" ht="35.25" customHeight="1" x14ac:dyDescent="0.45">
      <c r="A182" s="9" t="s">
        <v>255</v>
      </c>
      <c r="B182" s="60" t="s">
        <v>269</v>
      </c>
      <c r="C182" s="61"/>
      <c r="D182" s="7"/>
      <c r="E182" s="8" t="s">
        <v>74</v>
      </c>
      <c r="F182" s="8">
        <v>1</v>
      </c>
      <c r="G182" s="8"/>
      <c r="H182" s="43">
        <v>220000</v>
      </c>
      <c r="I182" s="49">
        <f t="shared" si="10"/>
        <v>220000</v>
      </c>
    </row>
    <row r="183" spans="1:9" ht="36.75" customHeight="1" x14ac:dyDescent="0.45">
      <c r="A183" s="9" t="s">
        <v>256</v>
      </c>
      <c r="B183" s="60" t="s">
        <v>298</v>
      </c>
      <c r="C183" s="61"/>
      <c r="D183" s="7"/>
      <c r="E183" s="8" t="s">
        <v>74</v>
      </c>
      <c r="F183" s="8">
        <v>1</v>
      </c>
      <c r="G183" s="8"/>
      <c r="H183" s="43">
        <v>180000</v>
      </c>
      <c r="I183" s="49">
        <f t="shared" si="10"/>
        <v>180000</v>
      </c>
    </row>
    <row r="184" spans="1:9" ht="22.5" customHeight="1" x14ac:dyDescent="0.45">
      <c r="A184" s="9" t="s">
        <v>257</v>
      </c>
      <c r="B184" s="60" t="s">
        <v>299</v>
      </c>
      <c r="C184" s="61"/>
      <c r="D184" s="7"/>
      <c r="E184" s="8" t="s">
        <v>74</v>
      </c>
      <c r="F184" s="8">
        <v>1</v>
      </c>
      <c r="G184" s="8"/>
      <c r="H184" s="43">
        <v>600000</v>
      </c>
      <c r="I184" s="49">
        <f t="shared" si="10"/>
        <v>600000</v>
      </c>
    </row>
    <row r="185" spans="1:9" ht="22.5" customHeight="1" x14ac:dyDescent="0.45">
      <c r="A185" s="9" t="s">
        <v>258</v>
      </c>
      <c r="B185" s="60" t="s">
        <v>300</v>
      </c>
      <c r="C185" s="61"/>
      <c r="D185" s="7"/>
      <c r="E185" s="8" t="s">
        <v>74</v>
      </c>
      <c r="F185" s="8">
        <v>1</v>
      </c>
      <c r="G185" s="8"/>
      <c r="H185" s="43">
        <v>500000</v>
      </c>
      <c r="I185" s="49">
        <f t="shared" si="10"/>
        <v>500000</v>
      </c>
    </row>
    <row r="186" spans="1:9" ht="35.25" customHeight="1" x14ac:dyDescent="0.45">
      <c r="A186" s="9" t="s">
        <v>273</v>
      </c>
      <c r="B186" s="60" t="s">
        <v>259</v>
      </c>
      <c r="C186" s="61"/>
      <c r="D186" s="7"/>
      <c r="E186" s="8" t="s">
        <v>74</v>
      </c>
      <c r="F186" s="8">
        <v>1</v>
      </c>
      <c r="G186" s="8"/>
      <c r="H186" s="43">
        <v>390000</v>
      </c>
      <c r="I186" s="49">
        <f t="shared" si="10"/>
        <v>390000</v>
      </c>
    </row>
    <row r="187" spans="1:9" ht="33" customHeight="1" x14ac:dyDescent="0.45">
      <c r="A187" s="9" t="s">
        <v>274</v>
      </c>
      <c r="B187" s="60" t="s">
        <v>254</v>
      </c>
      <c r="C187" s="61"/>
      <c r="D187" s="7"/>
      <c r="E187" s="8" t="s">
        <v>74</v>
      </c>
      <c r="F187" s="8">
        <v>1</v>
      </c>
      <c r="G187" s="8"/>
      <c r="H187" s="43">
        <v>280000</v>
      </c>
      <c r="I187" s="49">
        <f t="shared" si="10"/>
        <v>280000</v>
      </c>
    </row>
    <row r="188" spans="1:9" ht="22.5" customHeight="1" x14ac:dyDescent="0.45">
      <c r="A188" s="9" t="s">
        <v>275</v>
      </c>
      <c r="B188" s="60" t="s">
        <v>270</v>
      </c>
      <c r="C188" s="61"/>
      <c r="D188" s="7"/>
      <c r="E188" s="8" t="s">
        <v>261</v>
      </c>
      <c r="F188" s="8">
        <v>1</v>
      </c>
      <c r="G188" s="8"/>
      <c r="H188" s="43">
        <v>380000</v>
      </c>
      <c r="I188" s="49">
        <f t="shared" si="10"/>
        <v>380000</v>
      </c>
    </row>
    <row r="189" spans="1:9" ht="36" customHeight="1" x14ac:dyDescent="0.45">
      <c r="A189" s="9" t="s">
        <v>276</v>
      </c>
      <c r="B189" s="60" t="s">
        <v>271</v>
      </c>
      <c r="C189" s="61"/>
      <c r="D189" s="7"/>
      <c r="E189" s="8" t="s">
        <v>74</v>
      </c>
      <c r="F189" s="8">
        <v>1</v>
      </c>
      <c r="G189" s="8"/>
      <c r="H189" s="43">
        <v>250000</v>
      </c>
      <c r="I189" s="49">
        <f t="shared" si="10"/>
        <v>250000</v>
      </c>
    </row>
    <row r="190" spans="1:9" ht="28.5" customHeight="1" x14ac:dyDescent="0.45">
      <c r="A190" s="9" t="s">
        <v>277</v>
      </c>
      <c r="B190" s="60" t="s">
        <v>301</v>
      </c>
      <c r="C190" s="61"/>
      <c r="D190" s="7"/>
      <c r="E190" s="8" t="s">
        <v>74</v>
      </c>
      <c r="F190" s="8">
        <v>1</v>
      </c>
      <c r="G190" s="8"/>
      <c r="H190" s="43">
        <v>450000</v>
      </c>
      <c r="I190" s="49">
        <f t="shared" si="10"/>
        <v>450000</v>
      </c>
    </row>
    <row r="191" spans="1:9" ht="28.5" customHeight="1" x14ac:dyDescent="0.45">
      <c r="A191" s="9" t="s">
        <v>278</v>
      </c>
      <c r="B191" s="60" t="s">
        <v>302</v>
      </c>
      <c r="C191" s="61"/>
      <c r="D191" s="7"/>
      <c r="E191" s="8" t="s">
        <v>261</v>
      </c>
      <c r="F191" s="8">
        <v>1</v>
      </c>
      <c r="G191" s="8"/>
      <c r="H191" s="43">
        <v>980000</v>
      </c>
      <c r="I191" s="49">
        <f t="shared" si="10"/>
        <v>980000</v>
      </c>
    </row>
    <row r="192" spans="1:9" ht="29.25" customHeight="1" x14ac:dyDescent="0.45">
      <c r="A192" s="9" t="s">
        <v>279</v>
      </c>
      <c r="B192" s="60" t="s">
        <v>272</v>
      </c>
      <c r="C192" s="61"/>
      <c r="D192" s="7"/>
      <c r="E192" s="8" t="s">
        <v>74</v>
      </c>
      <c r="F192" s="8">
        <v>1</v>
      </c>
      <c r="G192" s="8"/>
      <c r="H192" s="43">
        <v>320000</v>
      </c>
      <c r="I192" s="49">
        <f t="shared" si="10"/>
        <v>320000</v>
      </c>
    </row>
    <row r="193" spans="1:9" ht="36" customHeight="1" x14ac:dyDescent="0.45">
      <c r="A193" s="9" t="s">
        <v>280</v>
      </c>
      <c r="B193" s="60" t="s">
        <v>211</v>
      </c>
      <c r="C193" s="61"/>
      <c r="D193" s="7"/>
      <c r="E193" s="8" t="s">
        <v>213</v>
      </c>
      <c r="F193" s="8">
        <v>1</v>
      </c>
      <c r="G193" s="8"/>
      <c r="H193" s="43">
        <v>180000</v>
      </c>
      <c r="I193" s="49">
        <f t="shared" si="10"/>
        <v>180000</v>
      </c>
    </row>
    <row r="194" spans="1:9" ht="36" customHeight="1" x14ac:dyDescent="0.45">
      <c r="A194" s="9" t="s">
        <v>281</v>
      </c>
      <c r="B194" s="60" t="s">
        <v>260</v>
      </c>
      <c r="C194" s="61"/>
      <c r="D194" s="7"/>
      <c r="E194" s="8" t="s">
        <v>213</v>
      </c>
      <c r="F194" s="8">
        <v>1</v>
      </c>
      <c r="G194" s="8"/>
      <c r="H194" s="43">
        <v>380000</v>
      </c>
      <c r="I194" s="49">
        <f t="shared" si="10"/>
        <v>380000</v>
      </c>
    </row>
    <row r="195" spans="1:9" ht="33.75" customHeight="1" x14ac:dyDescent="0.45">
      <c r="A195" s="15" t="s">
        <v>262</v>
      </c>
      <c r="B195" s="92" t="s">
        <v>303</v>
      </c>
      <c r="C195" s="93"/>
      <c r="D195" s="17" t="s">
        <v>25</v>
      </c>
      <c r="E195" s="16" t="s">
        <v>74</v>
      </c>
      <c r="F195" s="16">
        <v>1</v>
      </c>
      <c r="G195" s="16"/>
      <c r="H195" s="50">
        <v>9000000</v>
      </c>
      <c r="I195" s="51">
        <f>+H195*F195</f>
        <v>9000000</v>
      </c>
    </row>
    <row r="196" spans="1:9" ht="36" customHeight="1" x14ac:dyDescent="0.45">
      <c r="A196" s="9" t="s">
        <v>263</v>
      </c>
      <c r="B196" s="60" t="s">
        <v>268</v>
      </c>
      <c r="C196" s="61"/>
      <c r="D196" s="7"/>
      <c r="E196" s="8" t="s">
        <v>74</v>
      </c>
      <c r="F196" s="8">
        <v>1</v>
      </c>
      <c r="G196" s="8"/>
      <c r="H196" s="43">
        <v>480000</v>
      </c>
      <c r="I196" s="49">
        <f>+H196*F196</f>
        <v>480000</v>
      </c>
    </row>
    <row r="197" spans="1:9" ht="36" customHeight="1" x14ac:dyDescent="0.45">
      <c r="A197" s="9" t="s">
        <v>264</v>
      </c>
      <c r="B197" s="60" t="s">
        <v>269</v>
      </c>
      <c r="C197" s="61"/>
      <c r="D197" s="7"/>
      <c r="E197" s="8" t="s">
        <v>74</v>
      </c>
      <c r="F197" s="8">
        <v>1</v>
      </c>
      <c r="G197" s="8"/>
      <c r="H197" s="43">
        <v>220000</v>
      </c>
      <c r="I197" s="49">
        <f t="shared" ref="I197:I227" si="11">+H197*F197</f>
        <v>220000</v>
      </c>
    </row>
    <row r="198" spans="1:9" ht="36" customHeight="1" x14ac:dyDescent="0.45">
      <c r="A198" s="9" t="s">
        <v>265</v>
      </c>
      <c r="B198" s="60" t="s">
        <v>298</v>
      </c>
      <c r="C198" s="61"/>
      <c r="D198" s="7"/>
      <c r="E198" s="8" t="s">
        <v>74</v>
      </c>
      <c r="F198" s="8">
        <v>1</v>
      </c>
      <c r="G198" s="8"/>
      <c r="H198" s="43">
        <v>180000</v>
      </c>
      <c r="I198" s="49">
        <f t="shared" si="11"/>
        <v>180000</v>
      </c>
    </row>
    <row r="199" spans="1:9" ht="26.25" customHeight="1" x14ac:dyDescent="0.45">
      <c r="A199" s="9" t="s">
        <v>266</v>
      </c>
      <c r="B199" s="60" t="s">
        <v>299</v>
      </c>
      <c r="C199" s="61"/>
      <c r="D199" s="7"/>
      <c r="E199" s="8" t="s">
        <v>74</v>
      </c>
      <c r="F199" s="8">
        <v>1</v>
      </c>
      <c r="G199" s="8"/>
      <c r="H199" s="43">
        <v>600000</v>
      </c>
      <c r="I199" s="49">
        <f t="shared" si="11"/>
        <v>600000</v>
      </c>
    </row>
    <row r="200" spans="1:9" ht="36" customHeight="1" x14ac:dyDescent="0.45">
      <c r="A200" s="9" t="s">
        <v>267</v>
      </c>
      <c r="B200" s="60" t="s">
        <v>300</v>
      </c>
      <c r="C200" s="61"/>
      <c r="D200" s="7"/>
      <c r="E200" s="8" t="s">
        <v>74</v>
      </c>
      <c r="F200" s="8">
        <v>1</v>
      </c>
      <c r="G200" s="8"/>
      <c r="H200" s="43">
        <v>500000</v>
      </c>
      <c r="I200" s="49">
        <f t="shared" si="11"/>
        <v>500000</v>
      </c>
    </row>
    <row r="201" spans="1:9" ht="36" customHeight="1" x14ac:dyDescent="0.45">
      <c r="A201" s="9" t="s">
        <v>282</v>
      </c>
      <c r="B201" s="60" t="s">
        <v>259</v>
      </c>
      <c r="C201" s="61"/>
      <c r="D201" s="7"/>
      <c r="E201" s="8" t="s">
        <v>74</v>
      </c>
      <c r="F201" s="8">
        <v>1</v>
      </c>
      <c r="G201" s="8"/>
      <c r="H201" s="43">
        <v>390000</v>
      </c>
      <c r="I201" s="49">
        <f t="shared" si="11"/>
        <v>390000</v>
      </c>
    </row>
    <row r="202" spans="1:9" ht="36" customHeight="1" x14ac:dyDescent="0.45">
      <c r="A202" s="9" t="s">
        <v>283</v>
      </c>
      <c r="B202" s="60" t="s">
        <v>254</v>
      </c>
      <c r="C202" s="61"/>
      <c r="D202" s="7"/>
      <c r="E202" s="8" t="s">
        <v>74</v>
      </c>
      <c r="F202" s="8">
        <v>1</v>
      </c>
      <c r="G202" s="8"/>
      <c r="H202" s="43">
        <v>280000</v>
      </c>
      <c r="I202" s="49">
        <f t="shared" si="11"/>
        <v>280000</v>
      </c>
    </row>
    <row r="203" spans="1:9" ht="36" customHeight="1" x14ac:dyDescent="0.45">
      <c r="A203" s="9" t="s">
        <v>284</v>
      </c>
      <c r="B203" s="60" t="s">
        <v>270</v>
      </c>
      <c r="C203" s="61"/>
      <c r="D203" s="7"/>
      <c r="E203" s="8" t="s">
        <v>74</v>
      </c>
      <c r="F203" s="8">
        <v>1</v>
      </c>
      <c r="G203" s="8"/>
      <c r="H203" s="43">
        <v>380000</v>
      </c>
      <c r="I203" s="49">
        <f t="shared" si="11"/>
        <v>380000</v>
      </c>
    </row>
    <row r="204" spans="1:9" ht="36" customHeight="1" x14ac:dyDescent="0.45">
      <c r="A204" s="9" t="s">
        <v>285</v>
      </c>
      <c r="B204" s="60" t="s">
        <v>271</v>
      </c>
      <c r="C204" s="61"/>
      <c r="D204" s="7"/>
      <c r="E204" s="8" t="s">
        <v>74</v>
      </c>
      <c r="F204" s="8">
        <v>1</v>
      </c>
      <c r="G204" s="8"/>
      <c r="H204" s="43">
        <v>250000</v>
      </c>
      <c r="I204" s="49">
        <f t="shared" si="11"/>
        <v>250000</v>
      </c>
    </row>
    <row r="205" spans="1:9" ht="36" customHeight="1" x14ac:dyDescent="0.45">
      <c r="A205" s="9" t="s">
        <v>286</v>
      </c>
      <c r="B205" s="60" t="s">
        <v>301</v>
      </c>
      <c r="C205" s="61"/>
      <c r="D205" s="7"/>
      <c r="E205" s="8" t="s">
        <v>74</v>
      </c>
      <c r="F205" s="8">
        <v>1</v>
      </c>
      <c r="G205" s="8"/>
      <c r="H205" s="43">
        <v>450000</v>
      </c>
      <c r="I205" s="49">
        <f t="shared" si="11"/>
        <v>450000</v>
      </c>
    </row>
    <row r="206" spans="1:9" ht="27.75" customHeight="1" x14ac:dyDescent="0.45">
      <c r="A206" s="9" t="s">
        <v>305</v>
      </c>
      <c r="B206" s="60" t="s">
        <v>302</v>
      </c>
      <c r="C206" s="61"/>
      <c r="D206" s="7"/>
      <c r="E206" s="8" t="s">
        <v>75</v>
      </c>
      <c r="F206" s="8">
        <v>1</v>
      </c>
      <c r="G206" s="8"/>
      <c r="H206" s="43">
        <v>250000</v>
      </c>
      <c r="I206" s="49">
        <f t="shared" si="11"/>
        <v>250000</v>
      </c>
    </row>
    <row r="207" spans="1:9" ht="36" customHeight="1" x14ac:dyDescent="0.45">
      <c r="A207" s="9" t="s">
        <v>306</v>
      </c>
      <c r="B207" s="60" t="s">
        <v>272</v>
      </c>
      <c r="C207" s="61"/>
      <c r="D207" s="7"/>
      <c r="E207" s="8" t="s">
        <v>74</v>
      </c>
      <c r="F207" s="8">
        <v>1</v>
      </c>
      <c r="G207" s="8"/>
      <c r="H207" s="43">
        <v>320000</v>
      </c>
      <c r="I207" s="49">
        <f t="shared" si="11"/>
        <v>320000</v>
      </c>
    </row>
    <row r="208" spans="1:9" ht="36" customHeight="1" x14ac:dyDescent="0.45">
      <c r="A208" s="9" t="s">
        <v>307</v>
      </c>
      <c r="B208" s="60" t="s">
        <v>211</v>
      </c>
      <c r="C208" s="61"/>
      <c r="D208" s="7"/>
      <c r="E208" s="8" t="s">
        <v>213</v>
      </c>
      <c r="F208" s="8">
        <v>1</v>
      </c>
      <c r="G208" s="8"/>
      <c r="H208" s="43">
        <v>180000</v>
      </c>
      <c r="I208" s="49">
        <f t="shared" si="11"/>
        <v>180000</v>
      </c>
    </row>
    <row r="209" spans="1:9" ht="36" customHeight="1" x14ac:dyDescent="0.45">
      <c r="A209" s="9" t="s">
        <v>308</v>
      </c>
      <c r="B209" s="60" t="s">
        <v>260</v>
      </c>
      <c r="C209" s="61"/>
      <c r="D209" s="7"/>
      <c r="E209" s="8" t="s">
        <v>213</v>
      </c>
      <c r="F209" s="8">
        <v>1</v>
      </c>
      <c r="G209" s="8"/>
      <c r="H209" s="43">
        <v>380000</v>
      </c>
      <c r="I209" s="49">
        <f t="shared" si="11"/>
        <v>380000</v>
      </c>
    </row>
    <row r="210" spans="1:9" ht="36" customHeight="1" x14ac:dyDescent="0.45">
      <c r="A210" s="15">
        <v>2.23</v>
      </c>
      <c r="B210" s="92" t="s">
        <v>297</v>
      </c>
      <c r="C210" s="93"/>
      <c r="D210" s="17" t="s">
        <v>25</v>
      </c>
      <c r="E210" s="16" t="s">
        <v>74</v>
      </c>
      <c r="F210" s="16">
        <v>1</v>
      </c>
      <c r="G210" s="16"/>
      <c r="H210" s="50">
        <v>9000000</v>
      </c>
      <c r="I210" s="51">
        <f t="shared" si="11"/>
        <v>9000000</v>
      </c>
    </row>
    <row r="211" spans="1:9" ht="36" customHeight="1" x14ac:dyDescent="0.45">
      <c r="A211" s="9" t="s">
        <v>288</v>
      </c>
      <c r="B211" s="60" t="s">
        <v>268</v>
      </c>
      <c r="C211" s="61"/>
      <c r="D211" s="7"/>
      <c r="E211" s="8" t="s">
        <v>74</v>
      </c>
      <c r="F211" s="8">
        <v>1</v>
      </c>
      <c r="G211" s="8"/>
      <c r="H211" s="43">
        <v>480000</v>
      </c>
      <c r="I211" s="49">
        <f t="shared" si="11"/>
        <v>480000</v>
      </c>
    </row>
    <row r="212" spans="1:9" ht="36" customHeight="1" x14ac:dyDescent="0.45">
      <c r="A212" s="9" t="s">
        <v>287</v>
      </c>
      <c r="B212" s="60" t="s">
        <v>269</v>
      </c>
      <c r="C212" s="61"/>
      <c r="D212" s="7"/>
      <c r="E212" s="8" t="s">
        <v>74</v>
      </c>
      <c r="F212" s="8">
        <v>1</v>
      </c>
      <c r="G212" s="8"/>
      <c r="H212" s="43">
        <v>220000</v>
      </c>
      <c r="I212" s="49">
        <f t="shared" si="11"/>
        <v>220000</v>
      </c>
    </row>
    <row r="213" spans="1:9" ht="36" customHeight="1" x14ac:dyDescent="0.45">
      <c r="A213" s="9" t="s">
        <v>289</v>
      </c>
      <c r="B213" s="60" t="s">
        <v>298</v>
      </c>
      <c r="C213" s="61"/>
      <c r="D213" s="7"/>
      <c r="E213" s="8" t="s">
        <v>74</v>
      </c>
      <c r="F213" s="8">
        <v>1</v>
      </c>
      <c r="G213" s="8"/>
      <c r="H213" s="43">
        <v>180000</v>
      </c>
      <c r="I213" s="49">
        <f t="shared" si="11"/>
        <v>180000</v>
      </c>
    </row>
    <row r="214" spans="1:9" ht="36" customHeight="1" x14ac:dyDescent="0.45">
      <c r="A214" s="9" t="s">
        <v>290</v>
      </c>
      <c r="B214" s="60" t="s">
        <v>299</v>
      </c>
      <c r="C214" s="61"/>
      <c r="D214" s="7"/>
      <c r="E214" s="8" t="s">
        <v>74</v>
      </c>
      <c r="F214" s="8">
        <v>1</v>
      </c>
      <c r="G214" s="8"/>
      <c r="H214" s="43">
        <v>600000</v>
      </c>
      <c r="I214" s="49">
        <f t="shared" si="11"/>
        <v>600000</v>
      </c>
    </row>
    <row r="215" spans="1:9" ht="36" customHeight="1" x14ac:dyDescent="0.45">
      <c r="A215" s="9" t="s">
        <v>291</v>
      </c>
      <c r="B215" s="60" t="s">
        <v>300</v>
      </c>
      <c r="C215" s="61"/>
      <c r="D215" s="7"/>
      <c r="E215" s="8" t="s">
        <v>74</v>
      </c>
      <c r="F215" s="8">
        <v>1</v>
      </c>
      <c r="G215" s="8"/>
      <c r="H215" s="43">
        <v>500000</v>
      </c>
      <c r="I215" s="49">
        <f t="shared" si="11"/>
        <v>500000</v>
      </c>
    </row>
    <row r="216" spans="1:9" ht="36" customHeight="1" x14ac:dyDescent="0.45">
      <c r="A216" s="9" t="s">
        <v>292</v>
      </c>
      <c r="B216" s="60" t="s">
        <v>259</v>
      </c>
      <c r="C216" s="61"/>
      <c r="D216" s="7"/>
      <c r="E216" s="8" t="s">
        <v>74</v>
      </c>
      <c r="F216" s="8">
        <v>1</v>
      </c>
      <c r="G216" s="8"/>
      <c r="H216" s="43">
        <v>390000</v>
      </c>
      <c r="I216" s="49">
        <f t="shared" si="11"/>
        <v>390000</v>
      </c>
    </row>
    <row r="217" spans="1:9" ht="36" customHeight="1" x14ac:dyDescent="0.45">
      <c r="A217" s="9" t="s">
        <v>293</v>
      </c>
      <c r="B217" s="60" t="s">
        <v>254</v>
      </c>
      <c r="C217" s="61"/>
      <c r="D217" s="7"/>
      <c r="E217" s="8" t="s">
        <v>74</v>
      </c>
      <c r="F217" s="8">
        <v>1</v>
      </c>
      <c r="G217" s="8"/>
      <c r="H217" s="43">
        <v>280000</v>
      </c>
      <c r="I217" s="49">
        <f t="shared" si="11"/>
        <v>280000</v>
      </c>
    </row>
    <row r="218" spans="1:9" ht="36" customHeight="1" x14ac:dyDescent="0.45">
      <c r="A218" s="9" t="s">
        <v>294</v>
      </c>
      <c r="B218" s="60" t="s">
        <v>270</v>
      </c>
      <c r="C218" s="61"/>
      <c r="D218" s="7"/>
      <c r="E218" s="8" t="s">
        <v>74</v>
      </c>
      <c r="F218" s="8">
        <v>1</v>
      </c>
      <c r="G218" s="8"/>
      <c r="H218" s="43">
        <v>380000</v>
      </c>
      <c r="I218" s="49">
        <f t="shared" si="11"/>
        <v>380000</v>
      </c>
    </row>
    <row r="219" spans="1:9" ht="36" customHeight="1" x14ac:dyDescent="0.45">
      <c r="A219" s="9" t="s">
        <v>295</v>
      </c>
      <c r="B219" s="60" t="s">
        <v>271</v>
      </c>
      <c r="C219" s="61"/>
      <c r="D219" s="7"/>
      <c r="E219" s="8" t="s">
        <v>74</v>
      </c>
      <c r="F219" s="8">
        <v>1</v>
      </c>
      <c r="G219" s="8"/>
      <c r="H219" s="43">
        <v>250000</v>
      </c>
      <c r="I219" s="49">
        <f t="shared" si="11"/>
        <v>250000</v>
      </c>
    </row>
    <row r="220" spans="1:9" ht="36" customHeight="1" x14ac:dyDescent="0.45">
      <c r="A220" s="9" t="s">
        <v>296</v>
      </c>
      <c r="B220" s="60" t="s">
        <v>301</v>
      </c>
      <c r="C220" s="61"/>
      <c r="D220" s="7"/>
      <c r="E220" s="8" t="s">
        <v>74</v>
      </c>
      <c r="F220" s="8">
        <v>1</v>
      </c>
      <c r="G220" s="8"/>
      <c r="H220" s="43">
        <v>450000</v>
      </c>
      <c r="I220" s="49">
        <f t="shared" si="11"/>
        <v>450000</v>
      </c>
    </row>
    <row r="221" spans="1:9" ht="36" customHeight="1" x14ac:dyDescent="0.45">
      <c r="A221" s="9" t="s">
        <v>309</v>
      </c>
      <c r="B221" s="60" t="s">
        <v>302</v>
      </c>
      <c r="C221" s="61"/>
      <c r="D221" s="7"/>
      <c r="E221" s="8" t="s">
        <v>75</v>
      </c>
      <c r="F221" s="8">
        <v>1</v>
      </c>
      <c r="G221" s="8"/>
      <c r="H221" s="43">
        <v>980000</v>
      </c>
      <c r="I221" s="49">
        <f t="shared" si="11"/>
        <v>980000</v>
      </c>
    </row>
    <row r="222" spans="1:9" ht="36" customHeight="1" x14ac:dyDescent="0.45">
      <c r="A222" s="9" t="s">
        <v>310</v>
      </c>
      <c r="B222" s="60" t="s">
        <v>272</v>
      </c>
      <c r="C222" s="61"/>
      <c r="D222" s="7"/>
      <c r="E222" s="8" t="s">
        <v>74</v>
      </c>
      <c r="F222" s="8">
        <v>1</v>
      </c>
      <c r="G222" s="8"/>
      <c r="H222" s="43">
        <v>320000</v>
      </c>
      <c r="I222" s="49">
        <f t="shared" si="11"/>
        <v>320000</v>
      </c>
    </row>
    <row r="223" spans="1:9" ht="36" customHeight="1" x14ac:dyDescent="0.45">
      <c r="A223" s="9" t="s">
        <v>311</v>
      </c>
      <c r="B223" s="60" t="s">
        <v>211</v>
      </c>
      <c r="C223" s="61"/>
      <c r="D223" s="7"/>
      <c r="E223" s="8" t="s">
        <v>213</v>
      </c>
      <c r="F223" s="8">
        <v>1</v>
      </c>
      <c r="G223" s="8"/>
      <c r="H223" s="43">
        <v>180000</v>
      </c>
      <c r="I223" s="49">
        <f t="shared" si="11"/>
        <v>180000</v>
      </c>
    </row>
    <row r="224" spans="1:9" ht="36" customHeight="1" x14ac:dyDescent="0.45">
      <c r="A224" s="9" t="s">
        <v>312</v>
      </c>
      <c r="B224" s="60" t="s">
        <v>260</v>
      </c>
      <c r="C224" s="61"/>
      <c r="D224" s="7"/>
      <c r="E224" s="8" t="s">
        <v>213</v>
      </c>
      <c r="F224" s="8">
        <v>1</v>
      </c>
      <c r="G224" s="8"/>
      <c r="H224" s="43">
        <v>380000</v>
      </c>
      <c r="I224" s="49">
        <f t="shared" si="11"/>
        <v>380000</v>
      </c>
    </row>
    <row r="225" spans="1:9" ht="36" customHeight="1" x14ac:dyDescent="0.45">
      <c r="A225" s="36"/>
      <c r="B225" s="64" t="s">
        <v>325</v>
      </c>
      <c r="C225" s="65"/>
      <c r="D225" s="36"/>
      <c r="E225" s="9" t="s">
        <v>324</v>
      </c>
      <c r="F225" s="8">
        <v>1</v>
      </c>
      <c r="G225" s="36"/>
      <c r="H225" s="55">
        <v>900000</v>
      </c>
      <c r="I225" s="49">
        <f t="shared" si="11"/>
        <v>900000</v>
      </c>
    </row>
    <row r="226" spans="1:9" ht="36" customHeight="1" x14ac:dyDescent="0.45">
      <c r="A226" s="36"/>
      <c r="B226" s="64" t="s">
        <v>326</v>
      </c>
      <c r="C226" s="65"/>
      <c r="D226" s="36"/>
      <c r="E226" s="9" t="s">
        <v>324</v>
      </c>
      <c r="F226" s="8">
        <v>1</v>
      </c>
      <c r="G226" s="36"/>
      <c r="H226" s="56">
        <v>400000</v>
      </c>
      <c r="I226" s="49">
        <f t="shared" si="11"/>
        <v>400000</v>
      </c>
    </row>
    <row r="227" spans="1:9" ht="36" customHeight="1" x14ac:dyDescent="0.45">
      <c r="A227" s="36"/>
      <c r="B227" s="64" t="s">
        <v>327</v>
      </c>
      <c r="C227" s="65"/>
      <c r="D227" s="36"/>
      <c r="E227" s="9" t="s">
        <v>324</v>
      </c>
      <c r="F227" s="8">
        <v>1</v>
      </c>
      <c r="G227" s="36"/>
      <c r="H227" s="36">
        <v>350000</v>
      </c>
      <c r="I227" s="49">
        <f t="shared" si="11"/>
        <v>350000</v>
      </c>
    </row>
    <row r="228" spans="1:9" x14ac:dyDescent="0.45">
      <c r="A228" s="57" t="s">
        <v>199</v>
      </c>
      <c r="B228" s="58"/>
      <c r="C228" s="58"/>
      <c r="D228" s="58"/>
      <c r="E228" s="58"/>
      <c r="F228" s="58"/>
      <c r="G228" s="58"/>
      <c r="H228" s="59"/>
      <c r="I228" s="52">
        <f>SUM(I14:I224)</f>
        <v>105520200</v>
      </c>
    </row>
    <row r="229" spans="1:9" x14ac:dyDescent="0.45">
      <c r="A229" s="57" t="s">
        <v>200</v>
      </c>
      <c r="B229" s="58"/>
      <c r="C229" s="58"/>
      <c r="D229" s="58"/>
      <c r="E229" s="58"/>
      <c r="F229" s="58"/>
      <c r="G229" s="59"/>
      <c r="H229" s="32">
        <v>0.25</v>
      </c>
      <c r="I229" s="52">
        <f>I228*25%</f>
        <v>26380050</v>
      </c>
    </row>
    <row r="230" spans="1:9" x14ac:dyDescent="0.45">
      <c r="A230" s="57" t="s">
        <v>201</v>
      </c>
      <c r="B230" s="58"/>
      <c r="C230" s="58"/>
      <c r="D230" s="58"/>
      <c r="E230" s="58"/>
      <c r="F230" s="58"/>
      <c r="G230" s="58"/>
      <c r="H230" s="59"/>
      <c r="I230" s="52">
        <f>+I228+I229</f>
        <v>131900250</v>
      </c>
    </row>
    <row r="232" spans="1:9" x14ac:dyDescent="0.45">
      <c r="I232" s="53"/>
    </row>
    <row r="233" spans="1:9" x14ac:dyDescent="0.45">
      <c r="I233" s="53"/>
    </row>
    <row r="243" spans="3:3" x14ac:dyDescent="0.45">
      <c r="C243" s="37" t="s">
        <v>316</v>
      </c>
    </row>
    <row r="244" spans="3:3" x14ac:dyDescent="0.45">
      <c r="C244" s="37" t="s">
        <v>317</v>
      </c>
    </row>
    <row r="245" spans="3:3" x14ac:dyDescent="0.45">
      <c r="C245" s="37" t="s">
        <v>318</v>
      </c>
    </row>
    <row r="246" spans="3:3" x14ac:dyDescent="0.45">
      <c r="C246" s="37" t="s">
        <v>319</v>
      </c>
    </row>
    <row r="247" spans="3:3" x14ac:dyDescent="0.45">
      <c r="C247" s="54" t="s">
        <v>320</v>
      </c>
    </row>
    <row r="248" spans="3:3" x14ac:dyDescent="0.45">
      <c r="C248" s="37" t="s">
        <v>321</v>
      </c>
    </row>
    <row r="249" spans="3:3" x14ac:dyDescent="0.45">
      <c r="C249" s="37" t="s">
        <v>322</v>
      </c>
    </row>
  </sheetData>
  <mergeCells count="81">
    <mergeCell ref="B224:C224"/>
    <mergeCell ref="B221:C221"/>
    <mergeCell ref="B206:C206"/>
    <mergeCell ref="B207:C207"/>
    <mergeCell ref="B208:C208"/>
    <mergeCell ref="B209:C209"/>
    <mergeCell ref="B211:C211"/>
    <mergeCell ref="B212:C212"/>
    <mergeCell ref="B213:C213"/>
    <mergeCell ref="B214:C214"/>
    <mergeCell ref="B222:C222"/>
    <mergeCell ref="B215:C215"/>
    <mergeCell ref="B216:C216"/>
    <mergeCell ref="B217:C217"/>
    <mergeCell ref="B218:C218"/>
    <mergeCell ref="B219:C219"/>
    <mergeCell ref="B196:C196"/>
    <mergeCell ref="B197:C197"/>
    <mergeCell ref="B205:C205"/>
    <mergeCell ref="B210:C210"/>
    <mergeCell ref="B223:C223"/>
    <mergeCell ref="B220:C220"/>
    <mergeCell ref="B198:C198"/>
    <mergeCell ref="B200:C200"/>
    <mergeCell ref="B191:C191"/>
    <mergeCell ref="B192:C192"/>
    <mergeCell ref="B193:C193"/>
    <mergeCell ref="B194:C194"/>
    <mergeCell ref="B195:C195"/>
    <mergeCell ref="B185:C185"/>
    <mergeCell ref="B186:C186"/>
    <mergeCell ref="B187:C187"/>
    <mergeCell ref="B188:C188"/>
    <mergeCell ref="B190:C190"/>
    <mergeCell ref="B10:D10"/>
    <mergeCell ref="A11:K11"/>
    <mergeCell ref="B159:C159"/>
    <mergeCell ref="B162:C162"/>
    <mergeCell ref="B180:C180"/>
    <mergeCell ref="B175:C175"/>
    <mergeCell ref="B176:C176"/>
    <mergeCell ref="B177:C177"/>
    <mergeCell ref="B178:C178"/>
    <mergeCell ref="B179:C179"/>
    <mergeCell ref="B170:C170"/>
    <mergeCell ref="B171:C171"/>
    <mergeCell ref="B172:C172"/>
    <mergeCell ref="B173:C173"/>
    <mergeCell ref="B174:C174"/>
    <mergeCell ref="A2:A4"/>
    <mergeCell ref="D2:F4"/>
    <mergeCell ref="A6:G6"/>
    <mergeCell ref="A8:I8"/>
    <mergeCell ref="A230:H230"/>
    <mergeCell ref="B13:D13"/>
    <mergeCell ref="A228:H228"/>
    <mergeCell ref="B163:C163"/>
    <mergeCell ref="B164:C164"/>
    <mergeCell ref="B165:C165"/>
    <mergeCell ref="B166:C166"/>
    <mergeCell ref="B167:C167"/>
    <mergeCell ref="B168:C168"/>
    <mergeCell ref="B169:C169"/>
    <mergeCell ref="B157:C157"/>
    <mergeCell ref="B158:C158"/>
    <mergeCell ref="A229:G229"/>
    <mergeCell ref="B199:C199"/>
    <mergeCell ref="B160:C160"/>
    <mergeCell ref="B161:C161"/>
    <mergeCell ref="B225:C225"/>
    <mergeCell ref="B226:C226"/>
    <mergeCell ref="B227:C227"/>
    <mergeCell ref="B183:C183"/>
    <mergeCell ref="B184:C184"/>
    <mergeCell ref="B189:C189"/>
    <mergeCell ref="B181:C181"/>
    <mergeCell ref="B182:C182"/>
    <mergeCell ref="B203:C203"/>
    <mergeCell ref="B204:C204"/>
    <mergeCell ref="B201:C201"/>
    <mergeCell ref="B202:C202"/>
  </mergeCells>
  <phoneticPr fontId="4" type="noConversion"/>
  <hyperlinks>
    <hyperlink ref="C247" r:id="rId1" display="mailto:serviciosingenieriaglobal@gmail.com" xr:uid="{2B00C605-477A-48B2-8E9A-072B66FB6337}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Magnolia Restrepo Sanchez</dc:creator>
  <cp:lastModifiedBy>Andres Felipe Ocampo Toro</cp:lastModifiedBy>
  <cp:lastPrinted>2020-01-20T19:33:12Z</cp:lastPrinted>
  <dcterms:created xsi:type="dcterms:W3CDTF">2015-01-23T18:54:47Z</dcterms:created>
  <dcterms:modified xsi:type="dcterms:W3CDTF">2024-05-27T17:43:44Z</dcterms:modified>
</cp:coreProperties>
</file>