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IAS RURALES Y PARQUES 2024\CONTRATOS 2024\ESCENARIOS DEPORTIVOS\CM muestra_Deportes\20240503\"/>
    </mc:Choice>
  </mc:AlternateContent>
  <bookViews>
    <workbookView xWindow="0" yWindow="0" windowWidth="28800" windowHeight="12435" activeTab="1"/>
  </bookViews>
  <sheets>
    <sheet name="FACTOR MULTIPLICADOR" sheetId="18" r:id="rId1"/>
    <sheet name="PRESUPUESTO ADECUACION UNIDAD D" sheetId="15" r:id="rId2"/>
    <sheet name="Hoja1" sheetId="19" r:id="rId3"/>
  </sheets>
  <externalReferences>
    <externalReference r:id="rId4"/>
  </externalReferences>
  <definedNames>
    <definedName name="_Toc142041533" localSheetId="1">'PRESUPUESTO ADECUACION UNIDAD D'!$A$744</definedName>
    <definedName name="_Toc143694497" localSheetId="1">'PRESUPUESTO ADECUACION UNIDAD D'!$A$204</definedName>
    <definedName name="_Toc143694537" localSheetId="1">'PRESUPUESTO ADECUACION UNIDAD D'!$A$232</definedName>
    <definedName name="_Toc143694561" localSheetId="1">'PRESUPUESTO ADECUACION UNIDAD D'!$A$418</definedName>
    <definedName name="_Toc144106979" localSheetId="1">'PRESUPUESTO ADECUACION UNIDAD D'!$A$12</definedName>
    <definedName name="_Toc144106980" localSheetId="1">'PRESUPUESTO ADECUACION UNIDAD D'!$A$52</definedName>
    <definedName name="_Toc144106982" localSheetId="1">'PRESUPUESTO ADECUACION UNIDAD D'!$A$60</definedName>
    <definedName name="_Toc144106983" localSheetId="1">'PRESUPUESTO ADECUACION UNIDAD D'!$A$63</definedName>
    <definedName name="_Toc144106984" localSheetId="1">'PRESUPUESTO ADECUACION UNIDAD D'!$A$65</definedName>
    <definedName name="_Toc144106985" localSheetId="1">'PRESUPUESTO ADECUACION UNIDAD D'!$A$67</definedName>
    <definedName name="_Toc144106986" localSheetId="1">'PRESUPUESTO ADECUACION UNIDAD D'!$A$69</definedName>
    <definedName name="_Toc144106987" localSheetId="1">'PRESUPUESTO ADECUACION UNIDAD D'!$A$88</definedName>
    <definedName name="_Toc144106988" localSheetId="1">'PRESUPUESTO ADECUACION UNIDAD D'!$A$90</definedName>
    <definedName name="_Toc144106989" localSheetId="1">'PRESUPUESTO ADECUACION UNIDAD D'!$A$95</definedName>
    <definedName name="_Toc144106990" localSheetId="1">'PRESUPUESTO ADECUACION UNIDAD D'!$A$115</definedName>
    <definedName name="_Toc144106991" localSheetId="1">'PRESUPUESTO ADECUACION UNIDAD D'!$A$119</definedName>
    <definedName name="_Toc144106992" localSheetId="1">'PRESUPUESTO ADECUACION UNIDAD D'!$A$123</definedName>
    <definedName name="_Toc144106993" localSheetId="1">'PRESUPUESTO ADECUACION UNIDAD D'!$A$128</definedName>
    <definedName name="_Toc144106994" localSheetId="1">'PRESUPUESTO ADECUACION UNIDAD D'!$A$134</definedName>
    <definedName name="_Toc144106995" localSheetId="1">'PRESUPUESTO ADECUACION UNIDAD D'!$A$140</definedName>
    <definedName name="_Toc144106996" localSheetId="1">'PRESUPUESTO ADECUACION UNIDAD D'!$A$149</definedName>
    <definedName name="_Toc144106997" localSheetId="1">'PRESUPUESTO ADECUACION UNIDAD D'!$A$155</definedName>
    <definedName name="_Toc144106998" localSheetId="1">'PRESUPUESTO ADECUACION UNIDAD D'!$A$161</definedName>
    <definedName name="_Toc144106999" localSheetId="1">'PRESUPUESTO ADECUACION UNIDAD D'!$A$165</definedName>
    <definedName name="_Toc144107000" localSheetId="1">'PRESUPUESTO ADECUACION UNIDAD D'!$A$174</definedName>
    <definedName name="_Toc144107001" localSheetId="1">'PRESUPUESTO ADECUACION UNIDAD D'!$A$182</definedName>
    <definedName name="_Toc144107002" localSheetId="1">'PRESUPUESTO ADECUACION UNIDAD D'!$A$187</definedName>
    <definedName name="_Toc144107003" localSheetId="1">'PRESUPUESTO ADECUACION UNIDAD D'!$A$189</definedName>
    <definedName name="_Toc144107004" localSheetId="1">'PRESUPUESTO ADECUACION UNIDAD D'!$A$191</definedName>
    <definedName name="_Toc144107005" localSheetId="1">'PRESUPUESTO ADECUACION UNIDAD D'!$A$195</definedName>
    <definedName name="_Toc144107006" localSheetId="1">'PRESUPUESTO ADECUACION UNIDAD D'!$A$205</definedName>
    <definedName name="_Toc144107007" localSheetId="1">'PRESUPUESTO ADECUACION UNIDAD D'!$A$220</definedName>
    <definedName name="_Toc144107008" localSheetId="1">'PRESUPUESTO ADECUACION UNIDAD D'!$A$223</definedName>
    <definedName name="_Toc144107009" localSheetId="1">'PRESUPUESTO ADECUACION UNIDAD D'!$A$231</definedName>
    <definedName name="_Toc144107010" localSheetId="1">'PRESUPUESTO ADECUACION UNIDAD D'!$A$233</definedName>
    <definedName name="_Toc144107011" localSheetId="1">'PRESUPUESTO ADECUACION UNIDAD D'!$A$235</definedName>
    <definedName name="_Toc144107012" localSheetId="1">'PRESUPUESTO ADECUACION UNIDAD D'!$A$238</definedName>
    <definedName name="_Toc144107013" localSheetId="1">'PRESUPUESTO ADECUACION UNIDAD D'!$A$240</definedName>
    <definedName name="_Toc144107014" localSheetId="1">'PRESUPUESTO ADECUACION UNIDAD D'!$A$242</definedName>
    <definedName name="_Toc144107015" localSheetId="1">'PRESUPUESTO ADECUACION UNIDAD D'!$A$244</definedName>
    <definedName name="_Toc144107016" localSheetId="1">'PRESUPUESTO ADECUACION UNIDAD D'!$A$246</definedName>
    <definedName name="_Toc144107017" localSheetId="1">'PRESUPUESTO ADECUACION UNIDAD D'!$A$248</definedName>
    <definedName name="_Toc144107018" localSheetId="1">'PRESUPUESTO ADECUACION UNIDAD D'!$A$250</definedName>
    <definedName name="_Toc144107019" localSheetId="1">'PRESUPUESTO ADECUACION UNIDAD D'!$A$252</definedName>
    <definedName name="_Toc144107020" localSheetId="1">'PRESUPUESTO ADECUACION UNIDAD D'!$A$254</definedName>
    <definedName name="_Toc144107021" localSheetId="1">'PRESUPUESTO ADECUACION UNIDAD D'!$A$256</definedName>
    <definedName name="_Toc144107022" localSheetId="1">'PRESUPUESTO ADECUACION UNIDAD D'!$A$258</definedName>
    <definedName name="_Toc144107023" localSheetId="1">'PRESUPUESTO ADECUACION UNIDAD D'!$A$260</definedName>
    <definedName name="_Toc144107024" localSheetId="1">'PRESUPUESTO ADECUACION UNIDAD D'!$A$262</definedName>
    <definedName name="_Toc144107025" localSheetId="1">'PRESUPUESTO ADECUACION UNIDAD D'!$A$264</definedName>
    <definedName name="_Toc144107026" localSheetId="1">'PRESUPUESTO ADECUACION UNIDAD D'!$A$266</definedName>
    <definedName name="_Toc144107027" localSheetId="1">'PRESUPUESTO ADECUACION UNIDAD D'!$A$268</definedName>
    <definedName name="_Toc144107028" localSheetId="1">'PRESUPUESTO ADECUACION UNIDAD D'!$A$271</definedName>
    <definedName name="_Toc144107029" localSheetId="1">'PRESUPUESTO ADECUACION UNIDAD D'!$A$273</definedName>
    <definedName name="_Toc144107030" localSheetId="1">'PRESUPUESTO ADECUACION UNIDAD D'!$A$275</definedName>
    <definedName name="_Toc144107031" localSheetId="1">'PRESUPUESTO ADECUACION UNIDAD D'!$A$277</definedName>
    <definedName name="_Toc144107032" localSheetId="1">'PRESUPUESTO ADECUACION UNIDAD D'!$A$304</definedName>
    <definedName name="_Toc144107033" localSheetId="1">'PRESUPUESTO ADECUACION UNIDAD D'!$A$309</definedName>
    <definedName name="_Toc144107034" localSheetId="1">'PRESUPUESTO ADECUACION UNIDAD D'!$A$340</definedName>
    <definedName name="_Toc144107035" localSheetId="1">'PRESUPUESTO ADECUACION UNIDAD D'!$A$342</definedName>
    <definedName name="_Toc144107036" localSheetId="1">'PRESUPUESTO ADECUACION UNIDAD D'!$A$366</definedName>
    <definedName name="_Toc144107037" localSheetId="1">'PRESUPUESTO ADECUACION UNIDAD D'!$A$375</definedName>
    <definedName name="_Toc144107038" localSheetId="1">'PRESUPUESTO ADECUACION UNIDAD D'!$A$380</definedName>
    <definedName name="_Toc144107039" localSheetId="1">'PRESUPUESTO ADECUACION UNIDAD D'!$A$384</definedName>
    <definedName name="_Toc144107040" localSheetId="1">'PRESUPUESTO ADECUACION UNIDAD D'!$A$396</definedName>
    <definedName name="_Toc144107041" localSheetId="1">'PRESUPUESTO ADECUACION UNIDAD D'!$A$400</definedName>
    <definedName name="_Toc144107042" localSheetId="1">'PRESUPUESTO ADECUACION UNIDAD D'!$A$401</definedName>
    <definedName name="_Toc144107043" localSheetId="1">'PRESUPUESTO ADECUACION UNIDAD D'!$A$402</definedName>
    <definedName name="_Toc144107044" localSheetId="1">'PRESUPUESTO ADECUACION UNIDAD D'!$A$403</definedName>
    <definedName name="_Toc144107045" localSheetId="1">'PRESUPUESTO ADECUACION UNIDAD D'!$A$404</definedName>
    <definedName name="_Toc144107046" localSheetId="1">'PRESUPUESTO ADECUACION UNIDAD D'!$A$405</definedName>
    <definedName name="_Toc144107047" localSheetId="1">'PRESUPUESTO ADECUACION UNIDAD D'!$A$406</definedName>
    <definedName name="_Toc144107048" localSheetId="1">'PRESUPUESTO ADECUACION UNIDAD D'!$A$407</definedName>
    <definedName name="_Toc144107049" localSheetId="1">'PRESUPUESTO ADECUACION UNIDAD D'!$A$408</definedName>
    <definedName name="_Toc144107050" localSheetId="1">'PRESUPUESTO ADECUACION UNIDAD D'!$A$409</definedName>
    <definedName name="_Toc144107051" localSheetId="1">'PRESUPUESTO ADECUACION UNIDAD D'!$A$410</definedName>
    <definedName name="_Toc144107052" localSheetId="1">'PRESUPUESTO ADECUACION UNIDAD D'!$A$411</definedName>
    <definedName name="_Toc144107053" localSheetId="1">'PRESUPUESTO ADECUACION UNIDAD D'!$A$412</definedName>
    <definedName name="_Toc144107054" localSheetId="1">'PRESUPUESTO ADECUACION UNIDAD D'!$A$413</definedName>
    <definedName name="_Toc144107055" localSheetId="1">'PRESUPUESTO ADECUACION UNIDAD D'!$A$414</definedName>
    <definedName name="_Toc144107056" localSheetId="1">'PRESUPUESTO ADECUACION UNIDAD D'!$A$415</definedName>
    <definedName name="_Toc144107057" localSheetId="1">'PRESUPUESTO ADECUACION UNIDAD D'!$A$416</definedName>
    <definedName name="_Toc144107058" localSheetId="1">'PRESUPUESTO ADECUACION UNIDAD D'!$A$417</definedName>
    <definedName name="_Toc144107060" localSheetId="1">'PRESUPUESTO ADECUACION UNIDAD D'!$A$421</definedName>
    <definedName name="_Toc144107061" localSheetId="1">'PRESUPUESTO ADECUACION UNIDAD D'!$A$439</definedName>
    <definedName name="_Toc144107062" localSheetId="1">'PRESUPUESTO ADECUACION UNIDAD D'!$A$456</definedName>
    <definedName name="_Toc144107063" localSheetId="1">'PRESUPUESTO ADECUACION UNIDAD D'!$A$462</definedName>
    <definedName name="_Toc144107064" localSheetId="1">'PRESUPUESTO ADECUACION UNIDAD D'!$A$470</definedName>
    <definedName name="_Toc144107065" localSheetId="1">'PRESUPUESTO ADECUACION UNIDAD D'!$A$474</definedName>
    <definedName name="_Toc144107066" localSheetId="1">'PRESUPUESTO ADECUACION UNIDAD D'!$A$478</definedName>
    <definedName name="_Toc144107067" localSheetId="1">'PRESUPUESTO ADECUACION UNIDAD D'!$A$482</definedName>
    <definedName name="_Toc144107068" localSheetId="1">'PRESUPUESTO ADECUACION UNIDAD D'!$A$491</definedName>
    <definedName name="_Toc144107069" localSheetId="1">'PRESUPUESTO ADECUACION UNIDAD D'!$A$497</definedName>
    <definedName name="_Toc144107070" localSheetId="1">'PRESUPUESTO ADECUACION UNIDAD D'!$A$501</definedName>
    <definedName name="_Toc144107071" localSheetId="1">'PRESUPUESTO ADECUACION UNIDAD D'!$A$505</definedName>
    <definedName name="_Toc144107072" localSheetId="1">'PRESUPUESTO ADECUACION UNIDAD D'!$A$510</definedName>
    <definedName name="_Toc144107073" localSheetId="1">'PRESUPUESTO ADECUACION UNIDAD D'!$A$514</definedName>
    <definedName name="_Toc144107074" localSheetId="1">'PRESUPUESTO ADECUACION UNIDAD D'!$A$539</definedName>
    <definedName name="_Toc144107075" localSheetId="1">'PRESUPUESTO ADECUACION UNIDAD D'!$A$543</definedName>
    <definedName name="_Toc144107076" localSheetId="1">'PRESUPUESTO ADECUACION UNIDAD D'!$A$545</definedName>
    <definedName name="_Toc144107077" localSheetId="1">'PRESUPUESTO ADECUACION UNIDAD D'!$A$547</definedName>
    <definedName name="_Toc144107078" localSheetId="1">'PRESUPUESTO ADECUACION UNIDAD D'!$A$555</definedName>
    <definedName name="_Toc144107079" localSheetId="1">'PRESUPUESTO ADECUACION UNIDAD D'!$A$557</definedName>
    <definedName name="_Toc144107080" localSheetId="1">'PRESUPUESTO ADECUACION UNIDAD D'!$A$569</definedName>
    <definedName name="_Toc144107081" localSheetId="1">'PRESUPUESTO ADECUACION UNIDAD D'!$A$573</definedName>
    <definedName name="_Toc144107082" localSheetId="1">'PRESUPUESTO ADECUACION UNIDAD D'!$A$577</definedName>
    <definedName name="_Toc144107083" localSheetId="1">'PRESUPUESTO ADECUACION UNIDAD D'!$A$583</definedName>
    <definedName name="_Toc144107084" localSheetId="1">'PRESUPUESTO ADECUACION UNIDAD D'!$A$591</definedName>
    <definedName name="_Toc144107085" localSheetId="1">'PRESUPUESTO ADECUACION UNIDAD D'!$A$595</definedName>
    <definedName name="_Toc144107086" localSheetId="1">'PRESUPUESTO ADECUACION UNIDAD D'!$A$599</definedName>
    <definedName name="_Toc144107087" localSheetId="1">'PRESUPUESTO ADECUACION UNIDAD D'!$A$603</definedName>
    <definedName name="_Toc144107088" localSheetId="1">'PRESUPUESTO ADECUACION UNIDAD D'!$A$607</definedName>
    <definedName name="_Toc144107089" localSheetId="1">'PRESUPUESTO ADECUACION UNIDAD D'!$A$611</definedName>
    <definedName name="_Toc144107090" localSheetId="1">'PRESUPUESTO ADECUACION UNIDAD D'!$A$623</definedName>
    <definedName name="_Toc144107091" localSheetId="1">'PRESUPUESTO ADECUACION UNIDAD D'!$A$645</definedName>
    <definedName name="_Toc144107092" localSheetId="1">'PRESUPUESTO ADECUACION UNIDAD D'!$A$653</definedName>
    <definedName name="_Toc144107093" localSheetId="1">'PRESUPUESTO ADECUACION UNIDAD D'!$A$665</definedName>
    <definedName name="_Toc144107094" localSheetId="1">'PRESUPUESTO ADECUACION UNIDAD D'!$A$671</definedName>
    <definedName name="_Toc144107095" localSheetId="1">'PRESUPUESTO ADECUACION UNIDAD D'!$A$677</definedName>
    <definedName name="_Toc144107096" localSheetId="1">'PRESUPUESTO ADECUACION UNIDAD D'!$A$695</definedName>
    <definedName name="_Toc144107097" localSheetId="1">'PRESUPUESTO ADECUACION UNIDAD D'!$A$707</definedName>
    <definedName name="_Toc144107098" localSheetId="1">'PRESUPUESTO ADECUACION UNIDAD D'!$A$713</definedName>
    <definedName name="_Toc144107099" localSheetId="1">'PRESUPUESTO ADECUACION UNIDAD D'!$A$726</definedName>
    <definedName name="_Toc144107100" localSheetId="1">'PRESUPUESTO ADECUACION UNIDAD D'!$A$732</definedName>
    <definedName name="_Toc144107101" localSheetId="1">'PRESUPUESTO ADECUACION UNIDAD D'!$A$739</definedName>
    <definedName name="_Toc144107102" localSheetId="1">'PRESUPUESTO ADECUACION UNIDAD D'!$A$741</definedName>
    <definedName name="_Toc144107103" localSheetId="1">'PRESUPUESTO ADECUACION UNIDAD D'!$A$744</definedName>
    <definedName name="_Toc144107104" localSheetId="1">'PRESUPUESTO ADECUACION UNIDAD D'!$A$773</definedName>
    <definedName name="_Toc144107105" localSheetId="1">'PRESUPUESTO ADECUACION UNIDAD D'!$A$815</definedName>
    <definedName name="_Toc144107106" localSheetId="1">'PRESUPUESTO ADECUACION UNIDAD D'!$A$1030</definedName>
    <definedName name="_xlnm.Print_Area" localSheetId="1">'PRESUPUESTO ADECUACION UNIDAD D'!$A$1:$K$45</definedName>
    <definedName name="TARIFAS">[1]TARIFAS!$A$1:$F$52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9" l="1"/>
  <c r="A4" i="19"/>
  <c r="G10" i="15" l="1"/>
  <c r="J10" i="15" s="1"/>
  <c r="G9" i="15" l="1"/>
  <c r="J9" i="15" s="1"/>
  <c r="G16" i="15"/>
  <c r="J16" i="15" s="1"/>
  <c r="J18" i="15" l="1"/>
  <c r="G22" i="15" l="1"/>
  <c r="J22" i="15" s="1"/>
  <c r="G8" i="15" l="1"/>
  <c r="J8" i="15" s="1"/>
  <c r="J31" i="15" l="1"/>
  <c r="J29" i="15"/>
  <c r="J25" i="15"/>
  <c r="J30" i="15"/>
  <c r="G7" i="15" l="1"/>
  <c r="J7" i="15" s="1"/>
  <c r="J34" i="15"/>
  <c r="J12" i="15" l="1"/>
  <c r="J37" i="15" s="1"/>
  <c r="J38" i="15" s="1"/>
  <c r="J39" i="15" s="1"/>
  <c r="M39" i="15" s="1"/>
</calcChain>
</file>

<file path=xl/sharedStrings.xml><?xml version="1.0" encoding="utf-8"?>
<sst xmlns="http://schemas.openxmlformats.org/spreadsheetml/2006/main" count="129" uniqueCount="111">
  <si>
    <t>SUBTOTAL COSTO PERSONAL TECNICO (2)</t>
  </si>
  <si>
    <t>Personal técnico</t>
  </si>
  <si>
    <t>Otros Costos Directos</t>
  </si>
  <si>
    <t>CANTIDAD</t>
  </si>
  <si>
    <t>VR UNITARIO</t>
  </si>
  <si>
    <t>CONCEPTO</t>
  </si>
  <si>
    <t>Personal Profesional</t>
  </si>
  <si>
    <t>A</t>
  </si>
  <si>
    <t>B</t>
  </si>
  <si>
    <t>C</t>
  </si>
  <si>
    <t>D</t>
  </si>
  <si>
    <t>E</t>
  </si>
  <si>
    <t>F</t>
  </si>
  <si>
    <t>% DEDICACIÓN</t>
  </si>
  <si>
    <t>FACTOR MULT.</t>
  </si>
  <si>
    <t>VALOR MES (AxBxC)</t>
  </si>
  <si>
    <t>No DE MESES</t>
  </si>
  <si>
    <t>TOTAL (DxE)</t>
  </si>
  <si>
    <t>SUBTOTAL COSTO PERSONAL PROFESIONAL (1)</t>
  </si>
  <si>
    <t>VALOR TOTAL</t>
  </si>
  <si>
    <t>RESUMEN GENERAL</t>
  </si>
  <si>
    <t>VALOR TOTAL OFERTA</t>
  </si>
  <si>
    <t>PERSONAL PROFESIONAL (1)</t>
  </si>
  <si>
    <t xml:space="preserve">No DE MESES </t>
  </si>
  <si>
    <t>PERSONAL TÉCNICO (2)</t>
  </si>
  <si>
    <t xml:space="preserve">SUELDO BÁSICO </t>
  </si>
  <si>
    <t>IVA 19%</t>
  </si>
  <si>
    <t>FACTOR MULTIPLICADOR</t>
  </si>
  <si>
    <t>ICBF</t>
  </si>
  <si>
    <t>SUELDOS BÁSICOS</t>
  </si>
  <si>
    <t>PRESUPUESTO OFICIAL</t>
  </si>
  <si>
    <t>PERSONAL ADMINISTRATIVO (3)</t>
  </si>
  <si>
    <t xml:space="preserve">Personal administrativo </t>
  </si>
  <si>
    <t>SUBTOTAL COSTO ADMINISTRATIVO (3)</t>
  </si>
  <si>
    <t>Ensayos de Laboratorio</t>
  </si>
  <si>
    <t>Edición de informes, papelería, reproducción de documentos,  planos, fotografías, videos, etc.</t>
  </si>
  <si>
    <t xml:space="preserve">Comunicaciones (telefonía fija y/o celular, fax,correo, internet, etc) </t>
  </si>
  <si>
    <t>OTROS COSTOS DIRECTOS (4)</t>
  </si>
  <si>
    <t>SUBTOTAL COSTOS DIRECTOS VARIABLES (4)</t>
  </si>
  <si>
    <t>COSTO TOTAL (1 + 2 + 3+ 4)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</si>
  <si>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</si>
  <si>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</si>
  <si>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</si>
  <si>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</si>
  <si>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</si>
  <si>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</si>
  <si>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</si>
  <si>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</si>
  <si>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</si>
  <si>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</si>
  <si>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</si>
  <si>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</si>
  <si>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</si>
  <si>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</si>
  <si>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</si>
  <si>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</si>
  <si>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</si>
  <si>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</si>
  <si>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</si>
  <si>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1.11.</t>
  </si>
  <si>
    <t>1.12.</t>
  </si>
  <si>
    <t>Dotación</t>
  </si>
  <si>
    <t>Sub-total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</si>
  <si>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</si>
  <si>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</si>
  <si>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</si>
  <si>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</si>
  <si>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</si>
  <si>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Depreciación de muebles y equipos</t>
  </si>
  <si>
    <t>Gastos bancarios</t>
  </si>
  <si>
    <t>Gastos de Representación</t>
  </si>
  <si>
    <t>Costos Directos no Reembolsables</t>
  </si>
  <si>
    <t>Poliza de Calidad</t>
  </si>
  <si>
    <t>Póliza Cumplimiento</t>
  </si>
  <si>
    <t>Póliza Salarios y prestaciones Sociales</t>
  </si>
  <si>
    <t>Honorarios (Utilidad del consultor y costos no previstos)</t>
  </si>
  <si>
    <t>F. M  T  O  T  A  L  CALCULADO</t>
  </si>
  <si>
    <t>F. M  T  O  T  A  L  ASUMIDO</t>
  </si>
  <si>
    <t>Acompañamiento posterior a la entrega</t>
  </si>
  <si>
    <t>Garantia de seriedad</t>
  </si>
  <si>
    <t>Costos de personal Administrativo no facturable</t>
  </si>
  <si>
    <t>Estampillas Pro Universidad</t>
  </si>
  <si>
    <t>Estampillas Pro Adulto Mayor</t>
  </si>
  <si>
    <t>Impuesto de industria y comercio</t>
  </si>
  <si>
    <t>Cesantías</t>
  </si>
  <si>
    <t>Intereses de las cesantías</t>
  </si>
  <si>
    <t>8,5 salud y pensión 12</t>
  </si>
  <si>
    <t>12,5 salud y pension 16</t>
  </si>
  <si>
    <t xml:space="preserve">Secretaria </t>
  </si>
  <si>
    <t>NOTAS: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</si>
  <si>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</si>
  <si>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</si>
  <si>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>1. Los Ingenieros Residentes, los ingenieros auxiliares y el Personal con dedicación del 100% al Proyecto, deben permanecer en el sitio donde se ejecuta la obra, so pena de incurrir en falta grave a sus obligaciones, con la consecuente aplicación de las sanciones establecidas contractualmente.</t>
  </si>
  <si>
    <t xml:space="preserve">2.2. Los ensayos de Laboratorio, Oficina/Campamento (incluye  dotación y servicios públicos), Edición de Informes, Papelería, Reproducción de Documentos,  Planos, Fotografías, Comunicaciones (telefonía fija y/o celular efectivamente utilizados para el proyecto, fax, correo, internet, etc.), se reembolsarán según su costo real, contra la presentación de facturas y soportes respectivos. </t>
  </si>
  <si>
    <t>Asesor 1 -  Estructural</t>
  </si>
  <si>
    <t>Profesional SST</t>
  </si>
  <si>
    <t>Director de interventorÍa</t>
  </si>
  <si>
    <t>Residente de interventorÍa</t>
  </si>
  <si>
    <t>Inspector de interventorÍa</t>
  </si>
  <si>
    <t>PLAZO: 3,5 MESES</t>
  </si>
  <si>
    <t>UNIDAD DEPORTIVA PALOGRANDE</t>
  </si>
  <si>
    <t>“INTERVENTORÍA TÉCNICA, ADMINISTRATIVA, JURÍDICA Y FINANCIERA A LOS CONTRATOS DE OBRA PARA EL MANTENIMIENTO Y REHABILITACIÓN DE VÍAS URBANAS, MEDIANTE LA REPARACIÓN Y CONSTRUCCIÓN DE PAVIMENTOS Y PEATONALES EN LA COMUNA 7 – TESORITO, COMUNA 8 - PALOGRANDE, COMUNA 9 - UNIVERSITARIA, COMUNA 10 - LA FUENTE, COMUNA 6 - ECOTURISCO CERRO DE ORO Y COMUNA 12 - NUEVO HORIZONTE, EL CONTRATO DE MANTENIMIENTO DE LA INFRAESTRUCTURA VIAL, MEDIANTE LA REPARACIÓN DE PAVIMENTOS Y PEATONALES EN LA AVENIDA SANTANDER Y LA CONSERVACIÓN DEL SUSBSISTEMA VIAL LA CARRERA 23 ENTRE CALLE 74 Y CALLE 94 DE LA AVENIDA ALBERTO MENDOZA DE LA CIUDAD DE MANIZALES”</t>
  </si>
  <si>
    <t>Otros (Auxilios varios, prestaciones extralegales, Indemnización por despido, Incapacidades no cubiertas, examenes de ingreso y egreso)</t>
  </si>
  <si>
    <t>Asesorias Profesionales en otras areas, no facturable</t>
  </si>
  <si>
    <t>Actualización tecnologica (Sofware, correo electronico, etc).</t>
  </si>
  <si>
    <t>Póliza buen manejo y correcta inversión del anticipo</t>
  </si>
  <si>
    <t xml:space="preserve">Estampilla pro cultura </t>
  </si>
  <si>
    <t xml:space="preserve">Tasa pro deporte y recreación </t>
  </si>
  <si>
    <t>Estampilla Pro justicia familiar (Acuerdo No 1156 30/01/2024)</t>
  </si>
  <si>
    <t>2.3. El personal de interventoría NO tendrá prima regional y los costos correspondientes a las jornadas adicionales de trabajo no se reconocerán.</t>
  </si>
  <si>
    <t>INTERVENTORÍA TÉCNICA, ADMINISTRATIVA, Y JURÍDICA A LAS OBRAS DE ADECUACION Y MEJORAMIENTO DE LA UNIDAD DEPORTIVA DE PALOGRANDE DEL MUNICIPIO DE MANIZALES - AÑO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</si>
</sst>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\ * #,##0_-;\-&quot;$&quot;\ * #,##0_-;_-&quot;$&quot;\ * &quot;-&quot;_-;_-@_-"/>
    <numFmt numFmtId="165" formatCode="_-* #,##0.00_-;\-* #,##0.00_-;_-* &quot;-&quot;??_-;_-@_-"/>
    <numFmt numFmtId="166" formatCode="&quot;$&quot;\ #,##0;[Red]&quot;$&quot;\ \-#,##0"/>
    <numFmt numFmtId="167" formatCode="_-* #,##0.00\ &quot;Pts&quot;_-;\-* #,##0.00\ &quot;Pts&quot;_-;_-* &quot;-&quot;??\ &quot;Pts&quot;_-;_-@_-"/>
    <numFmt numFmtId="168" formatCode="&quot;$&quot;\ #,##0.00"/>
    <numFmt numFmtId="169" formatCode="_([$$-240A]\ * #,##0_);_([$$-240A]\ * \(#,##0\);_([$$-240A]\ * &quot;-&quot;??_);_(@_)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b/>
      <sz val="11"/>
      <name val="Verdana"/>
      <family val="2"/>
    </font>
    <font>
      <sz val="10"/>
      <name val="Arial"/>
      <family val="2"/>
    </font>
    <font>
      <sz val="12"/>
      <color indexed="8"/>
      <name val="Verdana"/>
      <family val="2"/>
    </font>
    <font>
      <b/>
      <sz val="11"/>
      <name val="Arial Narrow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u/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E5F1"/>
        <bgColor rgb="FFDBE5F1"/>
      </patternFill>
    </fill>
  </fills>
  <borders count="6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5" fillId="0" borderId="0">
      <alignment horizontal="center"/>
    </xf>
    <xf numFmtId="167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 applyNumberFormat="0" applyFill="0" applyBorder="0" applyProtection="0">
      <alignment vertical="top"/>
    </xf>
    <xf numFmtId="164" fontId="10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98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/>
    <xf numFmtId="166" fontId="2" fillId="0" borderId="2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9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3" xfId="0" applyFont="1" applyBorder="1"/>
    <xf numFmtId="0" fontId="3" fillId="0" borderId="5" xfId="0" applyFont="1" applyBorder="1" applyAlignment="1">
      <alignment horizontal="left" vertical="center" wrapText="1"/>
    </xf>
    <xf numFmtId="0" fontId="7" fillId="0" borderId="0" xfId="5"/>
    <xf numFmtId="0" fontId="3" fillId="0" borderId="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2" fontId="2" fillId="0" borderId="0" xfId="0" applyNumberFormat="1" applyFont="1"/>
    <xf numFmtId="0" fontId="4" fillId="0" borderId="0" xfId="0" applyFont="1" applyAlignment="1">
      <alignment wrapText="1"/>
    </xf>
    <xf numFmtId="168" fontId="3" fillId="0" borderId="0" xfId="0" applyNumberFormat="1" applyFont="1"/>
    <xf numFmtId="0" fontId="2" fillId="0" borderId="19" xfId="0" applyFont="1" applyBorder="1" applyAlignment="1">
      <alignment wrapText="1"/>
    </xf>
    <xf numFmtId="0" fontId="2" fillId="0" borderId="20" xfId="0" applyFont="1" applyBorder="1" applyAlignment="1">
      <alignment horizontal="right"/>
    </xf>
    <xf numFmtId="169" fontId="3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9" fontId="3" fillId="0" borderId="1" xfId="2" applyNumberFormat="1" applyFont="1" applyFill="1" applyBorder="1" applyAlignment="1">
      <alignment horizontal="right" vertical="center" wrapText="1"/>
    </xf>
    <xf numFmtId="166" fontId="3" fillId="0" borderId="1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169" fontId="3" fillId="0" borderId="1" xfId="2" applyNumberFormat="1" applyFont="1" applyFill="1" applyBorder="1" applyAlignment="1">
      <alignment horizontal="right" wrapText="1"/>
    </xf>
    <xf numFmtId="166" fontId="3" fillId="0" borderId="1" xfId="0" applyNumberFormat="1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164" fontId="0" fillId="0" borderId="0" xfId="7" applyFont="1"/>
    <xf numFmtId="164" fontId="0" fillId="0" borderId="0" xfId="0" applyNumberFormat="1"/>
    <xf numFmtId="166" fontId="3" fillId="0" borderId="0" xfId="0" applyNumberFormat="1" applyFont="1"/>
    <xf numFmtId="164" fontId="3" fillId="0" borderId="0" xfId="7" applyFont="1"/>
    <xf numFmtId="164" fontId="3" fillId="0" borderId="0" xfId="0" applyNumberFormat="1" applyFont="1"/>
    <xf numFmtId="0" fontId="11" fillId="0" borderId="0" xfId="8"/>
    <xf numFmtId="0" fontId="13" fillId="4" borderId="29" xfId="8" applyFont="1" applyFill="1" applyBorder="1" applyAlignment="1">
      <alignment horizontal="left"/>
    </xf>
    <xf numFmtId="0" fontId="14" fillId="0" borderId="33" xfId="8" applyFont="1" applyBorder="1" applyAlignment="1">
      <alignment horizontal="left"/>
    </xf>
    <xf numFmtId="10" fontId="14" fillId="0" borderId="35" xfId="8" applyNumberFormat="1" applyFont="1" applyBorder="1"/>
    <xf numFmtId="10" fontId="14" fillId="0" borderId="57" xfId="8" applyNumberFormat="1" applyFont="1" applyBorder="1"/>
    <xf numFmtId="0" fontId="14" fillId="0" borderId="57" xfId="8" applyFont="1" applyBorder="1" applyAlignment="1">
      <alignment horizontal="left"/>
    </xf>
    <xf numFmtId="10" fontId="14" fillId="0" borderId="34" xfId="8" applyNumberFormat="1" applyFont="1" applyBorder="1"/>
    <xf numFmtId="0" fontId="14" fillId="4" borderId="36" xfId="8" applyFont="1" applyFill="1" applyBorder="1"/>
    <xf numFmtId="10" fontId="13" fillId="4" borderId="40" xfId="8" applyNumberFormat="1" applyFont="1" applyFill="1" applyBorder="1"/>
    <xf numFmtId="0" fontId="14" fillId="0" borderId="41" xfId="8" applyFont="1" applyBorder="1"/>
    <xf numFmtId="10" fontId="14" fillId="0" borderId="0" xfId="8" applyNumberFormat="1" applyFont="1"/>
    <xf numFmtId="10" fontId="14" fillId="0" borderId="42" xfId="8" applyNumberFormat="1" applyFont="1" applyBorder="1"/>
    <xf numFmtId="0" fontId="14" fillId="0" borderId="58" xfId="8" applyFont="1" applyBorder="1" applyAlignment="1">
      <alignment horizontal="left"/>
    </xf>
    <xf numFmtId="0" fontId="14" fillId="0" borderId="59" xfId="8" applyFont="1" applyBorder="1" applyAlignment="1">
      <alignment horizontal="left"/>
    </xf>
    <xf numFmtId="0" fontId="14" fillId="0" borderId="55" xfId="8" applyFont="1" applyBorder="1" applyAlignment="1">
      <alignment horizontal="left"/>
    </xf>
    <xf numFmtId="0" fontId="14" fillId="0" borderId="26" xfId="8" applyFont="1" applyBorder="1"/>
    <xf numFmtId="0" fontId="14" fillId="0" borderId="27" xfId="8" applyFont="1" applyBorder="1"/>
    <xf numFmtId="10" fontId="14" fillId="0" borderId="27" xfId="8" applyNumberFormat="1" applyFont="1" applyBorder="1"/>
    <xf numFmtId="10" fontId="14" fillId="0" borderId="28" xfId="8" applyNumberFormat="1" applyFont="1" applyBorder="1"/>
    <xf numFmtId="0" fontId="13" fillId="0" borderId="46" xfId="8" applyFont="1" applyBorder="1"/>
    <xf numFmtId="0" fontId="12" fillId="0" borderId="47" xfId="8" applyFont="1" applyBorder="1"/>
    <xf numFmtId="0" fontId="14" fillId="0" borderId="47" xfId="8" applyFont="1" applyBorder="1"/>
    <xf numFmtId="10" fontId="14" fillId="0" borderId="47" xfId="8" applyNumberFormat="1" applyFont="1" applyBorder="1"/>
    <xf numFmtId="10" fontId="14" fillId="0" borderId="48" xfId="8" applyNumberFormat="1" applyFont="1" applyBorder="1"/>
    <xf numFmtId="0" fontId="13" fillId="4" borderId="49" xfId="8" applyFont="1" applyFill="1" applyBorder="1" applyAlignment="1">
      <alignment horizontal="left"/>
    </xf>
    <xf numFmtId="10" fontId="13" fillId="4" borderId="53" xfId="8" applyNumberFormat="1" applyFont="1" applyFill="1" applyBorder="1"/>
    <xf numFmtId="0" fontId="14" fillId="0" borderId="46" xfId="8" applyFont="1" applyBorder="1"/>
    <xf numFmtId="0" fontId="16" fillId="0" borderId="0" xfId="8" applyFont="1"/>
    <xf numFmtId="0" fontId="14" fillId="0" borderId="57" xfId="8" applyFont="1" applyBorder="1"/>
    <xf numFmtId="0" fontId="17" fillId="0" borderId="0" xfId="8" applyFont="1"/>
    <xf numFmtId="9" fontId="16" fillId="0" borderId="0" xfId="8" applyNumberFormat="1" applyFont="1"/>
    <xf numFmtId="0" fontId="14" fillId="4" borderId="37" xfId="8" applyFont="1" applyFill="1" applyBorder="1"/>
    <xf numFmtId="0" fontId="14" fillId="4" borderId="38" xfId="8" applyFont="1" applyFill="1" applyBorder="1"/>
    <xf numFmtId="0" fontId="15" fillId="0" borderId="47" xfId="8" applyFont="1" applyBorder="1"/>
    <xf numFmtId="0" fontId="15" fillId="0" borderId="60" xfId="8" applyFont="1" applyBorder="1"/>
    <xf numFmtId="0" fontId="16" fillId="0" borderId="0" xfId="8" applyFont="1" applyAlignment="1">
      <alignment horizontal="center"/>
    </xf>
    <xf numFmtId="0" fontId="16" fillId="0" borderId="57" xfId="8" applyFont="1" applyBorder="1" applyAlignment="1">
      <alignment wrapText="1"/>
    </xf>
    <xf numFmtId="0" fontId="16" fillId="0" borderId="34" xfId="8" applyFont="1" applyBorder="1" applyAlignment="1">
      <alignment wrapText="1"/>
    </xf>
    <xf numFmtId="10" fontId="16" fillId="0" borderId="0" xfId="8" applyNumberFormat="1" applyFont="1"/>
    <xf numFmtId="10" fontId="13" fillId="4" borderId="56" xfId="8" applyNumberFormat="1" applyFont="1" applyFill="1" applyBorder="1"/>
    <xf numFmtId="0" fontId="16" fillId="0" borderId="0" xfId="8" applyFont="1" applyAlignment="1">
      <alignment wrapText="1"/>
    </xf>
    <xf numFmtId="4" fontId="13" fillId="4" borderId="56" xfId="8" applyNumberFormat="1" applyFont="1" applyFill="1" applyBorder="1"/>
    <xf numFmtId="4" fontId="3" fillId="0" borderId="0" xfId="0" applyNumberFormat="1" applyFont="1"/>
    <xf numFmtId="10" fontId="3" fillId="0" borderId="0" xfId="10" applyNumberFormat="1" applyFont="1"/>
    <xf numFmtId="0" fontId="2" fillId="0" borderId="9" xfId="0" applyFont="1" applyBorder="1" applyAlignment="1">
      <alignment wrapText="1"/>
    </xf>
    <xf numFmtId="0" fontId="2" fillId="0" borderId="2" xfId="0" applyFont="1" applyBorder="1" applyAlignment="1">
      <alignment wrapText="1"/>
    </xf>
    <xf numFmtId="166" fontId="2" fillId="0" borderId="10" xfId="0" applyNumberFormat="1" applyFont="1" applyBorder="1" applyAlignment="1">
      <alignment horizontal="right" wrapText="1"/>
    </xf>
    <xf numFmtId="0" fontId="14" fillId="0" borderId="55" xfId="8" applyFont="1" applyBorder="1" applyAlignment="1">
      <alignment horizontal="left"/>
    </xf>
    <xf numFmtId="0" fontId="15" fillId="0" borderId="57" xfId="8" applyFont="1" applyBorder="1"/>
    <xf numFmtId="0" fontId="15" fillId="0" borderId="34" xfId="8" applyFont="1" applyBorder="1"/>
    <xf numFmtId="0" fontId="14" fillId="0" borderId="55" xfId="8" applyFont="1" applyBorder="1" applyAlignment="1">
      <alignment horizontal="left" wrapText="1"/>
    </xf>
    <xf numFmtId="0" fontId="13" fillId="4" borderId="38" xfId="8" applyFont="1" applyFill="1" applyBorder="1" applyAlignment="1">
      <alignment horizontal="right"/>
    </xf>
    <xf numFmtId="0" fontId="15" fillId="0" borderId="38" xfId="8" applyFont="1" applyBorder="1"/>
    <xf numFmtId="0" fontId="15" fillId="0" borderId="39" xfId="8" applyFont="1" applyBorder="1"/>
    <xf numFmtId="0" fontId="12" fillId="4" borderId="43" xfId="8" applyFont="1" applyFill="1" applyBorder="1" applyAlignment="1">
      <alignment horizontal="left"/>
    </xf>
    <xf numFmtId="0" fontId="15" fillId="0" borderId="44" xfId="8" applyFont="1" applyBorder="1"/>
    <xf numFmtId="0" fontId="15" fillId="0" borderId="45" xfId="8" applyFont="1" applyBorder="1"/>
    <xf numFmtId="0" fontId="12" fillId="0" borderId="25" xfId="8" applyFont="1" applyBorder="1" applyAlignment="1">
      <alignment horizontal="center" wrapText="1"/>
    </xf>
    <xf numFmtId="0" fontId="15" fillId="0" borderId="31" xfId="8" applyFont="1" applyBorder="1"/>
    <xf numFmtId="0" fontId="15" fillId="0" borderId="32" xfId="8" applyFont="1" applyBorder="1"/>
    <xf numFmtId="0" fontId="13" fillId="0" borderId="25" xfId="8" applyFont="1" applyBorder="1" applyAlignment="1">
      <alignment horizontal="center" vertical="center" wrapText="1"/>
    </xf>
    <xf numFmtId="0" fontId="15" fillId="0" borderId="31" xfId="8" applyFont="1" applyBorder="1" applyAlignment="1">
      <alignment vertical="center"/>
    </xf>
    <xf numFmtId="0" fontId="15" fillId="0" borderId="32" xfId="8" applyFont="1" applyBorder="1" applyAlignment="1">
      <alignment vertical="center"/>
    </xf>
    <xf numFmtId="0" fontId="15" fillId="0" borderId="26" xfId="8" applyFont="1" applyBorder="1" applyAlignment="1">
      <alignment vertical="center"/>
    </xf>
    <xf numFmtId="0" fontId="15" fillId="0" borderId="27" xfId="8" applyFont="1" applyBorder="1" applyAlignment="1">
      <alignment vertical="center"/>
    </xf>
    <xf numFmtId="0" fontId="15" fillId="0" borderId="28" xfId="8" applyFont="1" applyBorder="1" applyAlignment="1">
      <alignment vertical="center"/>
    </xf>
    <xf numFmtId="0" fontId="12" fillId="4" borderId="30" xfId="8" applyFont="1" applyFill="1" applyBorder="1" applyAlignment="1">
      <alignment horizontal="left"/>
    </xf>
    <xf numFmtId="0" fontId="12" fillId="4" borderId="50" xfId="8" applyFont="1" applyFill="1" applyBorder="1" applyAlignment="1">
      <alignment horizontal="left" wrapText="1"/>
    </xf>
    <xf numFmtId="0" fontId="15" fillId="0" borderId="51" xfId="8" applyFont="1" applyBorder="1"/>
    <xf numFmtId="0" fontId="13" fillId="4" borderId="51" xfId="8" applyFont="1" applyFill="1" applyBorder="1" applyAlignment="1">
      <alignment horizontal="right"/>
    </xf>
    <xf numFmtId="0" fontId="15" fillId="0" borderId="52" xfId="8" applyFont="1" applyBorder="1"/>
    <xf numFmtId="0" fontId="13" fillId="4" borderId="54" xfId="8" applyFont="1" applyFill="1" applyBorder="1" applyAlignment="1">
      <alignment horizontal="center"/>
    </xf>
    <xf numFmtId="9" fontId="3" fillId="0" borderId="22" xfId="0" applyNumberFormat="1" applyFont="1" applyBorder="1" applyAlignment="1">
      <alignment horizontal="center" wrapText="1"/>
    </xf>
    <xf numFmtId="9" fontId="3" fillId="0" borderId="3" xfId="0" applyNumberFormat="1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166" fontId="3" fillId="0" borderId="22" xfId="0" applyNumberFormat="1" applyFont="1" applyBorder="1" applyAlignment="1">
      <alignment horizontal="right" wrapText="1"/>
    </xf>
    <xf numFmtId="166" fontId="3" fillId="0" borderId="10" xfId="0" applyNumberFormat="1" applyFont="1" applyBorder="1" applyAlignment="1">
      <alignment horizontal="right" wrapText="1"/>
    </xf>
    <xf numFmtId="9" fontId="3" fillId="0" borderId="23" xfId="0" applyNumberFormat="1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23" xfId="0" applyFont="1" applyBorder="1" applyAlignment="1">
      <alignment wrapText="1"/>
    </xf>
    <xf numFmtId="166" fontId="2" fillId="0" borderId="22" xfId="0" applyNumberFormat="1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166" fontId="2" fillId="0" borderId="14" xfId="0" applyNumberFormat="1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2" borderId="9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166" fontId="2" fillId="0" borderId="10" xfId="0" applyNumberFormat="1" applyFont="1" applyBorder="1" applyAlignment="1">
      <alignment horizontal="right"/>
    </xf>
    <xf numFmtId="166" fontId="2" fillId="0" borderId="23" xfId="0" applyNumberFormat="1" applyFont="1" applyBorder="1" applyAlignment="1">
      <alignment horizontal="right" wrapText="1"/>
    </xf>
    <xf numFmtId="166" fontId="2" fillId="0" borderId="24" xfId="0" applyNumberFormat="1" applyFont="1" applyBorder="1" applyAlignment="1">
      <alignment horizontal="right" wrapText="1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3" fontId="3" fillId="0" borderId="10" xfId="0" applyNumberFormat="1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3" borderId="6" xfId="6" applyFont="1" applyFill="1" applyBorder="1" applyAlignment="1">
      <alignment horizontal="center" vertical="center" wrapText="1"/>
    </xf>
    <xf numFmtId="0" fontId="9" fillId="3" borderId="8" xfId="6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166" fontId="2" fillId="0" borderId="21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9" fontId="3" fillId="0" borderId="22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6" fontId="3" fillId="0" borderId="22" xfId="0" applyNumberFormat="1" applyFont="1" applyBorder="1" applyAlignment="1">
      <alignment horizontal="right" vertical="center" wrapText="1"/>
    </xf>
    <xf numFmtId="166" fontId="3" fillId="0" borderId="10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left" wrapText="1"/>
    </xf>
    <xf numFmtId="0" fontId="3" fillId="0" borderId="23" xfId="0" applyFont="1" applyBorder="1" applyAlignment="1">
      <alignment horizontal="left" wrapText="1"/>
    </xf>
    <xf numFmtId="0" fontId="3" fillId="0" borderId="24" xfId="0" applyFont="1" applyBorder="1" applyAlignment="1">
      <alignment horizontal="left" wrapText="1"/>
    </xf>
    <xf numFmtId="0" fontId="3" fillId="0" borderId="2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6" fontId="3" fillId="0" borderId="22" xfId="0" applyNumberFormat="1" applyFont="1" applyBorder="1" applyAlignment="1">
      <alignment wrapText="1"/>
    </xf>
    <xf numFmtId="166" fontId="3" fillId="0" borderId="10" xfId="0" applyNumberFormat="1" applyFont="1" applyBorder="1" applyAlignment="1">
      <alignment wrapText="1"/>
    </xf>
    <xf numFmtId="166" fontId="3" fillId="0" borderId="22" xfId="0" applyNumberFormat="1" applyFont="1" applyBorder="1" applyAlignment="1">
      <alignment vertical="center" wrapText="1"/>
    </xf>
    <xf numFmtId="166" fontId="3" fillId="0" borderId="10" xfId="0" applyNumberFormat="1" applyFont="1" applyBorder="1" applyAlignment="1">
      <alignment vertical="center" wrapText="1"/>
    </xf>
    <xf numFmtId="0" fontId="3" fillId="0" borderId="61" xfId="0" applyFont="1" applyFill="1" applyBorder="1" applyAlignment="1">
      <alignment horizontal="left" vertical="center" wrapText="1"/>
    </xf>
    <xf numFmtId="0" fontId="3" fillId="0" borderId="62" xfId="0" applyFont="1" applyFill="1" applyBorder="1" applyAlignment="1">
      <alignment horizontal="left" vertical="center" wrapText="1"/>
    </xf>
    <xf numFmtId="0" fontId="3" fillId="0" borderId="63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/>
    <xf numFmtId="166" fontId="2" fillId="0" borderId="0" xfId="0" applyNumberFormat="1" applyFont="1" applyBorder="1" applyAlignment="1">
      <alignment horizontal="right"/>
    </xf>
  </cellXfs>
  <cellStyles count="11">
    <cellStyle name="CUADRO1" xfId="1"/>
    <cellStyle name="Millares 2" xfId="9"/>
    <cellStyle name="Moneda" xfId="2" builtinId="4"/>
    <cellStyle name="Moneda [0]" xfId="7" builtinId="7"/>
    <cellStyle name="Normal" xfId="0" builtinId="0"/>
    <cellStyle name="Normal 2" xfId="5"/>
    <cellStyle name="Normal 3" xfId="6"/>
    <cellStyle name="Normal 4" xfId="8"/>
    <cellStyle name="Porcentaje" xfId="10" builtinId="5"/>
    <cellStyle name="Porcentaje 2" xfId="3"/>
    <cellStyle name="Porcentaje 2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T1002"/>
  <sheetViews>
    <sheetView zoomScale="80" zoomScaleNormal="80" workbookViewId="0">
      <selection activeCell="B16" sqref="B16:M16"/>
    </sheetView>
  </sheetViews>
  <sheetFormatPr baseColWidth="10" defaultColWidth="9" defaultRowHeight="12.75" x14ac:dyDescent="0.2"/>
  <cols>
    <col min="1" max="7" width="9" style="12"/>
    <col min="8" max="8" width="13.140625" style="12" customWidth="1"/>
    <col min="9" max="9" width="53.5703125" style="12" customWidth="1"/>
    <col min="10" max="11" width="9" style="12" hidden="1" customWidth="1"/>
    <col min="12" max="12" width="6.140625" style="12" hidden="1" customWidth="1"/>
    <col min="13" max="264" width="9" style="12"/>
    <col min="265" max="265" width="14.85546875" style="12" customWidth="1"/>
    <col min="266" max="268" width="9" style="12" hidden="1" customWidth="1"/>
    <col min="269" max="520" width="9" style="12"/>
    <col min="521" max="521" width="14.85546875" style="12" customWidth="1"/>
    <col min="522" max="524" width="9" style="12" hidden="1" customWidth="1"/>
    <col min="525" max="776" width="9" style="12"/>
    <col min="777" max="777" width="14.85546875" style="12" customWidth="1"/>
    <col min="778" max="780" width="9" style="12" hidden="1" customWidth="1"/>
    <col min="781" max="1032" width="9" style="12"/>
    <col min="1033" max="1033" width="14.85546875" style="12" customWidth="1"/>
    <col min="1034" max="1036" width="9" style="12" hidden="1" customWidth="1"/>
    <col min="1037" max="1288" width="9" style="12"/>
    <col min="1289" max="1289" width="14.85546875" style="12" customWidth="1"/>
    <col min="1290" max="1292" width="9" style="12" hidden="1" customWidth="1"/>
    <col min="1293" max="1544" width="9" style="12"/>
    <col min="1545" max="1545" width="14.85546875" style="12" customWidth="1"/>
    <col min="1546" max="1548" width="9" style="12" hidden="1" customWidth="1"/>
    <col min="1549" max="1800" width="9" style="12"/>
    <col min="1801" max="1801" width="14.85546875" style="12" customWidth="1"/>
    <col min="1802" max="1804" width="9" style="12" hidden="1" customWidth="1"/>
    <col min="1805" max="2056" width="9" style="12"/>
    <col min="2057" max="2057" width="14.85546875" style="12" customWidth="1"/>
    <col min="2058" max="2060" width="9" style="12" hidden="1" customWidth="1"/>
    <col min="2061" max="2312" width="9" style="12"/>
    <col min="2313" max="2313" width="14.85546875" style="12" customWidth="1"/>
    <col min="2314" max="2316" width="9" style="12" hidden="1" customWidth="1"/>
    <col min="2317" max="2568" width="9" style="12"/>
    <col min="2569" max="2569" width="14.85546875" style="12" customWidth="1"/>
    <col min="2570" max="2572" width="9" style="12" hidden="1" customWidth="1"/>
    <col min="2573" max="2824" width="9" style="12"/>
    <col min="2825" max="2825" width="14.85546875" style="12" customWidth="1"/>
    <col min="2826" max="2828" width="9" style="12" hidden="1" customWidth="1"/>
    <col min="2829" max="3080" width="9" style="12"/>
    <col min="3081" max="3081" width="14.85546875" style="12" customWidth="1"/>
    <col min="3082" max="3084" width="9" style="12" hidden="1" customWidth="1"/>
    <col min="3085" max="3336" width="9" style="12"/>
    <col min="3337" max="3337" width="14.85546875" style="12" customWidth="1"/>
    <col min="3338" max="3340" width="9" style="12" hidden="1" customWidth="1"/>
    <col min="3341" max="3592" width="9" style="12"/>
    <col min="3593" max="3593" width="14.85546875" style="12" customWidth="1"/>
    <col min="3594" max="3596" width="9" style="12" hidden="1" customWidth="1"/>
    <col min="3597" max="3848" width="9" style="12"/>
    <col min="3849" max="3849" width="14.85546875" style="12" customWidth="1"/>
    <col min="3850" max="3852" width="9" style="12" hidden="1" customWidth="1"/>
    <col min="3853" max="4104" width="9" style="12"/>
    <col min="4105" max="4105" width="14.85546875" style="12" customWidth="1"/>
    <col min="4106" max="4108" width="9" style="12" hidden="1" customWidth="1"/>
    <col min="4109" max="4360" width="9" style="12"/>
    <col min="4361" max="4361" width="14.85546875" style="12" customWidth="1"/>
    <col min="4362" max="4364" width="9" style="12" hidden="1" customWidth="1"/>
    <col min="4365" max="4616" width="9" style="12"/>
    <col min="4617" max="4617" width="14.85546875" style="12" customWidth="1"/>
    <col min="4618" max="4620" width="9" style="12" hidden="1" customWidth="1"/>
    <col min="4621" max="4872" width="9" style="12"/>
    <col min="4873" max="4873" width="14.85546875" style="12" customWidth="1"/>
    <col min="4874" max="4876" width="9" style="12" hidden="1" customWidth="1"/>
    <col min="4877" max="5128" width="9" style="12"/>
    <col min="5129" max="5129" width="14.85546875" style="12" customWidth="1"/>
    <col min="5130" max="5132" width="9" style="12" hidden="1" customWidth="1"/>
    <col min="5133" max="5384" width="9" style="12"/>
    <col min="5385" max="5385" width="14.85546875" style="12" customWidth="1"/>
    <col min="5386" max="5388" width="9" style="12" hidden="1" customWidth="1"/>
    <col min="5389" max="5640" width="9" style="12"/>
    <col min="5641" max="5641" width="14.85546875" style="12" customWidth="1"/>
    <col min="5642" max="5644" width="9" style="12" hidden="1" customWidth="1"/>
    <col min="5645" max="5896" width="9" style="12"/>
    <col min="5897" max="5897" width="14.85546875" style="12" customWidth="1"/>
    <col min="5898" max="5900" width="9" style="12" hidden="1" customWidth="1"/>
    <col min="5901" max="6152" width="9" style="12"/>
    <col min="6153" max="6153" width="14.85546875" style="12" customWidth="1"/>
    <col min="6154" max="6156" width="9" style="12" hidden="1" customWidth="1"/>
    <col min="6157" max="6408" width="9" style="12"/>
    <col min="6409" max="6409" width="14.85546875" style="12" customWidth="1"/>
    <col min="6410" max="6412" width="9" style="12" hidden="1" customWidth="1"/>
    <col min="6413" max="6664" width="9" style="12"/>
    <col min="6665" max="6665" width="14.85546875" style="12" customWidth="1"/>
    <col min="6666" max="6668" width="9" style="12" hidden="1" customWidth="1"/>
    <col min="6669" max="6920" width="9" style="12"/>
    <col min="6921" max="6921" width="14.85546875" style="12" customWidth="1"/>
    <col min="6922" max="6924" width="9" style="12" hidden="1" customWidth="1"/>
    <col min="6925" max="7176" width="9" style="12"/>
    <col min="7177" max="7177" width="14.85546875" style="12" customWidth="1"/>
    <col min="7178" max="7180" width="9" style="12" hidden="1" customWidth="1"/>
    <col min="7181" max="7432" width="9" style="12"/>
    <col min="7433" max="7433" width="14.85546875" style="12" customWidth="1"/>
    <col min="7434" max="7436" width="9" style="12" hidden="1" customWidth="1"/>
    <col min="7437" max="7688" width="9" style="12"/>
    <col min="7689" max="7689" width="14.85546875" style="12" customWidth="1"/>
    <col min="7690" max="7692" width="9" style="12" hidden="1" customWidth="1"/>
    <col min="7693" max="7944" width="9" style="12"/>
    <col min="7945" max="7945" width="14.85546875" style="12" customWidth="1"/>
    <col min="7946" max="7948" width="9" style="12" hidden="1" customWidth="1"/>
    <col min="7949" max="8200" width="9" style="12"/>
    <col min="8201" max="8201" width="14.85546875" style="12" customWidth="1"/>
    <col min="8202" max="8204" width="9" style="12" hidden="1" customWidth="1"/>
    <col min="8205" max="8456" width="9" style="12"/>
    <col min="8457" max="8457" width="14.85546875" style="12" customWidth="1"/>
    <col min="8458" max="8460" width="9" style="12" hidden="1" customWidth="1"/>
    <col min="8461" max="8712" width="9" style="12"/>
    <col min="8713" max="8713" width="14.85546875" style="12" customWidth="1"/>
    <col min="8714" max="8716" width="9" style="12" hidden="1" customWidth="1"/>
    <col min="8717" max="8968" width="9" style="12"/>
    <col min="8969" max="8969" width="14.85546875" style="12" customWidth="1"/>
    <col min="8970" max="8972" width="9" style="12" hidden="1" customWidth="1"/>
    <col min="8973" max="9224" width="9" style="12"/>
    <col min="9225" max="9225" width="14.85546875" style="12" customWidth="1"/>
    <col min="9226" max="9228" width="9" style="12" hidden="1" customWidth="1"/>
    <col min="9229" max="9480" width="9" style="12"/>
    <col min="9481" max="9481" width="14.85546875" style="12" customWidth="1"/>
    <col min="9482" max="9484" width="9" style="12" hidden="1" customWidth="1"/>
    <col min="9485" max="9736" width="9" style="12"/>
    <col min="9737" max="9737" width="14.85546875" style="12" customWidth="1"/>
    <col min="9738" max="9740" width="9" style="12" hidden="1" customWidth="1"/>
    <col min="9741" max="9992" width="9" style="12"/>
    <col min="9993" max="9993" width="14.85546875" style="12" customWidth="1"/>
    <col min="9994" max="9996" width="9" style="12" hidden="1" customWidth="1"/>
    <col min="9997" max="10248" width="9" style="12"/>
    <col min="10249" max="10249" width="14.85546875" style="12" customWidth="1"/>
    <col min="10250" max="10252" width="9" style="12" hidden="1" customWidth="1"/>
    <col min="10253" max="10504" width="9" style="12"/>
    <col min="10505" max="10505" width="14.85546875" style="12" customWidth="1"/>
    <col min="10506" max="10508" width="9" style="12" hidden="1" customWidth="1"/>
    <col min="10509" max="10760" width="9" style="12"/>
    <col min="10761" max="10761" width="14.85546875" style="12" customWidth="1"/>
    <col min="10762" max="10764" width="9" style="12" hidden="1" customWidth="1"/>
    <col min="10765" max="11016" width="9" style="12"/>
    <col min="11017" max="11017" width="14.85546875" style="12" customWidth="1"/>
    <col min="11018" max="11020" width="9" style="12" hidden="1" customWidth="1"/>
    <col min="11021" max="11272" width="9" style="12"/>
    <col min="11273" max="11273" width="14.85546875" style="12" customWidth="1"/>
    <col min="11274" max="11276" width="9" style="12" hidden="1" customWidth="1"/>
    <col min="11277" max="11528" width="9" style="12"/>
    <col min="11529" max="11529" width="14.85546875" style="12" customWidth="1"/>
    <col min="11530" max="11532" width="9" style="12" hidden="1" customWidth="1"/>
    <col min="11533" max="11784" width="9" style="12"/>
    <col min="11785" max="11785" width="14.85546875" style="12" customWidth="1"/>
    <col min="11786" max="11788" width="9" style="12" hidden="1" customWidth="1"/>
    <col min="11789" max="12040" width="9" style="12"/>
    <col min="12041" max="12041" width="14.85546875" style="12" customWidth="1"/>
    <col min="12042" max="12044" width="9" style="12" hidden="1" customWidth="1"/>
    <col min="12045" max="12296" width="9" style="12"/>
    <col min="12297" max="12297" width="14.85546875" style="12" customWidth="1"/>
    <col min="12298" max="12300" width="9" style="12" hidden="1" customWidth="1"/>
    <col min="12301" max="12552" width="9" style="12"/>
    <col min="12553" max="12553" width="14.85546875" style="12" customWidth="1"/>
    <col min="12554" max="12556" width="9" style="12" hidden="1" customWidth="1"/>
    <col min="12557" max="12808" width="9" style="12"/>
    <col min="12809" max="12809" width="14.85546875" style="12" customWidth="1"/>
    <col min="12810" max="12812" width="9" style="12" hidden="1" customWidth="1"/>
    <col min="12813" max="13064" width="9" style="12"/>
    <col min="13065" max="13065" width="14.85546875" style="12" customWidth="1"/>
    <col min="13066" max="13068" width="9" style="12" hidden="1" customWidth="1"/>
    <col min="13069" max="13320" width="9" style="12"/>
    <col min="13321" max="13321" width="14.85546875" style="12" customWidth="1"/>
    <col min="13322" max="13324" width="9" style="12" hidden="1" customWidth="1"/>
    <col min="13325" max="13576" width="9" style="12"/>
    <col min="13577" max="13577" width="14.85546875" style="12" customWidth="1"/>
    <col min="13578" max="13580" width="9" style="12" hidden="1" customWidth="1"/>
    <col min="13581" max="13832" width="9" style="12"/>
    <col min="13833" max="13833" width="14.85546875" style="12" customWidth="1"/>
    <col min="13834" max="13836" width="9" style="12" hidden="1" customWidth="1"/>
    <col min="13837" max="14088" width="9" style="12"/>
    <col min="14089" max="14089" width="14.85546875" style="12" customWidth="1"/>
    <col min="14090" max="14092" width="9" style="12" hidden="1" customWidth="1"/>
    <col min="14093" max="14344" width="9" style="12"/>
    <col min="14345" max="14345" width="14.85546875" style="12" customWidth="1"/>
    <col min="14346" max="14348" width="9" style="12" hidden="1" customWidth="1"/>
    <col min="14349" max="14600" width="9" style="12"/>
    <col min="14601" max="14601" width="14.85546875" style="12" customWidth="1"/>
    <col min="14602" max="14604" width="9" style="12" hidden="1" customWidth="1"/>
    <col min="14605" max="14856" width="9" style="12"/>
    <col min="14857" max="14857" width="14.85546875" style="12" customWidth="1"/>
    <col min="14858" max="14860" width="9" style="12" hidden="1" customWidth="1"/>
    <col min="14861" max="15112" width="9" style="12"/>
    <col min="15113" max="15113" width="14.85546875" style="12" customWidth="1"/>
    <col min="15114" max="15116" width="9" style="12" hidden="1" customWidth="1"/>
    <col min="15117" max="15368" width="9" style="12"/>
    <col min="15369" max="15369" width="14.85546875" style="12" customWidth="1"/>
    <col min="15370" max="15372" width="9" style="12" hidden="1" customWidth="1"/>
    <col min="15373" max="15624" width="9" style="12"/>
    <col min="15625" max="15625" width="14.85546875" style="12" customWidth="1"/>
    <col min="15626" max="15628" width="9" style="12" hidden="1" customWidth="1"/>
    <col min="15629" max="15880" width="9" style="12"/>
    <col min="15881" max="15881" width="14.85546875" style="12" customWidth="1"/>
    <col min="15882" max="15884" width="9" style="12" hidden="1" customWidth="1"/>
    <col min="15885" max="16136" width="9" style="12"/>
    <col min="16137" max="16137" width="14.85546875" style="12" customWidth="1"/>
    <col min="16138" max="16140" width="9" style="12" hidden="1" customWidth="1"/>
    <col min="16141" max="16384" width="9" style="12"/>
  </cols>
  <sheetData>
    <row r="1" spans="1:26" ht="16.5" customHeight="1" thickBot="1" x14ac:dyDescent="0.3">
      <c r="A1" s="95" t="s">
        <v>27</v>
      </c>
      <c r="B1" s="96"/>
      <c r="C1" s="96"/>
      <c r="D1" s="96"/>
      <c r="E1" s="96"/>
      <c r="F1" s="96"/>
      <c r="G1" s="96"/>
      <c r="H1" s="96"/>
      <c r="I1" s="97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ht="31.5" customHeight="1" x14ac:dyDescent="0.25">
      <c r="A2" s="98" t="s">
        <v>101</v>
      </c>
      <c r="B2" s="99"/>
      <c r="C2" s="99"/>
      <c r="D2" s="99"/>
      <c r="E2" s="99"/>
      <c r="F2" s="99"/>
      <c r="G2" s="99"/>
      <c r="H2" s="99"/>
      <c r="I2" s="100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</row>
    <row r="3" spans="1:26" ht="60.75" customHeight="1" thickBot="1" x14ac:dyDescent="0.3">
      <c r="A3" s="101"/>
      <c r="B3" s="102"/>
      <c r="C3" s="102"/>
      <c r="D3" s="102"/>
      <c r="E3" s="102"/>
      <c r="F3" s="102"/>
      <c r="G3" s="102"/>
      <c r="H3" s="102"/>
      <c r="I3" s="103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</row>
    <row r="4" spans="1:26" ht="16.899999999999999" customHeight="1" x14ac:dyDescent="0.25">
      <c r="A4" s="39" t="s">
        <v>40</v>
      </c>
      <c r="B4" s="104" t="s">
        <v>41</v>
      </c>
      <c r="C4" s="96"/>
      <c r="D4" s="96"/>
      <c r="E4" s="96"/>
      <c r="F4" s="96"/>
      <c r="G4" s="96"/>
      <c r="H4" s="96"/>
      <c r="I4" s="97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</row>
    <row r="5" spans="1:26" ht="15.75" x14ac:dyDescent="0.25">
      <c r="A5" s="40" t="s">
        <v>42</v>
      </c>
      <c r="B5" s="85" t="s">
        <v>43</v>
      </c>
      <c r="C5" s="86"/>
      <c r="D5" s="86"/>
      <c r="E5" s="86"/>
      <c r="F5" s="86"/>
      <c r="G5" s="86"/>
      <c r="H5" s="87"/>
      <c r="I5" s="41">
        <v>1</v>
      </c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</row>
    <row r="6" spans="1:26" ht="15.75" x14ac:dyDescent="0.25">
      <c r="A6" s="40" t="s">
        <v>44</v>
      </c>
      <c r="B6" s="85" t="s">
        <v>45</v>
      </c>
      <c r="C6" s="86"/>
      <c r="D6" s="86"/>
      <c r="E6" s="42"/>
      <c r="F6" s="43"/>
      <c r="G6" s="66"/>
      <c r="H6" s="44"/>
      <c r="I6" s="41">
        <v>8.3333333333333329E-2</v>
      </c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</row>
    <row r="7" spans="1:26" ht="15.75" x14ac:dyDescent="0.25">
      <c r="A7" s="40" t="s">
        <v>46</v>
      </c>
      <c r="B7" s="85" t="s">
        <v>84</v>
      </c>
      <c r="C7" s="86"/>
      <c r="D7" s="86"/>
      <c r="E7" s="42"/>
      <c r="F7" s="43"/>
      <c r="G7" s="66"/>
      <c r="H7" s="44"/>
      <c r="I7" s="41">
        <v>8.3333333333333329E-2</v>
      </c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</row>
    <row r="8" spans="1:26" ht="15.75" x14ac:dyDescent="0.25">
      <c r="A8" s="40" t="s">
        <v>47</v>
      </c>
      <c r="B8" s="85" t="s">
        <v>85</v>
      </c>
      <c r="C8" s="86"/>
      <c r="D8" s="86"/>
      <c r="E8" s="42"/>
      <c r="F8" s="43"/>
      <c r="G8" s="66"/>
      <c r="H8" s="44"/>
      <c r="I8" s="41">
        <v>0.01</v>
      </c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</row>
    <row r="9" spans="1:26" ht="15.75" x14ac:dyDescent="0.25">
      <c r="A9" s="40" t="s">
        <v>48</v>
      </c>
      <c r="B9" s="85" t="s">
        <v>49</v>
      </c>
      <c r="C9" s="86"/>
      <c r="D9" s="86"/>
      <c r="E9" s="86"/>
      <c r="F9" s="86"/>
      <c r="G9" s="86"/>
      <c r="H9" s="87"/>
      <c r="I9" s="41">
        <v>4.1666666666666664E-2</v>
      </c>
      <c r="J9" s="65"/>
      <c r="K9" s="65"/>
      <c r="L9" s="65"/>
      <c r="M9" s="65"/>
      <c r="N9" s="65"/>
      <c r="O9" s="65"/>
      <c r="P9" s="65"/>
      <c r="Q9" s="65"/>
      <c r="R9" s="65"/>
      <c r="S9" s="67" t="s">
        <v>87</v>
      </c>
      <c r="T9" s="67"/>
      <c r="U9" s="67"/>
      <c r="V9" s="65"/>
      <c r="W9" s="65"/>
      <c r="X9" s="65"/>
      <c r="Y9" s="65"/>
      <c r="Z9" s="65"/>
    </row>
    <row r="10" spans="1:26" ht="15.75" x14ac:dyDescent="0.25">
      <c r="A10" s="40" t="s">
        <v>50</v>
      </c>
      <c r="B10" s="85" t="s">
        <v>51</v>
      </c>
      <c r="C10" s="86"/>
      <c r="D10" s="86"/>
      <c r="E10" s="86"/>
      <c r="F10" s="86"/>
      <c r="G10" s="86"/>
      <c r="H10" s="87"/>
      <c r="I10" s="41">
        <v>0.12</v>
      </c>
      <c r="J10" s="65"/>
      <c r="K10" s="65"/>
      <c r="L10" s="65"/>
      <c r="M10" s="65"/>
      <c r="N10" s="65"/>
      <c r="O10" s="65"/>
      <c r="P10" s="65"/>
      <c r="Q10" s="65"/>
      <c r="R10" s="65"/>
      <c r="S10" s="67" t="s">
        <v>86</v>
      </c>
      <c r="T10" s="67"/>
      <c r="U10" s="67"/>
      <c r="V10" s="65"/>
      <c r="W10" s="65"/>
      <c r="X10" s="65"/>
      <c r="Y10" s="65"/>
      <c r="Z10" s="65"/>
    </row>
    <row r="11" spans="1:26" ht="15.75" x14ac:dyDescent="0.25">
      <c r="A11" s="40" t="s">
        <v>52</v>
      </c>
      <c r="B11" s="85" t="s">
        <v>53</v>
      </c>
      <c r="C11" s="86"/>
      <c r="D11" s="86"/>
      <c r="E11" s="86"/>
      <c r="F11" s="86"/>
      <c r="G11" s="86"/>
      <c r="H11" s="87"/>
      <c r="I11" s="41">
        <v>0.04</v>
      </c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spans="1:26" ht="15.75" x14ac:dyDescent="0.25">
      <c r="A12" s="40" t="s">
        <v>54</v>
      </c>
      <c r="B12" s="85" t="s">
        <v>55</v>
      </c>
      <c r="C12" s="86"/>
      <c r="D12" s="86"/>
      <c r="E12" s="86"/>
      <c r="F12" s="86"/>
      <c r="G12" s="86"/>
      <c r="H12" s="87"/>
      <c r="I12" s="41">
        <v>6.9599999999999995E-2</v>
      </c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5.75" x14ac:dyDescent="0.25">
      <c r="A13" s="40" t="s">
        <v>56</v>
      </c>
      <c r="B13" s="85" t="s">
        <v>57</v>
      </c>
      <c r="C13" s="86"/>
      <c r="D13" s="86"/>
      <c r="E13" s="86"/>
      <c r="F13" s="86"/>
      <c r="G13" s="86"/>
      <c r="H13" s="87"/>
      <c r="I13" s="41">
        <v>0.02</v>
      </c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15.75" x14ac:dyDescent="0.25">
      <c r="A14" s="40" t="s">
        <v>58</v>
      </c>
      <c r="B14" s="85" t="s">
        <v>28</v>
      </c>
      <c r="C14" s="86"/>
      <c r="D14" s="86"/>
      <c r="E14" s="86"/>
      <c r="F14" s="86"/>
      <c r="G14" s="86"/>
      <c r="H14" s="87"/>
      <c r="I14" s="41">
        <v>0</v>
      </c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5.75" x14ac:dyDescent="0.25">
      <c r="A15" s="40" t="s">
        <v>59</v>
      </c>
      <c r="B15" s="88" t="s">
        <v>102</v>
      </c>
      <c r="C15" s="86"/>
      <c r="D15" s="86"/>
      <c r="E15" s="86"/>
      <c r="F15" s="86"/>
      <c r="G15" s="86"/>
      <c r="H15" s="87"/>
      <c r="I15" s="41">
        <v>2.2599999999999999E-2</v>
      </c>
      <c r="J15" s="65"/>
      <c r="K15" s="65"/>
      <c r="L15" s="68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29.25" customHeight="1" x14ac:dyDescent="0.25">
      <c r="A16" s="40" t="s">
        <v>60</v>
      </c>
      <c r="B16" s="85" t="s">
        <v>61</v>
      </c>
      <c r="C16" s="86"/>
      <c r="D16" s="86"/>
      <c r="E16" s="86"/>
      <c r="F16" s="86"/>
      <c r="G16" s="86"/>
      <c r="H16" s="87"/>
      <c r="I16" s="41">
        <v>0.06</v>
      </c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6.5" thickBot="1" x14ac:dyDescent="0.3">
      <c r="A17" s="45"/>
      <c r="B17" s="69"/>
      <c r="C17" s="70"/>
      <c r="D17" s="70"/>
      <c r="E17" s="70"/>
      <c r="F17" s="89" t="s">
        <v>62</v>
      </c>
      <c r="G17" s="90"/>
      <c r="H17" s="91"/>
      <c r="I17" s="46">
        <v>1.5505333333333333</v>
      </c>
      <c r="J17" s="65"/>
      <c r="K17" s="68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6.5" thickBot="1" x14ac:dyDescent="0.3">
      <c r="A18" s="47"/>
      <c r="B18" s="38"/>
      <c r="C18" s="38"/>
      <c r="D18" s="38"/>
      <c r="E18" s="38"/>
      <c r="F18" s="38"/>
      <c r="G18" s="38"/>
      <c r="H18" s="48"/>
      <c r="I18" s="49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5.75" x14ac:dyDescent="0.25">
      <c r="A19" s="39">
        <v>2</v>
      </c>
      <c r="B19" s="92" t="s">
        <v>63</v>
      </c>
      <c r="C19" s="93"/>
      <c r="D19" s="93"/>
      <c r="E19" s="93"/>
      <c r="F19" s="93"/>
      <c r="G19" s="93"/>
      <c r="H19" s="93"/>
      <c r="I19" s="9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5.75" x14ac:dyDescent="0.25">
      <c r="A20" s="40">
        <v>2.1</v>
      </c>
      <c r="B20" s="85" t="s">
        <v>65</v>
      </c>
      <c r="C20" s="86"/>
      <c r="D20" s="86"/>
      <c r="E20" s="86"/>
      <c r="F20" s="86"/>
      <c r="G20" s="86"/>
      <c r="H20" s="87"/>
      <c r="I20" s="41">
        <v>0.02</v>
      </c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33" customHeight="1" x14ac:dyDescent="0.25">
      <c r="A21" s="40">
        <v>2.2000000000000002</v>
      </c>
      <c r="B21" s="85" t="s">
        <v>66</v>
      </c>
      <c r="C21" s="86"/>
      <c r="D21" s="86"/>
      <c r="E21" s="86"/>
      <c r="F21" s="86"/>
      <c r="G21" s="86"/>
      <c r="H21" s="87"/>
      <c r="I21" s="41">
        <v>0.01</v>
      </c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5.75" x14ac:dyDescent="0.25">
      <c r="A22" s="40">
        <v>2.2999999999999998</v>
      </c>
      <c r="B22" s="85" t="s">
        <v>67</v>
      </c>
      <c r="C22" s="86"/>
      <c r="D22" s="86"/>
      <c r="E22" s="86"/>
      <c r="F22" s="86"/>
      <c r="G22" s="86"/>
      <c r="H22" s="87"/>
      <c r="I22" s="41">
        <v>5.0000000000000001E-3</v>
      </c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26" ht="15.75" x14ac:dyDescent="0.25">
      <c r="A23" s="40">
        <v>2.4</v>
      </c>
      <c r="B23" s="85" t="s">
        <v>80</v>
      </c>
      <c r="C23" s="86"/>
      <c r="D23" s="86"/>
      <c r="E23" s="86"/>
      <c r="F23" s="86"/>
      <c r="G23" s="86"/>
      <c r="H23" s="87"/>
      <c r="I23" s="41">
        <v>0.01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26" ht="15.75" x14ac:dyDescent="0.25">
      <c r="A24" s="40">
        <v>2.5</v>
      </c>
      <c r="B24" s="85" t="s">
        <v>103</v>
      </c>
      <c r="C24" s="86"/>
      <c r="D24" s="86"/>
      <c r="E24" s="86"/>
      <c r="F24" s="86"/>
      <c r="G24" s="86"/>
      <c r="H24" s="87"/>
      <c r="I24" s="41">
        <v>0.01</v>
      </c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spans="1:26" ht="15.75" x14ac:dyDescent="0.25">
      <c r="A25" s="40">
        <v>2.6</v>
      </c>
      <c r="B25" s="85" t="s">
        <v>68</v>
      </c>
      <c r="C25" s="86"/>
      <c r="D25" s="86"/>
      <c r="E25" s="86"/>
      <c r="F25" s="86"/>
      <c r="G25" s="86"/>
      <c r="H25" s="87"/>
      <c r="I25" s="41">
        <v>5.0000000000000001E-3</v>
      </c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spans="1:26" ht="15.75" x14ac:dyDescent="0.25">
      <c r="A26" s="40">
        <v>2.7</v>
      </c>
      <c r="B26" s="85" t="s">
        <v>104</v>
      </c>
      <c r="C26" s="86"/>
      <c r="D26" s="86"/>
      <c r="E26" s="86"/>
      <c r="F26" s="86"/>
      <c r="G26" s="86"/>
      <c r="H26" s="87"/>
      <c r="I26" s="41">
        <v>0.02</v>
      </c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spans="1:26" ht="15.75" x14ac:dyDescent="0.25">
      <c r="A27" s="40">
        <v>2.8</v>
      </c>
      <c r="B27" s="85" t="s">
        <v>69</v>
      </c>
      <c r="C27" s="86"/>
      <c r="D27" s="86"/>
      <c r="E27" s="86"/>
      <c r="F27" s="86"/>
      <c r="G27" s="86"/>
      <c r="H27" s="87"/>
      <c r="I27" s="41">
        <v>4.7999999999999996E-3</v>
      </c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ht="15.75" x14ac:dyDescent="0.25">
      <c r="A28" s="40">
        <v>2.9</v>
      </c>
      <c r="B28" s="85" t="s">
        <v>70</v>
      </c>
      <c r="C28" s="86"/>
      <c r="D28" s="86"/>
      <c r="E28" s="86"/>
      <c r="F28" s="86"/>
      <c r="G28" s="86"/>
      <c r="H28" s="87"/>
      <c r="I28" s="41">
        <v>0.01</v>
      </c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spans="1:26" ht="15.75" x14ac:dyDescent="0.25">
      <c r="A29" s="50">
        <v>2.1</v>
      </c>
      <c r="B29" s="51" t="s">
        <v>64</v>
      </c>
      <c r="C29" s="71"/>
      <c r="D29" s="71"/>
      <c r="E29" s="71"/>
      <c r="F29" s="71"/>
      <c r="G29" s="71"/>
      <c r="H29" s="72"/>
      <c r="I29" s="41">
        <v>3.5000000000000003E-2</v>
      </c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spans="1:26" ht="16.5" thickBot="1" x14ac:dyDescent="0.3">
      <c r="A30" s="45"/>
      <c r="B30" s="69"/>
      <c r="C30" s="70"/>
      <c r="D30" s="70"/>
      <c r="E30" s="70"/>
      <c r="F30" s="89" t="s">
        <v>62</v>
      </c>
      <c r="G30" s="90"/>
      <c r="H30" s="91"/>
      <c r="I30" s="46">
        <v>0.1298</v>
      </c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spans="1:26" ht="16.5" thickBot="1" x14ac:dyDescent="0.3">
      <c r="A31" s="47"/>
      <c r="B31" s="38"/>
      <c r="C31" s="38"/>
      <c r="D31" s="38"/>
      <c r="E31" s="38"/>
      <c r="F31" s="38"/>
      <c r="G31" s="38"/>
      <c r="H31" s="48"/>
      <c r="I31" s="49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spans="1:26" ht="15.75" x14ac:dyDescent="0.25">
      <c r="A32" s="39">
        <v>3</v>
      </c>
      <c r="B32" s="92" t="s">
        <v>71</v>
      </c>
      <c r="C32" s="93"/>
      <c r="D32" s="93"/>
      <c r="E32" s="93"/>
      <c r="F32" s="93"/>
      <c r="G32" s="93"/>
      <c r="H32" s="93"/>
      <c r="I32" s="94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</row>
    <row r="33" spans="1:26" ht="15.75" x14ac:dyDescent="0.25">
      <c r="A33" s="40">
        <v>3.01</v>
      </c>
      <c r="B33" s="85" t="s">
        <v>79</v>
      </c>
      <c r="C33" s="86"/>
      <c r="D33" s="86"/>
      <c r="E33" s="86"/>
      <c r="F33" s="86"/>
      <c r="G33" s="86"/>
      <c r="H33" s="87"/>
      <c r="I33" s="41">
        <v>4.0000000000000002E-4</v>
      </c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spans="1:26" ht="15.75" x14ac:dyDescent="0.25">
      <c r="A34" s="40">
        <v>3.02</v>
      </c>
      <c r="B34" s="85" t="s">
        <v>72</v>
      </c>
      <c r="C34" s="86"/>
      <c r="D34" s="86"/>
      <c r="E34" s="86"/>
      <c r="F34" s="86"/>
      <c r="G34" s="86"/>
      <c r="H34" s="87"/>
      <c r="I34" s="41">
        <v>6.0499999999999998E-3</v>
      </c>
      <c r="J34" s="68">
        <v>0.24000000000000005</v>
      </c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spans="1:26" ht="15.75" x14ac:dyDescent="0.25">
      <c r="A35" s="40">
        <v>3.03</v>
      </c>
      <c r="B35" s="85" t="s">
        <v>73</v>
      </c>
      <c r="C35" s="86"/>
      <c r="D35" s="86"/>
      <c r="E35" s="86"/>
      <c r="F35" s="86"/>
      <c r="G35" s="86"/>
      <c r="H35" s="87"/>
      <c r="I35" s="41">
        <v>1.21E-2</v>
      </c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spans="1:26" ht="15.75" x14ac:dyDescent="0.25">
      <c r="A36" s="40">
        <v>3.04</v>
      </c>
      <c r="B36" s="85" t="s">
        <v>74</v>
      </c>
      <c r="C36" s="86"/>
      <c r="D36" s="86"/>
      <c r="E36" s="86"/>
      <c r="F36" s="86"/>
      <c r="G36" s="86"/>
      <c r="H36" s="87"/>
      <c r="I36" s="41">
        <v>3.0249999999999999E-2</v>
      </c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spans="1:26" ht="15.75" x14ac:dyDescent="0.25">
      <c r="A37" s="40">
        <v>3.05</v>
      </c>
      <c r="B37" s="85" t="s">
        <v>105</v>
      </c>
      <c r="C37" s="86"/>
      <c r="D37" s="86"/>
      <c r="E37" s="86"/>
      <c r="F37" s="86"/>
      <c r="G37" s="86"/>
      <c r="H37" s="87"/>
      <c r="I37" s="41">
        <v>0</v>
      </c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spans="1:26" ht="15.75" x14ac:dyDescent="0.25">
      <c r="A38" s="40">
        <v>3.06</v>
      </c>
      <c r="B38" s="85" t="s">
        <v>81</v>
      </c>
      <c r="C38" s="86"/>
      <c r="D38" s="86"/>
      <c r="E38" s="86"/>
      <c r="F38" s="86"/>
      <c r="G38" s="86"/>
      <c r="H38" s="87"/>
      <c r="I38" s="41">
        <v>0.02</v>
      </c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spans="1:26" ht="15.75" x14ac:dyDescent="0.25">
      <c r="A39" s="40">
        <v>3.07</v>
      </c>
      <c r="B39" s="85" t="s">
        <v>82</v>
      </c>
      <c r="C39" s="86"/>
      <c r="D39" s="86"/>
      <c r="E39" s="86"/>
      <c r="F39" s="86"/>
      <c r="G39" s="86"/>
      <c r="H39" s="87"/>
      <c r="I39" s="41">
        <v>0.02</v>
      </c>
      <c r="J39" s="73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spans="1:26" ht="15.75" x14ac:dyDescent="0.25">
      <c r="A40" s="40">
        <v>3.08</v>
      </c>
      <c r="B40" s="52" t="s">
        <v>106</v>
      </c>
      <c r="C40" s="74"/>
      <c r="D40" s="74"/>
      <c r="E40" s="74"/>
      <c r="F40" s="74"/>
      <c r="G40" s="74"/>
      <c r="H40" s="75"/>
      <c r="I40" s="41">
        <v>0.02</v>
      </c>
      <c r="J40" s="73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spans="1:26" ht="15.75" x14ac:dyDescent="0.25">
      <c r="A41" s="40">
        <v>3.09</v>
      </c>
      <c r="B41" s="52" t="s">
        <v>107</v>
      </c>
      <c r="C41" s="74"/>
      <c r="D41" s="74"/>
      <c r="E41" s="74"/>
      <c r="F41" s="74"/>
      <c r="G41" s="74"/>
      <c r="H41" s="75"/>
      <c r="I41" s="41">
        <v>5.0000000000000001E-3</v>
      </c>
      <c r="J41" s="73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spans="1:26" ht="15.75" x14ac:dyDescent="0.25">
      <c r="A42" s="40">
        <v>3.1</v>
      </c>
      <c r="B42" s="52" t="s">
        <v>108</v>
      </c>
      <c r="C42" s="74"/>
      <c r="D42" s="74"/>
      <c r="E42" s="74"/>
      <c r="F42" s="74"/>
      <c r="G42" s="74"/>
      <c r="H42" s="75"/>
      <c r="I42" s="41">
        <v>0.02</v>
      </c>
      <c r="J42" s="73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</row>
    <row r="43" spans="1:26" ht="15.75" x14ac:dyDescent="0.25">
      <c r="A43" s="40">
        <v>3.11</v>
      </c>
      <c r="B43" s="85" t="s">
        <v>83</v>
      </c>
      <c r="C43" s="86"/>
      <c r="D43" s="86"/>
      <c r="E43" s="86"/>
      <c r="F43" s="86"/>
      <c r="G43" s="86"/>
      <c r="H43" s="87"/>
      <c r="I43" s="41">
        <v>3.5000000000000001E-3</v>
      </c>
      <c r="J43" s="73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</row>
    <row r="44" spans="1:26" ht="15.75" x14ac:dyDescent="0.25">
      <c r="A44" s="40">
        <v>3.12</v>
      </c>
      <c r="B44" s="85" t="s">
        <v>78</v>
      </c>
      <c r="C44" s="86"/>
      <c r="D44" s="86"/>
      <c r="E44" s="86"/>
      <c r="F44" s="86"/>
      <c r="G44" s="86"/>
      <c r="H44" s="87"/>
      <c r="I44" s="41">
        <v>0.1</v>
      </c>
      <c r="J44" s="73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</row>
    <row r="45" spans="1:26" ht="16.5" thickBot="1" x14ac:dyDescent="0.3">
      <c r="A45" s="45"/>
      <c r="B45" s="69"/>
      <c r="C45" s="70"/>
      <c r="D45" s="70"/>
      <c r="E45" s="70"/>
      <c r="F45" s="89" t="s">
        <v>62</v>
      </c>
      <c r="G45" s="90"/>
      <c r="H45" s="91"/>
      <c r="I45" s="46">
        <v>0.23730000000000001</v>
      </c>
      <c r="J45" s="65"/>
      <c r="K45" s="65"/>
      <c r="L45" s="65"/>
      <c r="M45" s="65"/>
      <c r="N45" s="65"/>
      <c r="O45" s="65"/>
      <c r="P45" s="65"/>
      <c r="Q45" s="65"/>
      <c r="R45" s="68"/>
      <c r="S45" s="65"/>
      <c r="T45" s="65"/>
      <c r="U45" s="65"/>
      <c r="V45" s="65"/>
      <c r="W45" s="65"/>
      <c r="X45" s="65"/>
      <c r="Y45" s="65"/>
      <c r="Z45" s="65"/>
    </row>
    <row r="46" spans="1:26" ht="15.75" x14ac:dyDescent="0.25">
      <c r="A46" s="53"/>
      <c r="B46" s="54"/>
      <c r="C46" s="54"/>
      <c r="D46" s="54"/>
      <c r="E46" s="54"/>
      <c r="F46" s="54"/>
      <c r="G46" s="54"/>
      <c r="H46" s="55"/>
      <c r="I46" s="56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spans="1:26" ht="16.5" thickBot="1" x14ac:dyDescent="0.3">
      <c r="A47" s="57"/>
      <c r="B47" s="58"/>
      <c r="C47" s="59"/>
      <c r="D47" s="59"/>
      <c r="E47" s="59"/>
      <c r="F47" s="59"/>
      <c r="G47" s="59"/>
      <c r="H47" s="60"/>
      <c r="I47" s="61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spans="1:26" ht="16.5" thickBot="1" x14ac:dyDescent="0.3">
      <c r="A48" s="62">
        <v>4</v>
      </c>
      <c r="B48" s="105" t="s">
        <v>75</v>
      </c>
      <c r="C48" s="106"/>
      <c r="D48" s="106"/>
      <c r="E48" s="106"/>
      <c r="F48" s="107" t="s">
        <v>62</v>
      </c>
      <c r="G48" s="106"/>
      <c r="H48" s="108"/>
      <c r="I48" s="63">
        <v>0.26</v>
      </c>
      <c r="J48" s="65"/>
      <c r="K48" s="65"/>
      <c r="L48" s="65"/>
      <c r="M48" s="65"/>
      <c r="N48" s="65"/>
      <c r="O48" s="76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spans="1:26" ht="15.75" x14ac:dyDescent="0.25">
      <c r="A49" s="53"/>
      <c r="B49" s="54"/>
      <c r="C49" s="54"/>
      <c r="D49" s="54"/>
      <c r="E49" s="54"/>
      <c r="F49" s="54"/>
      <c r="G49" s="54"/>
      <c r="H49" s="55"/>
      <c r="I49" s="56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spans="1:26" ht="16.5" thickBot="1" x14ac:dyDescent="0.3">
      <c r="A50" s="64"/>
      <c r="B50" s="59"/>
      <c r="C50" s="59"/>
      <c r="D50" s="59"/>
      <c r="E50" s="59"/>
      <c r="F50" s="59"/>
      <c r="G50" s="59"/>
      <c r="H50" s="60"/>
      <c r="I50" s="61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spans="1:26" ht="16.5" thickBot="1" x14ac:dyDescent="0.3">
      <c r="A51" s="109" t="s">
        <v>76</v>
      </c>
      <c r="B51" s="106"/>
      <c r="C51" s="106"/>
      <c r="D51" s="106"/>
      <c r="E51" s="106"/>
      <c r="F51" s="106"/>
      <c r="G51" s="106"/>
      <c r="H51" s="106"/>
      <c r="I51" s="77">
        <v>2.1776333333333335</v>
      </c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spans="1:26" ht="53.25" customHeight="1" thickBot="1" x14ac:dyDescent="0.3">
      <c r="A52" s="78"/>
      <c r="B52" s="78"/>
      <c r="C52" s="78"/>
      <c r="D52" s="78"/>
      <c r="E52" s="78"/>
      <c r="F52" s="78"/>
      <c r="G52" s="78"/>
      <c r="H52" s="78"/>
      <c r="I52" s="78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ht="16.5" thickBot="1" x14ac:dyDescent="0.3">
      <c r="A53" s="109" t="s">
        <v>77</v>
      </c>
      <c r="B53" s="106"/>
      <c r="C53" s="106"/>
      <c r="D53" s="106"/>
      <c r="E53" s="106"/>
      <c r="F53" s="106"/>
      <c r="G53" s="106"/>
      <c r="H53" s="106"/>
      <c r="I53" s="79">
        <v>2.1800000000000002</v>
      </c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spans="1:26" ht="15.75" x14ac:dyDescent="0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spans="1:26" ht="15.75" x14ac:dyDescent="0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spans="1:26" ht="15.75" x14ac:dyDescent="0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spans="1:26" ht="15.75" x14ac:dyDescent="0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</row>
    <row r="58" spans="1:26" ht="15.75" x14ac:dyDescent="0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spans="1:26" ht="15.75" x14ac:dyDescent="0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spans="1:26" ht="15.75" x14ac:dyDescent="0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spans="1:26" ht="15.75" x14ac:dyDescent="0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spans="1:26" ht="15.75" x14ac:dyDescent="0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</row>
    <row r="63" spans="1:26" ht="15.75" x14ac:dyDescent="0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</row>
    <row r="64" spans="1:26" ht="15.75" x14ac:dyDescent="0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</row>
    <row r="65" spans="1:26" ht="15.75" x14ac:dyDescent="0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spans="1:26" ht="15.75" x14ac:dyDescent="0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</row>
    <row r="67" spans="1:26" ht="15.75" x14ac:dyDescent="0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spans="1:26" ht="15.75" x14ac:dyDescent="0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spans="1:26" ht="15.75" x14ac:dyDescent="0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spans="1:26" ht="15.75" x14ac:dyDescent="0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spans="1:26" ht="15.75" x14ac:dyDescent="0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spans="1:26" ht="15.75" x14ac:dyDescent="0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spans="1:26" ht="15.7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spans="1:26" ht="15.7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spans="1:26" ht="15.75" x14ac:dyDescent="0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spans="1:26" ht="15.75" x14ac:dyDescent="0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spans="1:26" ht="15.75" x14ac:dyDescent="0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spans="1:26" ht="15.75" x14ac:dyDescent="0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spans="1:26" ht="15.75" x14ac:dyDescent="0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spans="1:26" ht="15.75" x14ac:dyDescent="0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spans="1:26" ht="15.75" x14ac:dyDescent="0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spans="1:26" ht="15.75" x14ac:dyDescent="0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spans="1:26" ht="15.75" x14ac:dyDescent="0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spans="1:26" ht="15.75" x14ac:dyDescent="0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spans="1:26" ht="15.75" x14ac:dyDescent="0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spans="1:26" ht="15.75" x14ac:dyDescent="0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spans="1:26" ht="15.75" x14ac:dyDescent="0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spans="1:26" ht="15.75" x14ac:dyDescent="0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spans="1:26" ht="15.75" x14ac:dyDescent="0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spans="1:26" ht="15.75" x14ac:dyDescent="0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spans="1:26" ht="15.75" x14ac:dyDescent="0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spans="1:26" ht="15.75" x14ac:dyDescent="0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spans="1:26" ht="15.75" x14ac:dyDescent="0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spans="1:26" ht="15.75" x14ac:dyDescent="0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spans="1:26" ht="15.75" x14ac:dyDescent="0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spans="1:26" ht="15.75" x14ac:dyDescent="0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spans="1:26" ht="15.75" x14ac:dyDescent="0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spans="1:26" ht="15.75" x14ac:dyDescent="0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spans="1:26" ht="15.75" x14ac:dyDescent="0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spans="1:26" ht="15.75" x14ac:dyDescent="0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spans="1:26" ht="15.75" x14ac:dyDescent="0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spans="1:26" ht="15.75" x14ac:dyDescent="0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spans="1:26" ht="15.75" x14ac:dyDescent="0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spans="1:26" ht="15.75" x14ac:dyDescent="0.25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spans="1:26" ht="15.75" x14ac:dyDescent="0.25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spans="1:26" ht="15.75" x14ac:dyDescent="0.25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</row>
    <row r="107" spans="1:26" ht="15.75" x14ac:dyDescent="0.25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</row>
    <row r="108" spans="1:26" ht="15.75" x14ac:dyDescent="0.25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spans="1:26" ht="15.75" x14ac:dyDescent="0.25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spans="1:26" ht="15.75" x14ac:dyDescent="0.25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spans="1:26" ht="15.75" x14ac:dyDescent="0.25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spans="1:26" ht="15.75" x14ac:dyDescent="0.25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spans="1:26" ht="15.75" x14ac:dyDescent="0.25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spans="1:26" ht="15.75" x14ac:dyDescent="0.25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spans="1:26" ht="15.75" x14ac:dyDescent="0.25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spans="1:26" ht="15.75" x14ac:dyDescent="0.25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spans="1:26" ht="15.75" x14ac:dyDescent="0.25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spans="1:26" ht="15.75" x14ac:dyDescent="0.25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spans="1:26" ht="15.75" x14ac:dyDescent="0.25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spans="1:26" ht="15.75" x14ac:dyDescent="0.25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spans="1:26" ht="15.75" x14ac:dyDescent="0.25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spans="1:26" ht="15.75" x14ac:dyDescent="0.25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spans="1:26" ht="15.75" x14ac:dyDescent="0.25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spans="1:26" ht="15.75" x14ac:dyDescent="0.25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spans="1:26" ht="15.75" x14ac:dyDescent="0.25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spans="1:26" ht="15.75" x14ac:dyDescent="0.25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spans="1:26" ht="15.75" x14ac:dyDescent="0.25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spans="1:26" ht="15.75" x14ac:dyDescent="0.25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spans="1:26" ht="15.75" x14ac:dyDescent="0.25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spans="1:26" ht="15.75" x14ac:dyDescent="0.25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spans="1:26" ht="15.75" x14ac:dyDescent="0.25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spans="1:26" ht="15.75" x14ac:dyDescent="0.25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spans="1:26" ht="15.75" x14ac:dyDescent="0.25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spans="1:26" ht="15.75" x14ac:dyDescent="0.25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spans="1:26" ht="15.75" x14ac:dyDescent="0.25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spans="1:26" ht="15.75" x14ac:dyDescent="0.25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spans="1:26" ht="15.75" x14ac:dyDescent="0.25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spans="1:26" ht="15.75" x14ac:dyDescent="0.25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spans="1:26" ht="15.75" x14ac:dyDescent="0.25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spans="1:26" ht="15.75" x14ac:dyDescent="0.25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spans="1:26" ht="15.75" x14ac:dyDescent="0.25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spans="1:26" ht="15.75" x14ac:dyDescent="0.25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spans="1:26" ht="15.75" x14ac:dyDescent="0.25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spans="1:26" ht="15.75" x14ac:dyDescent="0.25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spans="1:26" ht="15.75" x14ac:dyDescent="0.25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spans="1:26" ht="15.75" x14ac:dyDescent="0.25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spans="1:26" ht="15.75" x14ac:dyDescent="0.25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spans="1:26" ht="15.75" x14ac:dyDescent="0.25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spans="1:26" ht="15.75" x14ac:dyDescent="0.25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spans="1:26" ht="15.75" x14ac:dyDescent="0.25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spans="1:26" ht="15.75" x14ac:dyDescent="0.25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spans="1:26" ht="15.75" x14ac:dyDescent="0.25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spans="1:26" ht="15.75" x14ac:dyDescent="0.25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spans="1:26" ht="15.75" x14ac:dyDescent="0.25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spans="1:26" ht="15.75" x14ac:dyDescent="0.25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spans="1:26" ht="15.75" x14ac:dyDescent="0.25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spans="1:26" ht="15.75" x14ac:dyDescent="0.25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spans="1:26" ht="15.75" x14ac:dyDescent="0.25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spans="1:26" ht="15.75" x14ac:dyDescent="0.25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spans="1:26" ht="15.75" x14ac:dyDescent="0.25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spans="1:26" ht="15.75" x14ac:dyDescent="0.25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spans="1:26" ht="15.75" x14ac:dyDescent="0.25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spans="1:26" ht="15.75" x14ac:dyDescent="0.25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spans="1:26" ht="15.75" x14ac:dyDescent="0.25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spans="1:26" ht="15.75" x14ac:dyDescent="0.25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spans="1:26" ht="15.75" x14ac:dyDescent="0.25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spans="1:26" ht="15.75" x14ac:dyDescent="0.25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spans="1:26" ht="15.75" x14ac:dyDescent="0.25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spans="1:26" ht="15.75" x14ac:dyDescent="0.25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spans="1:26" ht="15.75" x14ac:dyDescent="0.25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spans="1:26" ht="15.75" x14ac:dyDescent="0.25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spans="1:26" ht="15.75" x14ac:dyDescent="0.25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spans="1:26" ht="15.75" x14ac:dyDescent="0.25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spans="1:26" ht="15.75" x14ac:dyDescent="0.25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spans="1:26" ht="15.75" x14ac:dyDescent="0.25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spans="1:26" ht="15.75" x14ac:dyDescent="0.25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spans="1:26" ht="15.75" x14ac:dyDescent="0.25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spans="1:26" ht="15.75" x14ac:dyDescent="0.25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spans="1:26" ht="15.75" x14ac:dyDescent="0.25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spans="1:26" ht="15.75" x14ac:dyDescent="0.25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spans="1:26" ht="15.75" x14ac:dyDescent="0.25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spans="1:26" ht="15.7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spans="1:26" ht="15.7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spans="1:26" ht="15.75" x14ac:dyDescent="0.25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spans="1:26" ht="15.75" x14ac:dyDescent="0.25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spans="1:26" ht="15.75" x14ac:dyDescent="0.25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spans="1:26" ht="15.75" x14ac:dyDescent="0.25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spans="1:26" ht="15.75" x14ac:dyDescent="0.25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spans="1:26" ht="15.75" x14ac:dyDescent="0.25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spans="1:26" ht="15.75" x14ac:dyDescent="0.25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spans="1:26" ht="15.75" x14ac:dyDescent="0.25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spans="1:26" ht="15.75" x14ac:dyDescent="0.25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spans="1:26" ht="15.75" x14ac:dyDescent="0.25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spans="1:26" ht="15.75" x14ac:dyDescent="0.25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spans="1:26" ht="15.75" x14ac:dyDescent="0.25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spans="1:26" ht="15.75" x14ac:dyDescent="0.25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spans="1:26" ht="15.75" x14ac:dyDescent="0.25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spans="1:26" ht="15.75" x14ac:dyDescent="0.25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spans="1:26" ht="15.75" x14ac:dyDescent="0.25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spans="1:26" ht="15.75" x14ac:dyDescent="0.25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spans="1:26" ht="15.75" x14ac:dyDescent="0.25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spans="1:26" ht="15.75" x14ac:dyDescent="0.25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spans="1:26" ht="15.75" x14ac:dyDescent="0.25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spans="1:26" ht="15.75" x14ac:dyDescent="0.25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spans="1:26" ht="15.75" x14ac:dyDescent="0.25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spans="1:26" ht="15.75" x14ac:dyDescent="0.25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spans="1:26" ht="15.75" x14ac:dyDescent="0.25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spans="1:26" ht="15.75" x14ac:dyDescent="0.25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spans="1:26" ht="15.75" x14ac:dyDescent="0.25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spans="1:26" ht="15.75" x14ac:dyDescent="0.25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spans="1:26" ht="15.75" x14ac:dyDescent="0.25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spans="1:26" ht="15.75" x14ac:dyDescent="0.25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spans="1:26" ht="15.75" x14ac:dyDescent="0.25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spans="1:26" ht="15.75" x14ac:dyDescent="0.25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spans="1:26" ht="15.75" x14ac:dyDescent="0.25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spans="1:26" ht="15.75" x14ac:dyDescent="0.25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spans="1:26" ht="15.75" x14ac:dyDescent="0.25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spans="1:26" ht="15.75" x14ac:dyDescent="0.25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spans="1:26" ht="15.75" x14ac:dyDescent="0.25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spans="1:26" ht="15.75" x14ac:dyDescent="0.25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spans="1:26" ht="15.75" x14ac:dyDescent="0.25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spans="1:26" ht="15.75" x14ac:dyDescent="0.25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spans="1:26" ht="15.75" x14ac:dyDescent="0.25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spans="1:26" ht="15.75" x14ac:dyDescent="0.25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spans="1:26" ht="15.75" x14ac:dyDescent="0.25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spans="1:26" ht="15.75" x14ac:dyDescent="0.25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spans="1:26" ht="15.75" x14ac:dyDescent="0.25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spans="1:26" ht="15.75" x14ac:dyDescent="0.25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spans="1:26" ht="15.75" x14ac:dyDescent="0.25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spans="1:26" ht="15.75" x14ac:dyDescent="0.25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spans="1:26" ht="15.75" x14ac:dyDescent="0.25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spans="1:26" ht="15.75" x14ac:dyDescent="0.25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spans="1:26" ht="15.75" x14ac:dyDescent="0.25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spans="1:26" ht="15.75" x14ac:dyDescent="0.25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spans="1:26" ht="15.75" x14ac:dyDescent="0.25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spans="1:26" ht="15.75" x14ac:dyDescent="0.25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spans="1:26" ht="15.75" x14ac:dyDescent="0.25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spans="1:26" ht="15.75" x14ac:dyDescent="0.25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spans="1:26" ht="15.75" x14ac:dyDescent="0.25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spans="1:26" ht="15.75" x14ac:dyDescent="0.25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spans="1:26" ht="15.75" x14ac:dyDescent="0.25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spans="1:26" ht="15.75" x14ac:dyDescent="0.25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spans="1:26" ht="15.75" x14ac:dyDescent="0.25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spans="1:26" ht="15.75" x14ac:dyDescent="0.25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spans="1:26" ht="15.75" x14ac:dyDescent="0.25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spans="1:26" ht="15.75" x14ac:dyDescent="0.25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spans="1:26" ht="15.75" x14ac:dyDescent="0.25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spans="1:26" ht="15.75" x14ac:dyDescent="0.25">
      <c r="A248" s="65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spans="1:26" ht="15.75" x14ac:dyDescent="0.25">
      <c r="A249" s="65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spans="1:26" ht="15.75" x14ac:dyDescent="0.25">
      <c r="A250" s="65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spans="1:26" ht="15.75" x14ac:dyDescent="0.25">
      <c r="A251" s="65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spans="1:26" ht="15.75" x14ac:dyDescent="0.25">
      <c r="A252" s="65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spans="1:26" ht="15.75" x14ac:dyDescent="0.25">
      <c r="A253" s="65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spans="1:26" ht="15.75" x14ac:dyDescent="0.25">
      <c r="A254" s="65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spans="1:26" ht="15.75" x14ac:dyDescent="0.25">
      <c r="A255" s="65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spans="1:26" ht="15.75" x14ac:dyDescent="0.25">
      <c r="A256" s="65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spans="1:26" ht="15.75" x14ac:dyDescent="0.25">
      <c r="A257" s="65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spans="1:26" ht="15.75" x14ac:dyDescent="0.25">
      <c r="A258" s="65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spans="1:26" ht="15.75" x14ac:dyDescent="0.25">
      <c r="A259" s="65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spans="1:26" ht="15.75" x14ac:dyDescent="0.25">
      <c r="A260" s="65"/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spans="1:26" ht="15.75" x14ac:dyDescent="0.25">
      <c r="A261" s="65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spans="1:26" ht="15.75" x14ac:dyDescent="0.25">
      <c r="A262" s="65"/>
      <c r="B262" s="65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spans="1:26" ht="15.75" x14ac:dyDescent="0.25">
      <c r="A263" s="65"/>
      <c r="B263" s="65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spans="1:26" ht="15.75" x14ac:dyDescent="0.25">
      <c r="A264" s="65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spans="1:26" ht="15.75" x14ac:dyDescent="0.25">
      <c r="A265" s="65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spans="1:26" ht="15.75" x14ac:dyDescent="0.25">
      <c r="A266" s="65"/>
      <c r="B266" s="65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spans="1:26" ht="15.75" x14ac:dyDescent="0.25">
      <c r="A267" s="65"/>
      <c r="B267" s="65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spans="1:26" ht="15.75" x14ac:dyDescent="0.25">
      <c r="A268" s="65"/>
      <c r="B268" s="65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spans="1:26" ht="15.75" x14ac:dyDescent="0.25">
      <c r="A269" s="65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spans="1:26" ht="15.75" x14ac:dyDescent="0.25">
      <c r="A270" s="65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spans="1:26" ht="15.75" x14ac:dyDescent="0.25">
      <c r="A271" s="65"/>
      <c r="B271" s="65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spans="1:26" ht="15.75" x14ac:dyDescent="0.25">
      <c r="A272" s="65"/>
      <c r="B272" s="65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spans="1:26" ht="15.75" x14ac:dyDescent="0.25">
      <c r="A273" s="65"/>
      <c r="B273" s="65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spans="1:26" ht="15.75" x14ac:dyDescent="0.25">
      <c r="A274" s="65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spans="1:26" ht="15.75" x14ac:dyDescent="0.25">
      <c r="A275" s="65"/>
      <c r="B275" s="65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spans="1:26" ht="15.75" x14ac:dyDescent="0.25">
      <c r="A276" s="65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spans="1:26" ht="15.75" x14ac:dyDescent="0.25">
      <c r="A277" s="65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spans="1:26" ht="15.75" x14ac:dyDescent="0.25">
      <c r="A278" s="65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spans="1:26" ht="15.75" x14ac:dyDescent="0.25">
      <c r="A279" s="65"/>
      <c r="B279" s="65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spans="1:26" ht="15.75" x14ac:dyDescent="0.25">
      <c r="A280" s="65"/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spans="1:26" ht="15.75" x14ac:dyDescent="0.25">
      <c r="A281" s="65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spans="1:26" ht="15.75" x14ac:dyDescent="0.25">
      <c r="A282" s="65"/>
      <c r="B282" s="65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spans="1:26" ht="15.75" x14ac:dyDescent="0.25">
      <c r="A283" s="65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spans="1:26" ht="15.75" x14ac:dyDescent="0.25">
      <c r="A284" s="65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spans="1:26" ht="15.75" x14ac:dyDescent="0.25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spans="1:26" ht="15.75" x14ac:dyDescent="0.25">
      <c r="A286" s="65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spans="1:26" ht="15.75" x14ac:dyDescent="0.25">
      <c r="A287" s="6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spans="1:26" ht="15.75" x14ac:dyDescent="0.25">
      <c r="A288" s="65"/>
      <c r="B288" s="65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spans="1:26" ht="15.75" x14ac:dyDescent="0.25">
      <c r="A289" s="65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spans="1:26" ht="15.75" x14ac:dyDescent="0.25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spans="1:26" ht="15.75" x14ac:dyDescent="0.25">
      <c r="A291" s="65"/>
      <c r="B291" s="65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spans="1:26" ht="15.75" x14ac:dyDescent="0.25">
      <c r="A292" s="65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spans="1:26" ht="15.75" x14ac:dyDescent="0.25">
      <c r="A293" s="65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spans="1:26" ht="15.75" x14ac:dyDescent="0.25">
      <c r="A294" s="65"/>
      <c r="B294" s="65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spans="1:26" ht="15.75" x14ac:dyDescent="0.25">
      <c r="A295" s="65"/>
      <c r="B295" s="65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spans="1:26" ht="15.75" x14ac:dyDescent="0.25">
      <c r="A296" s="65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spans="1:26" ht="15.75" x14ac:dyDescent="0.25">
      <c r="A297" s="65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spans="1:26" ht="15.75" x14ac:dyDescent="0.25">
      <c r="A298" s="65"/>
      <c r="B298" s="65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spans="1:26" ht="15.75" x14ac:dyDescent="0.25">
      <c r="A299" s="65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spans="1:26" ht="15.75" x14ac:dyDescent="0.25">
      <c r="A300" s="65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spans="1:26" ht="15.75" x14ac:dyDescent="0.25">
      <c r="A301" s="65"/>
      <c r="B301" s="65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spans="1:26" ht="15.75" x14ac:dyDescent="0.25">
      <c r="A302" s="65"/>
      <c r="B302" s="65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spans="1:26" ht="15.75" x14ac:dyDescent="0.25">
      <c r="A303" s="65"/>
      <c r="B303" s="65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spans="1:26" ht="15.75" x14ac:dyDescent="0.25">
      <c r="A304" s="65"/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spans="1:26" ht="15.75" x14ac:dyDescent="0.25">
      <c r="A305" s="65"/>
      <c r="B305" s="65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spans="1:26" ht="15.75" x14ac:dyDescent="0.25">
      <c r="A306" s="65"/>
      <c r="B306" s="65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spans="1:26" ht="15.75" x14ac:dyDescent="0.25">
      <c r="A307" s="65"/>
      <c r="B307" s="65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spans="1:26" ht="15.75" x14ac:dyDescent="0.25">
      <c r="A308" s="65"/>
      <c r="B308" s="65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spans="1:26" ht="15.75" x14ac:dyDescent="0.25">
      <c r="A309" s="65"/>
      <c r="B309" s="65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spans="1:26" ht="15.75" x14ac:dyDescent="0.25">
      <c r="A310" s="65"/>
      <c r="B310" s="65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spans="1:26" ht="15.75" x14ac:dyDescent="0.25">
      <c r="A311" s="65"/>
      <c r="B311" s="65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spans="1:26" ht="15.75" x14ac:dyDescent="0.25">
      <c r="A312" s="65"/>
      <c r="B312" s="65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spans="1:26" ht="15.75" x14ac:dyDescent="0.25">
      <c r="A313" s="65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spans="1:26" ht="15.75" x14ac:dyDescent="0.25">
      <c r="A314" s="65"/>
      <c r="B314" s="65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</row>
    <row r="315" spans="1:26" ht="15.75" x14ac:dyDescent="0.25">
      <c r="A315" s="65"/>
      <c r="B315" s="65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</row>
    <row r="316" spans="1:26" ht="15.75" x14ac:dyDescent="0.25">
      <c r="A316" s="65"/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</row>
    <row r="317" spans="1:26" ht="15.75" x14ac:dyDescent="0.25">
      <c r="A317" s="65"/>
      <c r="B317" s="65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</row>
    <row r="318" spans="1:26" ht="15.75" x14ac:dyDescent="0.25">
      <c r="A318" s="65"/>
      <c r="B318" s="65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</row>
    <row r="319" spans="1:26" ht="15.75" x14ac:dyDescent="0.25">
      <c r="A319" s="65"/>
      <c r="B319" s="65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</row>
    <row r="320" spans="1:26" ht="15.75" x14ac:dyDescent="0.25">
      <c r="A320" s="65"/>
      <c r="B320" s="65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</row>
    <row r="321" spans="1:26" ht="15.75" x14ac:dyDescent="0.25">
      <c r="A321" s="65"/>
      <c r="B321" s="65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</row>
    <row r="322" spans="1:26" ht="15.75" x14ac:dyDescent="0.25">
      <c r="A322" s="65"/>
      <c r="B322" s="65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</row>
    <row r="323" spans="1:26" ht="15.75" x14ac:dyDescent="0.25">
      <c r="A323" s="65"/>
      <c r="B323" s="65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</row>
    <row r="324" spans="1:26" ht="15.75" x14ac:dyDescent="0.25">
      <c r="A324" s="65"/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</row>
    <row r="325" spans="1:26" ht="15.75" x14ac:dyDescent="0.25">
      <c r="A325" s="65"/>
      <c r="B325" s="65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</row>
    <row r="326" spans="1:26" ht="15.75" x14ac:dyDescent="0.25">
      <c r="A326" s="65"/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</row>
    <row r="327" spans="1:26" ht="15.75" x14ac:dyDescent="0.25">
      <c r="A327" s="65"/>
      <c r="B327" s="65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</row>
    <row r="328" spans="1:26" ht="15.75" x14ac:dyDescent="0.25">
      <c r="A328" s="65"/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</row>
    <row r="329" spans="1:26" ht="15.75" x14ac:dyDescent="0.25">
      <c r="A329" s="65"/>
      <c r="B329" s="65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</row>
    <row r="330" spans="1:26" ht="15.75" x14ac:dyDescent="0.25">
      <c r="A330" s="65"/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</row>
    <row r="331" spans="1:26" ht="15.75" x14ac:dyDescent="0.25">
      <c r="A331" s="65"/>
      <c r="B331" s="65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</row>
    <row r="332" spans="1:26" ht="15.75" x14ac:dyDescent="0.25">
      <c r="A332" s="65"/>
      <c r="B332" s="65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</row>
    <row r="333" spans="1:26" ht="15.75" x14ac:dyDescent="0.25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</row>
    <row r="334" spans="1:26" ht="15.75" x14ac:dyDescent="0.25">
      <c r="A334" s="65"/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</row>
    <row r="335" spans="1:26" ht="15.75" x14ac:dyDescent="0.25">
      <c r="A335" s="65"/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</row>
    <row r="336" spans="1:26" ht="15.75" x14ac:dyDescent="0.25">
      <c r="A336" s="65"/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</row>
    <row r="337" spans="1:26" ht="15.75" x14ac:dyDescent="0.25">
      <c r="A337" s="65"/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</row>
    <row r="338" spans="1:26" ht="15.75" x14ac:dyDescent="0.25">
      <c r="A338" s="65"/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</row>
    <row r="339" spans="1:26" ht="15.75" x14ac:dyDescent="0.25">
      <c r="A339" s="65"/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</row>
    <row r="340" spans="1:26" ht="15.75" x14ac:dyDescent="0.25">
      <c r="A340" s="65"/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</row>
    <row r="341" spans="1:26" ht="15.75" x14ac:dyDescent="0.25">
      <c r="A341" s="65"/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</row>
    <row r="342" spans="1:26" ht="15.75" x14ac:dyDescent="0.25">
      <c r="A342" s="65"/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</row>
    <row r="343" spans="1:26" ht="15.75" x14ac:dyDescent="0.25">
      <c r="A343" s="65"/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</row>
    <row r="344" spans="1:26" ht="15.75" x14ac:dyDescent="0.25">
      <c r="A344" s="65"/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</row>
    <row r="345" spans="1:26" ht="15.75" x14ac:dyDescent="0.25">
      <c r="A345" s="65"/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</row>
    <row r="346" spans="1:26" ht="15.75" x14ac:dyDescent="0.25">
      <c r="A346" s="65"/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</row>
    <row r="347" spans="1:26" ht="15.75" x14ac:dyDescent="0.25">
      <c r="A347" s="65"/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</row>
    <row r="348" spans="1:26" ht="15.75" x14ac:dyDescent="0.25">
      <c r="A348" s="65"/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</row>
    <row r="349" spans="1:26" ht="15.75" x14ac:dyDescent="0.25">
      <c r="A349" s="65"/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</row>
    <row r="350" spans="1:26" ht="15.75" x14ac:dyDescent="0.25">
      <c r="A350" s="65"/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</row>
    <row r="351" spans="1:26" ht="15.75" x14ac:dyDescent="0.25">
      <c r="A351" s="65"/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</row>
    <row r="352" spans="1:26" ht="15.75" x14ac:dyDescent="0.25">
      <c r="A352" s="65"/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</row>
    <row r="353" spans="1:26" ht="15.75" x14ac:dyDescent="0.25">
      <c r="A353" s="65"/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</row>
    <row r="354" spans="1:26" ht="15.75" x14ac:dyDescent="0.25">
      <c r="A354" s="65"/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</row>
    <row r="355" spans="1:26" ht="15.75" x14ac:dyDescent="0.25">
      <c r="A355" s="65"/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</row>
    <row r="356" spans="1:26" ht="15.75" x14ac:dyDescent="0.25">
      <c r="A356" s="65"/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</row>
    <row r="357" spans="1:26" ht="15.75" x14ac:dyDescent="0.25">
      <c r="A357" s="65"/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</row>
    <row r="358" spans="1:26" ht="15.75" x14ac:dyDescent="0.25">
      <c r="A358" s="65"/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</row>
    <row r="359" spans="1:26" ht="15.75" x14ac:dyDescent="0.25">
      <c r="A359" s="65"/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</row>
    <row r="360" spans="1:26" ht="15.75" x14ac:dyDescent="0.25">
      <c r="A360" s="65"/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</row>
    <row r="361" spans="1:26" ht="15.75" x14ac:dyDescent="0.25">
      <c r="A361" s="65"/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</row>
    <row r="362" spans="1:26" ht="15.75" x14ac:dyDescent="0.25">
      <c r="A362" s="65"/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</row>
    <row r="363" spans="1:26" ht="15.75" x14ac:dyDescent="0.25">
      <c r="A363" s="65"/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</row>
    <row r="364" spans="1:26" ht="15.75" x14ac:dyDescent="0.25">
      <c r="A364" s="65"/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</row>
    <row r="365" spans="1:26" ht="15.75" x14ac:dyDescent="0.25">
      <c r="A365" s="65"/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</row>
    <row r="366" spans="1:26" ht="15.75" x14ac:dyDescent="0.25">
      <c r="A366" s="65"/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</row>
    <row r="367" spans="1:26" ht="15.75" x14ac:dyDescent="0.25">
      <c r="A367" s="6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</row>
    <row r="368" spans="1:26" ht="15.75" x14ac:dyDescent="0.25">
      <c r="A368" s="65"/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</row>
    <row r="369" spans="1:26" ht="15.75" x14ac:dyDescent="0.25">
      <c r="A369" s="65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</row>
    <row r="370" spans="1:26" ht="15.75" x14ac:dyDescent="0.25">
      <c r="A370" s="65"/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</row>
    <row r="371" spans="1:26" ht="15.75" x14ac:dyDescent="0.25">
      <c r="A371" s="65"/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</row>
    <row r="372" spans="1:26" ht="15.75" x14ac:dyDescent="0.25">
      <c r="A372" s="65"/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</row>
    <row r="373" spans="1:26" ht="15.75" x14ac:dyDescent="0.25">
      <c r="A373" s="65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</row>
    <row r="374" spans="1:26" ht="15.75" x14ac:dyDescent="0.25">
      <c r="A374" s="65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</row>
    <row r="375" spans="1:26" ht="15.75" x14ac:dyDescent="0.25">
      <c r="A375" s="65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</row>
    <row r="376" spans="1:26" ht="15.75" x14ac:dyDescent="0.25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</row>
    <row r="377" spans="1:26" ht="15.75" x14ac:dyDescent="0.25">
      <c r="A377" s="65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</row>
    <row r="378" spans="1:26" ht="15.75" x14ac:dyDescent="0.25">
      <c r="A378" s="65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</row>
    <row r="379" spans="1:26" ht="15.75" x14ac:dyDescent="0.25">
      <c r="A379" s="65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</row>
    <row r="380" spans="1:26" ht="15.75" x14ac:dyDescent="0.25">
      <c r="A380" s="65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</row>
    <row r="381" spans="1:26" ht="15.75" x14ac:dyDescent="0.25">
      <c r="A381" s="65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</row>
    <row r="382" spans="1:26" ht="15.75" x14ac:dyDescent="0.25">
      <c r="A382" s="65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</row>
    <row r="383" spans="1:26" ht="15.75" x14ac:dyDescent="0.25">
      <c r="A383" s="65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</row>
    <row r="384" spans="1:26" ht="15.75" x14ac:dyDescent="0.25">
      <c r="A384" s="65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</row>
    <row r="385" spans="1:26" ht="15.75" x14ac:dyDescent="0.25">
      <c r="A385" s="65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</row>
    <row r="386" spans="1:26" ht="15.75" x14ac:dyDescent="0.25">
      <c r="A386" s="65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</row>
    <row r="387" spans="1:26" ht="15.75" x14ac:dyDescent="0.25">
      <c r="A387" s="65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</row>
    <row r="388" spans="1:26" ht="15.75" x14ac:dyDescent="0.25">
      <c r="A388" s="65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</row>
    <row r="389" spans="1:26" ht="15.75" x14ac:dyDescent="0.25">
      <c r="A389" s="65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</row>
    <row r="390" spans="1:26" ht="15.75" x14ac:dyDescent="0.25">
      <c r="A390" s="65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</row>
    <row r="391" spans="1:26" ht="15.75" x14ac:dyDescent="0.25">
      <c r="A391" s="65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</row>
    <row r="392" spans="1:26" ht="15.75" x14ac:dyDescent="0.25">
      <c r="A392" s="65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</row>
    <row r="393" spans="1:26" ht="15.75" x14ac:dyDescent="0.25">
      <c r="A393" s="65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</row>
    <row r="394" spans="1:26" ht="15.75" x14ac:dyDescent="0.25">
      <c r="A394" s="65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</row>
    <row r="395" spans="1:26" ht="15.75" x14ac:dyDescent="0.25">
      <c r="A395" s="65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</row>
    <row r="396" spans="1:26" ht="15.75" x14ac:dyDescent="0.25">
      <c r="A396" s="65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</row>
    <row r="397" spans="1:26" ht="15.75" x14ac:dyDescent="0.25">
      <c r="A397" s="65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</row>
    <row r="398" spans="1:26" ht="15.75" x14ac:dyDescent="0.25">
      <c r="A398" s="65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</row>
    <row r="399" spans="1:26" ht="15.75" x14ac:dyDescent="0.25">
      <c r="A399" s="65"/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</row>
    <row r="400" spans="1:26" ht="15.75" x14ac:dyDescent="0.25">
      <c r="A400" s="65"/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</row>
    <row r="401" spans="1:26" ht="15.75" x14ac:dyDescent="0.25">
      <c r="A401" s="65"/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</row>
    <row r="402" spans="1:26" ht="15.75" x14ac:dyDescent="0.25">
      <c r="A402" s="65"/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</row>
    <row r="403" spans="1:26" ht="15.75" x14ac:dyDescent="0.25">
      <c r="A403" s="65"/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</row>
    <row r="404" spans="1:26" ht="15.75" x14ac:dyDescent="0.25">
      <c r="A404" s="65"/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</row>
    <row r="405" spans="1:26" ht="15.75" x14ac:dyDescent="0.25">
      <c r="A405" s="65"/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</row>
    <row r="406" spans="1:26" ht="15.75" x14ac:dyDescent="0.25">
      <c r="A406" s="65"/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</row>
    <row r="407" spans="1:26" ht="15.75" x14ac:dyDescent="0.25">
      <c r="A407" s="65"/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</row>
    <row r="408" spans="1:26" ht="15.75" x14ac:dyDescent="0.25">
      <c r="A408" s="65"/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</row>
    <row r="409" spans="1:26" ht="15.75" x14ac:dyDescent="0.25">
      <c r="A409" s="65"/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</row>
    <row r="410" spans="1:26" ht="15.75" x14ac:dyDescent="0.25">
      <c r="A410" s="65"/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</row>
    <row r="411" spans="1:26" ht="15.75" x14ac:dyDescent="0.25">
      <c r="A411" s="65"/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</row>
    <row r="412" spans="1:26" ht="15.75" x14ac:dyDescent="0.25">
      <c r="A412" s="65"/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</row>
    <row r="413" spans="1:26" ht="15.75" x14ac:dyDescent="0.25">
      <c r="A413" s="65"/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</row>
    <row r="414" spans="1:26" ht="15.75" x14ac:dyDescent="0.25">
      <c r="A414" s="65"/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</row>
    <row r="415" spans="1:26" ht="15.75" x14ac:dyDescent="0.25">
      <c r="A415" s="65"/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</row>
    <row r="416" spans="1:26" ht="15.75" x14ac:dyDescent="0.25">
      <c r="A416" s="65"/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</row>
    <row r="417" spans="1:26" ht="15.75" x14ac:dyDescent="0.25">
      <c r="A417" s="65"/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</row>
    <row r="418" spans="1:26" ht="15.75" x14ac:dyDescent="0.25">
      <c r="A418" s="65"/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</row>
    <row r="419" spans="1:26" ht="15.75" x14ac:dyDescent="0.25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</row>
    <row r="420" spans="1:26" ht="15.75" x14ac:dyDescent="0.25">
      <c r="A420" s="65"/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</row>
    <row r="421" spans="1:26" ht="15.75" x14ac:dyDescent="0.25">
      <c r="A421" s="65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</row>
    <row r="422" spans="1:26" ht="15.75" x14ac:dyDescent="0.25">
      <c r="A422" s="65"/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</row>
    <row r="423" spans="1:26" ht="15.75" x14ac:dyDescent="0.25">
      <c r="A423" s="65"/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</row>
    <row r="424" spans="1:26" ht="15.75" x14ac:dyDescent="0.25">
      <c r="A424" s="65"/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</row>
    <row r="425" spans="1:26" ht="15.75" x14ac:dyDescent="0.25">
      <c r="A425" s="65"/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</row>
    <row r="426" spans="1:26" ht="15.75" x14ac:dyDescent="0.25">
      <c r="A426" s="65"/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</row>
    <row r="427" spans="1:26" ht="15.75" x14ac:dyDescent="0.25">
      <c r="A427" s="65"/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</row>
    <row r="428" spans="1:26" ht="15.75" x14ac:dyDescent="0.25">
      <c r="A428" s="65"/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</row>
    <row r="429" spans="1:26" ht="15.75" x14ac:dyDescent="0.25">
      <c r="A429" s="65"/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</row>
    <row r="430" spans="1:26" ht="15.75" x14ac:dyDescent="0.25">
      <c r="A430" s="65"/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</row>
    <row r="431" spans="1:26" ht="15.75" x14ac:dyDescent="0.25">
      <c r="A431" s="65"/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</row>
    <row r="432" spans="1:26" ht="15.75" x14ac:dyDescent="0.25">
      <c r="A432" s="65"/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</row>
    <row r="433" spans="1:26" ht="15.75" x14ac:dyDescent="0.25">
      <c r="A433" s="65"/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</row>
    <row r="434" spans="1:26" ht="15.75" x14ac:dyDescent="0.25">
      <c r="A434" s="65"/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</row>
    <row r="435" spans="1:26" ht="15.75" x14ac:dyDescent="0.25">
      <c r="A435" s="65"/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</row>
    <row r="436" spans="1:26" ht="15.75" x14ac:dyDescent="0.25">
      <c r="A436" s="65"/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</row>
    <row r="437" spans="1:26" ht="15.75" x14ac:dyDescent="0.25">
      <c r="A437" s="65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</row>
    <row r="438" spans="1:26" ht="15.75" x14ac:dyDescent="0.25">
      <c r="A438" s="65"/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</row>
    <row r="439" spans="1:26" ht="15.75" x14ac:dyDescent="0.25">
      <c r="A439" s="65"/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</row>
    <row r="440" spans="1:26" ht="15.75" x14ac:dyDescent="0.25">
      <c r="A440" s="65"/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</row>
    <row r="441" spans="1:26" ht="15.75" x14ac:dyDescent="0.25">
      <c r="A441" s="65"/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</row>
    <row r="442" spans="1:26" ht="15.75" x14ac:dyDescent="0.25">
      <c r="A442" s="65"/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</row>
    <row r="443" spans="1:26" ht="15.75" x14ac:dyDescent="0.25">
      <c r="A443" s="65"/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</row>
    <row r="444" spans="1:26" ht="15.75" x14ac:dyDescent="0.25">
      <c r="A444" s="65"/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</row>
    <row r="445" spans="1:26" ht="15.75" x14ac:dyDescent="0.25">
      <c r="A445" s="65"/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</row>
    <row r="446" spans="1:26" ht="15.75" x14ac:dyDescent="0.25">
      <c r="A446" s="65"/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</row>
    <row r="447" spans="1:26" ht="15.75" x14ac:dyDescent="0.25">
      <c r="A447" s="65"/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</row>
    <row r="448" spans="1:26" ht="15.75" x14ac:dyDescent="0.25">
      <c r="A448" s="65"/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</row>
    <row r="449" spans="1:26" ht="15.75" x14ac:dyDescent="0.25">
      <c r="A449" s="65"/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</row>
    <row r="450" spans="1:26" ht="15.75" x14ac:dyDescent="0.25">
      <c r="A450" s="65"/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</row>
    <row r="451" spans="1:26" ht="15.75" x14ac:dyDescent="0.25">
      <c r="A451" s="65"/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</row>
    <row r="452" spans="1:26" ht="15.75" x14ac:dyDescent="0.25">
      <c r="A452" s="65"/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</row>
    <row r="453" spans="1:26" ht="15.75" x14ac:dyDescent="0.25">
      <c r="A453" s="65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</row>
    <row r="454" spans="1:26" ht="15.75" x14ac:dyDescent="0.25">
      <c r="A454" s="65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</row>
    <row r="455" spans="1:26" ht="15.75" x14ac:dyDescent="0.25">
      <c r="A455" s="65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</row>
    <row r="456" spans="1:26" ht="15.75" x14ac:dyDescent="0.25">
      <c r="A456" s="65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</row>
    <row r="457" spans="1:26" ht="15.75" x14ac:dyDescent="0.25">
      <c r="A457" s="65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</row>
    <row r="458" spans="1:26" ht="15.75" x14ac:dyDescent="0.25">
      <c r="A458" s="65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</row>
    <row r="459" spans="1:26" ht="15.75" x14ac:dyDescent="0.25">
      <c r="A459" s="65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</row>
    <row r="460" spans="1:26" ht="15.75" x14ac:dyDescent="0.25">
      <c r="A460" s="65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</row>
    <row r="461" spans="1:26" ht="15.75" x14ac:dyDescent="0.25">
      <c r="A461" s="65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</row>
    <row r="462" spans="1:26" ht="15.75" x14ac:dyDescent="0.25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</row>
    <row r="463" spans="1:26" ht="15.75" x14ac:dyDescent="0.25">
      <c r="A463" s="65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</row>
    <row r="464" spans="1:26" ht="15.75" x14ac:dyDescent="0.25">
      <c r="A464" s="65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</row>
    <row r="465" spans="1:26" ht="15.75" x14ac:dyDescent="0.25">
      <c r="A465" s="65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</row>
    <row r="466" spans="1:26" ht="15.75" x14ac:dyDescent="0.25">
      <c r="A466" s="65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</row>
    <row r="467" spans="1:26" ht="15.75" x14ac:dyDescent="0.25">
      <c r="A467" s="65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</row>
    <row r="468" spans="1:26" ht="15.75" x14ac:dyDescent="0.25">
      <c r="A468" s="65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</row>
    <row r="469" spans="1:26" ht="15.75" x14ac:dyDescent="0.25">
      <c r="A469" s="65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</row>
    <row r="470" spans="1:26" ht="15.75" x14ac:dyDescent="0.25">
      <c r="A470" s="65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</row>
    <row r="471" spans="1:26" ht="15.75" x14ac:dyDescent="0.25">
      <c r="A471" s="65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</row>
    <row r="472" spans="1:26" ht="15.75" x14ac:dyDescent="0.25">
      <c r="A472" s="65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</row>
    <row r="473" spans="1:26" ht="15.75" x14ac:dyDescent="0.25">
      <c r="A473" s="65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</row>
    <row r="474" spans="1:26" ht="15.75" x14ac:dyDescent="0.25">
      <c r="A474" s="65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</row>
    <row r="475" spans="1:26" ht="15.75" x14ac:dyDescent="0.25">
      <c r="A475" s="65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</row>
    <row r="476" spans="1:26" ht="15.75" x14ac:dyDescent="0.25">
      <c r="A476" s="65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</row>
    <row r="477" spans="1:26" ht="15.75" x14ac:dyDescent="0.25">
      <c r="A477" s="65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</row>
    <row r="478" spans="1:26" ht="15.75" x14ac:dyDescent="0.25">
      <c r="A478" s="65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</row>
    <row r="479" spans="1:26" ht="15.75" x14ac:dyDescent="0.25">
      <c r="A479" s="65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</row>
    <row r="480" spans="1:26" ht="15.75" x14ac:dyDescent="0.25">
      <c r="A480" s="65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</row>
    <row r="481" spans="1:26" ht="15.75" x14ac:dyDescent="0.25">
      <c r="A481" s="65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</row>
    <row r="482" spans="1:26" ht="15.75" x14ac:dyDescent="0.25">
      <c r="A482" s="65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</row>
    <row r="483" spans="1:26" ht="15.75" x14ac:dyDescent="0.25">
      <c r="A483" s="65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</row>
    <row r="484" spans="1:26" ht="15.75" x14ac:dyDescent="0.25">
      <c r="A484" s="65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</row>
    <row r="485" spans="1:26" ht="15.75" x14ac:dyDescent="0.25">
      <c r="A485" s="65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</row>
    <row r="486" spans="1:26" ht="15.75" x14ac:dyDescent="0.25">
      <c r="A486" s="65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</row>
    <row r="487" spans="1:26" ht="15.75" x14ac:dyDescent="0.25">
      <c r="A487" s="65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</row>
    <row r="488" spans="1:26" ht="15.75" x14ac:dyDescent="0.25">
      <c r="A488" s="65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</row>
    <row r="489" spans="1:26" ht="15.75" x14ac:dyDescent="0.25">
      <c r="A489" s="65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</row>
    <row r="490" spans="1:26" ht="15.75" x14ac:dyDescent="0.25">
      <c r="A490" s="65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</row>
    <row r="491" spans="1:26" ht="15.75" x14ac:dyDescent="0.25">
      <c r="A491" s="65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</row>
    <row r="492" spans="1:26" ht="15.75" x14ac:dyDescent="0.25">
      <c r="A492" s="65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</row>
    <row r="493" spans="1:26" ht="15.75" x14ac:dyDescent="0.25">
      <c r="A493" s="65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</row>
    <row r="494" spans="1:26" ht="15.75" x14ac:dyDescent="0.25">
      <c r="A494" s="65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</row>
    <row r="495" spans="1:26" ht="15.75" x14ac:dyDescent="0.25">
      <c r="A495" s="65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</row>
    <row r="496" spans="1:26" ht="15.75" x14ac:dyDescent="0.25">
      <c r="A496" s="65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</row>
    <row r="497" spans="1:26" ht="15.75" x14ac:dyDescent="0.25">
      <c r="A497" s="65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</row>
    <row r="498" spans="1:26" ht="15.75" x14ac:dyDescent="0.25">
      <c r="A498" s="65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</row>
    <row r="499" spans="1:26" ht="15.75" x14ac:dyDescent="0.25">
      <c r="A499" s="65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</row>
    <row r="500" spans="1:26" ht="15.75" x14ac:dyDescent="0.25">
      <c r="A500" s="65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</row>
    <row r="501" spans="1:26" ht="15.75" x14ac:dyDescent="0.25">
      <c r="A501" s="65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</row>
    <row r="502" spans="1:26" ht="15.75" x14ac:dyDescent="0.25">
      <c r="A502" s="65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</row>
    <row r="503" spans="1:26" ht="15.75" x14ac:dyDescent="0.25">
      <c r="A503" s="65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</row>
    <row r="504" spans="1:26" ht="15.75" x14ac:dyDescent="0.25">
      <c r="A504" s="65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</row>
    <row r="505" spans="1:26" ht="15.75" x14ac:dyDescent="0.25">
      <c r="A505" s="65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</row>
    <row r="506" spans="1:26" ht="15.75" x14ac:dyDescent="0.25">
      <c r="A506" s="65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</row>
    <row r="507" spans="1:26" ht="15.75" x14ac:dyDescent="0.25">
      <c r="A507" s="65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</row>
    <row r="508" spans="1:26" ht="15.75" x14ac:dyDescent="0.25">
      <c r="A508" s="65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</row>
    <row r="509" spans="1:26" ht="15.75" x14ac:dyDescent="0.25">
      <c r="A509" s="65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</row>
    <row r="510" spans="1:26" ht="15.75" x14ac:dyDescent="0.25">
      <c r="A510" s="65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</row>
    <row r="511" spans="1:26" ht="15.75" x14ac:dyDescent="0.25">
      <c r="A511" s="65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</row>
    <row r="512" spans="1:26" ht="15.75" x14ac:dyDescent="0.25">
      <c r="A512" s="65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</row>
    <row r="513" spans="1:26" ht="15.75" x14ac:dyDescent="0.25">
      <c r="A513" s="65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</row>
    <row r="514" spans="1:26" ht="15.75" x14ac:dyDescent="0.25">
      <c r="A514" s="65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</row>
    <row r="515" spans="1:26" ht="15.75" x14ac:dyDescent="0.25">
      <c r="A515" s="65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</row>
    <row r="516" spans="1:26" ht="15.75" x14ac:dyDescent="0.25">
      <c r="A516" s="65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</row>
    <row r="517" spans="1:26" ht="15.75" x14ac:dyDescent="0.25">
      <c r="A517" s="65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</row>
    <row r="518" spans="1:26" ht="15.75" x14ac:dyDescent="0.25">
      <c r="A518" s="65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</row>
    <row r="519" spans="1:26" ht="15.75" x14ac:dyDescent="0.25">
      <c r="A519" s="65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</row>
    <row r="520" spans="1:26" ht="15.75" x14ac:dyDescent="0.25">
      <c r="A520" s="65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</row>
    <row r="521" spans="1:26" ht="15.75" x14ac:dyDescent="0.25">
      <c r="A521" s="65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</row>
    <row r="522" spans="1:26" ht="15.75" x14ac:dyDescent="0.25">
      <c r="A522" s="65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</row>
    <row r="523" spans="1:26" ht="15.75" x14ac:dyDescent="0.25">
      <c r="A523" s="65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</row>
    <row r="524" spans="1:26" ht="15.75" x14ac:dyDescent="0.25">
      <c r="A524" s="65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</row>
    <row r="525" spans="1:26" ht="15.75" x14ac:dyDescent="0.25">
      <c r="A525" s="65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</row>
    <row r="526" spans="1:26" ht="15.75" x14ac:dyDescent="0.25">
      <c r="A526" s="65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</row>
    <row r="527" spans="1:26" ht="15.75" x14ac:dyDescent="0.25">
      <c r="A527" s="65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</row>
    <row r="528" spans="1:26" ht="15.75" x14ac:dyDescent="0.25">
      <c r="A528" s="65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</row>
    <row r="529" spans="1:26" ht="15.75" x14ac:dyDescent="0.25">
      <c r="A529" s="65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</row>
    <row r="530" spans="1:26" ht="15.75" x14ac:dyDescent="0.25">
      <c r="A530" s="65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</row>
    <row r="531" spans="1:26" ht="15.75" x14ac:dyDescent="0.25">
      <c r="A531" s="65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</row>
    <row r="532" spans="1:26" ht="15.75" x14ac:dyDescent="0.25">
      <c r="A532" s="65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</row>
    <row r="533" spans="1:26" ht="15.75" x14ac:dyDescent="0.25">
      <c r="A533" s="65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</row>
    <row r="534" spans="1:26" ht="15.75" x14ac:dyDescent="0.25">
      <c r="A534" s="65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</row>
    <row r="535" spans="1:26" ht="15.75" x14ac:dyDescent="0.25">
      <c r="A535" s="65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</row>
    <row r="536" spans="1:26" ht="15.75" x14ac:dyDescent="0.25">
      <c r="A536" s="65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</row>
    <row r="537" spans="1:26" ht="15.75" x14ac:dyDescent="0.25">
      <c r="A537" s="65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</row>
    <row r="538" spans="1:26" ht="15.75" x14ac:dyDescent="0.25">
      <c r="A538" s="65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</row>
    <row r="539" spans="1:26" ht="15.75" x14ac:dyDescent="0.25">
      <c r="A539" s="65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</row>
    <row r="540" spans="1:26" ht="15.75" x14ac:dyDescent="0.25">
      <c r="A540" s="65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</row>
    <row r="541" spans="1:26" ht="15.75" x14ac:dyDescent="0.25">
      <c r="A541" s="65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</row>
    <row r="542" spans="1:26" ht="15.75" x14ac:dyDescent="0.25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</row>
    <row r="543" spans="1:26" ht="15.75" x14ac:dyDescent="0.25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</row>
    <row r="544" spans="1:26" ht="15.75" x14ac:dyDescent="0.25">
      <c r="A544" s="65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</row>
    <row r="545" spans="1:26" ht="15.75" x14ac:dyDescent="0.25">
      <c r="A545" s="65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</row>
    <row r="546" spans="1:26" ht="15.75" x14ac:dyDescent="0.25">
      <c r="A546" s="65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</row>
    <row r="547" spans="1:26" ht="15.75" x14ac:dyDescent="0.25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</row>
    <row r="548" spans="1:26" ht="15.75" x14ac:dyDescent="0.25">
      <c r="A548" s="65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</row>
    <row r="549" spans="1:26" ht="15.75" x14ac:dyDescent="0.25">
      <c r="A549" s="65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</row>
    <row r="550" spans="1:26" ht="15.75" x14ac:dyDescent="0.25">
      <c r="A550" s="65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</row>
    <row r="551" spans="1:26" ht="15.75" x14ac:dyDescent="0.25">
      <c r="A551" s="65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</row>
    <row r="552" spans="1:26" ht="15.75" x14ac:dyDescent="0.25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</row>
    <row r="553" spans="1:26" ht="15.75" x14ac:dyDescent="0.25">
      <c r="A553" s="65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</row>
    <row r="554" spans="1:26" ht="15.75" x14ac:dyDescent="0.25">
      <c r="A554" s="65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</row>
    <row r="555" spans="1:26" ht="15.75" x14ac:dyDescent="0.25">
      <c r="A555" s="65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</row>
    <row r="556" spans="1:26" ht="15.75" x14ac:dyDescent="0.25">
      <c r="A556" s="65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</row>
    <row r="557" spans="1:26" ht="15.75" x14ac:dyDescent="0.25">
      <c r="A557" s="65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</row>
    <row r="558" spans="1:26" ht="15.75" x14ac:dyDescent="0.25">
      <c r="A558" s="65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</row>
    <row r="559" spans="1:26" ht="15.75" x14ac:dyDescent="0.25">
      <c r="A559" s="65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</row>
    <row r="560" spans="1:26" ht="15.75" x14ac:dyDescent="0.25">
      <c r="A560" s="65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</row>
    <row r="561" spans="1:26" ht="15.75" x14ac:dyDescent="0.25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</row>
    <row r="562" spans="1:26" ht="15.75" x14ac:dyDescent="0.25">
      <c r="A562" s="65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</row>
    <row r="563" spans="1:26" ht="15.75" x14ac:dyDescent="0.25">
      <c r="A563" s="65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</row>
    <row r="564" spans="1:26" ht="15.75" x14ac:dyDescent="0.25">
      <c r="A564" s="65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</row>
    <row r="565" spans="1:26" ht="15.75" x14ac:dyDescent="0.25">
      <c r="A565" s="65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</row>
    <row r="566" spans="1:26" ht="15.75" x14ac:dyDescent="0.25">
      <c r="A566" s="65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</row>
    <row r="567" spans="1:26" ht="15.75" x14ac:dyDescent="0.25">
      <c r="A567" s="65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</row>
    <row r="568" spans="1:26" ht="15.75" x14ac:dyDescent="0.25">
      <c r="A568" s="65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</row>
    <row r="569" spans="1:26" ht="15.75" x14ac:dyDescent="0.25">
      <c r="A569" s="65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</row>
    <row r="570" spans="1:26" ht="15.75" x14ac:dyDescent="0.25">
      <c r="A570" s="65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</row>
    <row r="571" spans="1:26" ht="15.75" x14ac:dyDescent="0.25">
      <c r="A571" s="65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</row>
    <row r="572" spans="1:26" ht="15.75" x14ac:dyDescent="0.25">
      <c r="A572" s="65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</row>
    <row r="573" spans="1:26" ht="15.75" x14ac:dyDescent="0.25">
      <c r="A573" s="65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</row>
    <row r="574" spans="1:26" ht="15.75" x14ac:dyDescent="0.25">
      <c r="A574" s="65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</row>
    <row r="575" spans="1:26" ht="15.75" x14ac:dyDescent="0.25">
      <c r="A575" s="65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</row>
    <row r="576" spans="1:26" ht="15.75" x14ac:dyDescent="0.25">
      <c r="A576" s="65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</row>
    <row r="577" spans="1:26" ht="15.75" x14ac:dyDescent="0.25">
      <c r="A577" s="65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</row>
    <row r="578" spans="1:26" ht="15.75" x14ac:dyDescent="0.25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</row>
    <row r="579" spans="1:26" ht="15.75" x14ac:dyDescent="0.25">
      <c r="A579" s="65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</row>
    <row r="580" spans="1:26" ht="15.75" x14ac:dyDescent="0.25">
      <c r="A580" s="65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</row>
    <row r="581" spans="1:26" ht="15.75" x14ac:dyDescent="0.25">
      <c r="A581" s="65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</row>
    <row r="582" spans="1:26" ht="15.75" x14ac:dyDescent="0.25">
      <c r="A582" s="65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</row>
    <row r="583" spans="1:26" ht="15.75" x14ac:dyDescent="0.25">
      <c r="A583" s="65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</row>
    <row r="584" spans="1:26" ht="15.75" x14ac:dyDescent="0.25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</row>
    <row r="585" spans="1:26" ht="15.75" x14ac:dyDescent="0.25">
      <c r="A585" s="65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</row>
    <row r="586" spans="1:26" ht="15.75" x14ac:dyDescent="0.25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</row>
    <row r="587" spans="1:26" ht="15.75" x14ac:dyDescent="0.25">
      <c r="A587" s="65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</row>
    <row r="588" spans="1:26" ht="15.75" x14ac:dyDescent="0.25">
      <c r="A588" s="65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</row>
    <row r="589" spans="1:26" ht="15.75" x14ac:dyDescent="0.25">
      <c r="A589" s="65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</row>
    <row r="590" spans="1:26" ht="15.75" x14ac:dyDescent="0.25">
      <c r="A590" s="65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</row>
    <row r="591" spans="1:26" ht="15.75" x14ac:dyDescent="0.25">
      <c r="A591" s="65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</row>
    <row r="592" spans="1:26" ht="15.75" x14ac:dyDescent="0.25">
      <c r="A592" s="65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</row>
    <row r="593" spans="1:26" ht="15.75" x14ac:dyDescent="0.25">
      <c r="A593" s="65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</row>
    <row r="594" spans="1:26" ht="15.75" x14ac:dyDescent="0.25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</row>
    <row r="595" spans="1:26" ht="15.75" x14ac:dyDescent="0.25">
      <c r="A595" s="65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</row>
    <row r="596" spans="1:26" ht="15.75" x14ac:dyDescent="0.25">
      <c r="A596" s="65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</row>
    <row r="597" spans="1:26" ht="15.75" x14ac:dyDescent="0.25">
      <c r="A597" s="65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</row>
    <row r="598" spans="1:26" ht="15.75" x14ac:dyDescent="0.25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</row>
    <row r="599" spans="1:26" ht="15.75" x14ac:dyDescent="0.25">
      <c r="A599" s="65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</row>
    <row r="600" spans="1:26" ht="15.75" x14ac:dyDescent="0.25">
      <c r="A600" s="65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</row>
    <row r="601" spans="1:26" ht="15.75" x14ac:dyDescent="0.25">
      <c r="A601" s="65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</row>
    <row r="602" spans="1:26" ht="15.75" x14ac:dyDescent="0.25">
      <c r="A602" s="65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</row>
    <row r="603" spans="1:26" ht="15.75" x14ac:dyDescent="0.25">
      <c r="A603" s="65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</row>
    <row r="604" spans="1:26" ht="15.75" x14ac:dyDescent="0.25">
      <c r="A604" s="65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</row>
    <row r="605" spans="1:26" ht="15.75" x14ac:dyDescent="0.25">
      <c r="A605" s="65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</row>
    <row r="606" spans="1:26" ht="15.75" x14ac:dyDescent="0.25">
      <c r="A606" s="65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</row>
    <row r="607" spans="1:26" ht="15.75" x14ac:dyDescent="0.25">
      <c r="A607" s="65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</row>
    <row r="608" spans="1:26" ht="15.75" x14ac:dyDescent="0.25">
      <c r="A608" s="65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</row>
    <row r="609" spans="1:26" ht="15.75" x14ac:dyDescent="0.25">
      <c r="A609" s="65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</row>
    <row r="610" spans="1:26" ht="15.75" x14ac:dyDescent="0.25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</row>
    <row r="611" spans="1:26" ht="15.75" x14ac:dyDescent="0.25">
      <c r="A611" s="65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</row>
    <row r="612" spans="1:26" ht="15.75" x14ac:dyDescent="0.25">
      <c r="A612" s="65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</row>
    <row r="613" spans="1:26" ht="15.75" x14ac:dyDescent="0.25">
      <c r="A613" s="65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</row>
    <row r="614" spans="1:26" ht="15.75" x14ac:dyDescent="0.25">
      <c r="A614" s="65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</row>
    <row r="615" spans="1:26" ht="15.75" x14ac:dyDescent="0.25">
      <c r="A615" s="65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</row>
    <row r="616" spans="1:26" ht="15.75" x14ac:dyDescent="0.25">
      <c r="A616" s="65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</row>
    <row r="617" spans="1:26" ht="15.75" x14ac:dyDescent="0.25">
      <c r="A617" s="65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</row>
    <row r="618" spans="1:26" ht="15.75" x14ac:dyDescent="0.25">
      <c r="A618" s="65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</row>
    <row r="619" spans="1:26" ht="15.75" x14ac:dyDescent="0.25">
      <c r="A619" s="65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</row>
    <row r="620" spans="1:26" ht="15.75" x14ac:dyDescent="0.25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</row>
    <row r="621" spans="1:26" ht="15.75" x14ac:dyDescent="0.25">
      <c r="A621" s="65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</row>
    <row r="622" spans="1:26" ht="15.75" x14ac:dyDescent="0.25">
      <c r="A622" s="65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</row>
    <row r="623" spans="1:26" ht="15.75" x14ac:dyDescent="0.25">
      <c r="A623" s="65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</row>
    <row r="624" spans="1:26" ht="15.75" x14ac:dyDescent="0.25">
      <c r="A624" s="65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</row>
    <row r="625" spans="1:26" ht="15.75" x14ac:dyDescent="0.25">
      <c r="A625" s="65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</row>
    <row r="626" spans="1:26" ht="15.75" x14ac:dyDescent="0.25">
      <c r="A626" s="65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</row>
    <row r="627" spans="1:26" ht="15.75" x14ac:dyDescent="0.25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</row>
    <row r="628" spans="1:26" ht="15.75" x14ac:dyDescent="0.25">
      <c r="A628" s="65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</row>
    <row r="629" spans="1:26" ht="15.75" x14ac:dyDescent="0.25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</row>
    <row r="630" spans="1:26" ht="15.75" x14ac:dyDescent="0.25">
      <c r="A630" s="65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</row>
    <row r="631" spans="1:26" ht="15.75" x14ac:dyDescent="0.25">
      <c r="A631" s="65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</row>
    <row r="632" spans="1:26" ht="15.75" x14ac:dyDescent="0.25">
      <c r="A632" s="65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</row>
    <row r="633" spans="1:26" ht="15.75" x14ac:dyDescent="0.25">
      <c r="A633" s="65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</row>
    <row r="634" spans="1:26" ht="15.75" x14ac:dyDescent="0.25">
      <c r="A634" s="65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</row>
    <row r="635" spans="1:26" ht="15.75" x14ac:dyDescent="0.25">
      <c r="A635" s="65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</row>
    <row r="636" spans="1:26" ht="15.75" x14ac:dyDescent="0.25">
      <c r="A636" s="65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</row>
    <row r="637" spans="1:26" ht="15.75" x14ac:dyDescent="0.25">
      <c r="A637" s="65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</row>
    <row r="638" spans="1:26" ht="15.75" x14ac:dyDescent="0.25">
      <c r="A638" s="65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</row>
    <row r="639" spans="1:26" ht="15.75" x14ac:dyDescent="0.25">
      <c r="A639" s="65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</row>
    <row r="640" spans="1:26" ht="15.75" x14ac:dyDescent="0.25">
      <c r="A640" s="65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</row>
    <row r="641" spans="1:26" ht="15.75" x14ac:dyDescent="0.25">
      <c r="A641" s="65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</row>
    <row r="642" spans="1:26" ht="15.75" x14ac:dyDescent="0.25">
      <c r="A642" s="65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</row>
    <row r="643" spans="1:26" ht="15.75" x14ac:dyDescent="0.25">
      <c r="A643" s="65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</row>
    <row r="644" spans="1:26" ht="15.75" x14ac:dyDescent="0.25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</row>
    <row r="645" spans="1:26" ht="15.75" x14ac:dyDescent="0.25">
      <c r="A645" s="65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</row>
    <row r="646" spans="1:26" ht="15.75" x14ac:dyDescent="0.25">
      <c r="A646" s="65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</row>
    <row r="647" spans="1:26" ht="15.75" x14ac:dyDescent="0.25">
      <c r="A647" s="65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</row>
    <row r="648" spans="1:26" ht="15.75" x14ac:dyDescent="0.25">
      <c r="A648" s="65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</row>
    <row r="649" spans="1:26" ht="15.75" x14ac:dyDescent="0.25">
      <c r="A649" s="65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</row>
    <row r="650" spans="1:26" ht="15.75" x14ac:dyDescent="0.25">
      <c r="A650" s="65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</row>
    <row r="651" spans="1:26" ht="15.75" x14ac:dyDescent="0.25">
      <c r="A651" s="65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</row>
    <row r="652" spans="1:26" ht="15.75" x14ac:dyDescent="0.25">
      <c r="A652" s="65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</row>
    <row r="653" spans="1:26" ht="15.75" x14ac:dyDescent="0.25">
      <c r="A653" s="65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</row>
    <row r="654" spans="1:26" ht="15.75" x14ac:dyDescent="0.25">
      <c r="A654" s="65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</row>
    <row r="655" spans="1:26" ht="15.75" x14ac:dyDescent="0.25">
      <c r="A655" s="65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</row>
    <row r="656" spans="1:26" ht="15.75" x14ac:dyDescent="0.25">
      <c r="A656" s="65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</row>
    <row r="657" spans="1:26" ht="15.75" x14ac:dyDescent="0.25">
      <c r="A657" s="65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</row>
    <row r="658" spans="1:26" ht="15.75" x14ac:dyDescent="0.25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</row>
    <row r="659" spans="1:26" ht="15.75" x14ac:dyDescent="0.25">
      <c r="A659" s="65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</row>
    <row r="660" spans="1:26" ht="15.75" x14ac:dyDescent="0.25">
      <c r="A660" s="65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</row>
    <row r="661" spans="1:26" ht="15.75" x14ac:dyDescent="0.25">
      <c r="A661" s="65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</row>
    <row r="662" spans="1:26" ht="15.75" x14ac:dyDescent="0.25">
      <c r="A662" s="65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</row>
    <row r="663" spans="1:26" ht="15.75" x14ac:dyDescent="0.25">
      <c r="A663" s="65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</row>
    <row r="664" spans="1:26" ht="15.75" x14ac:dyDescent="0.25">
      <c r="A664" s="65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</row>
    <row r="665" spans="1:26" ht="15.75" x14ac:dyDescent="0.25">
      <c r="A665" s="65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</row>
    <row r="666" spans="1:26" ht="15.75" x14ac:dyDescent="0.25">
      <c r="A666" s="65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</row>
    <row r="667" spans="1:26" ht="15.75" x14ac:dyDescent="0.25">
      <c r="A667" s="65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</row>
    <row r="668" spans="1:26" ht="15.75" x14ac:dyDescent="0.25">
      <c r="A668" s="65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</row>
    <row r="669" spans="1:26" ht="15.75" x14ac:dyDescent="0.25">
      <c r="A669" s="65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</row>
    <row r="670" spans="1:26" ht="15.75" x14ac:dyDescent="0.25">
      <c r="A670" s="65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</row>
    <row r="671" spans="1:26" ht="15.75" x14ac:dyDescent="0.25">
      <c r="A671" s="65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</row>
    <row r="672" spans="1:26" ht="15.75" x14ac:dyDescent="0.25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</row>
    <row r="673" spans="1:26" ht="15.75" x14ac:dyDescent="0.25">
      <c r="A673" s="65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</row>
    <row r="674" spans="1:26" ht="15.75" x14ac:dyDescent="0.25">
      <c r="A674" s="65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</row>
    <row r="675" spans="1:26" ht="15.75" x14ac:dyDescent="0.25">
      <c r="A675" s="65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</row>
    <row r="676" spans="1:26" ht="15.75" x14ac:dyDescent="0.25">
      <c r="A676" s="65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</row>
    <row r="677" spans="1:26" ht="15.75" x14ac:dyDescent="0.25">
      <c r="A677" s="65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</row>
    <row r="678" spans="1:26" ht="15.75" x14ac:dyDescent="0.25">
      <c r="A678" s="65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</row>
    <row r="679" spans="1:26" ht="15.75" x14ac:dyDescent="0.25">
      <c r="A679" s="65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</row>
    <row r="680" spans="1:26" ht="15.75" x14ac:dyDescent="0.25">
      <c r="A680" s="65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</row>
    <row r="681" spans="1:26" ht="15.75" x14ac:dyDescent="0.25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</row>
    <row r="682" spans="1:26" ht="15.75" x14ac:dyDescent="0.25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</row>
    <row r="683" spans="1:26" ht="15.75" x14ac:dyDescent="0.25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</row>
    <row r="684" spans="1:26" ht="15.75" x14ac:dyDescent="0.25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</row>
    <row r="685" spans="1:26" ht="15.75" x14ac:dyDescent="0.25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</row>
    <row r="686" spans="1:26" ht="15.75" x14ac:dyDescent="0.25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</row>
    <row r="687" spans="1:26" ht="15.75" x14ac:dyDescent="0.25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</row>
    <row r="688" spans="1:26" ht="15.75" x14ac:dyDescent="0.25">
      <c r="A688" s="65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</row>
    <row r="689" spans="1:26" ht="15.75" x14ac:dyDescent="0.25">
      <c r="A689" s="65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</row>
    <row r="690" spans="1:26" ht="15.75" x14ac:dyDescent="0.25">
      <c r="A690" s="65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</row>
    <row r="691" spans="1:26" ht="15.75" x14ac:dyDescent="0.25">
      <c r="A691" s="65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</row>
    <row r="692" spans="1:26" ht="15.75" x14ac:dyDescent="0.25">
      <c r="A692" s="65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</row>
    <row r="693" spans="1:26" ht="15.75" x14ac:dyDescent="0.25">
      <c r="A693" s="65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</row>
    <row r="694" spans="1:26" ht="15.75" x14ac:dyDescent="0.25">
      <c r="A694" s="65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</row>
    <row r="695" spans="1:26" ht="15.75" x14ac:dyDescent="0.25">
      <c r="A695" s="65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</row>
    <row r="696" spans="1:26" ht="15.75" x14ac:dyDescent="0.25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</row>
    <row r="697" spans="1:26" ht="15.75" x14ac:dyDescent="0.25">
      <c r="A697" s="65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</row>
    <row r="698" spans="1:26" ht="15.75" x14ac:dyDescent="0.25">
      <c r="A698" s="65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</row>
    <row r="699" spans="1:26" ht="15.75" x14ac:dyDescent="0.25">
      <c r="A699" s="65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</row>
    <row r="700" spans="1:26" ht="15.75" x14ac:dyDescent="0.25">
      <c r="A700" s="65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</row>
    <row r="701" spans="1:26" ht="15.75" x14ac:dyDescent="0.25">
      <c r="A701" s="65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</row>
    <row r="702" spans="1:26" ht="15.75" x14ac:dyDescent="0.25">
      <c r="A702" s="65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</row>
    <row r="703" spans="1:26" ht="15.75" x14ac:dyDescent="0.25">
      <c r="A703" s="65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</row>
    <row r="704" spans="1:26" ht="15.75" x14ac:dyDescent="0.25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</row>
    <row r="705" spans="1:26" ht="15.75" x14ac:dyDescent="0.25">
      <c r="A705" s="65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</row>
    <row r="706" spans="1:26" ht="15.75" x14ac:dyDescent="0.25">
      <c r="A706" s="65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</row>
    <row r="707" spans="1:26" ht="15.75" x14ac:dyDescent="0.25">
      <c r="A707" s="65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</row>
    <row r="708" spans="1:26" ht="15.75" x14ac:dyDescent="0.25">
      <c r="A708" s="65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</row>
    <row r="709" spans="1:26" ht="15.75" x14ac:dyDescent="0.25">
      <c r="A709" s="65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</row>
    <row r="710" spans="1:26" ht="15.75" x14ac:dyDescent="0.25">
      <c r="A710" s="65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</row>
    <row r="711" spans="1:26" ht="15.75" x14ac:dyDescent="0.25">
      <c r="A711" s="65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</row>
    <row r="712" spans="1:26" ht="15.75" x14ac:dyDescent="0.25">
      <c r="A712" s="65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</row>
    <row r="713" spans="1:26" ht="15.75" x14ac:dyDescent="0.25">
      <c r="A713" s="65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</row>
    <row r="714" spans="1:26" ht="15.75" x14ac:dyDescent="0.25">
      <c r="A714" s="65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</row>
    <row r="715" spans="1:26" ht="15.75" x14ac:dyDescent="0.25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</row>
    <row r="716" spans="1:26" ht="15.75" x14ac:dyDescent="0.25">
      <c r="A716" s="65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</row>
    <row r="717" spans="1:26" ht="15.75" x14ac:dyDescent="0.25">
      <c r="A717" s="65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</row>
    <row r="718" spans="1:26" ht="15.75" x14ac:dyDescent="0.25">
      <c r="A718" s="65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</row>
    <row r="719" spans="1:26" ht="15.75" x14ac:dyDescent="0.25">
      <c r="A719" s="65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</row>
    <row r="720" spans="1:26" ht="15.75" x14ac:dyDescent="0.25">
      <c r="A720" s="65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</row>
    <row r="721" spans="1:26" ht="15.75" x14ac:dyDescent="0.25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</row>
    <row r="722" spans="1:26" ht="15.75" x14ac:dyDescent="0.25">
      <c r="A722" s="65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</row>
    <row r="723" spans="1:26" ht="15.75" x14ac:dyDescent="0.25">
      <c r="A723" s="65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</row>
    <row r="724" spans="1:26" ht="15.75" x14ac:dyDescent="0.25">
      <c r="A724" s="65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</row>
    <row r="725" spans="1:26" ht="15.75" x14ac:dyDescent="0.25">
      <c r="A725" s="65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</row>
    <row r="726" spans="1:26" ht="15.75" x14ac:dyDescent="0.25">
      <c r="A726" s="65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</row>
    <row r="727" spans="1:26" ht="15.75" x14ac:dyDescent="0.25">
      <c r="A727" s="65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</row>
    <row r="728" spans="1:26" ht="15.75" x14ac:dyDescent="0.25">
      <c r="A728" s="65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</row>
    <row r="729" spans="1:26" ht="15.75" x14ac:dyDescent="0.25">
      <c r="A729" s="65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</row>
    <row r="730" spans="1:26" ht="15.75" x14ac:dyDescent="0.25">
      <c r="A730" s="65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</row>
    <row r="731" spans="1:26" ht="15.75" x14ac:dyDescent="0.25">
      <c r="A731" s="65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</row>
    <row r="732" spans="1:26" ht="15.75" x14ac:dyDescent="0.25">
      <c r="A732" s="65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</row>
    <row r="733" spans="1:26" ht="15.75" x14ac:dyDescent="0.25">
      <c r="A733" s="65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</row>
    <row r="734" spans="1:26" ht="15.75" x14ac:dyDescent="0.25">
      <c r="A734" s="65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</row>
    <row r="735" spans="1:26" ht="15.75" x14ac:dyDescent="0.25">
      <c r="A735" s="65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</row>
    <row r="736" spans="1:26" ht="15.75" x14ac:dyDescent="0.25">
      <c r="A736" s="65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</row>
    <row r="737" spans="1:26" ht="15.75" x14ac:dyDescent="0.25">
      <c r="A737" s="65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</row>
    <row r="738" spans="1:26" ht="15.75" x14ac:dyDescent="0.25">
      <c r="A738" s="65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</row>
    <row r="739" spans="1:26" ht="15.75" x14ac:dyDescent="0.25">
      <c r="A739" s="65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</row>
    <row r="740" spans="1:26" ht="15.75" x14ac:dyDescent="0.25">
      <c r="A740" s="65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</row>
    <row r="741" spans="1:26" ht="15.75" x14ac:dyDescent="0.25">
      <c r="A741" s="65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</row>
    <row r="742" spans="1:26" ht="15.75" x14ac:dyDescent="0.25">
      <c r="A742" s="65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</row>
    <row r="743" spans="1:26" ht="15.75" x14ac:dyDescent="0.25">
      <c r="A743" s="65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</row>
    <row r="744" spans="1:26" ht="15.75" x14ac:dyDescent="0.25">
      <c r="A744" s="65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</row>
    <row r="745" spans="1:26" ht="15.75" x14ac:dyDescent="0.25">
      <c r="A745" s="65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</row>
    <row r="746" spans="1:26" ht="15.75" x14ac:dyDescent="0.25">
      <c r="A746" s="65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</row>
    <row r="747" spans="1:26" ht="15.75" x14ac:dyDescent="0.25">
      <c r="A747" s="65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</row>
    <row r="748" spans="1:26" ht="15.75" x14ac:dyDescent="0.25">
      <c r="A748" s="65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</row>
    <row r="749" spans="1:26" ht="15.75" x14ac:dyDescent="0.25">
      <c r="A749" s="65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</row>
    <row r="750" spans="1:26" ht="15.75" x14ac:dyDescent="0.25">
      <c r="A750" s="65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</row>
    <row r="751" spans="1:26" ht="15.75" x14ac:dyDescent="0.25">
      <c r="A751" s="65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</row>
    <row r="752" spans="1:26" ht="15.75" x14ac:dyDescent="0.25">
      <c r="A752" s="65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</row>
    <row r="753" spans="1:26" ht="15.75" x14ac:dyDescent="0.25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</row>
    <row r="754" spans="1:26" ht="15.75" x14ac:dyDescent="0.25">
      <c r="A754" s="65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</row>
    <row r="755" spans="1:26" ht="15.75" x14ac:dyDescent="0.25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</row>
    <row r="756" spans="1:26" ht="15.75" x14ac:dyDescent="0.25">
      <c r="A756" s="65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</row>
    <row r="757" spans="1:26" ht="15.75" x14ac:dyDescent="0.25">
      <c r="A757" s="65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</row>
    <row r="758" spans="1:26" ht="15.75" x14ac:dyDescent="0.25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</row>
    <row r="759" spans="1:26" ht="15.75" x14ac:dyDescent="0.25">
      <c r="A759" s="65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</row>
    <row r="760" spans="1:26" ht="15.75" x14ac:dyDescent="0.25">
      <c r="A760" s="65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</row>
    <row r="761" spans="1:26" ht="15.75" x14ac:dyDescent="0.25">
      <c r="A761" s="65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</row>
    <row r="762" spans="1:26" ht="15.75" x14ac:dyDescent="0.25">
      <c r="A762" s="65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</row>
    <row r="763" spans="1:26" ht="15.75" x14ac:dyDescent="0.25">
      <c r="A763" s="65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</row>
    <row r="764" spans="1:26" ht="15.75" x14ac:dyDescent="0.25">
      <c r="A764" s="65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</row>
    <row r="765" spans="1:26" ht="15.75" x14ac:dyDescent="0.25">
      <c r="A765" s="65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</row>
    <row r="766" spans="1:26" ht="15.75" x14ac:dyDescent="0.25">
      <c r="A766" s="65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</row>
    <row r="767" spans="1:26" ht="15.75" x14ac:dyDescent="0.25">
      <c r="A767" s="65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</row>
    <row r="768" spans="1:26" ht="15.75" x14ac:dyDescent="0.25">
      <c r="A768" s="65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</row>
    <row r="769" spans="1:26" ht="15.75" x14ac:dyDescent="0.25">
      <c r="A769" s="65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</row>
    <row r="770" spans="1:26" ht="15.75" x14ac:dyDescent="0.25">
      <c r="A770" s="65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</row>
    <row r="771" spans="1:26" ht="15.75" x14ac:dyDescent="0.25">
      <c r="A771" s="65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</row>
    <row r="772" spans="1:26" ht="15.75" x14ac:dyDescent="0.25">
      <c r="A772" s="65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</row>
    <row r="773" spans="1:26" ht="15.75" x14ac:dyDescent="0.25">
      <c r="A773" s="65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</row>
    <row r="774" spans="1:26" ht="15.75" x14ac:dyDescent="0.25">
      <c r="A774" s="65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</row>
    <row r="775" spans="1:26" ht="15.75" x14ac:dyDescent="0.25">
      <c r="A775" s="65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</row>
    <row r="776" spans="1:26" ht="15.75" x14ac:dyDescent="0.25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</row>
    <row r="777" spans="1:26" ht="15.75" x14ac:dyDescent="0.25">
      <c r="A777" s="65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</row>
    <row r="778" spans="1:26" ht="15.75" x14ac:dyDescent="0.25">
      <c r="A778" s="65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</row>
    <row r="779" spans="1:26" ht="15.75" x14ac:dyDescent="0.25">
      <c r="A779" s="65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</row>
    <row r="780" spans="1:26" ht="15.75" x14ac:dyDescent="0.25">
      <c r="A780" s="65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</row>
    <row r="781" spans="1:26" ht="15.75" x14ac:dyDescent="0.25">
      <c r="A781" s="65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</row>
    <row r="782" spans="1:26" ht="15.75" x14ac:dyDescent="0.25">
      <c r="A782" s="65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</row>
    <row r="783" spans="1:26" ht="15.75" x14ac:dyDescent="0.25">
      <c r="A783" s="65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</row>
    <row r="784" spans="1:26" ht="15.75" x14ac:dyDescent="0.25">
      <c r="A784" s="65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</row>
    <row r="785" spans="1:26" ht="15.75" x14ac:dyDescent="0.25">
      <c r="A785" s="65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</row>
    <row r="786" spans="1:26" ht="15.75" x14ac:dyDescent="0.25">
      <c r="A786" s="65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</row>
    <row r="787" spans="1:26" ht="15.75" x14ac:dyDescent="0.25">
      <c r="A787" s="65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</row>
    <row r="788" spans="1:26" ht="15.75" x14ac:dyDescent="0.25">
      <c r="A788" s="65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</row>
    <row r="789" spans="1:26" ht="15.75" x14ac:dyDescent="0.25">
      <c r="A789" s="65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</row>
    <row r="790" spans="1:26" ht="15.75" x14ac:dyDescent="0.25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</row>
    <row r="791" spans="1:26" ht="15.75" x14ac:dyDescent="0.25">
      <c r="A791" s="65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</row>
    <row r="792" spans="1:26" ht="15.75" x14ac:dyDescent="0.25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</row>
    <row r="793" spans="1:26" ht="15.75" x14ac:dyDescent="0.25">
      <c r="A793" s="65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</row>
    <row r="794" spans="1:26" ht="15.75" x14ac:dyDescent="0.25">
      <c r="A794" s="65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</row>
    <row r="795" spans="1:26" ht="15.75" x14ac:dyDescent="0.25">
      <c r="A795" s="65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</row>
    <row r="796" spans="1:26" ht="15.75" x14ac:dyDescent="0.25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</row>
    <row r="797" spans="1:26" ht="15.75" x14ac:dyDescent="0.25">
      <c r="A797" s="65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</row>
    <row r="798" spans="1:26" ht="15.75" x14ac:dyDescent="0.25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</row>
    <row r="799" spans="1:26" ht="15.75" x14ac:dyDescent="0.25">
      <c r="A799" s="65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</row>
    <row r="800" spans="1:26" ht="15.75" x14ac:dyDescent="0.25">
      <c r="A800" s="65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</row>
    <row r="801" spans="1:26" ht="15.75" x14ac:dyDescent="0.25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</row>
    <row r="802" spans="1:26" ht="15.75" x14ac:dyDescent="0.25">
      <c r="A802" s="65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</row>
    <row r="803" spans="1:26" ht="15.75" x14ac:dyDescent="0.25">
      <c r="A803" s="65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</row>
    <row r="804" spans="1:26" ht="15.75" x14ac:dyDescent="0.25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</row>
    <row r="805" spans="1:26" ht="15.75" x14ac:dyDescent="0.25">
      <c r="A805" s="65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</row>
    <row r="806" spans="1:26" ht="15.75" x14ac:dyDescent="0.25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</row>
    <row r="807" spans="1:26" ht="15.75" x14ac:dyDescent="0.25">
      <c r="A807" s="65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</row>
    <row r="808" spans="1:26" ht="15.75" x14ac:dyDescent="0.25">
      <c r="A808" s="65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</row>
    <row r="809" spans="1:26" ht="15.75" x14ac:dyDescent="0.25">
      <c r="A809" s="65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</row>
    <row r="810" spans="1:26" ht="15.75" x14ac:dyDescent="0.25">
      <c r="A810" s="65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</row>
    <row r="811" spans="1:26" ht="15.75" x14ac:dyDescent="0.25">
      <c r="A811" s="65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</row>
    <row r="812" spans="1:26" ht="15.75" x14ac:dyDescent="0.25">
      <c r="A812" s="65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</row>
    <row r="813" spans="1:26" ht="15.75" x14ac:dyDescent="0.25">
      <c r="A813" s="65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</row>
    <row r="814" spans="1:26" ht="15.75" x14ac:dyDescent="0.25">
      <c r="A814" s="65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</row>
    <row r="815" spans="1:26" ht="15.75" x14ac:dyDescent="0.25">
      <c r="A815" s="65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</row>
    <row r="816" spans="1:26" ht="15.75" x14ac:dyDescent="0.25">
      <c r="A816" s="65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</row>
    <row r="817" spans="1:26" ht="15.75" x14ac:dyDescent="0.25">
      <c r="A817" s="65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</row>
    <row r="818" spans="1:26" ht="15.75" x14ac:dyDescent="0.25">
      <c r="A818" s="65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</row>
    <row r="819" spans="1:26" ht="15.75" x14ac:dyDescent="0.25">
      <c r="A819" s="65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</row>
    <row r="820" spans="1:26" ht="15.75" x14ac:dyDescent="0.25">
      <c r="A820" s="65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</row>
    <row r="821" spans="1:26" ht="15.75" x14ac:dyDescent="0.25">
      <c r="A821" s="65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</row>
    <row r="822" spans="1:26" ht="15.75" x14ac:dyDescent="0.25">
      <c r="A822" s="65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</row>
    <row r="823" spans="1:26" ht="15.75" x14ac:dyDescent="0.25">
      <c r="A823" s="65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</row>
    <row r="824" spans="1:26" ht="15.75" x14ac:dyDescent="0.25">
      <c r="A824" s="65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</row>
    <row r="825" spans="1:26" ht="15.75" x14ac:dyDescent="0.25">
      <c r="A825" s="65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</row>
    <row r="826" spans="1:26" ht="15.75" x14ac:dyDescent="0.25">
      <c r="A826" s="65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</row>
    <row r="827" spans="1:26" ht="15.75" x14ac:dyDescent="0.25">
      <c r="A827" s="65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</row>
    <row r="828" spans="1:26" ht="15.75" x14ac:dyDescent="0.25">
      <c r="A828" s="65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</row>
    <row r="829" spans="1:26" ht="15.75" x14ac:dyDescent="0.25">
      <c r="A829" s="65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</row>
    <row r="830" spans="1:26" ht="15.75" x14ac:dyDescent="0.25">
      <c r="A830" s="65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</row>
    <row r="831" spans="1:26" ht="15.75" x14ac:dyDescent="0.25">
      <c r="A831" s="65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</row>
    <row r="832" spans="1:26" ht="15.75" x14ac:dyDescent="0.25">
      <c r="A832" s="65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</row>
    <row r="833" spans="1:26" ht="15.75" x14ac:dyDescent="0.25">
      <c r="A833" s="65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</row>
    <row r="834" spans="1:26" ht="15.75" x14ac:dyDescent="0.25">
      <c r="A834" s="65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</row>
    <row r="835" spans="1:26" ht="15.75" x14ac:dyDescent="0.25">
      <c r="A835" s="65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</row>
    <row r="836" spans="1:26" ht="15.75" x14ac:dyDescent="0.25">
      <c r="A836" s="65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</row>
    <row r="837" spans="1:26" ht="15.75" x14ac:dyDescent="0.25">
      <c r="A837" s="65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</row>
    <row r="838" spans="1:26" ht="15.75" x14ac:dyDescent="0.25">
      <c r="A838" s="65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</row>
    <row r="839" spans="1:26" ht="15.75" x14ac:dyDescent="0.25">
      <c r="A839" s="65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</row>
    <row r="840" spans="1:26" ht="15.75" x14ac:dyDescent="0.25">
      <c r="A840" s="65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</row>
    <row r="841" spans="1:26" ht="15.75" x14ac:dyDescent="0.25">
      <c r="A841" s="65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</row>
    <row r="842" spans="1:26" ht="15.75" x14ac:dyDescent="0.25">
      <c r="A842" s="65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</row>
    <row r="843" spans="1:26" ht="15.75" x14ac:dyDescent="0.25">
      <c r="A843" s="65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</row>
    <row r="844" spans="1:26" ht="15.75" x14ac:dyDescent="0.25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</row>
    <row r="845" spans="1:26" ht="15.75" x14ac:dyDescent="0.25">
      <c r="A845" s="65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</row>
    <row r="846" spans="1:26" ht="15.75" x14ac:dyDescent="0.25">
      <c r="A846" s="65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</row>
    <row r="847" spans="1:26" ht="15.75" x14ac:dyDescent="0.25">
      <c r="A847" s="65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</row>
    <row r="848" spans="1:26" ht="15.75" x14ac:dyDescent="0.25">
      <c r="A848" s="65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</row>
    <row r="849" spans="1:26" ht="15.75" x14ac:dyDescent="0.25">
      <c r="A849" s="65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</row>
    <row r="850" spans="1:26" ht="15.75" x14ac:dyDescent="0.25">
      <c r="A850" s="65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</row>
    <row r="851" spans="1:26" ht="15.75" x14ac:dyDescent="0.25">
      <c r="A851" s="65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</row>
    <row r="852" spans="1:26" ht="15.75" x14ac:dyDescent="0.25">
      <c r="A852" s="65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</row>
    <row r="853" spans="1:26" ht="15.75" x14ac:dyDescent="0.25">
      <c r="A853" s="65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</row>
    <row r="854" spans="1:26" ht="15.75" x14ac:dyDescent="0.25">
      <c r="A854" s="65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</row>
    <row r="855" spans="1:26" ht="15.75" x14ac:dyDescent="0.25">
      <c r="A855" s="65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</row>
    <row r="856" spans="1:26" ht="15.75" x14ac:dyDescent="0.25">
      <c r="A856" s="65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</row>
    <row r="857" spans="1:26" ht="15.75" x14ac:dyDescent="0.25">
      <c r="A857" s="65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</row>
    <row r="858" spans="1:26" ht="15.75" x14ac:dyDescent="0.25">
      <c r="A858" s="65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</row>
    <row r="859" spans="1:26" ht="15.75" x14ac:dyDescent="0.25">
      <c r="A859" s="65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</row>
    <row r="860" spans="1:26" ht="15.75" x14ac:dyDescent="0.25">
      <c r="A860" s="65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</row>
    <row r="861" spans="1:26" ht="15.75" x14ac:dyDescent="0.25">
      <c r="A861" s="65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</row>
    <row r="862" spans="1:26" ht="15.75" x14ac:dyDescent="0.25">
      <c r="A862" s="65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</row>
    <row r="863" spans="1:26" ht="15.75" x14ac:dyDescent="0.25">
      <c r="A863" s="65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</row>
    <row r="864" spans="1:26" ht="15.75" x14ac:dyDescent="0.25">
      <c r="A864" s="65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</row>
    <row r="865" spans="1:26" ht="15.75" x14ac:dyDescent="0.25">
      <c r="A865" s="65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</row>
    <row r="866" spans="1:26" ht="15.75" x14ac:dyDescent="0.25">
      <c r="A866" s="65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</row>
    <row r="867" spans="1:26" ht="15.75" x14ac:dyDescent="0.25">
      <c r="A867" s="65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</row>
    <row r="868" spans="1:26" ht="15.75" x14ac:dyDescent="0.25">
      <c r="A868" s="65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</row>
    <row r="869" spans="1:26" ht="15.75" x14ac:dyDescent="0.25">
      <c r="A869" s="65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</row>
    <row r="870" spans="1:26" ht="15.75" x14ac:dyDescent="0.25">
      <c r="A870" s="65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</row>
    <row r="871" spans="1:26" ht="15.75" x14ac:dyDescent="0.25">
      <c r="A871" s="65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</row>
    <row r="872" spans="1:26" ht="15.75" x14ac:dyDescent="0.25">
      <c r="A872" s="65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</row>
    <row r="873" spans="1:26" ht="15.75" x14ac:dyDescent="0.25">
      <c r="A873" s="65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</row>
    <row r="874" spans="1:26" ht="15.75" x14ac:dyDescent="0.25">
      <c r="A874" s="65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</row>
    <row r="875" spans="1:26" ht="15.75" x14ac:dyDescent="0.25">
      <c r="A875" s="65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</row>
    <row r="876" spans="1:26" ht="15.75" x14ac:dyDescent="0.25">
      <c r="A876" s="65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</row>
    <row r="877" spans="1:26" ht="15.75" x14ac:dyDescent="0.25">
      <c r="A877" s="65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</row>
    <row r="878" spans="1:26" ht="15.75" x14ac:dyDescent="0.25">
      <c r="A878" s="65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</row>
    <row r="879" spans="1:26" ht="15.75" x14ac:dyDescent="0.25">
      <c r="A879" s="65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</row>
    <row r="880" spans="1:26" ht="15.75" x14ac:dyDescent="0.25">
      <c r="A880" s="65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</row>
    <row r="881" spans="1:26" ht="15.75" x14ac:dyDescent="0.25">
      <c r="A881" s="65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</row>
    <row r="882" spans="1:26" ht="15.75" x14ac:dyDescent="0.25">
      <c r="A882" s="65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</row>
    <row r="883" spans="1:26" ht="15.75" x14ac:dyDescent="0.25">
      <c r="A883" s="65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</row>
    <row r="884" spans="1:26" ht="15.75" x14ac:dyDescent="0.25">
      <c r="A884" s="65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</row>
    <row r="885" spans="1:26" ht="15.75" x14ac:dyDescent="0.25">
      <c r="A885" s="65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</row>
    <row r="886" spans="1:26" ht="15.75" x14ac:dyDescent="0.25">
      <c r="A886" s="65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</row>
    <row r="887" spans="1:26" ht="15.75" x14ac:dyDescent="0.25">
      <c r="A887" s="65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</row>
    <row r="888" spans="1:26" ht="15.75" x14ac:dyDescent="0.25">
      <c r="A888" s="65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</row>
    <row r="889" spans="1:26" ht="15.75" x14ac:dyDescent="0.25">
      <c r="A889" s="65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</row>
    <row r="890" spans="1:26" ht="15.75" x14ac:dyDescent="0.25">
      <c r="A890" s="65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</row>
    <row r="891" spans="1:26" ht="15.75" x14ac:dyDescent="0.25">
      <c r="A891" s="65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</row>
    <row r="892" spans="1:26" ht="15.75" x14ac:dyDescent="0.25">
      <c r="A892" s="65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</row>
    <row r="893" spans="1:26" ht="15.75" x14ac:dyDescent="0.25">
      <c r="A893" s="65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</row>
    <row r="894" spans="1:26" ht="15.75" x14ac:dyDescent="0.25">
      <c r="A894" s="65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</row>
    <row r="895" spans="1:26" ht="15.75" x14ac:dyDescent="0.25">
      <c r="A895" s="65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</row>
    <row r="896" spans="1:26" ht="15.75" x14ac:dyDescent="0.25">
      <c r="A896" s="65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</row>
    <row r="897" spans="1:26" ht="15.75" x14ac:dyDescent="0.25">
      <c r="A897" s="65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</row>
    <row r="898" spans="1:26" ht="15.75" x14ac:dyDescent="0.25">
      <c r="A898" s="65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</row>
    <row r="899" spans="1:26" ht="15.75" x14ac:dyDescent="0.25">
      <c r="A899" s="65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</row>
    <row r="900" spans="1:26" ht="15.75" x14ac:dyDescent="0.25">
      <c r="A900" s="65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</row>
    <row r="901" spans="1:26" ht="15.75" x14ac:dyDescent="0.25">
      <c r="A901" s="65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</row>
    <row r="902" spans="1:26" ht="15.75" x14ac:dyDescent="0.25">
      <c r="A902" s="65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</row>
    <row r="903" spans="1:26" ht="15.75" x14ac:dyDescent="0.25">
      <c r="A903" s="65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</row>
    <row r="904" spans="1:26" ht="15.75" x14ac:dyDescent="0.25">
      <c r="A904" s="65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</row>
    <row r="905" spans="1:26" ht="15.75" x14ac:dyDescent="0.25">
      <c r="A905" s="65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</row>
    <row r="906" spans="1:26" ht="15.75" x14ac:dyDescent="0.25">
      <c r="A906" s="65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</row>
    <row r="907" spans="1:26" ht="15.75" x14ac:dyDescent="0.25">
      <c r="A907" s="65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</row>
    <row r="908" spans="1:26" ht="15.75" x14ac:dyDescent="0.25">
      <c r="A908" s="65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</row>
    <row r="909" spans="1:26" ht="15.75" x14ac:dyDescent="0.25">
      <c r="A909" s="65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</row>
    <row r="910" spans="1:26" ht="15.75" x14ac:dyDescent="0.25">
      <c r="A910" s="65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</row>
    <row r="911" spans="1:26" ht="15.75" x14ac:dyDescent="0.25">
      <c r="A911" s="65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</row>
    <row r="912" spans="1:26" ht="15.75" x14ac:dyDescent="0.25">
      <c r="A912" s="65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</row>
    <row r="913" spans="1:26" ht="15.75" x14ac:dyDescent="0.25">
      <c r="A913" s="65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</row>
    <row r="914" spans="1:26" ht="15.75" x14ac:dyDescent="0.25">
      <c r="A914" s="65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</row>
    <row r="915" spans="1:26" ht="15.75" x14ac:dyDescent="0.25">
      <c r="A915" s="65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</row>
    <row r="916" spans="1:26" ht="15.75" x14ac:dyDescent="0.25">
      <c r="A916" s="65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</row>
    <row r="917" spans="1:26" ht="15.75" x14ac:dyDescent="0.25">
      <c r="A917" s="65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</row>
    <row r="918" spans="1:26" ht="15.75" x14ac:dyDescent="0.25">
      <c r="A918" s="65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</row>
    <row r="919" spans="1:26" ht="15.75" x14ac:dyDescent="0.25">
      <c r="A919" s="65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</row>
    <row r="920" spans="1:26" ht="15.75" x14ac:dyDescent="0.25">
      <c r="A920" s="65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</row>
    <row r="921" spans="1:26" ht="15.75" x14ac:dyDescent="0.25">
      <c r="A921" s="65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</row>
    <row r="922" spans="1:26" ht="15.75" x14ac:dyDescent="0.25">
      <c r="A922" s="65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</row>
    <row r="923" spans="1:26" ht="15.75" x14ac:dyDescent="0.25">
      <c r="A923" s="65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</row>
    <row r="924" spans="1:26" ht="15.75" x14ac:dyDescent="0.25">
      <c r="A924" s="65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</row>
    <row r="925" spans="1:26" ht="15.75" x14ac:dyDescent="0.25">
      <c r="A925" s="65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</row>
    <row r="926" spans="1:26" ht="15.75" x14ac:dyDescent="0.25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</row>
    <row r="927" spans="1:26" ht="15.75" x14ac:dyDescent="0.25">
      <c r="A927" s="65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</row>
    <row r="928" spans="1:26" ht="15.75" x14ac:dyDescent="0.25">
      <c r="A928" s="65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</row>
    <row r="929" spans="1:26" ht="15.75" x14ac:dyDescent="0.25">
      <c r="A929" s="65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</row>
    <row r="930" spans="1:26" ht="15.75" x14ac:dyDescent="0.25">
      <c r="A930" s="65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</row>
    <row r="931" spans="1:26" ht="15.75" x14ac:dyDescent="0.25">
      <c r="A931" s="65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</row>
    <row r="932" spans="1:26" ht="15.75" x14ac:dyDescent="0.25">
      <c r="A932" s="65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</row>
    <row r="933" spans="1:26" ht="15.75" x14ac:dyDescent="0.25">
      <c r="A933" s="65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</row>
    <row r="934" spans="1:26" ht="15.75" x14ac:dyDescent="0.25">
      <c r="A934" s="65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</row>
    <row r="935" spans="1:26" ht="15.75" x14ac:dyDescent="0.25">
      <c r="A935" s="65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</row>
    <row r="936" spans="1:26" ht="15.75" x14ac:dyDescent="0.25">
      <c r="A936" s="65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</row>
    <row r="937" spans="1:26" ht="15.75" x14ac:dyDescent="0.25">
      <c r="A937" s="65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</row>
    <row r="938" spans="1:26" ht="15.75" x14ac:dyDescent="0.25">
      <c r="A938" s="65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</row>
    <row r="939" spans="1:26" ht="15.75" x14ac:dyDescent="0.25">
      <c r="A939" s="65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</row>
    <row r="940" spans="1:26" ht="15.75" x14ac:dyDescent="0.25">
      <c r="A940" s="65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</row>
    <row r="941" spans="1:26" ht="15.75" x14ac:dyDescent="0.25">
      <c r="A941" s="65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</row>
    <row r="942" spans="1:26" ht="15.75" x14ac:dyDescent="0.25">
      <c r="A942" s="65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</row>
    <row r="943" spans="1:26" ht="15.75" x14ac:dyDescent="0.25">
      <c r="A943" s="65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</row>
    <row r="944" spans="1:26" ht="15.75" x14ac:dyDescent="0.25">
      <c r="A944" s="65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</row>
    <row r="945" spans="1:26" ht="15.75" x14ac:dyDescent="0.25">
      <c r="A945" s="65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</row>
    <row r="946" spans="1:26" ht="15.75" x14ac:dyDescent="0.25">
      <c r="A946" s="65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</row>
    <row r="947" spans="1:26" ht="15.75" x14ac:dyDescent="0.25">
      <c r="A947" s="65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</row>
    <row r="948" spans="1:26" ht="15.75" x14ac:dyDescent="0.25">
      <c r="A948" s="65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</row>
    <row r="949" spans="1:26" ht="15.75" x14ac:dyDescent="0.25">
      <c r="A949" s="65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</row>
    <row r="950" spans="1:26" ht="15.75" x14ac:dyDescent="0.25">
      <c r="A950" s="65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</row>
    <row r="951" spans="1:26" ht="15.75" x14ac:dyDescent="0.25">
      <c r="A951" s="65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</row>
    <row r="952" spans="1:26" ht="15.75" x14ac:dyDescent="0.25">
      <c r="A952" s="65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</row>
    <row r="953" spans="1:26" ht="15.75" x14ac:dyDescent="0.25">
      <c r="A953" s="65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</row>
    <row r="954" spans="1:26" ht="15.75" x14ac:dyDescent="0.25">
      <c r="A954" s="65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</row>
    <row r="955" spans="1:26" ht="15.75" x14ac:dyDescent="0.25">
      <c r="A955" s="65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</row>
    <row r="956" spans="1:26" ht="15.75" x14ac:dyDescent="0.25">
      <c r="A956" s="65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</row>
    <row r="957" spans="1:26" ht="15.75" x14ac:dyDescent="0.25">
      <c r="A957" s="65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</row>
    <row r="958" spans="1:26" ht="15.75" x14ac:dyDescent="0.25">
      <c r="A958" s="65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</row>
    <row r="959" spans="1:26" ht="15.75" x14ac:dyDescent="0.25">
      <c r="A959" s="65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</row>
    <row r="960" spans="1:26" ht="15.75" x14ac:dyDescent="0.25">
      <c r="A960" s="65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</row>
    <row r="961" spans="1:26" ht="15.75" x14ac:dyDescent="0.25">
      <c r="A961" s="65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</row>
    <row r="962" spans="1:26" ht="15.75" x14ac:dyDescent="0.25">
      <c r="A962" s="65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</row>
    <row r="963" spans="1:26" ht="15.75" x14ac:dyDescent="0.25">
      <c r="A963" s="65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</row>
    <row r="964" spans="1:26" ht="15.75" x14ac:dyDescent="0.25">
      <c r="A964" s="65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</row>
    <row r="965" spans="1:26" ht="15.75" x14ac:dyDescent="0.25">
      <c r="A965" s="65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</row>
    <row r="966" spans="1:26" ht="15.75" x14ac:dyDescent="0.25">
      <c r="A966" s="65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</row>
    <row r="967" spans="1:26" ht="15.75" x14ac:dyDescent="0.25">
      <c r="A967" s="65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</row>
    <row r="968" spans="1:26" ht="15.75" x14ac:dyDescent="0.25">
      <c r="A968" s="65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</row>
    <row r="969" spans="1:26" ht="15.75" x14ac:dyDescent="0.25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</row>
    <row r="970" spans="1:26" ht="15.75" x14ac:dyDescent="0.25">
      <c r="A970" s="65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</row>
    <row r="971" spans="1:26" ht="15.75" x14ac:dyDescent="0.25">
      <c r="A971" s="65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</row>
    <row r="972" spans="1:26" ht="15.75" x14ac:dyDescent="0.25">
      <c r="A972" s="65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</row>
    <row r="973" spans="1:26" ht="15.75" x14ac:dyDescent="0.25">
      <c r="A973" s="65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</row>
    <row r="974" spans="1:26" ht="15.75" x14ac:dyDescent="0.25">
      <c r="A974" s="65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</row>
    <row r="975" spans="1:26" ht="15.75" x14ac:dyDescent="0.25">
      <c r="A975" s="65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</row>
    <row r="976" spans="1:26" ht="15.75" x14ac:dyDescent="0.25">
      <c r="A976" s="65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</row>
    <row r="977" spans="1:26" ht="15.75" x14ac:dyDescent="0.25">
      <c r="A977" s="65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</row>
    <row r="978" spans="1:26" ht="15.75" x14ac:dyDescent="0.25">
      <c r="A978" s="65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</row>
    <row r="979" spans="1:26" ht="15.75" x14ac:dyDescent="0.25">
      <c r="A979" s="65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</row>
    <row r="980" spans="1:26" ht="15.75" x14ac:dyDescent="0.25">
      <c r="A980" s="65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</row>
    <row r="981" spans="1:26" ht="15.75" x14ac:dyDescent="0.25">
      <c r="A981" s="65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</row>
    <row r="982" spans="1:26" ht="15.75" x14ac:dyDescent="0.25">
      <c r="A982" s="65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</row>
    <row r="983" spans="1:26" ht="15.75" x14ac:dyDescent="0.25">
      <c r="A983" s="65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</row>
    <row r="984" spans="1:26" ht="15.75" x14ac:dyDescent="0.25">
      <c r="A984" s="65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</row>
    <row r="985" spans="1:26" ht="15.75" x14ac:dyDescent="0.25">
      <c r="A985" s="65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</row>
    <row r="986" spans="1:26" ht="15.75" x14ac:dyDescent="0.25">
      <c r="A986" s="65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</row>
    <row r="987" spans="1:26" ht="15.75" x14ac:dyDescent="0.25">
      <c r="A987" s="65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</row>
    <row r="988" spans="1:26" ht="15.75" x14ac:dyDescent="0.25">
      <c r="A988" s="65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</row>
    <row r="989" spans="1:26" ht="15.75" x14ac:dyDescent="0.25">
      <c r="A989" s="65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</row>
    <row r="990" spans="1:26" ht="15.75" x14ac:dyDescent="0.25">
      <c r="A990" s="65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</row>
    <row r="991" spans="1:26" ht="15.75" x14ac:dyDescent="0.25">
      <c r="A991" s="65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</row>
    <row r="992" spans="1:26" ht="15.75" x14ac:dyDescent="0.25">
      <c r="A992" s="65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</row>
    <row r="993" spans="1:26" ht="15.75" x14ac:dyDescent="0.25">
      <c r="A993" s="65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</row>
    <row r="994" spans="1:26" ht="15.75" x14ac:dyDescent="0.25">
      <c r="A994" s="65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</row>
    <row r="995" spans="1:26" ht="15.75" x14ac:dyDescent="0.25">
      <c r="A995" s="65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</row>
    <row r="996" spans="1:26" ht="15.75" x14ac:dyDescent="0.25">
      <c r="A996" s="65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</row>
    <row r="997" spans="1:26" ht="15.75" x14ac:dyDescent="0.25">
      <c r="A997" s="65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</row>
    <row r="998" spans="1:26" ht="15.75" x14ac:dyDescent="0.25">
      <c r="A998" s="65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</row>
    <row r="999" spans="1:26" ht="15.75" x14ac:dyDescent="0.25">
      <c r="A999" s="65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</row>
    <row r="1000" spans="1:26" ht="15.75" x14ac:dyDescent="0.25">
      <c r="A1000" s="65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</row>
    <row r="1001" spans="1:26" ht="15.75" x14ac:dyDescent="0.25">
      <c r="A1001" s="65"/>
      <c r="B1001" s="65"/>
      <c r="C1001" s="65"/>
      <c r="D1001" s="65"/>
      <c r="E1001" s="65"/>
      <c r="F1001" s="65"/>
      <c r="G1001" s="65"/>
      <c r="H1001" s="65"/>
      <c r="I1001" s="65"/>
      <c r="J1001" s="65"/>
      <c r="K1001" s="65"/>
      <c r="L1001" s="65"/>
      <c r="M1001" s="65"/>
      <c r="N1001" s="65"/>
      <c r="O1001" s="65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</row>
    <row r="1002" spans="1:26" ht="15.75" x14ac:dyDescent="0.25">
      <c r="A1002" s="65"/>
      <c r="B1002" s="65"/>
      <c r="C1002" s="65"/>
      <c r="D1002" s="65"/>
      <c r="E1002" s="65"/>
      <c r="F1002" s="65"/>
      <c r="G1002" s="65"/>
      <c r="H1002" s="65"/>
      <c r="I1002" s="65"/>
      <c r="J1002" s="65"/>
      <c r="K1002" s="65"/>
      <c r="L1002" s="65"/>
      <c r="M1002" s="65"/>
      <c r="N1002" s="65"/>
      <c r="O1002" s="65"/>
      <c r="P1002" s="65"/>
      <c r="Q1002" s="65"/>
      <c r="R1002" s="65"/>
      <c r="S1002" s="65"/>
      <c r="T1002" s="65"/>
      <c r="U1002" s="65"/>
      <c r="V1002" s="65"/>
      <c r="W1002" s="65"/>
      <c r="X1002" s="65"/>
      <c r="Y1002" s="65"/>
      <c r="Z1002" s="65"/>
    </row>
  </sheetData>
  <mergeCells count="42">
    <mergeCell ref="F45:H45"/>
    <mergeCell ref="B48:E48"/>
    <mergeCell ref="F48:H48"/>
    <mergeCell ref="A51:H51"/>
    <mergeCell ref="A53:H53"/>
    <mergeCell ref="B43:H43"/>
    <mergeCell ref="B44:H44"/>
    <mergeCell ref="B33:H33"/>
    <mergeCell ref="B34:H34"/>
    <mergeCell ref="B35:H35"/>
    <mergeCell ref="B36:H36"/>
    <mergeCell ref="B37:H37"/>
    <mergeCell ref="B38:H38"/>
    <mergeCell ref="B39:H39"/>
    <mergeCell ref="B20:H20"/>
    <mergeCell ref="B21:H21"/>
    <mergeCell ref="B22:H22"/>
    <mergeCell ref="B23:H23"/>
    <mergeCell ref="B32:I32"/>
    <mergeCell ref="B28:H28"/>
    <mergeCell ref="F30:H30"/>
    <mergeCell ref="A1:I1"/>
    <mergeCell ref="A2:I3"/>
    <mergeCell ref="B4:I4"/>
    <mergeCell ref="B5:H5"/>
    <mergeCell ref="B6:D6"/>
    <mergeCell ref="B7:D7"/>
    <mergeCell ref="B24:H24"/>
    <mergeCell ref="B25:H25"/>
    <mergeCell ref="B26:H26"/>
    <mergeCell ref="B27:H27"/>
    <mergeCell ref="B8:D8"/>
    <mergeCell ref="B9:H9"/>
    <mergeCell ref="B10:H10"/>
    <mergeCell ref="B11:H11"/>
    <mergeCell ref="B12:H12"/>
    <mergeCell ref="B13:H13"/>
    <mergeCell ref="B14:H14"/>
    <mergeCell ref="B15:H15"/>
    <mergeCell ref="B16:H16"/>
    <mergeCell ref="F17:H17"/>
    <mergeCell ref="B19:I19"/>
  </mergeCell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view="pageBreakPreview" topLeftCell="A13" zoomScale="145" zoomScaleNormal="145" zoomScaleSheetLayoutView="145" workbookViewId="0">
      <selection activeCell="A7" sqref="A7"/>
    </sheetView>
  </sheetViews>
  <sheetFormatPr baseColWidth="10" defaultColWidth="9.140625" defaultRowHeight="12.75" x14ac:dyDescent="0.2"/>
  <cols>
    <col min="1" max="1" width="33.85546875" style="2" bestFit="1" customWidth="1"/>
    <col min="2" max="2" width="13.5703125" style="2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6.85546875" style="1" customWidth="1"/>
    <col min="9" max="9" width="5.7109375" style="1" customWidth="1"/>
    <col min="10" max="10" width="8.5703125" style="1" customWidth="1"/>
    <col min="11" max="11" width="10" style="1" customWidth="1"/>
    <col min="12" max="12" width="21.5703125" style="1" customWidth="1"/>
    <col min="13" max="13" width="13.140625" style="1" bestFit="1" customWidth="1"/>
    <col min="14" max="14" width="17.28515625" style="1" bestFit="1" customWidth="1"/>
    <col min="15" max="16384" width="9.140625" style="1"/>
  </cols>
  <sheetData>
    <row r="1" spans="1:11" ht="79.5" customHeight="1" thickBot="1" x14ac:dyDescent="0.25">
      <c r="A1" s="155" t="s">
        <v>110</v>
      </c>
      <c r="B1" s="156"/>
      <c r="C1" s="156"/>
      <c r="D1" s="156"/>
      <c r="E1" s="156"/>
      <c r="F1" s="156"/>
      <c r="G1" s="156"/>
      <c r="H1" s="156"/>
      <c r="I1" s="156"/>
      <c r="J1" s="156"/>
      <c r="K1" s="157"/>
    </row>
    <row r="2" spans="1:11" ht="24" customHeight="1" thickBot="1" x14ac:dyDescent="0.25">
      <c r="A2" s="165" t="s">
        <v>100</v>
      </c>
      <c r="B2" s="166"/>
      <c r="C2" s="166"/>
      <c r="D2" s="166"/>
      <c r="E2" s="166"/>
      <c r="F2" s="166"/>
      <c r="G2" s="166"/>
      <c r="H2" s="166"/>
      <c r="I2" s="167"/>
      <c r="J2" s="163" t="s">
        <v>99</v>
      </c>
      <c r="K2" s="164"/>
    </row>
    <row r="3" spans="1:11" ht="16.5" customHeight="1" x14ac:dyDescent="0.2">
      <c r="A3" s="160" t="s">
        <v>30</v>
      </c>
      <c r="B3" s="161"/>
      <c r="C3" s="161"/>
      <c r="D3" s="161"/>
      <c r="E3" s="161"/>
      <c r="F3" s="161"/>
      <c r="G3" s="161"/>
      <c r="H3" s="161"/>
      <c r="I3" s="161"/>
      <c r="J3" s="161"/>
      <c r="K3" s="162"/>
    </row>
    <row r="4" spans="1:11" x14ac:dyDescent="0.2">
      <c r="A4" s="169" t="s">
        <v>22</v>
      </c>
      <c r="B4" s="170"/>
      <c r="C4" s="170"/>
      <c r="D4" s="170"/>
      <c r="E4" s="170"/>
      <c r="F4" s="170"/>
      <c r="G4" s="170"/>
      <c r="H4" s="170"/>
      <c r="I4" s="170"/>
      <c r="J4" s="170"/>
      <c r="K4" s="171"/>
    </row>
    <row r="5" spans="1:11" x14ac:dyDescent="0.2">
      <c r="A5" s="6" t="s">
        <v>5</v>
      </c>
      <c r="B5" s="3" t="s">
        <v>7</v>
      </c>
      <c r="C5" s="3" t="s">
        <v>7</v>
      </c>
      <c r="D5" s="158" t="s">
        <v>8</v>
      </c>
      <c r="E5" s="159"/>
      <c r="F5" s="3" t="s">
        <v>9</v>
      </c>
      <c r="G5" s="3" t="s">
        <v>10</v>
      </c>
      <c r="H5" s="158" t="s">
        <v>11</v>
      </c>
      <c r="I5" s="159"/>
      <c r="J5" s="158" t="s">
        <v>12</v>
      </c>
      <c r="K5" s="119"/>
    </row>
    <row r="6" spans="1:11" ht="25.5" x14ac:dyDescent="0.2">
      <c r="A6" s="23" t="s">
        <v>6</v>
      </c>
      <c r="B6" s="21" t="s">
        <v>3</v>
      </c>
      <c r="C6" s="21" t="s">
        <v>25</v>
      </c>
      <c r="D6" s="120" t="s">
        <v>13</v>
      </c>
      <c r="E6" s="121"/>
      <c r="F6" s="21" t="s">
        <v>14</v>
      </c>
      <c r="G6" s="21" t="s">
        <v>15</v>
      </c>
      <c r="H6" s="120" t="s">
        <v>23</v>
      </c>
      <c r="I6" s="121"/>
      <c r="J6" s="120" t="s">
        <v>17</v>
      </c>
      <c r="K6" s="122"/>
    </row>
    <row r="7" spans="1:11" x14ac:dyDescent="0.2">
      <c r="A7" s="24" t="s">
        <v>96</v>
      </c>
      <c r="B7" s="25">
        <v>1</v>
      </c>
      <c r="C7" s="26">
        <v>6500000</v>
      </c>
      <c r="D7" s="177">
        <v>0.1</v>
      </c>
      <c r="E7" s="178"/>
      <c r="F7" s="22">
        <v>2.1800000000000002</v>
      </c>
      <c r="G7" s="27">
        <f>ROUND(C7*D7*F7*B7,0)</f>
        <v>1417000</v>
      </c>
      <c r="H7" s="179">
        <v>3.5</v>
      </c>
      <c r="I7" s="180"/>
      <c r="J7" s="181">
        <f>ROUND(G7*H7,0)</f>
        <v>4959500</v>
      </c>
      <c r="K7" s="182"/>
    </row>
    <row r="8" spans="1:11" x14ac:dyDescent="0.2">
      <c r="A8" s="28" t="s">
        <v>97</v>
      </c>
      <c r="B8" s="29">
        <v>1</v>
      </c>
      <c r="C8" s="30">
        <v>4200000</v>
      </c>
      <c r="D8" s="110">
        <v>1</v>
      </c>
      <c r="E8" s="111"/>
      <c r="F8" s="22">
        <v>2.1800000000000002</v>
      </c>
      <c r="G8" s="31">
        <f>ROUND(C8*D8*F8*B8,0)</f>
        <v>9156000</v>
      </c>
      <c r="H8" s="112">
        <v>3.5</v>
      </c>
      <c r="I8" s="113"/>
      <c r="J8" s="114">
        <f>ROUND(G8*H8,0)</f>
        <v>32046000</v>
      </c>
      <c r="K8" s="115"/>
    </row>
    <row r="9" spans="1:11" x14ac:dyDescent="0.2">
      <c r="A9" s="32" t="s">
        <v>95</v>
      </c>
      <c r="B9" s="29">
        <v>1</v>
      </c>
      <c r="C9" s="20">
        <v>3200000</v>
      </c>
      <c r="D9" s="110">
        <v>0.5</v>
      </c>
      <c r="E9" s="111"/>
      <c r="F9" s="22">
        <v>2.1800000000000002</v>
      </c>
      <c r="G9" s="31">
        <f>ROUND(C9*D9*F9*B9,0)</f>
        <v>3488000</v>
      </c>
      <c r="H9" s="186">
        <v>3.5</v>
      </c>
      <c r="I9" s="187"/>
      <c r="J9" s="188">
        <f>ROUND(G9*H9,0)</f>
        <v>12208000</v>
      </c>
      <c r="K9" s="189"/>
    </row>
    <row r="10" spans="1:11" x14ac:dyDescent="0.2">
      <c r="A10" s="28" t="s">
        <v>94</v>
      </c>
      <c r="B10" s="29">
        <v>1</v>
      </c>
      <c r="C10" s="26">
        <v>6500000</v>
      </c>
      <c r="D10" s="110">
        <v>0.2</v>
      </c>
      <c r="E10" s="111"/>
      <c r="F10" s="22">
        <v>2.1800000000000002</v>
      </c>
      <c r="G10" s="31">
        <f>ROUND(C10*D10*F10*B10,0)</f>
        <v>2834000</v>
      </c>
      <c r="H10" s="112">
        <v>1</v>
      </c>
      <c r="I10" s="113"/>
      <c r="J10" s="114">
        <f>ROUND(G10*H10,0)</f>
        <v>2834000</v>
      </c>
      <c r="K10" s="115"/>
    </row>
    <row r="11" spans="1:11" x14ac:dyDescent="0.2">
      <c r="A11" s="28"/>
      <c r="B11" s="29"/>
      <c r="C11" s="30"/>
      <c r="D11" s="110"/>
      <c r="E11" s="111"/>
      <c r="F11" s="22"/>
      <c r="G11" s="31"/>
      <c r="H11" s="112"/>
      <c r="I11" s="113"/>
      <c r="J11" s="114"/>
      <c r="K11" s="115"/>
    </row>
    <row r="12" spans="1:11" x14ac:dyDescent="0.2">
      <c r="A12" s="172" t="s">
        <v>18</v>
      </c>
      <c r="B12" s="173"/>
      <c r="C12" s="173"/>
      <c r="D12" s="173"/>
      <c r="E12" s="173"/>
      <c r="F12" s="173"/>
      <c r="G12" s="173"/>
      <c r="H12" s="173"/>
      <c r="I12" s="174"/>
      <c r="J12" s="175">
        <f>SUM(J7:K11)</f>
        <v>52047500</v>
      </c>
      <c r="K12" s="176"/>
    </row>
    <row r="13" spans="1:11" x14ac:dyDescent="0.2">
      <c r="A13" s="82"/>
      <c r="B13" s="83"/>
      <c r="C13" s="83"/>
      <c r="D13" s="83"/>
      <c r="E13" s="83"/>
      <c r="F13" s="83"/>
      <c r="G13" s="83"/>
      <c r="H13" s="83"/>
      <c r="I13" s="83"/>
      <c r="J13" s="5"/>
      <c r="K13" s="84"/>
    </row>
    <row r="14" spans="1:11" x14ac:dyDescent="0.2">
      <c r="A14" s="117" t="s">
        <v>24</v>
      </c>
      <c r="B14" s="118"/>
      <c r="C14" s="118"/>
      <c r="D14" s="118"/>
      <c r="E14" s="118"/>
      <c r="F14" s="118"/>
      <c r="G14" s="118"/>
      <c r="H14" s="118"/>
      <c r="I14" s="118"/>
      <c r="J14" s="118"/>
      <c r="K14" s="119"/>
    </row>
    <row r="15" spans="1:11" ht="25.5" customHeight="1" x14ac:dyDescent="0.2">
      <c r="A15" s="23" t="s">
        <v>1</v>
      </c>
      <c r="B15" s="21" t="s">
        <v>3</v>
      </c>
      <c r="C15" s="21" t="s">
        <v>29</v>
      </c>
      <c r="D15" s="120" t="s">
        <v>13</v>
      </c>
      <c r="E15" s="121"/>
      <c r="F15" s="21" t="s">
        <v>14</v>
      </c>
      <c r="G15" s="21" t="s">
        <v>15</v>
      </c>
      <c r="H15" s="120" t="s">
        <v>16</v>
      </c>
      <c r="I15" s="121"/>
      <c r="J15" s="120" t="s">
        <v>17</v>
      </c>
      <c r="K15" s="122"/>
    </row>
    <row r="16" spans="1:11" x14ac:dyDescent="0.2">
      <c r="A16" s="28" t="s">
        <v>98</v>
      </c>
      <c r="B16" s="29">
        <v>1</v>
      </c>
      <c r="C16" s="30">
        <v>2600000</v>
      </c>
      <c r="D16" s="110">
        <v>1</v>
      </c>
      <c r="E16" s="111"/>
      <c r="F16" s="22">
        <v>2.1800000000000002</v>
      </c>
      <c r="G16" s="31">
        <f>ROUND(C16*D16*F16*B16,0)</f>
        <v>5668000</v>
      </c>
      <c r="H16" s="112">
        <v>3.5</v>
      </c>
      <c r="I16" s="113"/>
      <c r="J16" s="114">
        <f>ROUND(G16*H16,0)</f>
        <v>19838000</v>
      </c>
      <c r="K16" s="115"/>
    </row>
    <row r="17" spans="1:11" x14ac:dyDescent="0.2">
      <c r="A17" s="28"/>
      <c r="B17" s="29"/>
      <c r="C17" s="30"/>
      <c r="D17" s="110"/>
      <c r="E17" s="111"/>
      <c r="F17" s="22"/>
      <c r="G17" s="31"/>
      <c r="H17" s="112"/>
      <c r="I17" s="113"/>
      <c r="J17" s="114"/>
      <c r="K17" s="115"/>
    </row>
    <row r="18" spans="1:11" x14ac:dyDescent="0.2">
      <c r="A18" s="123" t="s">
        <v>0</v>
      </c>
      <c r="B18" s="124"/>
      <c r="C18" s="125"/>
      <c r="D18" s="125"/>
      <c r="E18" s="125"/>
      <c r="F18" s="125"/>
      <c r="G18" s="125"/>
      <c r="H18" s="125"/>
      <c r="I18" s="125"/>
      <c r="J18" s="136">
        <f>SUM(J16:K17)</f>
        <v>19838000</v>
      </c>
      <c r="K18" s="137"/>
    </row>
    <row r="19" spans="1:11" x14ac:dyDescent="0.2">
      <c r="A19" s="82"/>
      <c r="B19" s="83"/>
      <c r="C19" s="83"/>
      <c r="D19" s="83"/>
      <c r="E19" s="83"/>
      <c r="F19" s="83"/>
      <c r="G19" s="83"/>
      <c r="H19" s="83"/>
      <c r="I19" s="83"/>
      <c r="J19" s="5"/>
      <c r="K19" s="84"/>
    </row>
    <row r="20" spans="1:11" x14ac:dyDescent="0.2">
      <c r="A20" s="117" t="s">
        <v>31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9"/>
    </row>
    <row r="21" spans="1:11" ht="25.5" customHeight="1" x14ac:dyDescent="0.2">
      <c r="A21" s="23" t="s">
        <v>32</v>
      </c>
      <c r="B21" s="21" t="s">
        <v>3</v>
      </c>
      <c r="C21" s="21" t="s">
        <v>29</v>
      </c>
      <c r="D21" s="120" t="s">
        <v>13</v>
      </c>
      <c r="E21" s="121"/>
      <c r="F21" s="21" t="s">
        <v>14</v>
      </c>
      <c r="G21" s="21" t="s">
        <v>15</v>
      </c>
      <c r="H21" s="120" t="s">
        <v>16</v>
      </c>
      <c r="I21" s="121"/>
      <c r="J21" s="120" t="s">
        <v>17</v>
      </c>
      <c r="K21" s="122"/>
    </row>
    <row r="22" spans="1:11" x14ac:dyDescent="0.2">
      <c r="A22" s="32" t="s">
        <v>88</v>
      </c>
      <c r="B22" s="29">
        <v>1</v>
      </c>
      <c r="C22" s="20">
        <v>1300000</v>
      </c>
      <c r="D22" s="116">
        <v>0</v>
      </c>
      <c r="E22" s="116"/>
      <c r="F22" s="22">
        <v>2.1800000000000002</v>
      </c>
      <c r="G22" s="31">
        <f>ROUND(C22*D22*F22*B22,0)</f>
        <v>0</v>
      </c>
      <c r="H22" s="112">
        <v>3.5</v>
      </c>
      <c r="I22" s="113"/>
      <c r="J22" s="114">
        <f>ROUND(G22*H22,0)</f>
        <v>0</v>
      </c>
      <c r="K22" s="115"/>
    </row>
    <row r="23" spans="1:11" x14ac:dyDescent="0.2">
      <c r="A23" s="28"/>
      <c r="B23" s="29"/>
      <c r="C23" s="20"/>
      <c r="D23" s="116"/>
      <c r="E23" s="116"/>
      <c r="F23" s="22"/>
      <c r="G23" s="31"/>
      <c r="H23" s="112"/>
      <c r="I23" s="113"/>
      <c r="J23" s="114"/>
      <c r="K23" s="115"/>
    </row>
    <row r="24" spans="1:11" x14ac:dyDescent="0.2">
      <c r="A24" s="24"/>
      <c r="B24" s="25"/>
      <c r="C24" s="26"/>
      <c r="D24" s="177"/>
      <c r="E24" s="178"/>
      <c r="F24" s="22"/>
      <c r="G24" s="27"/>
      <c r="H24" s="112"/>
      <c r="I24" s="113"/>
      <c r="J24" s="190"/>
      <c r="K24" s="191"/>
    </row>
    <row r="25" spans="1:11" x14ac:dyDescent="0.2">
      <c r="A25" s="123" t="s">
        <v>33</v>
      </c>
      <c r="B25" s="124"/>
      <c r="C25" s="125"/>
      <c r="D25" s="125"/>
      <c r="E25" s="125"/>
      <c r="F25" s="125"/>
      <c r="G25" s="125"/>
      <c r="H25" s="125"/>
      <c r="I25" s="125"/>
      <c r="J25" s="136">
        <f>+SUM(J22:K24)</f>
        <v>0</v>
      </c>
      <c r="K25" s="137"/>
    </row>
    <row r="26" spans="1:11" x14ac:dyDescent="0.2">
      <c r="A26" s="82"/>
      <c r="B26" s="83"/>
      <c r="C26" s="83"/>
      <c r="D26" s="83"/>
      <c r="E26" s="83"/>
      <c r="F26" s="83"/>
      <c r="G26" s="83"/>
      <c r="H26" s="83"/>
      <c r="I26" s="83"/>
      <c r="J26" s="5"/>
      <c r="K26" s="84"/>
    </row>
    <row r="27" spans="1:11" x14ac:dyDescent="0.2">
      <c r="A27" s="130" t="s">
        <v>37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2"/>
    </row>
    <row r="28" spans="1:11" x14ac:dyDescent="0.2">
      <c r="A28" s="7" t="s">
        <v>2</v>
      </c>
      <c r="B28" s="148" t="s">
        <v>3</v>
      </c>
      <c r="C28" s="149"/>
      <c r="D28" s="150"/>
      <c r="E28" s="141" t="s">
        <v>16</v>
      </c>
      <c r="F28" s="141"/>
      <c r="G28" s="141"/>
      <c r="H28" s="120" t="s">
        <v>4</v>
      </c>
      <c r="I28" s="121"/>
      <c r="J28" s="141" t="s">
        <v>19</v>
      </c>
      <c r="K28" s="142"/>
    </row>
    <row r="29" spans="1:11" ht="21" customHeight="1" x14ac:dyDescent="0.2">
      <c r="A29" s="11" t="s">
        <v>34</v>
      </c>
      <c r="B29" s="138">
        <v>1</v>
      </c>
      <c r="C29" s="139"/>
      <c r="D29" s="140"/>
      <c r="E29" s="138">
        <v>3.5</v>
      </c>
      <c r="F29" s="139"/>
      <c r="G29" s="140"/>
      <c r="H29" s="143">
        <v>420000</v>
      </c>
      <c r="I29" s="144"/>
      <c r="J29" s="143">
        <f>ROUND(E29*H29,0)</f>
        <v>1470000</v>
      </c>
      <c r="K29" s="151"/>
    </row>
    <row r="30" spans="1:11" ht="38.25" x14ac:dyDescent="0.2">
      <c r="A30" s="11" t="s">
        <v>35</v>
      </c>
      <c r="B30" s="138">
        <v>1</v>
      </c>
      <c r="C30" s="139"/>
      <c r="D30" s="140"/>
      <c r="E30" s="152">
        <v>3.5</v>
      </c>
      <c r="F30" s="153"/>
      <c r="G30" s="154"/>
      <c r="H30" s="143">
        <v>370000</v>
      </c>
      <c r="I30" s="144"/>
      <c r="J30" s="143">
        <f t="shared" ref="J30" si="0">ROUND(E30*H30,0)</f>
        <v>1295000</v>
      </c>
      <c r="K30" s="151"/>
    </row>
    <row r="31" spans="1:11" ht="38.25" x14ac:dyDescent="0.2">
      <c r="A31" s="11" t="s">
        <v>36</v>
      </c>
      <c r="B31" s="138">
        <v>1</v>
      </c>
      <c r="C31" s="139"/>
      <c r="D31" s="140"/>
      <c r="E31" s="138">
        <v>3.5</v>
      </c>
      <c r="F31" s="139"/>
      <c r="G31" s="140"/>
      <c r="H31" s="143">
        <v>420000</v>
      </c>
      <c r="I31" s="144"/>
      <c r="J31" s="143">
        <f t="shared" ref="J31" si="1">ROUND(E31*H31,0)</f>
        <v>1470000</v>
      </c>
      <c r="K31" s="151"/>
    </row>
    <row r="32" spans="1:11" x14ac:dyDescent="0.2">
      <c r="A32" s="11"/>
      <c r="B32" s="138"/>
      <c r="C32" s="139"/>
      <c r="D32" s="140"/>
      <c r="E32" s="138"/>
      <c r="F32" s="139"/>
      <c r="G32" s="140"/>
      <c r="H32" s="143"/>
      <c r="I32" s="144"/>
      <c r="J32" s="143"/>
      <c r="K32" s="151"/>
    </row>
    <row r="33" spans="1:14" x14ac:dyDescent="0.2">
      <c r="A33" s="145"/>
      <c r="B33" s="146"/>
      <c r="C33" s="146"/>
      <c r="D33" s="146"/>
      <c r="E33" s="146"/>
      <c r="F33" s="146"/>
      <c r="G33" s="146"/>
      <c r="H33" s="146"/>
      <c r="I33" s="146"/>
      <c r="J33" s="146"/>
      <c r="K33" s="147"/>
    </row>
    <row r="34" spans="1:14" ht="13.5" customHeight="1" x14ac:dyDescent="0.2">
      <c r="A34" s="123" t="s">
        <v>38</v>
      </c>
      <c r="B34" s="124"/>
      <c r="C34" s="125"/>
      <c r="D34" s="125"/>
      <c r="E34" s="125"/>
      <c r="F34" s="125"/>
      <c r="G34" s="125"/>
      <c r="H34" s="125"/>
      <c r="I34" s="125"/>
      <c r="J34" s="136">
        <f>SUM(J29:K33)</f>
        <v>4235000</v>
      </c>
      <c r="K34" s="137"/>
    </row>
    <row r="35" spans="1:14" ht="13.5" customHeight="1" x14ac:dyDescent="0.2">
      <c r="A35" s="82"/>
      <c r="B35" s="83"/>
      <c r="C35" s="83"/>
      <c r="D35" s="83"/>
      <c r="E35" s="83"/>
      <c r="F35" s="83"/>
      <c r="G35" s="83"/>
      <c r="H35" s="83"/>
      <c r="I35" s="83"/>
      <c r="J35" s="5"/>
      <c r="K35" s="84"/>
    </row>
    <row r="36" spans="1:14" x14ac:dyDescent="0.2">
      <c r="A36" s="130" t="s">
        <v>20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2"/>
    </row>
    <row r="37" spans="1:14" ht="15.75" customHeight="1" x14ac:dyDescent="0.2">
      <c r="A37" s="133" t="s">
        <v>39</v>
      </c>
      <c r="B37" s="134"/>
      <c r="C37" s="134"/>
      <c r="D37" s="134"/>
      <c r="E37" s="4"/>
      <c r="F37" s="4"/>
      <c r="G37" s="4"/>
      <c r="H37" s="4"/>
      <c r="I37" s="4"/>
      <c r="J37" s="126">
        <f>+J12+J18+J34+J25</f>
        <v>76120500</v>
      </c>
      <c r="K37" s="135"/>
    </row>
    <row r="38" spans="1:14" x14ac:dyDescent="0.2">
      <c r="A38" s="8" t="s">
        <v>26</v>
      </c>
      <c r="B38" s="13"/>
      <c r="C38" s="4"/>
      <c r="D38" s="4"/>
      <c r="E38" s="4"/>
      <c r="F38" s="4"/>
      <c r="G38" s="4"/>
      <c r="H38" s="4"/>
      <c r="I38" s="4"/>
      <c r="J38" s="126">
        <f>ROUND(J37*0.19,0)</f>
        <v>14462895</v>
      </c>
      <c r="K38" s="127"/>
    </row>
    <row r="39" spans="1:14" ht="14.25" customHeight="1" thickBot="1" x14ac:dyDescent="0.25">
      <c r="A39" s="9" t="s">
        <v>21</v>
      </c>
      <c r="B39" s="14"/>
      <c r="C39" s="10"/>
      <c r="D39" s="10"/>
      <c r="E39" s="10"/>
      <c r="F39" s="10"/>
      <c r="G39" s="10"/>
      <c r="H39" s="10"/>
      <c r="I39" s="10"/>
      <c r="J39" s="128">
        <f>+J37+J38</f>
        <v>90583395</v>
      </c>
      <c r="K39" s="129"/>
      <c r="L39" s="80">
        <v>1329465411</v>
      </c>
      <c r="M39" s="81">
        <f>+J39/L39</f>
        <v>6.8135202503587358E-2</v>
      </c>
    </row>
    <row r="40" spans="1:14" ht="14.25" customHeight="1" x14ac:dyDescent="0.2">
      <c r="A40" s="18" t="s">
        <v>89</v>
      </c>
      <c r="B40" s="195"/>
      <c r="C40" s="196"/>
      <c r="D40" s="196"/>
      <c r="E40" s="196"/>
      <c r="F40" s="196"/>
      <c r="G40" s="196"/>
      <c r="H40" s="196"/>
      <c r="I40" s="196"/>
      <c r="J40" s="197"/>
      <c r="K40" s="19"/>
      <c r="M40" s="35"/>
      <c r="N40" s="36"/>
    </row>
    <row r="41" spans="1:14" ht="39" customHeight="1" x14ac:dyDescent="0.2">
      <c r="A41" s="183" t="s">
        <v>92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5"/>
    </row>
    <row r="42" spans="1:14" ht="27.75" customHeight="1" x14ac:dyDescent="0.2">
      <c r="A42" s="183" t="s">
        <v>90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5"/>
      <c r="N42" s="35"/>
    </row>
    <row r="43" spans="1:14" ht="27" customHeight="1" x14ac:dyDescent="0.2">
      <c r="A43" s="183" t="s">
        <v>91</v>
      </c>
      <c r="B43" s="184"/>
      <c r="C43" s="184"/>
      <c r="D43" s="184"/>
      <c r="E43" s="184"/>
      <c r="F43" s="184"/>
      <c r="G43" s="184"/>
      <c r="H43" s="184"/>
      <c r="I43" s="184"/>
      <c r="J43" s="184"/>
      <c r="K43" s="185"/>
    </row>
    <row r="44" spans="1:14" ht="55.15" customHeight="1" x14ac:dyDescent="0.2">
      <c r="A44" s="183" t="s">
        <v>93</v>
      </c>
      <c r="B44" s="184"/>
      <c r="C44" s="184"/>
      <c r="D44" s="184"/>
      <c r="E44" s="184"/>
      <c r="F44" s="184"/>
      <c r="G44" s="184"/>
      <c r="H44" s="184"/>
      <c r="I44" s="184"/>
      <c r="J44" s="184"/>
      <c r="K44" s="185"/>
    </row>
    <row r="45" spans="1:14" ht="37.5" customHeight="1" thickBot="1" x14ac:dyDescent="0.25">
      <c r="A45" s="192" t="s">
        <v>109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94"/>
    </row>
    <row r="46" spans="1:14" ht="27.75" customHeight="1" x14ac:dyDescent="0.2">
      <c r="A46" s="168"/>
      <c r="B46" s="168"/>
      <c r="C46" s="168"/>
      <c r="D46" s="168"/>
      <c r="E46" s="168"/>
      <c r="F46" s="168"/>
      <c r="G46" s="168"/>
      <c r="H46" s="168"/>
      <c r="I46" s="168"/>
      <c r="J46" s="168"/>
      <c r="K46" s="168"/>
    </row>
    <row r="47" spans="1:14" x14ac:dyDescent="0.2">
      <c r="D47" s="15"/>
    </row>
    <row r="48" spans="1:14" ht="15" x14ac:dyDescent="0.2">
      <c r="A48" s="16"/>
      <c r="B48" s="16"/>
      <c r="N48" s="36"/>
    </row>
    <row r="50" spans="7:14" x14ac:dyDescent="0.2">
      <c r="N50" s="37"/>
    </row>
    <row r="52" spans="7:14" x14ac:dyDescent="0.2">
      <c r="G52" s="17"/>
    </row>
  </sheetData>
  <mergeCells count="90">
    <mergeCell ref="A45:K45"/>
    <mergeCell ref="A43:K43"/>
    <mergeCell ref="A44:K44"/>
    <mergeCell ref="D9:E9"/>
    <mergeCell ref="H9:I9"/>
    <mergeCell ref="J9:K9"/>
    <mergeCell ref="D17:E17"/>
    <mergeCell ref="J17:K17"/>
    <mergeCell ref="H17:I17"/>
    <mergeCell ref="D15:E15"/>
    <mergeCell ref="H15:I15"/>
    <mergeCell ref="J15:K15"/>
    <mergeCell ref="A18:I18"/>
    <mergeCell ref="J18:K18"/>
    <mergeCell ref="D24:E24"/>
    <mergeCell ref="H24:I24"/>
    <mergeCell ref="J24:K24"/>
    <mergeCell ref="A46:K46"/>
    <mergeCell ref="A4:K4"/>
    <mergeCell ref="A12:I12"/>
    <mergeCell ref="J12:K12"/>
    <mergeCell ref="A14:K14"/>
    <mergeCell ref="D7:E7"/>
    <mergeCell ref="H7:I7"/>
    <mergeCell ref="J7:K7"/>
    <mergeCell ref="D22:E22"/>
    <mergeCell ref="H22:I22"/>
    <mergeCell ref="J22:K22"/>
    <mergeCell ref="D8:E8"/>
    <mergeCell ref="H8:I8"/>
    <mergeCell ref="J8:K8"/>
    <mergeCell ref="A41:K41"/>
    <mergeCell ref="A42:K42"/>
    <mergeCell ref="A1:K1"/>
    <mergeCell ref="D5:E5"/>
    <mergeCell ref="H5:I5"/>
    <mergeCell ref="J5:K5"/>
    <mergeCell ref="D6:E6"/>
    <mergeCell ref="H6:I6"/>
    <mergeCell ref="J6:K6"/>
    <mergeCell ref="A3:K3"/>
    <mergeCell ref="J2:K2"/>
    <mergeCell ref="A2:I2"/>
    <mergeCell ref="A34:I34"/>
    <mergeCell ref="J34:K34"/>
    <mergeCell ref="A33:K33"/>
    <mergeCell ref="B28:D28"/>
    <mergeCell ref="A27:K27"/>
    <mergeCell ref="H29:I29"/>
    <mergeCell ref="J29:K29"/>
    <mergeCell ref="E28:G28"/>
    <mergeCell ref="H31:I31"/>
    <mergeCell ref="J31:K31"/>
    <mergeCell ref="B31:D31"/>
    <mergeCell ref="E30:G30"/>
    <mergeCell ref="H30:I30"/>
    <mergeCell ref="J30:K30"/>
    <mergeCell ref="J32:K32"/>
    <mergeCell ref="A25:I25"/>
    <mergeCell ref="J38:K38"/>
    <mergeCell ref="J39:K39"/>
    <mergeCell ref="A36:K36"/>
    <mergeCell ref="A37:D37"/>
    <mergeCell ref="J37:K37"/>
    <mergeCell ref="J25:K25"/>
    <mergeCell ref="E29:G29"/>
    <mergeCell ref="B30:D30"/>
    <mergeCell ref="B29:D29"/>
    <mergeCell ref="H28:I28"/>
    <mergeCell ref="J28:K28"/>
    <mergeCell ref="E31:G31"/>
    <mergeCell ref="B32:D32"/>
    <mergeCell ref="E32:G32"/>
    <mergeCell ref="H32:I32"/>
    <mergeCell ref="D23:E23"/>
    <mergeCell ref="H23:I23"/>
    <mergeCell ref="J23:K23"/>
    <mergeCell ref="A20:K20"/>
    <mergeCell ref="D21:E21"/>
    <mergeCell ref="H21:I21"/>
    <mergeCell ref="J21:K21"/>
    <mergeCell ref="D16:E16"/>
    <mergeCell ref="H16:I16"/>
    <mergeCell ref="J16:K16"/>
    <mergeCell ref="D10:E10"/>
    <mergeCell ref="H10:I10"/>
    <mergeCell ref="J10:K10"/>
    <mergeCell ref="D11:E11"/>
    <mergeCell ref="H11:I11"/>
    <mergeCell ref="J11:K11"/>
  </mergeCells>
  <printOptions horizontalCentered="1" verticalCentered="1"/>
  <pageMargins left="0.19685039370078741" right="0.19685039370078741" top="0.39370078740157483" bottom="0.39370078740157483" header="0" footer="0"/>
  <pageSetup scale="69" orientation="portrait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E20" sqref="E20"/>
    </sheetView>
  </sheetViews>
  <sheetFormatPr baseColWidth="10" defaultRowHeight="12.75" x14ac:dyDescent="0.2"/>
  <cols>
    <col min="1" max="1" width="13.85546875" bestFit="1" customWidth="1"/>
  </cols>
  <sheetData>
    <row r="1" spans="1:1" x14ac:dyDescent="0.2">
      <c r="A1" s="33">
        <v>449858185</v>
      </c>
    </row>
    <row r="2" spans="1:1" x14ac:dyDescent="0.2">
      <c r="A2" s="33">
        <v>424294567</v>
      </c>
    </row>
    <row r="4" spans="1:1" x14ac:dyDescent="0.2">
      <c r="A4" s="33">
        <f>A1-A2</f>
        <v>25563618</v>
      </c>
    </row>
    <row r="6" spans="1:1" x14ac:dyDescent="0.2">
      <c r="A6" s="33">
        <v>449858185</v>
      </c>
    </row>
    <row r="7" spans="1:1" x14ac:dyDescent="0.2">
      <c r="A7" s="33">
        <v>449531487</v>
      </c>
    </row>
    <row r="8" spans="1:1" x14ac:dyDescent="0.2">
      <c r="A8" s="34">
        <f>A6-A7</f>
        <v>326698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131</vt:i4>
      </vt:variant>
    </vt:vector>
  </HeadingPairs>
  <TitlesOfParts>
    <vt:vector size="134" baseType="lpstr">
      <vt:lpstr>FACTOR MULTIPLICADOR</vt:lpstr>
      <vt:lpstr>PRESUPUESTO ADECUACION UNIDAD D</vt:lpstr>
      <vt:lpstr>Hoja1</vt:lpstr>
      <vt:lpstr>'PRESUPUESTO ADECUACION UNIDAD D'!_Toc142041533</vt:lpstr>
      <vt:lpstr>'PRESUPUESTO ADECUACION UNIDAD D'!_Toc143694497</vt:lpstr>
      <vt:lpstr>'PRESUPUESTO ADECUACION UNIDAD D'!_Toc143694537</vt:lpstr>
      <vt:lpstr>'PRESUPUESTO ADECUACION UNIDAD D'!_Toc143694561</vt:lpstr>
      <vt:lpstr>'PRESUPUESTO ADECUACION UNIDAD D'!_Toc144106979</vt:lpstr>
      <vt:lpstr>'PRESUPUESTO ADECUACION UNIDAD D'!_Toc144106980</vt:lpstr>
      <vt:lpstr>'PRESUPUESTO ADECUACION UNIDAD D'!_Toc144106982</vt:lpstr>
      <vt:lpstr>'PRESUPUESTO ADECUACION UNIDAD D'!_Toc144106983</vt:lpstr>
      <vt:lpstr>'PRESUPUESTO ADECUACION UNIDAD D'!_Toc144106984</vt:lpstr>
      <vt:lpstr>'PRESUPUESTO ADECUACION UNIDAD D'!_Toc144106985</vt:lpstr>
      <vt:lpstr>'PRESUPUESTO ADECUACION UNIDAD D'!_Toc144106986</vt:lpstr>
      <vt:lpstr>'PRESUPUESTO ADECUACION UNIDAD D'!_Toc144106987</vt:lpstr>
      <vt:lpstr>'PRESUPUESTO ADECUACION UNIDAD D'!_Toc144106988</vt:lpstr>
      <vt:lpstr>'PRESUPUESTO ADECUACION UNIDAD D'!_Toc144106989</vt:lpstr>
      <vt:lpstr>'PRESUPUESTO ADECUACION UNIDAD D'!_Toc144106990</vt:lpstr>
      <vt:lpstr>'PRESUPUESTO ADECUACION UNIDAD D'!_Toc144106991</vt:lpstr>
      <vt:lpstr>'PRESUPUESTO ADECUACION UNIDAD D'!_Toc144106992</vt:lpstr>
      <vt:lpstr>'PRESUPUESTO ADECUACION UNIDAD D'!_Toc144106993</vt:lpstr>
      <vt:lpstr>'PRESUPUESTO ADECUACION UNIDAD D'!_Toc144106994</vt:lpstr>
      <vt:lpstr>'PRESUPUESTO ADECUACION UNIDAD D'!_Toc144106995</vt:lpstr>
      <vt:lpstr>'PRESUPUESTO ADECUACION UNIDAD D'!_Toc144106996</vt:lpstr>
      <vt:lpstr>'PRESUPUESTO ADECUACION UNIDAD D'!_Toc144106997</vt:lpstr>
      <vt:lpstr>'PRESUPUESTO ADECUACION UNIDAD D'!_Toc144106998</vt:lpstr>
      <vt:lpstr>'PRESUPUESTO ADECUACION UNIDAD D'!_Toc144106999</vt:lpstr>
      <vt:lpstr>'PRESUPUESTO ADECUACION UNIDAD D'!_Toc144107000</vt:lpstr>
      <vt:lpstr>'PRESUPUESTO ADECUACION UNIDAD D'!_Toc144107001</vt:lpstr>
      <vt:lpstr>'PRESUPUESTO ADECUACION UNIDAD D'!_Toc144107002</vt:lpstr>
      <vt:lpstr>'PRESUPUESTO ADECUACION UNIDAD D'!_Toc144107003</vt:lpstr>
      <vt:lpstr>'PRESUPUESTO ADECUACION UNIDAD D'!_Toc144107004</vt:lpstr>
      <vt:lpstr>'PRESUPUESTO ADECUACION UNIDAD D'!_Toc144107005</vt:lpstr>
      <vt:lpstr>'PRESUPUESTO ADECUACION UNIDAD D'!_Toc144107006</vt:lpstr>
      <vt:lpstr>'PRESUPUESTO ADECUACION UNIDAD D'!_Toc144107007</vt:lpstr>
      <vt:lpstr>'PRESUPUESTO ADECUACION UNIDAD D'!_Toc144107008</vt:lpstr>
      <vt:lpstr>'PRESUPUESTO ADECUACION UNIDAD D'!_Toc144107009</vt:lpstr>
      <vt:lpstr>'PRESUPUESTO ADECUACION UNIDAD D'!_Toc144107010</vt:lpstr>
      <vt:lpstr>'PRESUPUESTO ADECUACION UNIDAD D'!_Toc144107011</vt:lpstr>
      <vt:lpstr>'PRESUPUESTO ADECUACION UNIDAD D'!_Toc144107012</vt:lpstr>
      <vt:lpstr>'PRESUPUESTO ADECUACION UNIDAD D'!_Toc144107013</vt:lpstr>
      <vt:lpstr>'PRESUPUESTO ADECUACION UNIDAD D'!_Toc144107014</vt:lpstr>
      <vt:lpstr>'PRESUPUESTO ADECUACION UNIDAD D'!_Toc144107015</vt:lpstr>
      <vt:lpstr>'PRESUPUESTO ADECUACION UNIDAD D'!_Toc144107016</vt:lpstr>
      <vt:lpstr>'PRESUPUESTO ADECUACION UNIDAD D'!_Toc144107017</vt:lpstr>
      <vt:lpstr>'PRESUPUESTO ADECUACION UNIDAD D'!_Toc144107018</vt:lpstr>
      <vt:lpstr>'PRESUPUESTO ADECUACION UNIDAD D'!_Toc144107019</vt:lpstr>
      <vt:lpstr>'PRESUPUESTO ADECUACION UNIDAD D'!_Toc144107020</vt:lpstr>
      <vt:lpstr>'PRESUPUESTO ADECUACION UNIDAD D'!_Toc144107021</vt:lpstr>
      <vt:lpstr>'PRESUPUESTO ADECUACION UNIDAD D'!_Toc144107022</vt:lpstr>
      <vt:lpstr>'PRESUPUESTO ADECUACION UNIDAD D'!_Toc144107023</vt:lpstr>
      <vt:lpstr>'PRESUPUESTO ADECUACION UNIDAD D'!_Toc144107024</vt:lpstr>
      <vt:lpstr>'PRESUPUESTO ADECUACION UNIDAD D'!_Toc144107025</vt:lpstr>
      <vt:lpstr>'PRESUPUESTO ADECUACION UNIDAD D'!_Toc144107026</vt:lpstr>
      <vt:lpstr>'PRESUPUESTO ADECUACION UNIDAD D'!_Toc144107027</vt:lpstr>
      <vt:lpstr>'PRESUPUESTO ADECUACION UNIDAD D'!_Toc144107028</vt:lpstr>
      <vt:lpstr>'PRESUPUESTO ADECUACION UNIDAD D'!_Toc144107029</vt:lpstr>
      <vt:lpstr>'PRESUPUESTO ADECUACION UNIDAD D'!_Toc144107030</vt:lpstr>
      <vt:lpstr>'PRESUPUESTO ADECUACION UNIDAD D'!_Toc144107031</vt:lpstr>
      <vt:lpstr>'PRESUPUESTO ADECUACION UNIDAD D'!_Toc144107032</vt:lpstr>
      <vt:lpstr>'PRESUPUESTO ADECUACION UNIDAD D'!_Toc144107033</vt:lpstr>
      <vt:lpstr>'PRESUPUESTO ADECUACION UNIDAD D'!_Toc144107034</vt:lpstr>
      <vt:lpstr>'PRESUPUESTO ADECUACION UNIDAD D'!_Toc144107035</vt:lpstr>
      <vt:lpstr>'PRESUPUESTO ADECUACION UNIDAD D'!_Toc144107036</vt:lpstr>
      <vt:lpstr>'PRESUPUESTO ADECUACION UNIDAD D'!_Toc144107037</vt:lpstr>
      <vt:lpstr>'PRESUPUESTO ADECUACION UNIDAD D'!_Toc144107038</vt:lpstr>
      <vt:lpstr>'PRESUPUESTO ADECUACION UNIDAD D'!_Toc144107039</vt:lpstr>
      <vt:lpstr>'PRESUPUESTO ADECUACION UNIDAD D'!_Toc144107040</vt:lpstr>
      <vt:lpstr>'PRESUPUESTO ADECUACION UNIDAD D'!_Toc144107041</vt:lpstr>
      <vt:lpstr>'PRESUPUESTO ADECUACION UNIDAD D'!_Toc144107042</vt:lpstr>
      <vt:lpstr>'PRESUPUESTO ADECUACION UNIDAD D'!_Toc144107043</vt:lpstr>
      <vt:lpstr>'PRESUPUESTO ADECUACION UNIDAD D'!_Toc144107044</vt:lpstr>
      <vt:lpstr>'PRESUPUESTO ADECUACION UNIDAD D'!_Toc144107045</vt:lpstr>
      <vt:lpstr>'PRESUPUESTO ADECUACION UNIDAD D'!_Toc144107046</vt:lpstr>
      <vt:lpstr>'PRESUPUESTO ADECUACION UNIDAD D'!_Toc144107047</vt:lpstr>
      <vt:lpstr>'PRESUPUESTO ADECUACION UNIDAD D'!_Toc144107048</vt:lpstr>
      <vt:lpstr>'PRESUPUESTO ADECUACION UNIDAD D'!_Toc144107049</vt:lpstr>
      <vt:lpstr>'PRESUPUESTO ADECUACION UNIDAD D'!_Toc144107050</vt:lpstr>
      <vt:lpstr>'PRESUPUESTO ADECUACION UNIDAD D'!_Toc144107051</vt:lpstr>
      <vt:lpstr>'PRESUPUESTO ADECUACION UNIDAD D'!_Toc144107052</vt:lpstr>
      <vt:lpstr>'PRESUPUESTO ADECUACION UNIDAD D'!_Toc144107053</vt:lpstr>
      <vt:lpstr>'PRESUPUESTO ADECUACION UNIDAD D'!_Toc144107054</vt:lpstr>
      <vt:lpstr>'PRESUPUESTO ADECUACION UNIDAD D'!_Toc144107055</vt:lpstr>
      <vt:lpstr>'PRESUPUESTO ADECUACION UNIDAD D'!_Toc144107056</vt:lpstr>
      <vt:lpstr>'PRESUPUESTO ADECUACION UNIDAD D'!_Toc144107057</vt:lpstr>
      <vt:lpstr>'PRESUPUESTO ADECUACION UNIDAD D'!_Toc144107058</vt:lpstr>
      <vt:lpstr>'PRESUPUESTO ADECUACION UNIDAD D'!_Toc144107060</vt:lpstr>
      <vt:lpstr>'PRESUPUESTO ADECUACION UNIDAD D'!_Toc144107061</vt:lpstr>
      <vt:lpstr>'PRESUPUESTO ADECUACION UNIDAD D'!_Toc144107062</vt:lpstr>
      <vt:lpstr>'PRESUPUESTO ADECUACION UNIDAD D'!_Toc144107063</vt:lpstr>
      <vt:lpstr>'PRESUPUESTO ADECUACION UNIDAD D'!_Toc144107064</vt:lpstr>
      <vt:lpstr>'PRESUPUESTO ADECUACION UNIDAD D'!_Toc144107065</vt:lpstr>
      <vt:lpstr>'PRESUPUESTO ADECUACION UNIDAD D'!_Toc144107066</vt:lpstr>
      <vt:lpstr>'PRESUPUESTO ADECUACION UNIDAD D'!_Toc144107067</vt:lpstr>
      <vt:lpstr>'PRESUPUESTO ADECUACION UNIDAD D'!_Toc144107068</vt:lpstr>
      <vt:lpstr>'PRESUPUESTO ADECUACION UNIDAD D'!_Toc144107069</vt:lpstr>
      <vt:lpstr>'PRESUPUESTO ADECUACION UNIDAD D'!_Toc144107070</vt:lpstr>
      <vt:lpstr>'PRESUPUESTO ADECUACION UNIDAD D'!_Toc144107071</vt:lpstr>
      <vt:lpstr>'PRESUPUESTO ADECUACION UNIDAD D'!_Toc144107072</vt:lpstr>
      <vt:lpstr>'PRESUPUESTO ADECUACION UNIDAD D'!_Toc144107073</vt:lpstr>
      <vt:lpstr>'PRESUPUESTO ADECUACION UNIDAD D'!_Toc144107074</vt:lpstr>
      <vt:lpstr>'PRESUPUESTO ADECUACION UNIDAD D'!_Toc144107075</vt:lpstr>
      <vt:lpstr>'PRESUPUESTO ADECUACION UNIDAD D'!_Toc144107076</vt:lpstr>
      <vt:lpstr>'PRESUPUESTO ADECUACION UNIDAD D'!_Toc144107077</vt:lpstr>
      <vt:lpstr>'PRESUPUESTO ADECUACION UNIDAD D'!_Toc144107078</vt:lpstr>
      <vt:lpstr>'PRESUPUESTO ADECUACION UNIDAD D'!_Toc144107079</vt:lpstr>
      <vt:lpstr>'PRESUPUESTO ADECUACION UNIDAD D'!_Toc144107080</vt:lpstr>
      <vt:lpstr>'PRESUPUESTO ADECUACION UNIDAD D'!_Toc144107081</vt:lpstr>
      <vt:lpstr>'PRESUPUESTO ADECUACION UNIDAD D'!_Toc144107082</vt:lpstr>
      <vt:lpstr>'PRESUPUESTO ADECUACION UNIDAD D'!_Toc144107083</vt:lpstr>
      <vt:lpstr>'PRESUPUESTO ADECUACION UNIDAD D'!_Toc144107084</vt:lpstr>
      <vt:lpstr>'PRESUPUESTO ADECUACION UNIDAD D'!_Toc144107085</vt:lpstr>
      <vt:lpstr>'PRESUPUESTO ADECUACION UNIDAD D'!_Toc144107086</vt:lpstr>
      <vt:lpstr>'PRESUPUESTO ADECUACION UNIDAD D'!_Toc144107087</vt:lpstr>
      <vt:lpstr>'PRESUPUESTO ADECUACION UNIDAD D'!_Toc144107088</vt:lpstr>
      <vt:lpstr>'PRESUPUESTO ADECUACION UNIDAD D'!_Toc144107089</vt:lpstr>
      <vt:lpstr>'PRESUPUESTO ADECUACION UNIDAD D'!_Toc144107090</vt:lpstr>
      <vt:lpstr>'PRESUPUESTO ADECUACION UNIDAD D'!_Toc144107091</vt:lpstr>
      <vt:lpstr>'PRESUPUESTO ADECUACION UNIDAD D'!_Toc144107092</vt:lpstr>
      <vt:lpstr>'PRESUPUESTO ADECUACION UNIDAD D'!_Toc144107093</vt:lpstr>
      <vt:lpstr>'PRESUPUESTO ADECUACION UNIDAD D'!_Toc144107094</vt:lpstr>
      <vt:lpstr>'PRESUPUESTO ADECUACION UNIDAD D'!_Toc144107095</vt:lpstr>
      <vt:lpstr>'PRESUPUESTO ADECUACION UNIDAD D'!_Toc144107096</vt:lpstr>
      <vt:lpstr>'PRESUPUESTO ADECUACION UNIDAD D'!_Toc144107097</vt:lpstr>
      <vt:lpstr>'PRESUPUESTO ADECUACION UNIDAD D'!_Toc144107098</vt:lpstr>
      <vt:lpstr>'PRESUPUESTO ADECUACION UNIDAD D'!_Toc144107099</vt:lpstr>
      <vt:lpstr>'PRESUPUESTO ADECUACION UNIDAD D'!_Toc144107100</vt:lpstr>
      <vt:lpstr>'PRESUPUESTO ADECUACION UNIDAD D'!_Toc144107101</vt:lpstr>
      <vt:lpstr>'PRESUPUESTO ADECUACION UNIDAD D'!_Toc144107102</vt:lpstr>
      <vt:lpstr>'PRESUPUESTO ADECUACION UNIDAD D'!_Toc144107103</vt:lpstr>
      <vt:lpstr>'PRESUPUESTO ADECUACION UNIDAD D'!_Toc144107104</vt:lpstr>
      <vt:lpstr>'PRESUPUESTO ADECUACION UNIDAD D'!_Toc144107105</vt:lpstr>
      <vt:lpstr>'PRESUPUESTO ADECUACION UNIDAD D'!_Toc144107106</vt:lpstr>
      <vt:lpstr>'PRESUPUESTO ADECUACION UNIDAD D'!Área_de_impresión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Aristizabal Parra</dc:creator>
  <cp:lastModifiedBy>Jhon Misael Torres Ramirez</cp:lastModifiedBy>
  <cp:lastPrinted>2020-04-03T15:11:20Z</cp:lastPrinted>
  <dcterms:created xsi:type="dcterms:W3CDTF">1996-11-27T10:00:04Z</dcterms:created>
  <dcterms:modified xsi:type="dcterms:W3CDTF">2024-05-09T19:51:55Z</dcterms:modified>
</cp:coreProperties>
</file>