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an.garcia\OneDrive - uaermv\Contratación 2024\2. Nuevos Procesos\9. Carpas\Borrador\"/>
    </mc:Choice>
  </mc:AlternateContent>
  <bookViews>
    <workbookView xWindow="0" yWindow="0" windowWidth="24000" windowHeight="9030" tabRatio="900" activeTab="4"/>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TRATAMIENTO'!$B$2:$X$41</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planeación">'IDENTIFICACION Y ANALISIS'!$B$19:$B$29</definedName>
    <definedName name="selección">'IDENTIFICACION Y ANALISIS'!$B$31:$B$37</definedName>
    <definedName name="_xlnm.Print_Titles" localSheetId="4">'ASIGNACION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0" i="11" l="1"/>
  <c r="K29" i="11"/>
  <c r="K28" i="11"/>
  <c r="K27" i="11"/>
  <c r="K26" i="11"/>
  <c r="N15" i="6"/>
  <c r="N16" i="6"/>
  <c r="N17" i="6"/>
  <c r="N18" i="6"/>
  <c r="N19" i="6"/>
  <c r="K25" i="11"/>
  <c r="K24" i="11"/>
  <c r="K23" i="11"/>
  <c r="K22" i="11"/>
  <c r="K21" i="11"/>
  <c r="K20" i="11"/>
  <c r="K19" i="11"/>
  <c r="K18" i="11"/>
  <c r="K17" i="11"/>
  <c r="G12" i="6" l="1"/>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S15" i="6"/>
  <c r="T15" i="6"/>
  <c r="U15" i="6"/>
  <c r="V15" i="6"/>
  <c r="W15" i="6"/>
  <c r="X15" i="6"/>
  <c r="G16" i="6"/>
  <c r="H16" i="6"/>
  <c r="I16" i="6"/>
  <c r="S16" i="6"/>
  <c r="T16" i="6"/>
  <c r="U16" i="6"/>
  <c r="V16" i="6"/>
  <c r="W16" i="6"/>
  <c r="X16" i="6"/>
  <c r="G17" i="6"/>
  <c r="H17" i="6"/>
  <c r="I17" i="6"/>
  <c r="S17" i="6"/>
  <c r="T17" i="6"/>
  <c r="U17" i="6"/>
  <c r="V17" i="6"/>
  <c r="W17" i="6"/>
  <c r="X17" i="6"/>
  <c r="G18" i="6"/>
  <c r="H18" i="6"/>
  <c r="I18" i="6"/>
  <c r="S18" i="6"/>
  <c r="T18" i="6"/>
  <c r="U18" i="6"/>
  <c r="V18" i="6"/>
  <c r="W18" i="6"/>
  <c r="X18" i="6"/>
  <c r="G19" i="6"/>
  <c r="H19" i="6"/>
  <c r="I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B35" i="15"/>
  <c r="C35" i="15"/>
  <c r="I35" i="15"/>
  <c r="K35" i="15" s="1"/>
  <c r="J35" i="15"/>
  <c r="B30" i="15"/>
  <c r="C30" i="15"/>
  <c r="I30" i="15"/>
  <c r="K30" i="15" s="1"/>
  <c r="J30" i="15"/>
  <c r="B31" i="15"/>
  <c r="C31" i="15"/>
  <c r="I31" i="15"/>
  <c r="J31" i="15"/>
  <c r="B32" i="15"/>
  <c r="C32" i="15"/>
  <c r="I32" i="15"/>
  <c r="K32" i="15" s="1"/>
  <c r="J32" i="15"/>
  <c r="B33" i="15"/>
  <c r="C33" i="15"/>
  <c r="I33" i="15"/>
  <c r="K33" i="15" s="1"/>
  <c r="J33" i="15"/>
  <c r="B34" i="15"/>
  <c r="C34" i="15"/>
  <c r="I34" i="15"/>
  <c r="K34" i="15" s="1"/>
  <c r="J34" i="15"/>
  <c r="B18" i="15"/>
  <c r="D13" i="6" s="1"/>
  <c r="C18" i="15"/>
  <c r="C13" i="6" s="1"/>
  <c r="I18" i="15"/>
  <c r="K18" i="15" s="1"/>
  <c r="J18" i="15"/>
  <c r="P13" i="6" s="1"/>
  <c r="B19" i="15"/>
  <c r="D14" i="6" s="1"/>
  <c r="C19" i="15"/>
  <c r="C14" i="6" s="1"/>
  <c r="I19" i="15"/>
  <c r="K19" i="15" s="1"/>
  <c r="J19" i="15"/>
  <c r="P14" i="6" s="1"/>
  <c r="B20" i="15"/>
  <c r="D15" i="6" s="1"/>
  <c r="C20" i="15"/>
  <c r="C15" i="6" s="1"/>
  <c r="I20" i="15"/>
  <c r="J20" i="15"/>
  <c r="P15" i="6" s="1"/>
  <c r="B21" i="15"/>
  <c r="D16" i="6" s="1"/>
  <c r="C21" i="15"/>
  <c r="C16" i="6" s="1"/>
  <c r="I21" i="15"/>
  <c r="J21" i="15"/>
  <c r="P16" i="6" s="1"/>
  <c r="B22" i="15"/>
  <c r="D17" i="6" s="1"/>
  <c r="C22" i="15"/>
  <c r="C17" i="6" s="1"/>
  <c r="I22" i="15"/>
  <c r="O17" i="6" s="1"/>
  <c r="J22" i="15"/>
  <c r="P17" i="6" s="1"/>
  <c r="B23" i="15"/>
  <c r="D18" i="6" s="1"/>
  <c r="C23" i="15"/>
  <c r="C18" i="6" s="1"/>
  <c r="I23" i="15"/>
  <c r="J23" i="15"/>
  <c r="P18" i="6" s="1"/>
  <c r="B24" i="15"/>
  <c r="D19" i="6" s="1"/>
  <c r="C24" i="15"/>
  <c r="C19" i="6" s="1"/>
  <c r="I24" i="15"/>
  <c r="O19" i="6" s="1"/>
  <c r="J24" i="15"/>
  <c r="P19" i="6" s="1"/>
  <c r="B25" i="15"/>
  <c r="D20" i="6"/>
  <c r="C25" i="15"/>
  <c r="C20" i="6" s="1"/>
  <c r="I25" i="15"/>
  <c r="O20" i="6"/>
  <c r="J25" i="15"/>
  <c r="P20" i="6" s="1"/>
  <c r="B26" i="15"/>
  <c r="D21" i="6"/>
  <c r="C26" i="15"/>
  <c r="C21" i="6" s="1"/>
  <c r="I26" i="15"/>
  <c r="O21" i="6" s="1"/>
  <c r="J26" i="15"/>
  <c r="P21" i="6" s="1"/>
  <c r="B27" i="15"/>
  <c r="D22" i="6" s="1"/>
  <c r="C27" i="15"/>
  <c r="C22" i="6" s="1"/>
  <c r="I27" i="15"/>
  <c r="J27" i="15"/>
  <c r="P22" i="6"/>
  <c r="B28" i="15"/>
  <c r="D23" i="6" s="1"/>
  <c r="C28" i="15"/>
  <c r="C23" i="6" s="1"/>
  <c r="F23" i="6" s="1"/>
  <c r="I28" i="15"/>
  <c r="J28" i="15"/>
  <c r="P23" i="6" s="1"/>
  <c r="B29" i="15"/>
  <c r="C29" i="15"/>
  <c r="I29" i="15"/>
  <c r="J29" i="15"/>
  <c r="B17" i="15"/>
  <c r="D12" i="6" s="1"/>
  <c r="C17" i="15"/>
  <c r="C12" i="6" s="1"/>
  <c r="I17" i="15"/>
  <c r="K17" i="15" s="1"/>
  <c r="J17" i="15"/>
  <c r="J16" i="15"/>
  <c r="P11" i="6" s="1"/>
  <c r="I16" i="15"/>
  <c r="O11" i="6" s="1"/>
  <c r="C16" i="15"/>
  <c r="C11" i="6" s="1"/>
  <c r="J11" i="6"/>
  <c r="K36" i="11"/>
  <c r="L36" i="11"/>
  <c r="K35" i="11"/>
  <c r="L35" i="11" s="1"/>
  <c r="K34" i="11"/>
  <c r="L34" i="11"/>
  <c r="K33" i="11"/>
  <c r="K32" i="11"/>
  <c r="K31" i="11"/>
  <c r="L31" i="11" s="1"/>
  <c r="L29" i="11"/>
  <c r="K23" i="6" s="1"/>
  <c r="J22" i="6"/>
  <c r="L27" i="11"/>
  <c r="K21" i="6" s="1"/>
  <c r="J20" i="6"/>
  <c r="L25" i="11"/>
  <c r="K19" i="6" s="1"/>
  <c r="L24" i="11"/>
  <c r="K18" i="6" s="1"/>
  <c r="L23" i="11"/>
  <c r="K17" i="6" s="1"/>
  <c r="L22" i="11"/>
  <c r="K16" i="6" s="1"/>
  <c r="L21" i="11"/>
  <c r="K15" i="6" s="1"/>
  <c r="L20" i="11"/>
  <c r="K14" i="6" s="1"/>
  <c r="L19" i="11"/>
  <c r="K13" i="6" s="1"/>
  <c r="J12" i="6"/>
  <c r="B16" i="15"/>
  <c r="D11" i="6" s="1"/>
  <c r="X11" i="6"/>
  <c r="W11" i="6"/>
  <c r="V11" i="6"/>
  <c r="U11" i="6"/>
  <c r="T11" i="6"/>
  <c r="S11" i="6"/>
  <c r="N11" i="6"/>
  <c r="I11" i="6"/>
  <c r="H11" i="6"/>
  <c r="G11" i="6"/>
  <c r="O23" i="6"/>
  <c r="J21" i="6"/>
  <c r="O14" i="6"/>
  <c r="J23" i="6"/>
  <c r="J19" i="6"/>
  <c r="J15" i="6"/>
  <c r="K25" i="15"/>
  <c r="Q20" i="6" s="1"/>
  <c r="K22" i="15"/>
  <c r="Q17" i="6" s="1"/>
  <c r="J16" i="6"/>
  <c r="L18" i="11"/>
  <c r="K12" i="6" s="1"/>
  <c r="L26" i="11"/>
  <c r="K20" i="6" s="1"/>
  <c r="L30" i="11"/>
  <c r="L33" i="11"/>
  <c r="P12" i="6"/>
  <c r="L28" i="11"/>
  <c r="K22" i="6" s="1"/>
  <c r="L32" i="11"/>
  <c r="J13" i="6"/>
  <c r="J17" i="6"/>
  <c r="F11" i="6" l="1"/>
  <c r="E11" i="6"/>
  <c r="K23" i="15"/>
  <c r="O18" i="6"/>
  <c r="K21" i="15"/>
  <c r="Q16" i="6" s="1"/>
  <c r="O16" i="6"/>
  <c r="L25" i="15"/>
  <c r="R20" i="6" s="1"/>
  <c r="K27" i="15"/>
  <c r="L27" i="15" s="1"/>
  <c r="R22" i="6" s="1"/>
  <c r="K20" i="15"/>
  <c r="Q15" i="6" s="1"/>
  <c r="O15" i="6"/>
  <c r="K28" i="15"/>
  <c r="L28" i="15" s="1"/>
  <c r="R23" i="6" s="1"/>
  <c r="K26" i="15"/>
  <c r="L26" i="15" s="1"/>
  <c r="R21" i="6" s="1"/>
  <c r="K29" i="15"/>
  <c r="E23" i="6"/>
  <c r="E22" i="6"/>
  <c r="F22" i="6"/>
  <c r="O22" i="6"/>
  <c r="F21" i="6"/>
  <c r="E21" i="6"/>
  <c r="E20" i="6"/>
  <c r="F20" i="6"/>
  <c r="Q21" i="6"/>
  <c r="L21" i="15"/>
  <c r="R16" i="6" s="1"/>
  <c r="F19" i="6"/>
  <c r="E19" i="6"/>
  <c r="F18" i="6"/>
  <c r="E18" i="6"/>
  <c r="E17" i="6"/>
  <c r="F17" i="6"/>
  <c r="L22" i="15"/>
  <c r="R17" i="6" s="1"/>
  <c r="K24" i="15"/>
  <c r="Q19" i="6" s="1"/>
  <c r="L17" i="15"/>
  <c r="R12" i="6" s="1"/>
  <c r="Q12" i="6"/>
  <c r="L29" i="15"/>
  <c r="L19" i="15"/>
  <c r="R14" i="6" s="1"/>
  <c r="Q14" i="6"/>
  <c r="Q13" i="6"/>
  <c r="L18" i="15"/>
  <c r="R13" i="6" s="1"/>
  <c r="L34" i="15"/>
  <c r="L33" i="15"/>
  <c r="L32" i="15"/>
  <c r="L30" i="15"/>
  <c r="L35" i="15"/>
  <c r="E12" i="6"/>
  <c r="F12" i="6"/>
  <c r="E16" i="6"/>
  <c r="F16" i="6"/>
  <c r="F15" i="6"/>
  <c r="E15" i="6"/>
  <c r="F14" i="6"/>
  <c r="E14" i="6"/>
  <c r="E13" i="6"/>
  <c r="F13" i="6"/>
  <c r="K16" i="15"/>
  <c r="K31" i="15"/>
  <c r="L17" i="11"/>
  <c r="K11" i="6" s="1"/>
  <c r="O12" i="6"/>
  <c r="O13" i="6"/>
  <c r="Q23" i="6"/>
  <c r="J14" i="6"/>
  <c r="J18" i="6"/>
  <c r="L20" i="15" l="1"/>
  <c r="R15" i="6" s="1"/>
  <c r="Q22" i="6"/>
  <c r="L23" i="15"/>
  <c r="R18" i="6" s="1"/>
  <c r="Q18" i="6"/>
  <c r="L24" i="15"/>
  <c r="R19" i="6" s="1"/>
  <c r="Q11" i="6"/>
  <c r="L16" i="15"/>
  <c r="R11" i="6" s="1"/>
  <c r="L31" i="15"/>
</calcChain>
</file>

<file path=xl/comments1.xml><?xml version="1.0" encoding="utf-8"?>
<comments xmlns="http://schemas.openxmlformats.org/spreadsheetml/2006/main">
  <authors>
    <author>USUARIA</author>
    <author>tc={9049B50E-1C59-4553-979E-769F283BC969}</author>
  </authors>
  <commentList>
    <comment ref="Q11" authorId="0" shapeId="0">
      <text>
        <r>
          <rPr>
            <b/>
            <sz val="9"/>
            <color indexed="81"/>
            <rFont val="Tahoma"/>
            <charset val="1"/>
          </rPr>
          <t>USUARIA:</t>
        </r>
        <r>
          <rPr>
            <sz val="9"/>
            <color indexed="81"/>
            <rFont val="Tahoma"/>
            <charset val="1"/>
          </rPr>
          <t xml:space="preserve">
aplicado el control la probabilidad e impacto deben reducirse</t>
        </r>
      </text>
    </comment>
    <comment ref="N18" authorId="1" shapeId="0">
      <text>
        <r>
          <rPr>
            <sz val="10"/>
            <rFont val="Arial"/>
          </rPr>
          <t>[Comentario encadenado]
Su versión de Excel le permite leer este comentario encadenado; sin embargo, las ediciones que se apliquen se quitarán si el archivo se abre en una versión más reciente de Excel. Más información: https://go.microsoft.com/fwlink/?linkid=870924
Comentario:
    No podemos rechazar la oferta...</t>
        </r>
      </text>
    </comment>
  </commentList>
</comments>
</file>

<file path=xl/sharedStrings.xml><?xml version="1.0" encoding="utf-8"?>
<sst xmlns="http://schemas.openxmlformats.org/spreadsheetml/2006/main" count="532" uniqueCount="240">
  <si>
    <t>Catastrófico</t>
  </si>
  <si>
    <t>Moderado</t>
  </si>
  <si>
    <t>Probabilidad</t>
  </si>
  <si>
    <t>Impacto</t>
  </si>
  <si>
    <t>Regulatorios</t>
  </si>
  <si>
    <t>%</t>
  </si>
  <si>
    <t>Contratista</t>
  </si>
  <si>
    <t>Financieros</t>
  </si>
  <si>
    <r>
      <t xml:space="preserve">RIESGOS PREVISIBLES: </t>
    </r>
    <r>
      <rPr>
        <sz val="12"/>
        <rFont val="Arial"/>
        <family val="2"/>
      </rPr>
      <t>Son los posibles hechos o circunstancias que por la naturaleza del contrato y de la actividad a ejecutar es factible su ocurrencia.</t>
    </r>
  </si>
  <si>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</si>
  <si>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</si>
  <si>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</si>
  <si>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</si>
  <si>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</si>
  <si>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</si>
  <si>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</si>
  <si>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</si>
  <si>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</si>
  <si>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</si>
  <si>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</si>
  <si>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</si>
  <si>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</si>
  <si>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</si>
  <si>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</si>
  <si>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</si>
  <si>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</si>
  <si>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</si>
  <si>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</si>
  <si>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</si>
  <si>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</si>
  <si>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</si>
  <si>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</si>
  <si>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</si>
  <si>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</si>
  <si>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</si>
  <si>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</si>
  <si>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</si>
  <si>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</si>
  <si>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</si>
  <si>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</si>
  <si>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</si>
  <si>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</si>
  <si>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</si>
  <si>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</si>
  <si>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</si>
  <si>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</si>
  <si>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</si>
  <si>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</si>
  <si>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</si>
  <si>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</si>
  <si>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</si>
  <si>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</si>
  <si>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</si>
  <si>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</si>
  <si>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</si>
  <si>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</si>
  <si>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</si>
  <si>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</si>
  <si>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</si>
  <si>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</si>
  <si>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</si>
  <si>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</si>
  <si>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</si>
  <si>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</si>
  <si>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</si>
  <si>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</si>
  <si>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</si>
  <si>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</si>
  <si>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</si>
  <si>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</si>
  <si>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</si>
  <si>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</si>
  <si>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</si>
  <si>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</si>
  <si>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</si>
  <si>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</si>
  <si>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</si>
  <si>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</si>
  <si>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</si>
  <si>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</si>
  <si>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</si>
  <si>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</si>
  <si>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</si>
  <si>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</si>
  <si>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</si>
  <si>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</si>
  <si>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</si>
  <si>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</si>
  <si>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</si>
  <si>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</si>
  <si>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</si>
  <si>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</si>
  <si>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</si>
  <si>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</si>
  <si>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</si>
  <si>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</si>
  <si>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</si>
  <si>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</si>
  <si>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</si>
  <si>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</si>
  <si>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</si>
  <si>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</si>
  <si>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</si>
  <si>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</si>
  <si>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</si>
  <si>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</si>
  <si>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</si>
  <si>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</si>
  <si>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</si>
  <si>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</si>
  <si>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</si>
  <si>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</si>
  <si>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</si>
  <si>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</si>
  <si>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</si>
  <si>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7) Continúe en la hoja de asignación  y tratamiento</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</si>
  <si>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</si>
  <si>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</si>
  <si>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</si>
  <si>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</si>
  <si>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</si>
  <si>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</si>
  <si>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</si>
  <si>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</si>
  <si>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</si>
  <si>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</si>
  <si>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</si>
  <si>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</si>
  <si>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</si>
  <si>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</si>
  <si>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</si>
  <si>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</si>
  <si>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</si>
  <si>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</si>
  <si>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</si>
  <si>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</si>
  <si>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</si>
  <si>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</si>
  <si>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</si>
  <si>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</si>
  <si>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</si>
  <si>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ESTABLECER EL CONTEXTO</t>
  </si>
  <si>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</si>
  <si>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</si>
  <si>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 xml:space="preserve">Categoria </t>
  </si>
  <si>
    <t>Inadecuado análisis  económico estimativo del valor del contrato</t>
  </si>
  <si>
    <r>
      <t xml:space="preserve">Ciudadanía que se beneficia del Proceso de Contratación: </t>
    </r>
    <r>
      <rPr>
        <sz val="12"/>
        <rFont val="Arial"/>
        <family val="2"/>
      </rPr>
      <t>Agentes internos (funcionarios, pasantes) y externos (contratistas, visitantes y usuarios externos en general)</t>
    </r>
  </si>
  <si>
    <t>Falta de solicitud o solicitud tardía del registro  presupuestal</t>
  </si>
  <si>
    <r>
      <rPr>
        <b/>
        <u/>
        <sz val="12"/>
        <rFont val="Arial"/>
        <family val="2"/>
      </rPr>
      <t>Partícipes del Proceso de Contratación:</t>
    </r>
    <r>
      <rPr>
        <b/>
        <sz val="12"/>
        <rFont val="Arial"/>
        <family val="2"/>
      </rPr>
      <t xml:space="preserve"> </t>
    </r>
    <r>
      <rPr>
        <sz val="12"/>
        <rFont val="Arial"/>
        <family val="2"/>
      </rPr>
      <t>Agentes externos (Organismos de control, veedurías ciudadanas), agentes internos (supervisores, funcionarios y demás usuarios).</t>
    </r>
    <r>
      <rPr>
        <b/>
        <sz val="12"/>
        <rFont val="Arial"/>
        <family val="2"/>
      </rPr>
      <t xml:space="preserve"> </t>
    </r>
  </si>
  <si>
    <t>UAERMV</t>
  </si>
  <si>
    <t>Esta matriz es un documento anexo del Estudio Previo</t>
  </si>
  <si>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</si>
  <si>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</si>
  <si>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 xml:space="preserve">Falta de profundidad en el estudio de sector no identificandose claramente aspectos de oferta y demanda </t>
  </si>
  <si>
    <t xml:space="preserve">Riesgo de que no se firme el contrato. </t>
  </si>
  <si>
    <t>CÓDIGO: CON-FM-089</t>
  </si>
  <si>
    <t>6) Continúe en la hoja de evaluación de controles</t>
  </si>
  <si>
    <t>FORMATO ANÁLISIS DE RIESGOS CONTRACTUALES</t>
  </si>
  <si>
    <t>¿Cómo se realiza el monitoreo?</t>
  </si>
  <si>
    <t>VERSIÓN: 2</t>
  </si>
  <si>
    <t>FECHA DE APLICACIÓN: DICIEMBRE DE 2021</t>
  </si>
  <si>
    <t xml:space="preserve">Tipificación de delitos como celebración indebida de contratos sin el cumplimiento de requieitos previos, investigaciones de tipo administrativo y penal </t>
  </si>
  <si>
    <t>Elaboración de mesas de trabajo con equipo estructurador e interdisciplinarias previas a la radicación definitiva del proceso</t>
  </si>
  <si>
    <t xml:space="preserve">Revision del estudio del  sector, por parte de los diferentes profesionales que participan en la estructuración del proceso, realidad del sector económico </t>
  </si>
  <si>
    <t>no</t>
  </si>
  <si>
    <t>Desde generación necesidad en PAA</t>
  </si>
  <si>
    <t xml:space="preserve">Mesa interdisciplinaría previa a radicación de los documentos </t>
  </si>
  <si>
    <t>Observaciones y revisiones realizadas por equipo estructurador en mesas de trabajo</t>
  </si>
  <si>
    <t xml:space="preserve">periódica, cada vez que se realicen mesas de trabajo en la etapa de estructuración </t>
  </si>
  <si>
    <t>Desde que abogado líder de proceso inicia estructuración estudios previos</t>
  </si>
  <si>
    <t>presentación del estudio económico y sector</t>
  </si>
  <si>
    <t>Publicación del proceso en el secop ii</t>
  </si>
  <si>
    <t>Análisis adecuado del sector en el cual se ubica el objeto del contrato, Cotizaciones recibidas y verificación de contrataciones anteriores</t>
  </si>
  <si>
    <t>permanente</t>
  </si>
  <si>
    <t>Área generadora de la necesidad</t>
  </si>
  <si>
    <t xml:space="preserve">Aceptación de oferta efectuada a proponente que no cumple con requisitos de la invitación pública;, reprocesos que implican revocar actos administrativos e iniciar investigaciones de tipo disciplinario </t>
  </si>
  <si>
    <t>Incumplimiento con cronograma del proceso, violación al principio del debido proceso que genera vicios en el proceso de selección.</t>
  </si>
  <si>
    <t>Incumplimiento procedimiento administrativo y vulneración principio de publicidad en la contratación estatal</t>
  </si>
  <si>
    <t>Investigaciones por parte de la Superintendencia de Ind. Y comercio, que implican para la entidad desplegar su actuar administrativo desde  el área jurídica.</t>
  </si>
  <si>
    <t xml:space="preserve">Seleccionar evaluadores idóneos para  la evaluación de las ofertas presentadas dentro del procesos de selección </t>
  </si>
  <si>
    <t>Realizar control a los cronogramas de los procesos de selección  -  bandeja de mensajes del proceso, realizar alertas tempranas por parte del lider del proceso</t>
  </si>
  <si>
    <t>Realizar control a los cronogramas de los procesos de selección, verificando la publicación de todos los documentos que hacen parte del proceso de selección</t>
  </si>
  <si>
    <t>Cuando se den indiciones que impliquen la conducta colusoria, rechazar del proceso de selección la oferta de los proponentes implicados y dar parte a las autoridades pertinentes</t>
  </si>
  <si>
    <t>Evaluador económico debe solicitar las justificaciones a que haya lugar cuando detecte en el precio diferencias que generen alerta para la entidad</t>
  </si>
  <si>
    <t>Comité Evaluador</t>
  </si>
  <si>
    <t>Desde que se recepcionan las ofertas</t>
  </si>
  <si>
    <t xml:space="preserve">Publicación informes definitivos de evaluación </t>
  </si>
  <si>
    <t>Análisis de las ofertas de conformidad con los requisitos indicados en los documentos del proceso</t>
  </si>
  <si>
    <t xml:space="preserve">Permanente </t>
  </si>
  <si>
    <t>Desde publicación del proceso de selección en Secop ii</t>
  </si>
  <si>
    <t>publicación del Contrato</t>
  </si>
  <si>
    <t>Verificación de mensajes recibidos, contestando en el plazo fijado en cronograma del proceso</t>
  </si>
  <si>
    <t>publicación acta de inicio del contrato</t>
  </si>
  <si>
    <t>Publicar documentos una vez se tengan suscritos, sin superar el plazo máximo establecido para su publicación</t>
  </si>
  <si>
    <t>Desde la recepción de las ofertas</t>
  </si>
  <si>
    <t>Verificación de certificados de existencia y rep. Legal,</t>
  </si>
  <si>
    <t>si</t>
  </si>
  <si>
    <t xml:space="preserve">Publicación informe final de evaluación </t>
  </si>
  <si>
    <t>Verificación de valores ofertados frente análisis de mercado realizado por el estructurador económico</t>
  </si>
  <si>
    <t xml:space="preserve">Imposibilidad de dar inicio a la ejecución del contato, por no cumplir con requisitos de ejecución, conllevando retrasos en la ejecución; hallazgos en auditorias </t>
  </si>
  <si>
    <t>Firmado el contrato, remitir solicitud de CRP al área de financiera y realizar seguimiento periódico a través de orfeo</t>
  </si>
  <si>
    <t>Atender el cronograma del proceso de selección, publicadando los documentos de cada una de sus etapas. Verificación por parte del líder del proceso</t>
  </si>
  <si>
    <t xml:space="preserve">Desde firma del contrato </t>
  </si>
  <si>
    <t>Hasta fecha máxima otorgada para entregar pólizas</t>
  </si>
  <si>
    <t>Seguimiento a través de orfeo de la solicitud de CRP</t>
  </si>
  <si>
    <t>Permanente</t>
  </si>
  <si>
    <t>Desde que se realiza la publicación del proceso en Secop II</t>
  </si>
  <si>
    <t>tercer día posterior a la producción de cada documento</t>
  </si>
  <si>
    <t xml:space="preserve">Cronograma del proceso </t>
  </si>
  <si>
    <t>Incumplimiento en la ejecución del contrato, necesidad de iniciar procesos de imposición de multas.</t>
  </si>
  <si>
    <t>Demoras en la entrega de los bienes solicitados</t>
  </si>
  <si>
    <t>Afectacion en la ejecucion de actividades operativas ambientales asociadas al bienestar del personal que labora, necesidad de iniciar procesos de imposición de multas.</t>
  </si>
  <si>
    <t xml:space="preserve">no </t>
  </si>
  <si>
    <t>Supervisor del contrato - contratista</t>
  </si>
  <si>
    <t xml:space="preserve">Desde firma acta de inicio </t>
  </si>
  <si>
    <t>terminación del contrato</t>
  </si>
  <si>
    <t>Cumplimiento de cronograma de actividades</t>
  </si>
  <si>
    <t>periódico</t>
  </si>
  <si>
    <t>Inexistencia de pluralidad de oferentes</t>
  </si>
  <si>
    <t>Posible insuficiencia presupuestal ocasionando posible declaratoria desierta del proceso</t>
  </si>
  <si>
    <t>objeto del proceso anti-técnico, no cumplimiento de las necesidad de la entidad conllevando retrasos en la satisfaccion de la misma</t>
  </si>
  <si>
    <t>Incumplimiento en las obligaciones específicas del contrato; investigaciones disciplinarias, inicio de procesos de incumplimiento y posible desquilibrio economico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</si>
  <si>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Arial"/>
        <family val="2"/>
      </rPr>
      <t>Aplica igual para contratos interadministrativos</t>
    </r>
    <r>
      <rPr>
        <sz val="12"/>
        <rFont val="Arial"/>
        <family val="2"/>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</si>
  <si>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</si>
  <si>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Entorno socio ambiental: </t>
    </r>
    <r>
      <rPr>
        <sz val="12"/>
        <rFont val="Arial"/>
        <family val="2"/>
      </rPr>
      <t>NO APLICA</t>
    </r>
  </si>
  <si>
    <r>
      <t xml:space="preserve">Condiciones políticas: </t>
    </r>
    <r>
      <rPr>
        <sz val="12"/>
        <rFont val="Arial"/>
        <family val="2"/>
      </rPr>
      <t>NO APLICA</t>
    </r>
  </si>
  <si>
    <r>
      <t>Suficiencia del presupuesto oficial del Proceso de Contratación:</t>
    </r>
    <r>
      <rPr>
        <sz val="12"/>
        <rFont val="Arial"/>
        <family val="2"/>
      </rPr>
      <t xml:space="preserve"> De acuerdo al Plan de contratación para la vigencia </t>
    </r>
    <r>
      <rPr>
        <i/>
        <sz val="12"/>
        <rFont val="Arial"/>
        <family val="2"/>
      </rPr>
      <t>2024</t>
    </r>
    <r>
      <rPr>
        <sz val="12"/>
        <rFont val="Arial"/>
        <family val="2"/>
      </rPr>
      <t>, se estimaron los recursos necesarios para el desarrollo del proceso de la contratación, el cual tendrá el soporte presupuestal suficiente para su desarrollo.</t>
    </r>
  </si>
  <si>
    <t xml:space="preserve">Riesgo epidemiológico </t>
  </si>
  <si>
    <t>Grupo Estructurador (Económico) - Gerencia de Contratación</t>
  </si>
  <si>
    <t>abogado responsable Gerencia de Contratación</t>
  </si>
  <si>
    <t>Grupo Gerencia de Contratación</t>
  </si>
  <si>
    <r>
      <rPr>
        <b/>
        <u/>
        <sz val="12"/>
        <rFont val="Arial"/>
        <family val="2"/>
      </rPr>
      <t>Objeto del Proceso de Contratación:</t>
    </r>
    <r>
      <rPr>
        <b/>
        <sz val="12"/>
        <rFont val="Arial"/>
        <family val="2"/>
      </rPr>
      <t xml:space="preserve"> </t>
    </r>
    <r>
      <rPr>
        <i/>
        <sz val="12"/>
        <rFont val="Arial"/>
        <family val="2"/>
      </rPr>
      <t>“ADQUISICIÓN DE CARPAS PARA RESGUARDO DE ELEMENTOS DE LOS TRABAJADORES Y EQUIPO MENOR, PARA LOS FRENTES DE OBRA DE LA UAERMV”.</t>
    </r>
  </si>
  <si>
    <t>Objeto Contractual: “ADQUISICIÓN DE CARPAS PARA RESGUARDO DE ELEMENTOS DE LOS TRABAJADORES Y EQUIPO MENOR, PARA LOS FRENTES DE OBRA DE LA UAERMV”.</t>
  </si>
  <si>
    <t>“ADQUISICIÓN DE CARPAS PARA RESGUARDO DE ELEMENTOS DE LOS TRABAJADORES Y EQUIPO MENOR, PARA LOS FRENTES DE OBRA DE LA UAERMV”.</t>
  </si>
  <si>
    <r>
      <t xml:space="preserve">Condiciones geográficas y de acceso del lugar en el cual se debe cumplir el objeto del Proceso de Contratación: </t>
    </r>
    <r>
      <rPr>
        <sz val="12"/>
        <rFont val="Arial"/>
        <family val="2"/>
      </rPr>
      <t xml:space="preserve">El lugar de entrega de los productos será en las instalaciones de la Unidad Administrativa Especial de Rehabilitación y Mantenimiento vial, ubicada en la sede Operativa ubicada en la Cl. 22d No. 120 - 40, sujeto a previa coordinación con el Almacén de la UAERMV y de la Supervisión o quien hace sus veces.
</t>
    </r>
  </si>
  <si>
    <r>
      <t xml:space="preserve">Factores ambientales: </t>
    </r>
    <r>
      <rPr>
        <sz val="12"/>
        <rFont val="Arial"/>
        <family val="2"/>
      </rPr>
      <t>Resolución 2400 de 1979, “Por la cual se establecen algunas disposiciones sobre vivienda, higiene y seguridad en los establecimientos de trabajo” expedida por el Ministerio de Trabajo y Seguridad Social.
En el Decreto 1072 de 2015, “Por medio del cual se expide el Decreto Único Reglamentario del Sector Trabajo”</t>
    </r>
  </si>
  <si>
    <r>
      <t xml:space="preserve">Sector del objeto del Proceso de Contratación y su mercado: </t>
    </r>
    <r>
      <rPr>
        <sz val="12"/>
        <rFont val="Arial"/>
        <family val="2"/>
      </rPr>
      <t>Todos los clientes (entidades privadas, Estatales y Gubernamentales), alrededor en todo el Territorio Nacional Colombiano y el exterior, Sector Industrias Manufactureras, en  Confección de Artículos con Materiales Textiles, Excepto Prendas de Vestir</t>
    </r>
  </si>
  <si>
    <r>
      <t xml:space="preserve">Normativa aplicable al objeto del Proceso de Contratación: </t>
    </r>
    <r>
      <rPr>
        <i/>
        <sz val="12"/>
        <rFont val="Arial"/>
        <family val="2"/>
      </rPr>
      <t xml:space="preserve">
Efectuado el análisis se determinó que corresponde a la modalidad de selección abreviada mediante subasta inversa, de que trata la Ley 1150 de 2007, literal a) del numeral 2, artículo 2, reglamentada por el artículo 2.2.1.2.1.2.2 del Decreto 1082 de 2015 modificado por articulo 6 del Decreto 1860 de 2021 (Se adelantará bajo modalidad de Subasta Inversa Electrónica, prevista por el SECOP II).
Los bienes a adquirir (carpas) se consideran de características técnicas uniformes por cuanto son de común utilización, con especificaciones técnicas y patrones de desempeño y calidades iguales o similares, que en consecuencia pueden ser agrupados como bienes y servicios homogéneos para su adquisición y a los fines que se refiere el literal a) del numeral 2, del artículo 2, de la Ley 1150 de 2007
Los bienes a contratar (carpas) son estandarizados y pueden ser ofrecidos en el mercado en condiciones de igualdad, siendo el único factor de evaluación el precio ofrecido por el proponente.
Como resultado del proceso de selección, se suscribirá un contrato de compraventa el cual se sujetará en todas sus etapas: Pre-contractual, contractual y pos-contractual a la Ley 80 de 1993 - Estatuto de Contratación, Ley 1150 de 2007, Ley 1882 de 2018, Decreto 1082 de 2015 y demás decretos reglamentarios.</t>
    </r>
    <r>
      <rPr>
        <b/>
        <sz val="12"/>
        <rFont val="Arial"/>
        <family val="2"/>
      </rPr>
      <t xml:space="preserve">
</t>
    </r>
  </si>
  <si>
    <r>
      <t xml:space="preserve">Experiencia propia y de otras Entidades Estatales en Procesos de Contratación del mismo tipo: </t>
    </r>
    <r>
      <rPr>
        <sz val="12"/>
        <rFont val="Arial"/>
        <family val="2"/>
      </rPr>
      <t>La Entidad  ha contratado la “ADQUISICIÓN DE CARPAS PARA RESGUARDO DE ELEMENTOS DE LOS TRABAJADORES Y EQUIPO MENOR, PARA LOS FRENTES DE OBRA DE LA UAERMV”, por lo cual, es un proceso que ha sido adelantado de manera  permanente en los años 2020, 2021, 2022 y 2023 así las cosas se cuenta con la experiencia adquirida para este proceso.</t>
    </r>
  </si>
  <si>
    <t>Exigir el cumplimiento de las condiciones establecidas en la ficha técnica, con la periocidad requerida. Imposición de multas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</si>
</sst>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 #,##0.00_ ;_ * \-#,##0.00_ ;_ * &quot;-&quot;??_ ;_ @_ "/>
    <numFmt numFmtId="169" formatCode="_ * #,##0.00_ ;_ * \-#,##0.00_ ;_ * \-??_ ;_ @_ "/>
    <numFmt numFmtId="170" formatCode="_ * #,##0_ ;_ * \-#,##0_ ;_ * \-??_ ;_ @_ "/>
    <numFmt numFmtId="171" formatCode="_-* #,##0.00\ _$_-;\-* #,##0.00\ _$_-;_-* &quot;-&quot;??\ _$_-;_-@_-"/>
    <numFmt numFmtId="172" formatCode="_ &quot;$&quot;\ * #,##0.00_ ;_ &quot;$&quot;\ * \-#,##0.00_ ;_ &quot;$&quot;\ * &quot;-&quot;??_ ;_ @_ "/>
    <numFmt numFmtId="173" formatCode="_([$$-240A]\ * #,##0.00_);_([$$-240A]\ * \(#,##0.00\);_([$$-240A]\ * &quot;-&quot;??_);_(@_)"/>
    <numFmt numFmtId="174" formatCode="\$#,##0\ ;\(\$#,##0\)"/>
    <numFmt numFmtId="175" formatCode="_ [$€-2]\ * #,##0.00_ ;_ [$€-2]\ * \-#,##0.00_ ;_ [$€-2]\ * &quot;-&quot;??_ "/>
    <numFmt numFmtId="176" formatCode="_([$€]* #,##0.00_);_([$€]* \(#,##0.00\);_([$€]* &quot;-&quot;??_);_(@_)"/>
    <numFmt numFmtId="177" formatCode="_-* #,##0.00\ [$€]_-;\-* #,##0.00\ [$€]_-;_-* &quot;-&quot;??\ [$€]_-;_-@_-"/>
    <numFmt numFmtId="178" formatCode="0.000"/>
    <numFmt numFmtId="179" formatCode="#,##0.0"/>
    <numFmt numFmtId="180" formatCode="&quot;$&quot;\ #,##0.00"/>
    <numFmt numFmtId="181" formatCode="_ * #,##0.00000_ ;_ * \-#,##0.00000_ ;_ * &quot;-&quot;??_ ;_ @_ "/>
    <numFmt numFmtId="182" formatCode="_ &quot;$&quot;\ * #,##0_ ;_ &quot;$&quot;\ * \-#,##0_ ;_ &quot;$&quot;\ * &quot;-&quot;_ ;_ @_ "/>
    <numFmt numFmtId="183" formatCode="_-* #,##0.00\ &quot;Pta&quot;_-;\-* #,##0.00\ &quot;Pta&quot;_-;_-* &quot;-&quot;??\ &quot;Pta&quot;_-;_-@_-"/>
    <numFmt numFmtId="184" formatCode="_(&quot;C$&quot;* #,##0.00_);_(&quot;C$&quot;* \(#,##0.00\);_(&quot;C$&quot;* &quot;-&quot;??_);_(@_)"/>
    <numFmt numFmtId="185" formatCode="_-* #,##0.00\ &quot;Pts&quot;_-;\-* #,##0.00\ &quot;Pts&quot;_-;_-* &quot;-&quot;??\ &quot;Pts&quot;_-;_-@_-"/>
    <numFmt numFmtId="186" formatCode="&quot;$&quot;#,##0\ ;\(&quot;$&quot;#,##0\)"/>
    <numFmt numFmtId="187" formatCode="[$-C0A]d\-mmm\-yy;@"/>
  </numFmts>
  <fonts count="57">
    <font>
      <sz val="10"/>
      <name val="Arial"/>
    </font>
    <font>
      <sz val="11"/>
      <color theme="1"/>
      <name val="Calibri"/>
      <family val="2"/>
      <scheme val="minor"/>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2"/>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sz val="10"/>
      <name val="Arial"/>
      <family val="2"/>
    </font>
    <font>
      <b/>
      <sz val="11"/>
      <name val="Arial"/>
      <family val="2"/>
    </font>
    <font>
      <b/>
      <sz val="11"/>
      <color indexed="9"/>
      <name val="Arial"/>
      <family val="2"/>
    </font>
    <font>
      <sz val="9"/>
      <name val="Arial"/>
      <family val="2"/>
    </font>
    <font>
      <u/>
      <sz val="10"/>
      <color indexed="12"/>
      <name val="Arial"/>
      <family val="2"/>
    </font>
    <font>
      <sz val="11"/>
      <color indexed="8"/>
      <name val="Calibri"/>
      <family val="2"/>
    </font>
    <font>
      <sz val="8"/>
      <name val="Garrison Light San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i/>
      <sz val="11"/>
      <color indexed="23"/>
      <name val="Calibri"/>
      <family val="2"/>
    </font>
    <font>
      <b/>
      <sz val="15"/>
      <color indexed="56"/>
      <name val="Calibri"/>
      <family val="2"/>
    </font>
    <font>
      <b/>
      <sz val="13"/>
      <color indexed="56"/>
      <name val="Calibri"/>
      <family val="2"/>
    </font>
    <font>
      <sz val="10"/>
      <color indexed="24"/>
      <name val="Arial"/>
      <family val="2"/>
    </font>
    <font>
      <sz val="11"/>
      <color indexed="19"/>
      <name val="Calibri"/>
      <family val="2"/>
    </font>
    <font>
      <sz val="11"/>
      <color indexed="60"/>
      <name val="Calibri"/>
      <family val="2"/>
    </font>
    <font>
      <sz val="10"/>
      <color indexed="8"/>
      <name val="MS Sans Serif"/>
      <family val="2"/>
    </font>
    <font>
      <sz val="10"/>
      <color indexed="8"/>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u/>
      <sz val="11"/>
      <color theme="10"/>
      <name val="Calibri"/>
      <family val="2"/>
      <scheme val="minor"/>
    </font>
    <font>
      <u/>
      <sz val="11"/>
      <color theme="10"/>
      <name val="Calibri"/>
      <family val="2"/>
    </font>
    <font>
      <sz val="9"/>
      <color indexed="81"/>
      <name val="Tahoma"/>
      <charset val="1"/>
    </font>
    <font>
      <b/>
      <sz val="9"/>
      <color indexed="81"/>
      <name val="Tahoma"/>
      <charset val="1"/>
    </font>
  </fonts>
  <fills count="4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s>
  <borders count="7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s>
  <cellStyleXfs count="1533">
    <xf numFmtId="0" fontId="0" fillId="0" borderId="0"/>
    <xf numFmtId="0" fontId="1" fillId="0" borderId="0"/>
    <xf numFmtId="40" fontId="25" fillId="0" borderId="0">
      <alignment horizontal="center"/>
    </xf>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0" fontId="24" fillId="11"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7"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0" fontId="24" fillId="12"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0" fontId="24" fillId="13"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0" fontId="24" fillId="14"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6"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0"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0" fontId="24" fillId="16"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0" fontId="24" fillId="17"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0"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18"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0" fontId="24" fillId="20"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2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0" fontId="24" fillId="14"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2"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0" fontId="24" fillId="17"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5"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0" fontId="24" fillId="21"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173" fontId="24" fillId="19" borderId="0" applyNumberFormat="0" applyBorder="0" applyAlignment="0" applyProtection="0"/>
    <xf numFmtId="0" fontId="26" fillId="23" borderId="0" applyNumberFormat="0" applyBorder="0" applyAlignment="0" applyProtection="0"/>
    <xf numFmtId="0" fontId="26" fillId="18"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0" fontId="26" fillId="23"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0" fontId="26" fillId="18"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0" fontId="26" fillId="20"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0" fontId="26" fillId="24"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2"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0" fontId="26" fillId="2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5"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0" fontId="26" fillId="26"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173" fontId="26" fillId="18"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7" borderId="0" applyNumberFormat="0" applyBorder="0" applyAlignment="0" applyProtection="0"/>
    <xf numFmtId="3" fontId="3" fillId="0" borderId="0">
      <alignment horizontal="center" vertical="center"/>
    </xf>
    <xf numFmtId="0" fontId="27" fillId="12" borderId="0" applyNumberFormat="0" applyBorder="0" applyAlignment="0" applyProtection="0"/>
    <xf numFmtId="0" fontId="3" fillId="0" borderId="63" applyNumberFormat="0" applyFont="0" applyFill="0" applyAlignment="0" applyProtection="0">
      <alignment horizontal="left"/>
    </xf>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0" fontId="28" fillId="13"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173" fontId="28" fillId="15" borderId="0" applyNumberFormat="0" applyBorder="0" applyAlignment="0" applyProtection="0"/>
    <xf numFmtId="0" fontId="29" fillId="31"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0" fontId="29" fillId="31"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0" fillId="32" borderId="64"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0"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1" fillId="33" borderId="65" applyNumberFormat="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0" fontId="33" fillId="0" borderId="66"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173" fontId="32" fillId="0" borderId="67" applyNumberFormat="0" applyFill="0" applyAlignment="0" applyProtection="0"/>
    <xf numFmtId="3" fontId="4" fillId="0" borderId="0" applyFont="0" applyFill="0" applyBorder="0" applyAlignment="0" applyProtection="0"/>
    <xf numFmtId="3"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0" fontId="35"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173" fontId="34" fillId="0" borderId="0" applyNumberFormat="0" applyFill="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24" fillId="37" borderId="0" applyNumberFormat="0" applyBorder="0" applyAlignment="0" applyProtection="0"/>
    <xf numFmtId="0" fontId="24" fillId="37" borderId="0" applyNumberFormat="0" applyBorder="0" applyAlignment="0" applyProtection="0"/>
    <xf numFmtId="0" fontId="26" fillId="38"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0" fontId="26" fillId="28"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173" fontId="26" fillId="39" borderId="0" applyNumberFormat="0" applyBorder="0" applyAlignment="0" applyProtection="0"/>
    <xf numFmtId="0" fontId="24" fillId="40" borderId="0" applyNumberFormat="0" applyBorder="0" applyAlignment="0" applyProtection="0"/>
    <xf numFmtId="0" fontId="24" fillId="41" borderId="0" applyNumberFormat="0" applyBorder="0" applyAlignment="0" applyProtection="0"/>
    <xf numFmtId="0" fontId="26" fillId="42"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0" fontId="26" fillId="29"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173" fontId="26" fillId="27" borderId="0" applyNumberFormat="0" applyBorder="0" applyAlignment="0" applyProtection="0"/>
    <xf numFmtId="0" fontId="24" fillId="40" borderId="0" applyNumberFormat="0" applyBorder="0" applyAlignment="0" applyProtection="0"/>
    <xf numFmtId="0" fontId="24" fillId="43" borderId="0" applyNumberFormat="0" applyBorder="0" applyAlignment="0" applyProtection="0"/>
    <xf numFmtId="0" fontId="26" fillId="4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0" fontId="26" fillId="30"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173" fontId="26" fillId="21" borderId="0" applyNumberFormat="0" applyBorder="0" applyAlignment="0" applyProtection="0"/>
    <xf numFmtId="0" fontId="24" fillId="37" borderId="0" applyNumberFormat="0" applyBorder="0" applyAlignment="0" applyProtection="0"/>
    <xf numFmtId="0" fontId="24" fillId="41" borderId="0" applyNumberFormat="0" applyBorder="0" applyAlignment="0" applyProtection="0"/>
    <xf numFmtId="0" fontId="26" fillId="41"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0" fontId="26" fillId="2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173" fontId="26" fillId="44" borderId="0" applyNumberFormat="0" applyBorder="0" applyAlignment="0" applyProtection="0"/>
    <xf numFmtId="0" fontId="24" fillId="45" borderId="0" applyNumberFormat="0" applyBorder="0" applyAlignment="0" applyProtection="0"/>
    <xf numFmtId="0" fontId="24" fillId="37" borderId="0" applyNumberFormat="0" applyBorder="0" applyAlignment="0" applyProtection="0"/>
    <xf numFmtId="0" fontId="26" fillId="38"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0"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173" fontId="26" fillId="25" borderId="0" applyNumberFormat="0" applyBorder="0" applyAlignment="0" applyProtection="0"/>
    <xf numFmtId="0" fontId="24" fillId="40" borderId="0" applyNumberFormat="0" applyBorder="0" applyAlignment="0" applyProtection="0"/>
    <xf numFmtId="0" fontId="24" fillId="46" borderId="0" applyNumberFormat="0" applyBorder="0" applyAlignment="0" applyProtection="0"/>
    <xf numFmtId="0" fontId="26" fillId="46"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0" fontId="26" fillId="27"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26" fillId="29" borderId="0" applyNumberFormat="0" applyBorder="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0" fontId="37" fillId="16"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173" fontId="37" fillId="22" borderId="64" applyNumberFormat="0" applyAlignment="0" applyProtection="0"/>
    <xf numFmtId="0" fontId="38" fillId="0" borderId="0"/>
    <xf numFmtId="175" fontId="4" fillId="0" borderId="0" applyFont="0" applyFill="0" applyBorder="0" applyAlignment="0" applyProtection="0"/>
    <xf numFmtId="175" fontId="24" fillId="0" borderId="0" applyFont="0" applyFill="0" applyBorder="0" applyAlignment="0" applyProtection="0"/>
    <xf numFmtId="175" fontId="4"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6" fontId="14" fillId="0" borderId="0" applyFont="0" applyFill="0" applyBorder="0" applyAlignment="0" applyProtection="0"/>
    <xf numFmtId="177" fontId="4" fillId="0" borderId="0" applyFont="0" applyFill="0" applyBorder="0" applyAlignment="0" applyProtection="0"/>
    <xf numFmtId="175" fontId="2" fillId="0" borderId="0" applyFont="0" applyFill="0" applyBorder="0" applyAlignment="0" applyProtection="0"/>
    <xf numFmtId="0" fontId="24" fillId="0" borderId="0"/>
    <xf numFmtId="0" fontId="39" fillId="0" borderId="0" applyNumberFormat="0" applyFill="0" applyBorder="0" applyAlignment="0" applyProtection="0"/>
    <xf numFmtId="2" fontId="4" fillId="0" borderId="0" applyFont="0" applyFill="0" applyBorder="0" applyAlignment="0" applyProtection="0"/>
    <xf numFmtId="2" fontId="4" fillId="0" borderId="0" applyFont="0" applyFill="0" applyBorder="0" applyAlignment="0" applyProtection="0"/>
    <xf numFmtId="0" fontId="41" fillId="0" borderId="69" applyNumberFormat="0" applyFill="0" applyAlignment="0" applyProtection="0"/>
    <xf numFmtId="0" fontId="35" fillId="0" borderId="70" applyNumberFormat="0" applyFill="0" applyAlignment="0" applyProtection="0"/>
    <xf numFmtId="0" fontId="23"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53" fillId="0" borderId="0" applyNumberFormat="0" applyFill="0" applyBorder="0" applyAlignment="0" applyProtection="0"/>
    <xf numFmtId="0" fontId="54" fillId="0" borderId="0" applyNumberFormat="0" applyFill="0" applyBorder="0" applyAlignment="0" applyProtection="0">
      <alignment vertical="top"/>
      <protection locked="0"/>
    </xf>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0" fontId="27" fillId="12"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173" fontId="27" fillId="14" borderId="0" applyNumberFormat="0" applyBorder="0" applyAlignment="0" applyProtection="0"/>
    <xf numFmtId="43" fontId="1" fillId="0" borderId="0" applyFont="0" applyFill="0" applyBorder="0" applyAlignment="0" applyProtection="0"/>
    <xf numFmtId="178"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71" fontId="24" fillId="0" borderId="0" applyFont="0" applyFill="0" applyBorder="0" applyAlignment="0" applyProtection="0"/>
    <xf numFmtId="169" fontId="4" fillId="0" borderId="0" applyFill="0" applyBorder="0" applyAlignment="0" applyProtection="0"/>
    <xf numFmtId="179"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4" fillId="0" borderId="0" applyFill="0" applyBorder="0" applyAlignment="0" applyProtection="0"/>
    <xf numFmtId="166" fontId="1" fillId="0" borderId="0" applyFont="0" applyFill="0" applyBorder="0" applyAlignment="0" applyProtection="0"/>
    <xf numFmtId="168" fontId="4" fillId="0" borderId="0" applyFont="0" applyFill="0" applyBorder="0" applyAlignment="0" applyProtection="0"/>
    <xf numFmtId="16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80" fontId="1" fillId="0" borderId="0" applyFont="0" applyFill="0" applyBorder="0" applyAlignment="0" applyProtection="0"/>
    <xf numFmtId="169" fontId="4" fillId="0" borderId="0" applyFill="0" applyBorder="0" applyAlignment="0" applyProtection="0"/>
    <xf numFmtId="181" fontId="4" fillId="0" borderId="0" applyFont="0" applyFill="0" applyBorder="0" applyAlignment="0" applyProtection="0"/>
    <xf numFmtId="43" fontId="24" fillId="0" borderId="0" applyFont="0" applyFill="0" applyBorder="0" applyAlignment="0" applyProtection="0"/>
    <xf numFmtId="181" fontId="4" fillId="0" borderId="0" applyFont="0" applyFill="0" applyBorder="0" applyAlignment="0" applyProtection="0"/>
    <xf numFmtId="169" fontId="4" fillId="0" borderId="0" applyFill="0" applyBorder="0" applyAlignment="0" applyProtection="0"/>
    <xf numFmtId="43"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82" fontId="4"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72" fontId="4" fillId="0" borderId="0" applyFill="0" applyBorder="0" applyAlignment="0" applyProtection="0"/>
    <xf numFmtId="165" fontId="4" fillId="0" borderId="0" applyFont="0" applyFill="0" applyBorder="0" applyAlignment="0" applyProtection="0"/>
    <xf numFmtId="172" fontId="4" fillId="0" borderId="0" applyFont="0" applyFill="0" applyBorder="0" applyAlignment="0" applyProtection="0"/>
    <xf numFmtId="167" fontId="4" fillId="0" borderId="0" applyFont="0" applyFill="0" applyBorder="0" applyAlignment="0" applyProtection="0"/>
    <xf numFmtId="172" fontId="4" fillId="0" borderId="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83" fontId="4" fillId="0" borderId="0" applyFont="0" applyFill="0" applyBorder="0" applyAlignment="0" applyProtection="0"/>
    <xf numFmtId="166" fontId="1" fillId="0" borderId="0" applyFont="0" applyFill="0" applyBorder="0" applyAlignment="0" applyProtection="0"/>
    <xf numFmtId="167" fontId="4" fillId="0" borderId="0" applyFont="0" applyFill="0" applyBorder="0" applyAlignment="0" applyProtection="0"/>
    <xf numFmtId="183" fontId="4" fillId="0" borderId="0" applyFont="0" applyFill="0" applyBorder="0" applyAlignment="0" applyProtection="0"/>
    <xf numFmtId="184" fontId="4" fillId="0" borderId="0" applyFont="0" applyFill="0" applyBorder="0" applyAlignment="0" applyProtection="0"/>
    <xf numFmtId="185" fontId="4" fillId="0" borderId="0" applyFont="0" applyFill="0" applyBorder="0" applyAlignment="0" applyProtection="0"/>
    <xf numFmtId="172"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xf numFmtId="186" fontId="42" fillId="0" borderId="0" applyFont="0" applyFill="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0" fontId="44"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3" fillId="22" borderId="0" applyNumberFormat="0" applyBorder="0" applyAlignment="0" applyProtection="0"/>
    <xf numFmtId="173" fontId="4" fillId="0" borderId="0"/>
    <xf numFmtId="0" fontId="4" fillId="0" borderId="0"/>
    <xf numFmtId="0" fontId="4" fillId="0" borderId="0"/>
    <xf numFmtId="0"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68" fontId="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0" fontId="4" fillId="0" borderId="0"/>
    <xf numFmtId="173" fontId="24" fillId="0" borderId="0"/>
    <xf numFmtId="0" fontId="4" fillId="0" borderId="0"/>
    <xf numFmtId="0" fontId="4" fillId="0" borderId="0"/>
    <xf numFmtId="0" fontId="4" fillId="0" borderId="0"/>
    <xf numFmtId="0" fontId="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173" fontId="24" fillId="0" borderId="0"/>
    <xf numFmtId="0" fontId="45" fillId="0" borderId="0"/>
    <xf numFmtId="173" fontId="24" fillId="0" borderId="0"/>
    <xf numFmtId="173" fontId="24" fillId="0" borderId="0"/>
    <xf numFmtId="173" fontId="24" fillId="0" borderId="0"/>
    <xf numFmtId="173" fontId="2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24" fillId="0" borderId="0"/>
    <xf numFmtId="0" fontId="2" fillId="0" borderId="0"/>
    <xf numFmtId="173" fontId="4" fillId="0" borderId="0"/>
    <xf numFmtId="173" fontId="24" fillId="0" borderId="0"/>
    <xf numFmtId="0" fontId="2" fillId="0" borderId="0"/>
    <xf numFmtId="173" fontId="24" fillId="0" borderId="0"/>
    <xf numFmtId="173" fontId="24" fillId="0" borderId="0"/>
    <xf numFmtId="173" fontId="24" fillId="0" borderId="0"/>
    <xf numFmtId="173" fontId="24" fillId="0" borderId="0"/>
    <xf numFmtId="0" fontId="4" fillId="0" borderId="0"/>
    <xf numFmtId="0" fontId="1" fillId="0" borderId="0"/>
    <xf numFmtId="0" fontId="4" fillId="0" borderId="0"/>
    <xf numFmtId="0" fontId="2" fillId="0" borderId="0"/>
    <xf numFmtId="0" fontId="2" fillId="0" borderId="0"/>
    <xf numFmtId="0" fontId="2" fillId="0" borderId="0"/>
    <xf numFmtId="0" fontId="4" fillId="0" borderId="0"/>
    <xf numFmtId="0" fontId="24" fillId="0" borderId="0"/>
    <xf numFmtId="173" fontId="4" fillId="0" borderId="0"/>
    <xf numFmtId="173" fontId="4" fillId="0" borderId="0"/>
    <xf numFmtId="173" fontId="4" fillId="0" borderId="0"/>
    <xf numFmtId="0" fontId="4" fillId="0" borderId="0"/>
    <xf numFmtId="187" fontId="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4" fillId="0" borderId="0"/>
    <xf numFmtId="173" fontId="4" fillId="0" borderId="0"/>
    <xf numFmtId="0" fontId="46" fillId="0" borderId="0"/>
    <xf numFmtId="0" fontId="7" fillId="0" borderId="0"/>
    <xf numFmtId="173" fontId="4" fillId="0" borderId="0"/>
    <xf numFmtId="0" fontId="4" fillId="0" borderId="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0"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173" fontId="4" fillId="19" borderId="71" applyNumberFormat="0" applyFont="0" applyAlignment="0" applyProtection="0"/>
    <xf numFmtId="0" fontId="47" fillId="31" borderId="72" applyNumberFormat="0" applyAlignment="0" applyProtection="0"/>
    <xf numFmtId="9" fontId="1" fillId="0" borderId="0" applyFont="0" applyFill="0" applyBorder="0" applyAlignment="0" applyProtection="0"/>
    <xf numFmtId="9" fontId="24"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0" fontId="47" fillId="31"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47" fillId="32" borderId="72" applyNumberFormat="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0"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2"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0"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173" fontId="39" fillId="0" borderId="0" applyNumberFormat="0" applyFill="0" applyBorder="0" applyAlignment="0" applyProtection="0"/>
    <xf numFmtId="0" fontId="48" fillId="0" borderId="0" applyNumberFormat="0" applyFill="0" applyBorder="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0" fontId="40" fillId="0" borderId="68"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49" fillId="0" borderId="73" applyNumberFormat="0" applyFill="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0" fontId="41" fillId="0" borderId="69"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1" fillId="0" borderId="74" applyNumberFormat="0" applyFill="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0" fontId="35" fillId="0" borderId="70"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34" fillId="0" borderId="75" applyNumberFormat="0" applyFill="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0" fontId="48"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173" fontId="50" fillId="0" borderId="0" applyNumberFormat="0" applyFill="0" applyBorder="0" applyAlignment="0" applyProtection="0"/>
    <xf numFmtId="0" fontId="50" fillId="0" borderId="0" applyNumberFormat="0" applyFill="0" applyBorder="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0" fontId="36" fillId="0" borderId="76"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173" fontId="36" fillId="0" borderId="77" applyNumberFormat="0" applyFill="0" applyAlignment="0" applyProtection="0"/>
    <xf numFmtId="0" fontId="52" fillId="0" borderId="0"/>
    <xf numFmtId="44" fontId="1" fillId="0" borderId="0" applyFont="0" applyFill="0" applyBorder="0" applyAlignment="0" applyProtection="0"/>
  </cellStyleXfs>
  <cellXfs count="354">
    <xf numFmtId="0" fontId="0" fillId="0" borderId="0" xfId="0"/>
    <xf numFmtId="0" fontId="3" fillId="2" borderId="0" xfId="0" applyFont="1" applyFill="1" applyBorder="1" applyAlignment="1">
      <alignment vertical="top" wrapText="1" readingOrder="1"/>
    </xf>
    <xf numFmtId="0" fontId="0" fillId="0" borderId="0" xfId="0" applyBorder="1"/>
    <xf numFmtId="0" fontId="0" fillId="0" borderId="0" xfId="0" applyBorder="1" applyAlignment="1"/>
    <xf numFmtId="0" fontId="0" fillId="0" borderId="0" xfId="0" applyBorder="1" applyAlignment="1">
      <alignment horizontal="left"/>
    </xf>
    <xf numFmtId="0" fontId="0" fillId="0" borderId="0" xfId="0" applyBorder="1"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3" fillId="3" borderId="3" xfId="0" applyFont="1" applyFill="1" applyBorder="1" applyAlignment="1">
      <alignment horizontal="center" vertical="center" wrapText="1"/>
    </xf>
    <xf numFmtId="0" fontId="4" fillId="0" borderId="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0" fillId="5" borderId="0" xfId="0" applyFill="1"/>
    <xf numFmtId="0" fontId="3" fillId="6" borderId="3" xfId="0" applyFont="1" applyFill="1" applyBorder="1" applyAlignment="1">
      <alignment vertical="center"/>
    </xf>
    <xf numFmtId="0" fontId="4" fillId="0" borderId="3" xfId="0" applyFont="1" applyBorder="1" applyAlignment="1">
      <alignment vertical="center"/>
    </xf>
    <xf numFmtId="0" fontId="0" fillId="0" borderId="3" xfId="0" applyBorder="1" applyAlignment="1">
      <alignment vertical="center"/>
    </xf>
    <xf numFmtId="0" fontId="4" fillId="0" borderId="0" xfId="0" applyFont="1" applyAlignment="1">
      <alignment wrapText="1"/>
    </xf>
    <xf numFmtId="0" fontId="4" fillId="0" borderId="0" xfId="0" applyFont="1"/>
    <xf numFmtId="0" fontId="4" fillId="0" borderId="0" xfId="0" applyFont="1" applyFill="1" applyBorder="1"/>
    <xf numFmtId="0" fontId="4" fillId="0" borderId="1" xfId="0" applyFont="1" applyBorder="1"/>
    <xf numFmtId="0" fontId="3" fillId="0" borderId="0" xfId="0" applyFont="1" applyBorder="1" applyAlignment="1">
      <alignment horizontal="center"/>
    </xf>
    <xf numFmtId="0" fontId="11" fillId="0" borderId="5" xfId="0" applyFont="1" applyBorder="1" applyAlignment="1">
      <alignment vertical="center"/>
    </xf>
    <xf numFmtId="0" fontId="11" fillId="0" borderId="6" xfId="0" applyFont="1" applyBorder="1" applyAlignment="1">
      <alignment vertical="center"/>
    </xf>
    <xf numFmtId="0" fontId="11" fillId="0" borderId="7" xfId="0" applyFont="1" applyBorder="1" applyAlignment="1">
      <alignment vertical="center"/>
    </xf>
    <xf numFmtId="0" fontId="0" fillId="0" borderId="8" xfId="0" applyBorder="1"/>
    <xf numFmtId="0" fontId="4" fillId="0" borderId="9" xfId="0" applyFont="1" applyBorder="1" applyAlignment="1">
      <alignment vertical="center"/>
    </xf>
    <xf numFmtId="0" fontId="0" fillId="0" borderId="10" xfId="0" applyBorder="1"/>
    <xf numFmtId="0" fontId="0" fillId="0" borderId="11" xfId="0" applyBorder="1" applyAlignment="1">
      <alignment horizontal="center"/>
    </xf>
    <xf numFmtId="0" fontId="11" fillId="0" borderId="12" xfId="0" applyFont="1" applyBorder="1" applyAlignment="1">
      <alignment vertical="center"/>
    </xf>
    <xf numFmtId="0" fontId="7" fillId="2" borderId="13" xfId="0" applyFont="1" applyFill="1" applyBorder="1" applyAlignment="1">
      <alignment vertical="center" wrapText="1"/>
    </xf>
    <xf numFmtId="0" fontId="11" fillId="0" borderId="14" xfId="0" applyFont="1" applyBorder="1" applyAlignment="1">
      <alignment vertical="center"/>
    </xf>
    <xf numFmtId="0" fontId="7" fillId="2" borderId="15" xfId="0" applyFont="1" applyFill="1" applyBorder="1" applyAlignment="1">
      <alignment vertical="center" wrapText="1"/>
    </xf>
    <xf numFmtId="0" fontId="7" fillId="2" borderId="16" xfId="0" applyFont="1" applyFill="1" applyBorder="1" applyAlignment="1">
      <alignment vertical="center" wrapText="1"/>
    </xf>
    <xf numFmtId="0" fontId="11" fillId="0" borderId="17" xfId="0" applyFont="1" applyBorder="1" applyAlignment="1">
      <alignment vertical="center"/>
    </xf>
    <xf numFmtId="0" fontId="7" fillId="2" borderId="18" xfId="0" applyFont="1" applyFill="1" applyBorder="1" applyAlignment="1">
      <alignment vertical="center" wrapText="1"/>
    </xf>
    <xf numFmtId="0" fontId="7" fillId="2" borderId="19" xfId="0" applyFont="1" applyFill="1" applyBorder="1" applyAlignment="1">
      <alignment vertical="center" wrapText="1"/>
    </xf>
    <xf numFmtId="0" fontId="7" fillId="2" borderId="20" xfId="0" applyFont="1" applyFill="1" applyBorder="1" applyAlignment="1">
      <alignment vertical="center" wrapText="1"/>
    </xf>
    <xf numFmtId="0" fontId="7" fillId="0" borderId="20" xfId="0" applyFont="1" applyBorder="1" applyAlignment="1">
      <alignment vertical="center" wrapText="1"/>
    </xf>
    <xf numFmtId="0" fontId="7" fillId="0" borderId="13" xfId="0" applyFont="1" applyBorder="1" applyAlignment="1">
      <alignment vertical="center" wrapText="1"/>
    </xf>
    <xf numFmtId="0" fontId="7" fillId="0" borderId="15" xfId="0" applyFont="1" applyBorder="1" applyAlignment="1">
      <alignment vertical="center" wrapText="1"/>
    </xf>
    <xf numFmtId="0" fontId="7" fillId="0" borderId="21" xfId="0" applyFont="1" applyBorder="1" applyAlignment="1">
      <alignment vertical="center" wrapText="1"/>
    </xf>
    <xf numFmtId="0" fontId="8" fillId="0" borderId="1" xfId="0" applyFont="1" applyBorder="1" applyAlignment="1">
      <alignment horizontal="right" vertical="center" textRotation="90"/>
    </xf>
    <xf numFmtId="0" fontId="4" fillId="0" borderId="0" xfId="0" applyFont="1" applyFill="1" applyBorder="1" applyAlignment="1">
      <alignment horizontal="center" vertical="center" wrapText="1"/>
    </xf>
    <xf numFmtId="0" fontId="0" fillId="0" borderId="3" xfId="0" applyBorder="1" applyAlignment="1">
      <alignment horizontal="center" vertical="center" wrapText="1"/>
    </xf>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xf numFmtId="0" fontId="4" fillId="2" borderId="22" xfId="0" applyFont="1" applyFill="1" applyBorder="1" applyAlignment="1">
      <alignment vertical="center" wrapText="1"/>
    </xf>
    <xf numFmtId="0" fontId="4" fillId="2" borderId="23" xfId="0" applyFont="1" applyFill="1" applyBorder="1" applyAlignment="1">
      <alignment vertical="center" wrapText="1"/>
    </xf>
    <xf numFmtId="0" fontId="4" fillId="2" borderId="24" xfId="0" applyFont="1" applyFill="1" applyBorder="1" applyAlignment="1">
      <alignment vertical="center" wrapText="1"/>
    </xf>
    <xf numFmtId="0" fontId="4" fillId="2" borderId="3" xfId="0" applyFont="1" applyFill="1" applyBorder="1" applyAlignment="1">
      <alignment vertical="center" wrapText="1"/>
    </xf>
    <xf numFmtId="0" fontId="4" fillId="2" borderId="26" xfId="0" applyFont="1" applyFill="1" applyBorder="1" applyAlignment="1">
      <alignment vertical="center" wrapText="1"/>
    </xf>
    <xf numFmtId="0" fontId="4" fillId="0" borderId="26" xfId="0" applyFont="1" applyBorder="1" applyAlignment="1">
      <alignment vertical="center" wrapText="1"/>
    </xf>
    <xf numFmtId="0" fontId="4" fillId="2" borderId="25" xfId="0" applyFont="1" applyFill="1" applyBorder="1" applyAlignment="1">
      <alignment vertical="center" wrapText="1"/>
    </xf>
    <xf numFmtId="0" fontId="3" fillId="0" borderId="3" xfId="0" applyFont="1" applyBorder="1" applyAlignment="1">
      <alignment vertical="center"/>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11" fillId="0" borderId="22" xfId="0" applyFont="1" applyBorder="1" applyAlignment="1">
      <alignment vertical="center"/>
    </xf>
    <xf numFmtId="0" fontId="11" fillId="0" borderId="23" xfId="0" applyFont="1" applyBorder="1" applyAlignment="1">
      <alignment vertical="center"/>
    </xf>
    <xf numFmtId="0" fontId="11" fillId="0" borderId="24" xfId="0" applyFont="1" applyBorder="1" applyAlignment="1">
      <alignment vertical="center"/>
    </xf>
    <xf numFmtId="0" fontId="11" fillId="0" borderId="27" xfId="0" applyFont="1" applyBorder="1" applyAlignment="1">
      <alignment vertical="center"/>
    </xf>
    <xf numFmtId="0" fontId="11" fillId="0" borderId="25" xfId="0" applyFont="1" applyBorder="1" applyAlignment="1">
      <alignment vertical="center"/>
    </xf>
    <xf numFmtId="0" fontId="13" fillId="0" borderId="0" xfId="0" applyFont="1" applyBorder="1" applyAlignment="1">
      <alignment horizontal="center" vertical="center"/>
    </xf>
    <xf numFmtId="0" fontId="14" fillId="0" borderId="0" xfId="0" applyFont="1" applyBorder="1"/>
    <xf numFmtId="0" fontId="13" fillId="6" borderId="3" xfId="0" applyFont="1" applyFill="1" applyBorder="1" applyAlignment="1">
      <alignment horizontal="center" vertical="center" wrapText="1"/>
    </xf>
    <xf numFmtId="0" fontId="14" fillId="0" borderId="3" xfId="0" applyFont="1" applyBorder="1" applyAlignment="1">
      <alignment horizontal="center"/>
    </xf>
    <xf numFmtId="0" fontId="14" fillId="0" borderId="0" xfId="0" applyFont="1" applyBorder="1" applyAlignment="1">
      <alignment horizontal="center" vertical="center" wrapText="1"/>
    </xf>
    <xf numFmtId="0" fontId="14" fillId="0" borderId="3" xfId="0" applyFont="1" applyBorder="1" applyAlignment="1">
      <alignment horizontal="center" vertical="center" wrapText="1"/>
    </xf>
    <xf numFmtId="0" fontId="13" fillId="6" borderId="28" xfId="0" applyFont="1" applyFill="1" applyBorder="1" applyAlignment="1">
      <alignment horizontal="center" vertical="center"/>
    </xf>
    <xf numFmtId="0" fontId="14" fillId="6" borderId="3" xfId="0" applyFont="1" applyFill="1" applyBorder="1" applyAlignment="1">
      <alignment horizontal="center"/>
    </xf>
    <xf numFmtId="0" fontId="14" fillId="7" borderId="3" xfId="0" applyFont="1" applyFill="1" applyBorder="1" applyAlignment="1">
      <alignment horizontal="center" vertical="center"/>
    </xf>
    <xf numFmtId="0" fontId="14" fillId="8" borderId="3" xfId="0" applyFont="1" applyFill="1" applyBorder="1" applyAlignment="1">
      <alignment horizontal="center" vertical="center"/>
    </xf>
    <xf numFmtId="0" fontId="14" fillId="9" borderId="3" xfId="0" applyFont="1" applyFill="1" applyBorder="1" applyAlignment="1">
      <alignment horizontal="center" vertical="center"/>
    </xf>
    <xf numFmtId="0" fontId="14" fillId="10" borderId="3" xfId="0" applyFont="1" applyFill="1" applyBorder="1" applyAlignment="1">
      <alignment horizontal="center" vertical="center"/>
    </xf>
    <xf numFmtId="0" fontId="14" fillId="0" borderId="10" xfId="0" applyFont="1" applyBorder="1"/>
    <xf numFmtId="0" fontId="14" fillId="0" borderId="0" xfId="0" applyFont="1"/>
    <xf numFmtId="0" fontId="5" fillId="4" borderId="29"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0" fillId="0" borderId="10" xfId="0" applyBorder="1" applyAlignment="1"/>
    <xf numFmtId="0" fontId="0" fillId="0" borderId="0" xfId="0" applyAlignment="1"/>
    <xf numFmtId="0" fontId="19" fillId="0" borderId="14" xfId="0" applyFont="1" applyBorder="1" applyAlignment="1">
      <alignment vertical="center"/>
    </xf>
    <xf numFmtId="0" fontId="8" fillId="2" borderId="26" xfId="0" applyFont="1" applyFill="1" applyBorder="1" applyAlignment="1">
      <alignment horizontal="center" vertical="center" wrapText="1"/>
    </xf>
    <xf numFmtId="0" fontId="7" fillId="0" borderId="0" xfId="0" applyFont="1" applyBorder="1"/>
    <xf numFmtId="0" fontId="8" fillId="0" borderId="0" xfId="0" applyFont="1" applyBorder="1" applyAlignment="1">
      <alignment horizontal="center" vertical="center"/>
    </xf>
    <xf numFmtId="0" fontId="3" fillId="6" borderId="3" xfId="0" applyFont="1" applyFill="1" applyBorder="1" applyAlignment="1">
      <alignment horizontal="center" vertical="center" wrapText="1"/>
    </xf>
    <xf numFmtId="0" fontId="0" fillId="6" borderId="3" xfId="0" applyFill="1" applyBorder="1" applyAlignment="1">
      <alignment horizontal="center"/>
    </xf>
    <xf numFmtId="0" fontId="3"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4" fillId="9" borderId="3" xfId="0" applyFont="1" applyFill="1" applyBorder="1" applyAlignment="1">
      <alignment horizontal="center" vertical="center"/>
    </xf>
    <xf numFmtId="0" fontId="0" fillId="7" borderId="3" xfId="0" applyFill="1" applyBorder="1" applyAlignment="1">
      <alignment horizontal="center" vertical="center"/>
    </xf>
    <xf numFmtId="0" fontId="4" fillId="8" borderId="3" xfId="0" applyFont="1" applyFill="1" applyBorder="1" applyAlignment="1">
      <alignment horizontal="center" vertical="center"/>
    </xf>
    <xf numFmtId="0" fontId="4" fillId="7" borderId="3" xfId="0" applyFont="1" applyFill="1" applyBorder="1" applyAlignment="1">
      <alignment horizontal="center" vertical="center"/>
    </xf>
    <xf numFmtId="0" fontId="4" fillId="10" borderId="3" xfId="0" applyFont="1" applyFill="1" applyBorder="1" applyAlignment="1">
      <alignment horizontal="center" vertical="center"/>
    </xf>
    <xf numFmtId="0" fontId="8" fillId="2" borderId="32" xfId="0" applyFont="1" applyFill="1" applyBorder="1" applyAlignment="1">
      <alignment vertical="center" wrapText="1"/>
    </xf>
    <xf numFmtId="0" fontId="14" fillId="0" borderId="3" xfId="0" applyFont="1" applyBorder="1" applyAlignment="1">
      <alignment horizontal="left" vertical="center" wrapText="1"/>
    </xf>
    <xf numFmtId="0" fontId="10" fillId="0" borderId="3" xfId="0" applyFont="1" applyBorder="1" applyAlignment="1">
      <alignment horizontal="center" vertical="center" wrapText="1"/>
    </xf>
    <xf numFmtId="0" fontId="7" fillId="0" borderId="3" xfId="0" applyFont="1" applyBorder="1" applyAlignment="1">
      <alignment horizontal="center" vertical="center"/>
    </xf>
    <xf numFmtId="0" fontId="9" fillId="4" borderId="29"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7" fillId="0" borderId="33" xfId="0" applyFont="1" applyBorder="1" applyAlignment="1">
      <alignment horizontal="left" vertical="center" wrapText="1"/>
    </xf>
    <xf numFmtId="0" fontId="14" fillId="0" borderId="34" xfId="0" applyFont="1" applyBorder="1" applyAlignment="1">
      <alignment horizontal="left" vertical="center" wrapText="1"/>
    </xf>
    <xf numFmtId="0" fontId="10" fillId="0" borderId="34" xfId="0" applyFont="1" applyBorder="1" applyAlignment="1">
      <alignment horizontal="center" vertical="center" wrapText="1"/>
    </xf>
    <xf numFmtId="0" fontId="7" fillId="0" borderId="34" xfId="0" applyFont="1" applyBorder="1" applyAlignment="1">
      <alignment horizontal="center" vertical="center"/>
    </xf>
    <xf numFmtId="0" fontId="7" fillId="0" borderId="35" xfId="0" applyFont="1" applyBorder="1" applyAlignment="1">
      <alignment horizontal="left" vertical="center" wrapText="1"/>
    </xf>
    <xf numFmtId="0" fontId="7" fillId="0" borderId="36" xfId="0" applyFont="1" applyBorder="1" applyAlignment="1">
      <alignment horizontal="left" vertical="center" wrapText="1"/>
    </xf>
    <xf numFmtId="0" fontId="14" fillId="0" borderId="9" xfId="0" applyFont="1" applyBorder="1" applyAlignment="1">
      <alignment horizontal="left" vertical="center" wrapText="1"/>
    </xf>
    <xf numFmtId="0" fontId="10" fillId="0" borderId="9" xfId="0" applyFont="1" applyBorder="1" applyAlignment="1">
      <alignment horizontal="center" vertical="center" wrapText="1"/>
    </xf>
    <xf numFmtId="0" fontId="7" fillId="0" borderId="9" xfId="0" applyFont="1" applyBorder="1" applyAlignment="1">
      <alignment horizontal="center" vertical="center"/>
    </xf>
    <xf numFmtId="0" fontId="7" fillId="0" borderId="3"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0" fillId="0" borderId="39" xfId="0" applyBorder="1"/>
    <xf numFmtId="0" fontId="0" fillId="0" borderId="40" xfId="0" applyBorder="1"/>
    <xf numFmtId="0" fontId="14" fillId="0" borderId="40" xfId="0" applyFont="1" applyBorder="1"/>
    <xf numFmtId="0" fontId="0" fillId="0" borderId="41" xfId="0" applyBorder="1" applyAlignment="1">
      <alignment horizontal="center"/>
    </xf>
    <xf numFmtId="0" fontId="11" fillId="0" borderId="0" xfId="0" applyFont="1"/>
    <xf numFmtId="0" fontId="11" fillId="0" borderId="0" xfId="0" applyFont="1" applyAlignment="1"/>
    <xf numFmtId="0" fontId="11" fillId="0" borderId="0" xfId="0" applyFont="1" applyAlignment="1">
      <alignment horizontal="center"/>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1" fillId="0" borderId="3" xfId="0" applyFont="1" applyFill="1" applyBorder="1" applyAlignment="1">
      <alignment horizontal="center" vertical="center" textRotation="90" wrapText="1"/>
    </xf>
    <xf numFmtId="0" fontId="11" fillId="0" borderId="3"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1" fillId="0" borderId="0" xfId="0" applyFont="1" applyBorder="1"/>
    <xf numFmtId="0" fontId="20" fillId="6"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20" fillId="6" borderId="3" xfId="0" applyFont="1" applyFill="1" applyBorder="1" applyAlignment="1">
      <alignment horizontal="center" vertical="center"/>
    </xf>
    <xf numFmtId="0" fontId="11" fillId="6" borderId="3" xfId="0" applyFont="1" applyFill="1" applyBorder="1" applyAlignment="1">
      <alignment horizontal="center"/>
    </xf>
    <xf numFmtId="0" fontId="11" fillId="7" borderId="3" xfId="0" applyFont="1" applyFill="1" applyBorder="1" applyAlignment="1">
      <alignment horizontal="center" vertical="center"/>
    </xf>
    <xf numFmtId="0" fontId="11" fillId="8" borderId="3" xfId="0" applyFont="1" applyFill="1" applyBorder="1" applyAlignment="1">
      <alignment horizontal="center" vertical="center"/>
    </xf>
    <xf numFmtId="0" fontId="11" fillId="9" borderId="3" xfId="0" applyFont="1" applyFill="1" applyBorder="1" applyAlignment="1">
      <alignment horizontal="center" vertical="center"/>
    </xf>
    <xf numFmtId="0" fontId="11" fillId="10" borderId="3"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0" xfId="0" applyFont="1" applyBorder="1"/>
    <xf numFmtId="0" fontId="11" fillId="0" borderId="11" xfId="0" applyFont="1" applyFill="1" applyBorder="1" applyAlignment="1">
      <alignment horizontal="center" vertical="center" wrapText="1"/>
    </xf>
    <xf numFmtId="0" fontId="20" fillId="0" borderId="0" xfId="0" applyFont="1"/>
    <xf numFmtId="0" fontId="7" fillId="0" borderId="3" xfId="0" applyFont="1" applyBorder="1" applyAlignment="1">
      <alignment horizontal="center" vertical="center" wrapText="1"/>
    </xf>
    <xf numFmtId="0" fontId="0" fillId="0" borderId="0" xfId="0" applyAlignment="1">
      <alignment wrapText="1"/>
    </xf>
    <xf numFmtId="0" fontId="21"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0" xfId="0" applyFont="1" applyFill="1" applyBorder="1" applyAlignment="1">
      <alignment horizontal="center" vertical="center" textRotation="90" wrapText="1"/>
    </xf>
    <xf numFmtId="0" fontId="21" fillId="4" borderId="31" xfId="0" applyFont="1" applyFill="1" applyBorder="1" applyAlignment="1">
      <alignment horizontal="center" vertical="center" wrapText="1"/>
    </xf>
    <xf numFmtId="0" fontId="11" fillId="0" borderId="33"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11" fillId="0" borderId="34" xfId="0" applyFont="1" applyFill="1" applyBorder="1" applyAlignment="1">
      <alignment horizontal="center" vertical="center" textRotation="90" wrapText="1"/>
    </xf>
    <xf numFmtId="0" fontId="11" fillId="0" borderId="37" xfId="0" applyFont="1" applyFill="1" applyBorder="1" applyAlignment="1">
      <alignment horizontal="center" vertical="center" wrapText="1"/>
    </xf>
    <xf numFmtId="0" fontId="17" fillId="0" borderId="3"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Fill="1" applyBorder="1" applyAlignment="1">
      <alignment horizontal="center" vertical="center" wrapText="1"/>
    </xf>
    <xf numFmtId="0" fontId="17" fillId="0" borderId="34" xfId="0" applyFont="1" applyBorder="1" applyAlignment="1">
      <alignment horizontal="center" vertical="center" wrapText="1"/>
    </xf>
    <xf numFmtId="0" fontId="17" fillId="0" borderId="37" xfId="0" applyFont="1" applyBorder="1" applyAlignment="1">
      <alignment horizontal="center" vertical="center" wrapText="1"/>
    </xf>
    <xf numFmtId="0" fontId="7" fillId="0" borderId="35" xfId="0" applyFont="1" applyBorder="1" applyAlignment="1">
      <alignment horizontal="center" vertical="center" wrapText="1"/>
    </xf>
    <xf numFmtId="0" fontId="17" fillId="0" borderId="19"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Fill="1" applyBorder="1" applyAlignment="1">
      <alignment horizontal="center" vertical="center" wrapText="1"/>
    </xf>
    <xf numFmtId="0" fontId="17" fillId="0" borderId="9" xfId="0" applyFont="1" applyBorder="1" applyAlignment="1">
      <alignment horizontal="center" vertical="center" wrapText="1"/>
    </xf>
    <xf numFmtId="0" fontId="17" fillId="0" borderId="38" xfId="0" applyFont="1" applyBorder="1" applyAlignment="1">
      <alignment horizontal="center" vertical="center" wrapText="1"/>
    </xf>
    <xf numFmtId="0" fontId="11" fillId="0" borderId="43" xfId="0" applyFont="1" applyBorder="1"/>
    <xf numFmtId="0" fontId="11" fillId="0" borderId="43" xfId="0" applyFont="1" applyBorder="1" applyAlignment="1"/>
    <xf numFmtId="0" fontId="11" fillId="0" borderId="43" xfId="0" applyFont="1" applyBorder="1" applyAlignment="1">
      <alignment horizontal="center"/>
    </xf>
    <xf numFmtId="0" fontId="11" fillId="0" borderId="34" xfId="0" applyFont="1" applyBorder="1" applyAlignment="1">
      <alignment horizontal="center" vertical="center" wrapText="1"/>
    </xf>
    <xf numFmtId="0" fontId="22" fillId="5" borderId="3" xfId="0" applyFont="1" applyFill="1" applyBorder="1" applyAlignment="1">
      <alignment horizontal="center" vertical="center" wrapText="1"/>
    </xf>
    <xf numFmtId="0" fontId="22" fillId="5" borderId="19" xfId="0" applyFont="1" applyFill="1" applyBorder="1" applyAlignment="1">
      <alignment horizontal="center" vertical="center" wrapText="1"/>
    </xf>
    <xf numFmtId="0" fontId="11" fillId="0" borderId="34" xfId="0" applyFont="1" applyBorder="1" applyAlignment="1">
      <alignment horizontal="center" vertical="center" textRotation="90" wrapText="1"/>
    </xf>
    <xf numFmtId="0" fontId="11" fillId="8" borderId="3" xfId="0" applyFont="1" applyFill="1" applyBorder="1" applyAlignment="1">
      <alignment horizontal="center" vertical="center" wrapText="1"/>
    </xf>
    <xf numFmtId="0" fontId="3" fillId="0" borderId="4" xfId="0" applyFont="1" applyBorder="1" applyAlignment="1">
      <alignment horizontal="left" vertical="center"/>
    </xf>
    <xf numFmtId="0" fontId="3" fillId="0" borderId="44" xfId="0" applyFont="1" applyBorder="1" applyAlignment="1">
      <alignment horizontal="left" vertical="center"/>
    </xf>
    <xf numFmtId="0" fontId="3" fillId="0" borderId="26" xfId="0" applyFont="1" applyBorder="1" applyAlignment="1">
      <alignment horizontal="left" vertical="center"/>
    </xf>
    <xf numFmtId="0" fontId="6" fillId="0" borderId="3" xfId="0" applyFont="1" applyBorder="1" applyAlignment="1">
      <alignment horizontal="center" vertical="center"/>
    </xf>
    <xf numFmtId="0" fontId="7" fillId="0" borderId="3" xfId="0" applyFont="1" applyBorder="1" applyAlignment="1">
      <alignment horizontal="center"/>
    </xf>
    <xf numFmtId="0" fontId="8" fillId="0" borderId="35" xfId="0" applyFont="1" applyBorder="1" applyAlignment="1">
      <alignment horizontal="left" vertical="top" wrapText="1"/>
    </xf>
    <xf numFmtId="0" fontId="8" fillId="0" borderId="3" xfId="0" applyFont="1" applyBorder="1" applyAlignment="1">
      <alignment horizontal="left" vertical="top" wrapText="1"/>
    </xf>
    <xf numFmtId="0" fontId="8" fillId="0" borderId="19" xfId="0" applyFont="1" applyBorder="1" applyAlignment="1">
      <alignment horizontal="left" vertical="top" wrapText="1"/>
    </xf>
    <xf numFmtId="0" fontId="8" fillId="0" borderId="29" xfId="0" applyFont="1" applyBorder="1" applyAlignment="1">
      <alignment horizontal="center"/>
    </xf>
    <xf numFmtId="0" fontId="8" fillId="0" borderId="30" xfId="0" applyFont="1" applyBorder="1" applyAlignment="1">
      <alignment horizontal="center"/>
    </xf>
    <xf numFmtId="0" fontId="8" fillId="0" borderId="31" xfId="0" applyFont="1" applyBorder="1" applyAlignment="1">
      <alignment horizontal="center"/>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45" xfId="0" applyFont="1" applyBorder="1" applyAlignment="1">
      <alignment horizontal="left" vertical="center" wrapText="1"/>
    </xf>
    <xf numFmtId="0" fontId="7" fillId="0" borderId="28" xfId="0" applyFont="1" applyBorder="1" applyAlignment="1">
      <alignment horizontal="left" vertical="center" wrapText="1"/>
    </xf>
    <xf numFmtId="0" fontId="7" fillId="0" borderId="46" xfId="0" applyFont="1" applyBorder="1" applyAlignment="1">
      <alignment horizontal="left" vertical="center" wrapText="1"/>
    </xf>
    <xf numFmtId="0" fontId="12" fillId="0" borderId="0" xfId="0" applyFont="1" applyAlignment="1">
      <alignment horizontal="left" vertical="center" wrapText="1"/>
    </xf>
    <xf numFmtId="0" fontId="8" fillId="0" borderId="36" xfId="0" applyFont="1" applyBorder="1" applyAlignment="1">
      <alignment horizontal="left" vertical="top" wrapText="1"/>
    </xf>
    <xf numFmtId="0" fontId="8" fillId="0" borderId="9" xfId="0" applyFont="1" applyBorder="1" applyAlignment="1">
      <alignment horizontal="left" vertical="top" wrapText="1"/>
    </xf>
    <xf numFmtId="0" fontId="8" fillId="0" borderId="38" xfId="0" applyFont="1" applyBorder="1" applyAlignment="1">
      <alignment horizontal="left" vertical="top" wrapText="1"/>
    </xf>
    <xf numFmtId="0" fontId="8" fillId="0" borderId="1" xfId="0" applyFont="1" applyBorder="1" applyAlignment="1">
      <alignment horizontal="left" vertical="center"/>
    </xf>
    <xf numFmtId="0" fontId="8" fillId="0" borderId="0" xfId="0" applyFont="1" applyBorder="1" applyAlignment="1">
      <alignment horizontal="left" vertical="center"/>
    </xf>
    <xf numFmtId="0" fontId="8" fillId="0" borderId="2" xfId="0" applyFont="1" applyBorder="1" applyAlignment="1">
      <alignment horizontal="left" vertical="center"/>
    </xf>
    <xf numFmtId="0" fontId="8" fillId="0" borderId="1" xfId="0" applyFont="1" applyBorder="1" applyAlignment="1">
      <alignment horizontal="left" vertical="center" wrapText="1"/>
    </xf>
    <xf numFmtId="0" fontId="8" fillId="0" borderId="0" xfId="0" applyFont="1" applyBorder="1" applyAlignment="1">
      <alignment horizontal="left" vertical="center" wrapText="1"/>
    </xf>
    <xf numFmtId="0" fontId="8" fillId="0" borderId="2" xfId="0" applyFont="1" applyBorder="1" applyAlignment="1">
      <alignment horizontal="left" vertical="center" wrapText="1"/>
    </xf>
    <xf numFmtId="0" fontId="8" fillId="2" borderId="42"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8" fillId="0" borderId="8"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11" fillId="0" borderId="1" xfId="0" applyFont="1" applyBorder="1" applyAlignment="1">
      <alignment horizontal="left" vertical="center" wrapText="1"/>
    </xf>
    <xf numFmtId="0" fontId="11" fillId="0" borderId="0" xfId="0" applyFont="1" applyBorder="1" applyAlignment="1">
      <alignment horizontal="left" vertical="center" wrapText="1"/>
    </xf>
    <xf numFmtId="0" fontId="11"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0" xfId="0" applyFont="1" applyBorder="1" applyAlignment="1">
      <alignment horizontal="left" vertical="center" wrapText="1"/>
    </xf>
    <xf numFmtId="0" fontId="3" fillId="0" borderId="2" xfId="0" applyFont="1" applyBorder="1" applyAlignment="1">
      <alignment horizontal="left" vertical="center" wrapText="1"/>
    </xf>
    <xf numFmtId="0" fontId="3" fillId="0" borderId="48" xfId="0" applyFont="1" applyBorder="1" applyAlignment="1">
      <alignment horizontal="center"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11" fillId="0" borderId="3" xfId="0" applyFont="1" applyBorder="1" applyAlignment="1">
      <alignment horizontal="left" vertical="center" wrapText="1"/>
    </xf>
    <xf numFmtId="0" fontId="11" fillId="0" borderId="9" xfId="0" applyFont="1" applyBorder="1" applyAlignment="1">
      <alignment horizontal="left" vertical="center" wrapText="1"/>
    </xf>
    <xf numFmtId="0" fontId="9" fillId="4" borderId="30" xfId="0" applyFont="1" applyFill="1" applyBorder="1" applyAlignment="1">
      <alignment horizontal="center" vertical="center" wrapText="1"/>
    </xf>
    <xf numFmtId="0" fontId="3" fillId="0" borderId="3" xfId="0" applyFont="1" applyBorder="1" applyAlignment="1">
      <alignment horizontal="left" vertical="center"/>
    </xf>
    <xf numFmtId="0" fontId="3" fillId="0" borderId="53"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9" fillId="4" borderId="48" xfId="0" applyFont="1" applyFill="1" applyBorder="1" applyAlignment="1">
      <alignment horizontal="center" vertical="center" wrapText="1"/>
    </xf>
    <xf numFmtId="0" fontId="9" fillId="4" borderId="49" xfId="0" applyFont="1" applyFill="1" applyBorder="1" applyAlignment="1">
      <alignment horizontal="center" vertical="center" wrapText="1"/>
    </xf>
    <xf numFmtId="0" fontId="9" fillId="4" borderId="54" xfId="0" applyFont="1" applyFill="1" applyBorder="1" applyAlignment="1">
      <alignment horizontal="center" vertical="center" wrapText="1"/>
    </xf>
    <xf numFmtId="0" fontId="8" fillId="2" borderId="48" xfId="0" applyFont="1" applyFill="1" applyBorder="1" applyAlignment="1">
      <alignment horizontal="left" vertical="top" wrapText="1" readingOrder="1"/>
    </xf>
    <xf numFmtId="0" fontId="8" fillId="2" borderId="49" xfId="0" applyFont="1" applyFill="1" applyBorder="1" applyAlignment="1">
      <alignment horizontal="left" vertical="top" wrapText="1" readingOrder="1"/>
    </xf>
    <xf numFmtId="0" fontId="8" fillId="2" borderId="50" xfId="0" applyFont="1" applyFill="1" applyBorder="1" applyAlignment="1">
      <alignment horizontal="left" vertical="top" wrapText="1" readingOrder="1"/>
    </xf>
    <xf numFmtId="0" fontId="4" fillId="0" borderId="1" xfId="0" applyFont="1" applyBorder="1" applyAlignment="1">
      <alignment horizontal="left" vertical="center" wrapText="1"/>
    </xf>
    <xf numFmtId="0" fontId="4" fillId="0" borderId="0" xfId="0" applyFont="1" applyBorder="1" applyAlignment="1">
      <alignment horizontal="left" vertical="center" wrapText="1"/>
    </xf>
    <xf numFmtId="0" fontId="4" fillId="0" borderId="2" xfId="0" applyFont="1" applyBorder="1" applyAlignment="1">
      <alignment horizontal="left" vertical="center" wrapText="1"/>
    </xf>
    <xf numFmtId="0" fontId="3" fillId="0" borderId="39" xfId="0" applyFont="1" applyBorder="1" applyAlignment="1">
      <alignment horizontal="center" vertical="center"/>
    </xf>
    <xf numFmtId="0" fontId="8" fillId="0" borderId="52" xfId="0" applyFont="1" applyBorder="1" applyAlignment="1">
      <alignment horizontal="right" vertical="center" textRotation="90"/>
    </xf>
    <xf numFmtId="0" fontId="3" fillId="6"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11" fillId="0" borderId="34" xfId="0" applyFont="1" applyBorder="1" applyAlignment="1">
      <alignment horizontal="left" vertical="center" wrapText="1"/>
    </xf>
    <xf numFmtId="0" fontId="8" fillId="0" borderId="0" xfId="0" applyFont="1" applyBorder="1" applyAlignment="1">
      <alignment horizontal="right" vertical="center" textRotation="90"/>
    </xf>
    <xf numFmtId="0" fontId="3" fillId="0" borderId="51" xfId="0" applyFont="1" applyBorder="1" applyAlignment="1">
      <alignment horizontal="center"/>
    </xf>
    <xf numFmtId="0" fontId="4" fillId="0" borderId="19" xfId="0" applyFont="1" applyBorder="1" applyAlignment="1">
      <alignment horizontal="center" vertical="center" wrapText="1"/>
    </xf>
    <xf numFmtId="0" fontId="0" fillId="10" borderId="3" xfId="0" applyFill="1" applyBorder="1" applyAlignment="1">
      <alignment horizontal="center" vertical="center"/>
    </xf>
    <xf numFmtId="0" fontId="3" fillId="6" borderId="3" xfId="0" applyFont="1" applyFill="1" applyBorder="1" applyAlignment="1">
      <alignment horizontal="center" vertical="center"/>
    </xf>
    <xf numFmtId="0" fontId="0" fillId="9" borderId="3" xfId="0"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0" fillId="6" borderId="3" xfId="0" applyFill="1" applyBorder="1" applyAlignment="1">
      <alignment horizontal="center"/>
    </xf>
    <xf numFmtId="0" fontId="4" fillId="0" borderId="3" xfId="0" applyFont="1" applyFill="1" applyBorder="1" applyAlignment="1">
      <alignment horizontal="center" vertical="center" wrapText="1"/>
    </xf>
    <xf numFmtId="0" fontId="0" fillId="8" borderId="3" xfId="0" applyFill="1" applyBorder="1" applyAlignment="1">
      <alignment horizontal="center" vertical="center"/>
    </xf>
    <xf numFmtId="0" fontId="3" fillId="0" borderId="0" xfId="0" applyFont="1" applyBorder="1" applyAlignment="1">
      <alignment horizontal="center"/>
    </xf>
    <xf numFmtId="0" fontId="3" fillId="6" borderId="19" xfId="0" applyFont="1" applyFill="1" applyBorder="1" applyAlignment="1">
      <alignment horizontal="center" vertical="center" wrapText="1"/>
    </xf>
    <xf numFmtId="0" fontId="0" fillId="6" borderId="19" xfId="0" applyFill="1" applyBorder="1" applyAlignment="1">
      <alignment horizontal="center"/>
    </xf>
    <xf numFmtId="0" fontId="3" fillId="2" borderId="0" xfId="0" applyFont="1" applyFill="1" applyBorder="1" applyAlignment="1">
      <alignment horizontal="center"/>
    </xf>
    <xf numFmtId="0" fontId="11"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4"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5" fillId="4" borderId="30"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26" xfId="0" applyFont="1" applyBorder="1" applyAlignment="1">
      <alignment horizontal="center" vertical="center" wrapText="1"/>
    </xf>
    <xf numFmtId="0" fontId="3" fillId="2" borderId="51" xfId="0" applyFont="1" applyFill="1" applyBorder="1" applyAlignment="1">
      <alignment horizontal="center"/>
    </xf>
    <xf numFmtId="0" fontId="4" fillId="0" borderId="44" xfId="0" applyFont="1" applyBorder="1" applyAlignment="1">
      <alignment horizontal="center" vertical="center" wrapText="1"/>
    </xf>
    <xf numFmtId="0" fontId="3" fillId="6" borderId="4" xfId="0" applyFont="1" applyFill="1" applyBorder="1" applyAlignment="1">
      <alignment horizontal="center" vertical="center"/>
    </xf>
    <xf numFmtId="0" fontId="3" fillId="6" borderId="26" xfId="0" applyFont="1" applyFill="1" applyBorder="1" applyAlignment="1">
      <alignment horizontal="center" vertical="center"/>
    </xf>
    <xf numFmtId="0" fontId="4" fillId="10" borderId="4" xfId="0" applyFont="1" applyFill="1" applyBorder="1" applyAlignment="1">
      <alignment horizontal="center" vertical="center"/>
    </xf>
    <xf numFmtId="0" fontId="4" fillId="10" borderId="26"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4" fillId="9" borderId="4" xfId="0" applyFont="1" applyFill="1" applyBorder="1" applyAlignment="1">
      <alignment horizontal="center" vertical="center"/>
    </xf>
    <xf numFmtId="0" fontId="4" fillId="9" borderId="26" xfId="0" applyFont="1" applyFill="1" applyBorder="1" applyAlignment="1">
      <alignment horizontal="center" vertical="center"/>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4" fillId="8" borderId="4" xfId="0" applyFont="1" applyFill="1" applyBorder="1" applyAlignment="1">
      <alignment horizontal="center" vertical="center"/>
    </xf>
    <xf numFmtId="0" fontId="4" fillId="8" borderId="26" xfId="0" applyFont="1" applyFill="1" applyBorder="1" applyAlignment="1">
      <alignment horizontal="center" vertical="center"/>
    </xf>
    <xf numFmtId="0" fontId="4" fillId="7" borderId="60" xfId="0" applyFont="1" applyFill="1" applyBorder="1" applyAlignment="1">
      <alignment horizontal="center" vertical="center"/>
    </xf>
    <xf numFmtId="0" fontId="4" fillId="7" borderId="61" xfId="0" applyFont="1" applyFill="1" applyBorder="1" applyAlignment="1">
      <alignment horizontal="center" vertical="center"/>
    </xf>
    <xf numFmtId="0" fontId="0" fillId="9" borderId="44" xfId="0" applyFill="1" applyBorder="1" applyAlignment="1">
      <alignment horizontal="center" vertical="center"/>
    </xf>
    <xf numFmtId="0" fontId="0" fillId="9" borderId="26" xfId="0" applyFill="1" applyBorder="1" applyAlignment="1">
      <alignment horizontal="center" vertical="center"/>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3" fillId="6" borderId="4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0" fillId="8" borderId="4" xfId="0" applyFill="1" applyBorder="1" applyAlignment="1">
      <alignment horizontal="center" vertical="center"/>
    </xf>
    <xf numFmtId="0" fontId="0" fillId="8" borderId="44" xfId="0" applyFill="1" applyBorder="1" applyAlignment="1">
      <alignment horizontal="center" vertical="center"/>
    </xf>
    <xf numFmtId="0" fontId="0" fillId="8" borderId="26" xfId="0" applyFill="1" applyBorder="1" applyAlignment="1">
      <alignment horizontal="center" vertical="center"/>
    </xf>
    <xf numFmtId="0" fontId="3" fillId="6" borderId="55" xfId="0" applyFont="1" applyFill="1" applyBorder="1" applyAlignment="1">
      <alignment horizontal="center" vertical="center" wrapText="1"/>
    </xf>
    <xf numFmtId="0" fontId="3" fillId="6" borderId="56" xfId="0" applyFont="1" applyFill="1" applyBorder="1" applyAlignment="1">
      <alignment horizontal="center" vertical="center" wrapText="1"/>
    </xf>
    <xf numFmtId="0" fontId="3" fillId="6" borderId="57" xfId="0" applyFont="1" applyFill="1" applyBorder="1" applyAlignment="1">
      <alignment horizontal="center" vertical="center" wrapText="1"/>
    </xf>
    <xf numFmtId="0" fontId="3" fillId="6" borderId="58" xfId="0" applyFont="1" applyFill="1" applyBorder="1" applyAlignment="1">
      <alignment horizontal="center" vertical="center" wrapText="1"/>
    </xf>
    <xf numFmtId="0" fontId="3" fillId="6" borderId="51" xfId="0" applyFont="1" applyFill="1" applyBorder="1" applyAlignment="1">
      <alignment horizontal="center" vertical="center" wrapText="1"/>
    </xf>
    <xf numFmtId="0" fontId="3" fillId="6" borderId="59" xfId="0" applyFont="1" applyFill="1" applyBorder="1" applyAlignment="1">
      <alignment horizontal="center" vertical="center" wrapText="1"/>
    </xf>
    <xf numFmtId="0" fontId="3" fillId="6" borderId="47"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11" fillId="0" borderId="9" xfId="0" applyFont="1" applyBorder="1" applyAlignment="1">
      <alignment horizontal="center" vertical="center" wrapText="1"/>
    </xf>
    <xf numFmtId="0" fontId="0" fillId="6" borderId="4" xfId="0" applyFill="1" applyBorder="1" applyAlignment="1">
      <alignment horizontal="center"/>
    </xf>
    <xf numFmtId="0" fontId="0" fillId="6" borderId="26" xfId="0" applyFill="1" applyBorder="1" applyAlignment="1">
      <alignment horizontal="center"/>
    </xf>
    <xf numFmtId="0" fontId="0" fillId="7" borderId="4" xfId="0" applyFill="1" applyBorder="1" applyAlignment="1">
      <alignment horizontal="center" vertical="center"/>
    </xf>
    <xf numFmtId="0" fontId="0" fillId="7" borderId="26" xfId="0" applyFill="1" applyBorder="1" applyAlignment="1">
      <alignment horizontal="center" vertical="center"/>
    </xf>
    <xf numFmtId="0" fontId="3" fillId="6" borderId="44" xfId="0" applyFont="1" applyFill="1" applyBorder="1" applyAlignment="1">
      <alignment horizontal="center" vertical="center"/>
    </xf>
    <xf numFmtId="0" fontId="0" fillId="6" borderId="44" xfId="0" applyFill="1" applyBorder="1" applyAlignment="1">
      <alignment horizontal="center"/>
    </xf>
    <xf numFmtId="0" fontId="0" fillId="7" borderId="44" xfId="0" applyFill="1" applyBorder="1" applyAlignment="1">
      <alignment horizontal="center" vertical="center"/>
    </xf>
    <xf numFmtId="0" fontId="4" fillId="0" borderId="9" xfId="0" applyFont="1" applyBorder="1" applyAlignment="1">
      <alignment horizontal="center" vertical="center" wrapText="1"/>
    </xf>
    <xf numFmtId="0" fontId="20" fillId="0" borderId="1" xfId="0" applyFont="1" applyFill="1" applyBorder="1" applyAlignment="1">
      <alignment horizontal="center" vertical="top" wrapText="1"/>
    </xf>
    <xf numFmtId="0" fontId="20" fillId="0" borderId="0" xfId="0" applyFont="1" applyFill="1" applyBorder="1" applyAlignment="1">
      <alignment horizontal="center" vertical="top" wrapText="1"/>
    </xf>
    <xf numFmtId="0" fontId="20" fillId="0" borderId="48" xfId="0" applyFont="1" applyFill="1" applyBorder="1" applyAlignment="1">
      <alignment horizontal="left" vertical="top" wrapText="1"/>
    </xf>
    <xf numFmtId="0" fontId="20" fillId="0" borderId="49" xfId="0" applyFont="1" applyFill="1" applyBorder="1" applyAlignment="1">
      <alignment horizontal="left" vertical="top" wrapText="1"/>
    </xf>
    <xf numFmtId="0" fontId="20" fillId="0" borderId="50" xfId="0" applyFont="1" applyFill="1" applyBorder="1" applyAlignment="1">
      <alignment horizontal="left" vertical="top" wrapText="1"/>
    </xf>
    <xf numFmtId="0" fontId="20" fillId="0" borderId="39" xfId="0" applyFont="1" applyBorder="1" applyAlignment="1">
      <alignment horizontal="center" vertical="center"/>
    </xf>
    <xf numFmtId="0" fontId="20" fillId="0" borderId="40" xfId="0" applyFont="1" applyBorder="1" applyAlignment="1">
      <alignment horizontal="center" vertical="center"/>
    </xf>
    <xf numFmtId="0" fontId="20" fillId="0" borderId="41" xfId="0" applyFont="1" applyBorder="1" applyAlignment="1">
      <alignment horizontal="center" vertical="center"/>
    </xf>
    <xf numFmtId="0" fontId="11" fillId="0"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Border="1" applyAlignment="1">
      <alignment horizontal="center"/>
    </xf>
    <xf numFmtId="0" fontId="8" fillId="0" borderId="3" xfId="0" applyFont="1" applyBorder="1" applyAlignment="1">
      <alignment horizontal="left" vertical="center"/>
    </xf>
    <xf numFmtId="0" fontId="20" fillId="2" borderId="0" xfId="0" applyFont="1" applyFill="1" applyBorder="1" applyAlignment="1">
      <alignment horizontal="center"/>
    </xf>
    <xf numFmtId="0" fontId="20" fillId="0" borderId="51" xfId="0" applyFont="1" applyBorder="1" applyAlignment="1">
      <alignment horizontal="center"/>
    </xf>
    <xf numFmtId="0" fontId="20" fillId="6" borderId="4" xfId="0" applyFont="1" applyFill="1" applyBorder="1" applyAlignment="1">
      <alignment horizontal="center" vertical="center"/>
    </xf>
    <xf numFmtId="0" fontId="20" fillId="6" borderId="26" xfId="0" applyFont="1" applyFill="1" applyBorder="1" applyAlignment="1">
      <alignment horizontal="center" vertical="center"/>
    </xf>
    <xf numFmtId="0" fontId="11" fillId="0" borderId="4" xfId="0" applyFont="1" applyBorder="1" applyAlignment="1">
      <alignment horizontal="center" vertical="center" wrapText="1"/>
    </xf>
    <xf numFmtId="0" fontId="11" fillId="0" borderId="26" xfId="0" applyFont="1" applyBorder="1" applyAlignment="1">
      <alignment horizontal="center" vertical="center" wrapText="1"/>
    </xf>
    <xf numFmtId="0" fontId="20" fillId="6" borderId="3" xfId="0" applyFont="1" applyFill="1" applyBorder="1" applyAlignment="1">
      <alignment horizontal="center" vertical="center"/>
    </xf>
    <xf numFmtId="0" fontId="20" fillId="6" borderId="3" xfId="0" applyFont="1" applyFill="1" applyBorder="1" applyAlignment="1">
      <alignment horizontal="center" vertical="center" wrapText="1"/>
    </xf>
    <xf numFmtId="0" fontId="11" fillId="6" borderId="3" xfId="0" applyFont="1" applyFill="1" applyBorder="1" applyAlignment="1">
      <alignment horizontal="center"/>
    </xf>
    <xf numFmtId="0" fontId="20" fillId="0" borderId="62" xfId="0" applyFont="1" applyBorder="1" applyAlignment="1">
      <alignment horizontal="right" vertical="center" textRotation="90"/>
    </xf>
    <xf numFmtId="0" fontId="11" fillId="0" borderId="3" xfId="0" applyFont="1" applyBorder="1" applyAlignment="1">
      <alignment horizontal="center" vertical="center"/>
    </xf>
    <xf numFmtId="0" fontId="11" fillId="7" borderId="3" xfId="0" applyFont="1" applyFill="1" applyBorder="1" applyAlignment="1">
      <alignment horizontal="center" vertical="center"/>
    </xf>
    <xf numFmtId="0" fontId="11" fillId="10" borderId="3" xfId="0" applyFont="1" applyFill="1" applyBorder="1" applyAlignment="1">
      <alignment horizontal="center" vertical="center"/>
    </xf>
    <xf numFmtId="0" fontId="11" fillId="8" borderId="4" xfId="0" applyFont="1" applyFill="1" applyBorder="1" applyAlignment="1">
      <alignment horizontal="center" vertical="center"/>
    </xf>
    <xf numFmtId="0" fontId="11" fillId="8" borderId="26" xfId="0" applyFont="1" applyFill="1" applyBorder="1" applyAlignment="1">
      <alignment horizontal="center" vertical="center"/>
    </xf>
    <xf numFmtId="0" fontId="20" fillId="6" borderId="4" xfId="0" applyFont="1" applyFill="1" applyBorder="1" applyAlignment="1">
      <alignment horizontal="center" vertical="center" wrapText="1"/>
    </xf>
    <xf numFmtId="0" fontId="20" fillId="6" borderId="26" xfId="0" applyFont="1" applyFill="1" applyBorder="1" applyAlignment="1">
      <alignment horizontal="center" vertical="center" wrapText="1"/>
    </xf>
    <xf numFmtId="0" fontId="11" fillId="6" borderId="4" xfId="0" applyFont="1" applyFill="1" applyBorder="1" applyAlignment="1">
      <alignment horizontal="center"/>
    </xf>
    <xf numFmtId="0" fontId="11" fillId="6" borderId="26" xfId="0" applyFont="1" applyFill="1" applyBorder="1" applyAlignment="1">
      <alignment horizontal="center"/>
    </xf>
    <xf numFmtId="0" fontId="11" fillId="9" borderId="3" xfId="0" applyFont="1" applyFill="1" applyBorder="1" applyAlignment="1">
      <alignment horizontal="center" vertical="center"/>
    </xf>
    <xf numFmtId="0" fontId="11" fillId="9" borderId="4" xfId="0" applyFont="1" applyFill="1" applyBorder="1" applyAlignment="1">
      <alignment horizontal="center" vertical="center"/>
    </xf>
    <xf numFmtId="0" fontId="11" fillId="9" borderId="26"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26" xfId="0" applyFont="1" applyFill="1" applyBorder="1" applyAlignment="1">
      <alignment horizontal="center" vertical="center"/>
    </xf>
    <xf numFmtId="0" fontId="11" fillId="8" borderId="3" xfId="0" applyFont="1" applyFill="1" applyBorder="1" applyAlignment="1">
      <alignment horizontal="center" vertical="center"/>
    </xf>
  </cellXfs>
  <cellStyles count="1533">
    <cellStyle name="2" xfId="2"/>
    <cellStyle name="20% - Accent1" xfId="3"/>
    <cellStyle name="20% - Accent1 2" xfId="4"/>
    <cellStyle name="20% - Accent1_Estaciones TM-21-SEP-2011" xfId="5"/>
    <cellStyle name="20% - Accent2" xfId="6"/>
    <cellStyle name="20% - Accent2 2" xfId="7"/>
    <cellStyle name="20% - Accent2_Estaciones TM-21-SEP-2011" xfId="8"/>
    <cellStyle name="20% - Accent3" xfId="9"/>
    <cellStyle name="20% - Accent3 2" xfId="10"/>
    <cellStyle name="20% - Accent3_Estaciones TM-21-SEP-2011" xfId="11"/>
    <cellStyle name="20% - Accent4" xfId="12"/>
    <cellStyle name="20% - Accent4 2" xfId="13"/>
    <cellStyle name="20% - Accent4_Estaciones TM-21-SEP-2011" xfId="14"/>
    <cellStyle name="20% - Accent5" xfId="15"/>
    <cellStyle name="20% - Accent5 2" xfId="16"/>
    <cellStyle name="20% - Accent5_Estaciones TM-21-SEP-2011" xfId="17"/>
    <cellStyle name="20% - Accent6" xfId="18"/>
    <cellStyle name="20% - Accent6 2" xfId="19"/>
    <cellStyle name="20% - Accent6_Estaciones TM-21-SEP-2011" xfId="20"/>
    <cellStyle name="20% - Énfasis1 10" xfId="21"/>
    <cellStyle name="20% - Énfasis1 11" xfId="22"/>
    <cellStyle name="20% - Énfasis1 12" xfId="23"/>
    <cellStyle name="20% - Énfasis1 13" xfId="24"/>
    <cellStyle name="20% - Énfasis1 14" xfId="25"/>
    <cellStyle name="20% - Énfasis1 15" xfId="26"/>
    <cellStyle name="20% - Énfasis1 16" xfId="27"/>
    <cellStyle name="20% - Énfasis1 17" xfId="28"/>
    <cellStyle name="20% - Énfasis1 18" xfId="29"/>
    <cellStyle name="20% - Énfasis1 19" xfId="30"/>
    <cellStyle name="20% - Énfasis1 2" xfId="31"/>
    <cellStyle name="20% - Énfasis1 20" xfId="32"/>
    <cellStyle name="20% - Énfasis1 21" xfId="33"/>
    <cellStyle name="20% - Énfasis1 22" xfId="34"/>
    <cellStyle name="20% - Énfasis1 23" xfId="35"/>
    <cellStyle name="20% - Énfasis1 24" xfId="36"/>
    <cellStyle name="20% - Énfasis1 25" xfId="37"/>
    <cellStyle name="20% - Énfasis1 26" xfId="38"/>
    <cellStyle name="20% - Énfasis1 27" xfId="39"/>
    <cellStyle name="20% - Énfasis1 28" xfId="40"/>
    <cellStyle name="20% - Énfasis1 29" xfId="41"/>
    <cellStyle name="20% - Énfasis1 3" xfId="42"/>
    <cellStyle name="20% - Énfasis1 30" xfId="43"/>
    <cellStyle name="20% - Énfasis1 31" xfId="44"/>
    <cellStyle name="20% - Énfasis1 32" xfId="45"/>
    <cellStyle name="20% - Énfasis1 4" xfId="46"/>
    <cellStyle name="20% - Énfasis1 5" xfId="47"/>
    <cellStyle name="20% - Énfasis1 6" xfId="48"/>
    <cellStyle name="20% - Énfasis1 7" xfId="49"/>
    <cellStyle name="20% - Énfasis1 8" xfId="50"/>
    <cellStyle name="20% - Énfasis1 9" xfId="51"/>
    <cellStyle name="20% - Énfasis2 10" xfId="52"/>
    <cellStyle name="20% - Énfasis2 11" xfId="53"/>
    <cellStyle name="20% - Énfasis2 12" xfId="54"/>
    <cellStyle name="20% - Énfasis2 13" xfId="55"/>
    <cellStyle name="20% - Énfasis2 14" xfId="56"/>
    <cellStyle name="20% - Énfasis2 15" xfId="57"/>
    <cellStyle name="20% - Énfasis2 16" xfId="58"/>
    <cellStyle name="20% - Énfasis2 17" xfId="59"/>
    <cellStyle name="20% - Énfasis2 18" xfId="60"/>
    <cellStyle name="20% - Énfasis2 19" xfId="61"/>
    <cellStyle name="20% - Énfasis2 2" xfId="62"/>
    <cellStyle name="20% - Énfasis2 20" xfId="63"/>
    <cellStyle name="20% - Énfasis2 21" xfId="64"/>
    <cellStyle name="20% - Énfasis2 22" xfId="65"/>
    <cellStyle name="20% - Énfasis2 23" xfId="66"/>
    <cellStyle name="20% - Énfasis2 24" xfId="67"/>
    <cellStyle name="20% - Énfasis2 25" xfId="68"/>
    <cellStyle name="20% - Énfasis2 26" xfId="69"/>
    <cellStyle name="20% - Énfasis2 27" xfId="70"/>
    <cellStyle name="20% - Énfasis2 28" xfId="71"/>
    <cellStyle name="20% - Énfasis2 29" xfId="72"/>
    <cellStyle name="20% - Énfasis2 3" xfId="73"/>
    <cellStyle name="20% - Énfasis2 30" xfId="74"/>
    <cellStyle name="20% - Énfasis2 31" xfId="75"/>
    <cellStyle name="20% - Énfasis2 32" xfId="76"/>
    <cellStyle name="20% - Énfasis2 4" xfId="77"/>
    <cellStyle name="20% - Énfasis2 5" xfId="78"/>
    <cellStyle name="20% - Énfasis2 6" xfId="79"/>
    <cellStyle name="20% - Énfasis2 7" xfId="80"/>
    <cellStyle name="20% - Énfasis2 8" xfId="81"/>
    <cellStyle name="20% - Énfasis2 9" xfId="82"/>
    <cellStyle name="20% - Énfasis3 10" xfId="83"/>
    <cellStyle name="20% - Énfasis3 11" xfId="84"/>
    <cellStyle name="20% - Énfasis3 12" xfId="85"/>
    <cellStyle name="20% - Énfasis3 13" xfId="86"/>
    <cellStyle name="20% - Énfasis3 14" xfId="87"/>
    <cellStyle name="20% - Énfasis3 15" xfId="88"/>
    <cellStyle name="20% - Énfasis3 16" xfId="89"/>
    <cellStyle name="20% - Énfasis3 17" xfId="90"/>
    <cellStyle name="20% - Énfasis3 18" xfId="91"/>
    <cellStyle name="20% - Énfasis3 19" xfId="92"/>
    <cellStyle name="20% - Énfasis3 2" xfId="93"/>
    <cellStyle name="20% - Énfasis3 20" xfId="94"/>
    <cellStyle name="20% - Énfasis3 21" xfId="95"/>
    <cellStyle name="20% - Énfasis3 22" xfId="96"/>
    <cellStyle name="20% - Énfasis3 23" xfId="97"/>
    <cellStyle name="20% - Énfasis3 24" xfId="98"/>
    <cellStyle name="20% - Énfasis3 25" xfId="99"/>
    <cellStyle name="20% - Énfasis3 26" xfId="100"/>
    <cellStyle name="20% - Énfasis3 27" xfId="101"/>
    <cellStyle name="20% - Énfasis3 28" xfId="102"/>
    <cellStyle name="20% - Énfasis3 29" xfId="103"/>
    <cellStyle name="20% - Énfasis3 3" xfId="104"/>
    <cellStyle name="20% - Énfasis3 30" xfId="105"/>
    <cellStyle name="20% - Énfasis3 31" xfId="106"/>
    <cellStyle name="20% - Énfasis3 32" xfId="107"/>
    <cellStyle name="20% - Énfasis3 4" xfId="108"/>
    <cellStyle name="20% - Énfasis3 5" xfId="109"/>
    <cellStyle name="20% - Énfasis3 6" xfId="110"/>
    <cellStyle name="20% - Énfasis3 7" xfId="111"/>
    <cellStyle name="20% - Énfasis3 8" xfId="112"/>
    <cellStyle name="20% - Énfasis3 9" xfId="113"/>
    <cellStyle name="20% - Énfasis4 10" xfId="114"/>
    <cellStyle name="20% - Énfasis4 11" xfId="115"/>
    <cellStyle name="20% - Énfasis4 12" xfId="116"/>
    <cellStyle name="20% - Énfasis4 13" xfId="117"/>
    <cellStyle name="20% - Énfasis4 14" xfId="118"/>
    <cellStyle name="20% - Énfasis4 15" xfId="119"/>
    <cellStyle name="20% - Énfasis4 16" xfId="120"/>
    <cellStyle name="20% - Énfasis4 17" xfId="121"/>
    <cellStyle name="20% - Énfasis4 18" xfId="122"/>
    <cellStyle name="20% - Énfasis4 19" xfId="123"/>
    <cellStyle name="20% - Énfasis4 2" xfId="124"/>
    <cellStyle name="20% - Énfasis4 20" xfId="125"/>
    <cellStyle name="20% - Énfasis4 21" xfId="126"/>
    <cellStyle name="20% - Énfasis4 22" xfId="127"/>
    <cellStyle name="20% - Énfasis4 23" xfId="128"/>
    <cellStyle name="20% - Énfasis4 24" xfId="129"/>
    <cellStyle name="20% - Énfasis4 25" xfId="130"/>
    <cellStyle name="20% - Énfasis4 26" xfId="131"/>
    <cellStyle name="20% - Énfasis4 27" xfId="132"/>
    <cellStyle name="20% - Énfasis4 28" xfId="133"/>
    <cellStyle name="20% - Énfasis4 29" xfId="134"/>
    <cellStyle name="20% - Énfasis4 3" xfId="135"/>
    <cellStyle name="20% - Énfasis4 30" xfId="136"/>
    <cellStyle name="20% - Énfasis4 31" xfId="137"/>
    <cellStyle name="20% - Énfasis4 32" xfId="138"/>
    <cellStyle name="20% - Énfasis4 4" xfId="139"/>
    <cellStyle name="20% - Énfasis4 5" xfId="140"/>
    <cellStyle name="20% - Énfasis4 6" xfId="141"/>
    <cellStyle name="20% - Énfasis4 7" xfId="142"/>
    <cellStyle name="20% - Énfasis4 8" xfId="143"/>
    <cellStyle name="20% - Énfasis4 9" xfId="144"/>
    <cellStyle name="20% - Énfasis5 10" xfId="145"/>
    <cellStyle name="20% - Énfasis5 11" xfId="146"/>
    <cellStyle name="20% - Énfasis5 12" xfId="147"/>
    <cellStyle name="20% - Énfasis5 13" xfId="148"/>
    <cellStyle name="20% - Énfasis5 14" xfId="149"/>
    <cellStyle name="20% - Énfasis5 15" xfId="150"/>
    <cellStyle name="20% - Énfasis5 16" xfId="151"/>
    <cellStyle name="20% - Énfasis5 17" xfId="152"/>
    <cellStyle name="20% - Énfasis5 18" xfId="153"/>
    <cellStyle name="20% - Énfasis5 19" xfId="154"/>
    <cellStyle name="20% - Énfasis5 2" xfId="155"/>
    <cellStyle name="20% - Énfasis5 20" xfId="156"/>
    <cellStyle name="20% - Énfasis5 21" xfId="157"/>
    <cellStyle name="20% - Énfasis5 22" xfId="158"/>
    <cellStyle name="20% - Énfasis5 23" xfId="159"/>
    <cellStyle name="20% - Énfasis5 24" xfId="160"/>
    <cellStyle name="20% - Énfasis5 25" xfId="161"/>
    <cellStyle name="20% - Énfasis5 26" xfId="162"/>
    <cellStyle name="20% - Énfasis5 27" xfId="163"/>
    <cellStyle name="20% - Énfasis5 28" xfId="164"/>
    <cellStyle name="20% - Énfasis5 29" xfId="165"/>
    <cellStyle name="20% - Énfasis5 3" xfId="166"/>
    <cellStyle name="20% - Énfasis5 30" xfId="167"/>
    <cellStyle name="20% - Énfasis5 31" xfId="168"/>
    <cellStyle name="20% - Énfasis5 32" xfId="169"/>
    <cellStyle name="20% - Énfasis5 4" xfId="170"/>
    <cellStyle name="20% - Énfasis5 5" xfId="171"/>
    <cellStyle name="20% - Énfasis5 6" xfId="172"/>
    <cellStyle name="20% - Énfasis5 7" xfId="173"/>
    <cellStyle name="20% - Énfasis5 8" xfId="174"/>
    <cellStyle name="20% - Énfasis5 9" xfId="175"/>
    <cellStyle name="20% - Énfasis6 10" xfId="176"/>
    <cellStyle name="20% - Énfasis6 11" xfId="177"/>
    <cellStyle name="20% - Énfasis6 12" xfId="178"/>
    <cellStyle name="20% - Énfasis6 13" xfId="179"/>
    <cellStyle name="20% - Énfasis6 14" xfId="180"/>
    <cellStyle name="20% - Énfasis6 15" xfId="181"/>
    <cellStyle name="20% - Énfasis6 16" xfId="182"/>
    <cellStyle name="20% - Énfasis6 17" xfId="183"/>
    <cellStyle name="20% - Énfasis6 18" xfId="184"/>
    <cellStyle name="20% - Énfasis6 19" xfId="185"/>
    <cellStyle name="20% - Énfasis6 2" xfId="186"/>
    <cellStyle name="20% - Énfasis6 20" xfId="187"/>
    <cellStyle name="20% - Énfasis6 21" xfId="188"/>
    <cellStyle name="20% - Énfasis6 22" xfId="189"/>
    <cellStyle name="20% - Énfasis6 23" xfId="190"/>
    <cellStyle name="20% - Énfasis6 24" xfId="191"/>
    <cellStyle name="20% - Énfasis6 25" xfId="192"/>
    <cellStyle name="20% - Énfasis6 26" xfId="193"/>
    <cellStyle name="20% - Énfasis6 27" xfId="194"/>
    <cellStyle name="20% - Énfasis6 28" xfId="195"/>
    <cellStyle name="20% - Énfasis6 29" xfId="196"/>
    <cellStyle name="20% - Énfasis6 3" xfId="197"/>
    <cellStyle name="20% - Énfasis6 30" xfId="198"/>
    <cellStyle name="20% - Énfasis6 31" xfId="199"/>
    <cellStyle name="20% - Énfasis6 32" xfId="200"/>
    <cellStyle name="20% - Énfasis6 4" xfId="201"/>
    <cellStyle name="20% - Énfasis6 5" xfId="202"/>
    <cellStyle name="20% - Énfasis6 6" xfId="203"/>
    <cellStyle name="20% - Énfasis6 7" xfId="204"/>
    <cellStyle name="20% - Énfasis6 8" xfId="205"/>
    <cellStyle name="20% - Énfasis6 9" xfId="206"/>
    <cellStyle name="40% - Accent1" xfId="207"/>
    <cellStyle name="40% - Accent1 2" xfId="208"/>
    <cellStyle name="40% - Accent1_Estaciones TM-21-SEP-2011" xfId="209"/>
    <cellStyle name="40% - Accent2" xfId="210"/>
    <cellStyle name="40% - Accent2 2" xfId="211"/>
    <cellStyle name="40% - Accent2_Estaciones TM-21-SEP-2011" xfId="212"/>
    <cellStyle name="40% - Accent3" xfId="213"/>
    <cellStyle name="40% - Accent3 2" xfId="214"/>
    <cellStyle name="40% - Accent3_Estaciones TM-21-SEP-2011" xfId="215"/>
    <cellStyle name="40% - Accent4" xfId="216"/>
    <cellStyle name="40% - Accent4 2" xfId="217"/>
    <cellStyle name="40% - Accent4_Estaciones TM-21-SEP-2011" xfId="218"/>
    <cellStyle name="40% - Accent5" xfId="219"/>
    <cellStyle name="40% - Accent5 2" xfId="220"/>
    <cellStyle name="40% - Accent5_Estaciones TM-21-SEP-2011" xfId="221"/>
    <cellStyle name="40% - Accent6" xfId="222"/>
    <cellStyle name="40% - Accent6 2" xfId="223"/>
    <cellStyle name="40% - Accent6_Estaciones TM-21-SEP-2011" xfId="224"/>
    <cellStyle name="40% - Énfasis1 10" xfId="225"/>
    <cellStyle name="40% - Énfasis1 11" xfId="226"/>
    <cellStyle name="40% - Énfasis1 12" xfId="227"/>
    <cellStyle name="40% - Énfasis1 13" xfId="228"/>
    <cellStyle name="40% - Énfasis1 14" xfId="229"/>
    <cellStyle name="40% - Énfasis1 15" xfId="230"/>
    <cellStyle name="40% - Énfasis1 16" xfId="231"/>
    <cellStyle name="40% - Énfasis1 17" xfId="232"/>
    <cellStyle name="40% - Énfasis1 18" xfId="233"/>
    <cellStyle name="40% - Énfasis1 19" xfId="234"/>
    <cellStyle name="40% - Énfasis1 2" xfId="235"/>
    <cellStyle name="40% - Énfasis1 20" xfId="236"/>
    <cellStyle name="40% - Énfasis1 21" xfId="237"/>
    <cellStyle name="40% - Énfasis1 22" xfId="238"/>
    <cellStyle name="40% - Énfasis1 23" xfId="239"/>
    <cellStyle name="40% - Énfasis1 24" xfId="240"/>
    <cellStyle name="40% - Énfasis1 25" xfId="241"/>
    <cellStyle name="40% - Énfasis1 26" xfId="242"/>
    <cellStyle name="40% - Énfasis1 27" xfId="243"/>
    <cellStyle name="40% - Énfasis1 28" xfId="244"/>
    <cellStyle name="40% - Énfasis1 29" xfId="245"/>
    <cellStyle name="40% - Énfasis1 3" xfId="246"/>
    <cellStyle name="40% - Énfasis1 30" xfId="247"/>
    <cellStyle name="40% - Énfasis1 31" xfId="248"/>
    <cellStyle name="40% - Énfasis1 32" xfId="249"/>
    <cellStyle name="40% - Énfasis1 4" xfId="250"/>
    <cellStyle name="40% - Énfasis1 5" xfId="251"/>
    <cellStyle name="40% - Énfasis1 6" xfId="252"/>
    <cellStyle name="40% - Énfasis1 7" xfId="253"/>
    <cellStyle name="40% - Énfasis1 8" xfId="254"/>
    <cellStyle name="40% - Énfasis1 9" xfId="255"/>
    <cellStyle name="40% - Énfasis2 10" xfId="256"/>
    <cellStyle name="40% - Énfasis2 11" xfId="257"/>
    <cellStyle name="40% - Énfasis2 12" xfId="258"/>
    <cellStyle name="40% - Énfasis2 13" xfId="259"/>
    <cellStyle name="40% - Énfasis2 14" xfId="260"/>
    <cellStyle name="40% - Énfasis2 15" xfId="261"/>
    <cellStyle name="40% - Énfasis2 16" xfId="262"/>
    <cellStyle name="40% - Énfasis2 17" xfId="263"/>
    <cellStyle name="40% - Énfasis2 18" xfId="264"/>
    <cellStyle name="40% - Énfasis2 19" xfId="265"/>
    <cellStyle name="40% - Énfasis2 2" xfId="266"/>
    <cellStyle name="40% - Énfasis2 20" xfId="267"/>
    <cellStyle name="40% - Énfasis2 21" xfId="268"/>
    <cellStyle name="40% - Énfasis2 22" xfId="269"/>
    <cellStyle name="40% - Énfasis2 23" xfId="270"/>
    <cellStyle name="40% - Énfasis2 24" xfId="271"/>
    <cellStyle name="40% - Énfasis2 25" xfId="272"/>
    <cellStyle name="40% - Énfasis2 26" xfId="273"/>
    <cellStyle name="40% - Énfasis2 27" xfId="274"/>
    <cellStyle name="40% - Énfasis2 28" xfId="275"/>
    <cellStyle name="40% - Énfasis2 29" xfId="276"/>
    <cellStyle name="40% - Énfasis2 3" xfId="277"/>
    <cellStyle name="40% - Énfasis2 30" xfId="278"/>
    <cellStyle name="40% - Énfasis2 31" xfId="279"/>
    <cellStyle name="40% - Énfasis2 32" xfId="280"/>
    <cellStyle name="40% - Énfasis2 4" xfId="281"/>
    <cellStyle name="40% - Énfasis2 5" xfId="282"/>
    <cellStyle name="40% - Énfasis2 6" xfId="283"/>
    <cellStyle name="40% - Énfasis2 7" xfId="284"/>
    <cellStyle name="40% - Énfasis2 8" xfId="285"/>
    <cellStyle name="40% - Énfasis2 9" xfId="286"/>
    <cellStyle name="40% - Énfasis3 10" xfId="287"/>
    <cellStyle name="40% - Énfasis3 11" xfId="288"/>
    <cellStyle name="40% - Énfasis3 12" xfId="289"/>
    <cellStyle name="40% - Énfasis3 13" xfId="290"/>
    <cellStyle name="40% - Énfasis3 14" xfId="291"/>
    <cellStyle name="40% - Énfasis3 15" xfId="292"/>
    <cellStyle name="40% - Énfasis3 16" xfId="293"/>
    <cellStyle name="40% - Énfasis3 17" xfId="294"/>
    <cellStyle name="40% - Énfasis3 18" xfId="295"/>
    <cellStyle name="40% - Énfasis3 19" xfId="296"/>
    <cellStyle name="40% - Énfasis3 2" xfId="297"/>
    <cellStyle name="40% - Énfasis3 20" xfId="298"/>
    <cellStyle name="40% - Énfasis3 21" xfId="299"/>
    <cellStyle name="40% - Énfasis3 22" xfId="300"/>
    <cellStyle name="40% - Énfasis3 23" xfId="301"/>
    <cellStyle name="40% - Énfasis3 24" xfId="302"/>
    <cellStyle name="40% - Énfasis3 25" xfId="303"/>
    <cellStyle name="40% - Énfasis3 26" xfId="304"/>
    <cellStyle name="40% - Énfasis3 27" xfId="305"/>
    <cellStyle name="40% - Énfasis3 28" xfId="306"/>
    <cellStyle name="40% - Énfasis3 29" xfId="307"/>
    <cellStyle name="40% - Énfasis3 3" xfId="308"/>
    <cellStyle name="40% - Énfasis3 30" xfId="309"/>
    <cellStyle name="40% - Énfasis3 31" xfId="310"/>
    <cellStyle name="40% - Énfasis3 32" xfId="311"/>
    <cellStyle name="40% - Énfasis3 4" xfId="312"/>
    <cellStyle name="40% - Énfasis3 5" xfId="313"/>
    <cellStyle name="40% - Énfasis3 6" xfId="314"/>
    <cellStyle name="40% - Énfasis3 7" xfId="315"/>
    <cellStyle name="40% - Énfasis3 8" xfId="316"/>
    <cellStyle name="40% - Énfasis3 9" xfId="317"/>
    <cellStyle name="40% - Énfasis4 10" xfId="318"/>
    <cellStyle name="40% - Énfasis4 11" xfId="319"/>
    <cellStyle name="40% - Énfasis4 12" xfId="320"/>
    <cellStyle name="40% - Énfasis4 13" xfId="321"/>
    <cellStyle name="40% - Énfasis4 14" xfId="322"/>
    <cellStyle name="40% - Énfasis4 15" xfId="323"/>
    <cellStyle name="40% - Énfasis4 16" xfId="324"/>
    <cellStyle name="40% - Énfasis4 17" xfId="325"/>
    <cellStyle name="40% - Énfasis4 18" xfId="326"/>
    <cellStyle name="40% - Énfasis4 19" xfId="327"/>
    <cellStyle name="40% - Énfasis4 2" xfId="328"/>
    <cellStyle name="40% - Énfasis4 20" xfId="329"/>
    <cellStyle name="40% - Énfasis4 21" xfId="330"/>
    <cellStyle name="40% - Énfasis4 22" xfId="331"/>
    <cellStyle name="40% - Énfasis4 23" xfId="332"/>
    <cellStyle name="40% - Énfasis4 24" xfId="333"/>
    <cellStyle name="40% - Énfasis4 25" xfId="334"/>
    <cellStyle name="40% - Énfasis4 26" xfId="335"/>
    <cellStyle name="40% - Énfasis4 27" xfId="336"/>
    <cellStyle name="40% - Énfasis4 28" xfId="337"/>
    <cellStyle name="40% - Énfasis4 29" xfId="338"/>
    <cellStyle name="40% - Énfasis4 3" xfId="339"/>
    <cellStyle name="40% - Énfasis4 30" xfId="340"/>
    <cellStyle name="40% - Énfasis4 31" xfId="341"/>
    <cellStyle name="40% - Énfasis4 32" xfId="342"/>
    <cellStyle name="40% - Énfasis4 4" xfId="343"/>
    <cellStyle name="40% - Énfasis4 5" xfId="344"/>
    <cellStyle name="40% - Énfasis4 6" xfId="345"/>
    <cellStyle name="40% - Énfasis4 7" xfId="346"/>
    <cellStyle name="40% - Énfasis4 8" xfId="347"/>
    <cellStyle name="40% - Énfasis4 9" xfId="348"/>
    <cellStyle name="40% - Énfasis5 10" xfId="349"/>
    <cellStyle name="40% - Énfasis5 11" xfId="350"/>
    <cellStyle name="40% - Énfasis5 12" xfId="351"/>
    <cellStyle name="40% - Énfasis5 13" xfId="352"/>
    <cellStyle name="40% - Énfasis5 14" xfId="353"/>
    <cellStyle name="40% - Énfasis5 15" xfId="354"/>
    <cellStyle name="40% - Énfasis5 16" xfId="355"/>
    <cellStyle name="40% - Énfasis5 17" xfId="356"/>
    <cellStyle name="40% - Énfasis5 18" xfId="357"/>
    <cellStyle name="40% - Énfasis5 19" xfId="358"/>
    <cellStyle name="40% - Énfasis5 2" xfId="359"/>
    <cellStyle name="40% - Énfasis5 20" xfId="360"/>
    <cellStyle name="40% - Énfasis5 21" xfId="361"/>
    <cellStyle name="40% - Énfasis5 22" xfId="362"/>
    <cellStyle name="40% - Énfasis5 23" xfId="363"/>
    <cellStyle name="40% - Énfasis5 24" xfId="364"/>
    <cellStyle name="40% - Énfasis5 25" xfId="365"/>
    <cellStyle name="40% - Énfasis5 26" xfId="366"/>
    <cellStyle name="40% - Énfasis5 27" xfId="367"/>
    <cellStyle name="40% - Énfasis5 28" xfId="368"/>
    <cellStyle name="40% - Énfasis5 29" xfId="369"/>
    <cellStyle name="40% - Énfasis5 3" xfId="370"/>
    <cellStyle name="40% - Énfasis5 30" xfId="371"/>
    <cellStyle name="40% - Énfasis5 31" xfId="372"/>
    <cellStyle name="40% - Énfasis5 32" xfId="373"/>
    <cellStyle name="40% - Énfasis5 4" xfId="374"/>
    <cellStyle name="40% - Énfasis5 5" xfId="375"/>
    <cellStyle name="40% - Énfasis5 6" xfId="376"/>
    <cellStyle name="40% - Énfasis5 7" xfId="377"/>
    <cellStyle name="40% - Énfasis5 8" xfId="378"/>
    <cellStyle name="40% - Énfasis5 9" xfId="379"/>
    <cellStyle name="40% - Énfasis6 10" xfId="380"/>
    <cellStyle name="40% - Énfasis6 11" xfId="381"/>
    <cellStyle name="40% - Énfasis6 12" xfId="382"/>
    <cellStyle name="40% - Énfasis6 13" xfId="383"/>
    <cellStyle name="40% - Énfasis6 14" xfId="384"/>
    <cellStyle name="40% - Énfasis6 15" xfId="385"/>
    <cellStyle name="40% - Énfasis6 16" xfId="386"/>
    <cellStyle name="40% - Énfasis6 17" xfId="387"/>
    <cellStyle name="40% - Énfasis6 18" xfId="388"/>
    <cellStyle name="40% - Énfasis6 19" xfId="389"/>
    <cellStyle name="40% - Énfasis6 2" xfId="390"/>
    <cellStyle name="40% - Énfasis6 20" xfId="391"/>
    <cellStyle name="40% - Énfasis6 21" xfId="392"/>
    <cellStyle name="40% - Énfasis6 22" xfId="393"/>
    <cellStyle name="40% - Énfasis6 23" xfId="394"/>
    <cellStyle name="40% - Énfasis6 24" xfId="395"/>
    <cellStyle name="40% - Énfasis6 25" xfId="396"/>
    <cellStyle name="40% - Énfasis6 26" xfId="397"/>
    <cellStyle name="40% - Énfasis6 27" xfId="398"/>
    <cellStyle name="40% - Énfasis6 28" xfId="399"/>
    <cellStyle name="40% - Énfasis6 29" xfId="400"/>
    <cellStyle name="40% - Énfasis6 3" xfId="401"/>
    <cellStyle name="40% - Énfasis6 30" xfId="402"/>
    <cellStyle name="40% - Énfasis6 31" xfId="403"/>
    <cellStyle name="40% - Énfasis6 32" xfId="404"/>
    <cellStyle name="40% - Énfasis6 4" xfId="405"/>
    <cellStyle name="40% - Énfasis6 5" xfId="406"/>
    <cellStyle name="40% - Énfasis6 6" xfId="407"/>
    <cellStyle name="40% - Énfasis6 7" xfId="408"/>
    <cellStyle name="40% - Énfasis6 8" xfId="409"/>
    <cellStyle name="40% - Énfasis6 9" xfId="410"/>
    <cellStyle name="60% - Accent1" xfId="411"/>
    <cellStyle name="60% - Accent2" xfId="412"/>
    <cellStyle name="60% - Accent3" xfId="413"/>
    <cellStyle name="60% - Accent4" xfId="414"/>
    <cellStyle name="60% - Accent5" xfId="415"/>
    <cellStyle name="60% - Accent6" xfId="416"/>
    <cellStyle name="60% - Énfasis1 10" xfId="417"/>
    <cellStyle name="60% - Énfasis1 11" xfId="418"/>
    <cellStyle name="60% - Énfasis1 12" xfId="419"/>
    <cellStyle name="60% - Énfasis1 13" xfId="420"/>
    <cellStyle name="60% - Énfasis1 14" xfId="421"/>
    <cellStyle name="60% - Énfasis1 15" xfId="422"/>
    <cellStyle name="60% - Énfasis1 16" xfId="423"/>
    <cellStyle name="60% - Énfasis1 17" xfId="424"/>
    <cellStyle name="60% - Énfasis1 18" xfId="425"/>
    <cellStyle name="60% - Énfasis1 19" xfId="426"/>
    <cellStyle name="60% - Énfasis1 2" xfId="427"/>
    <cellStyle name="60% - Énfasis1 20" xfId="428"/>
    <cellStyle name="60% - Énfasis1 21" xfId="429"/>
    <cellStyle name="60% - Énfasis1 22" xfId="430"/>
    <cellStyle name="60% - Énfasis1 23" xfId="431"/>
    <cellStyle name="60% - Énfasis1 24" xfId="432"/>
    <cellStyle name="60% - Énfasis1 25" xfId="433"/>
    <cellStyle name="60% - Énfasis1 26" xfId="434"/>
    <cellStyle name="60% - Énfasis1 27" xfId="435"/>
    <cellStyle name="60% - Énfasis1 28" xfId="436"/>
    <cellStyle name="60% - Énfasis1 29" xfId="437"/>
    <cellStyle name="60% - Énfasis1 3" xfId="438"/>
    <cellStyle name="60% - Énfasis1 30" xfId="439"/>
    <cellStyle name="60% - Énfasis1 31" xfId="440"/>
    <cellStyle name="60% - Énfasis1 32" xfId="441"/>
    <cellStyle name="60% - Énfasis1 4" xfId="442"/>
    <cellStyle name="60% - Énfasis1 5" xfId="443"/>
    <cellStyle name="60% - Énfasis1 6" xfId="444"/>
    <cellStyle name="60% - Énfasis1 7" xfId="445"/>
    <cellStyle name="60% - Énfasis1 8" xfId="446"/>
    <cellStyle name="60% - Énfasis1 9" xfId="447"/>
    <cellStyle name="60% - Énfasis2 10" xfId="448"/>
    <cellStyle name="60% - Énfasis2 11" xfId="449"/>
    <cellStyle name="60% - Énfasis2 12" xfId="450"/>
    <cellStyle name="60% - Énfasis2 13" xfId="451"/>
    <cellStyle name="60% - Énfasis2 14" xfId="452"/>
    <cellStyle name="60% - Énfasis2 15" xfId="453"/>
    <cellStyle name="60% - Énfasis2 16" xfId="454"/>
    <cellStyle name="60% - Énfasis2 17" xfId="455"/>
    <cellStyle name="60% - Énfasis2 18" xfId="456"/>
    <cellStyle name="60% - Énfasis2 19" xfId="457"/>
    <cellStyle name="60% - Énfasis2 2" xfId="458"/>
    <cellStyle name="60% - Énfasis2 20" xfId="459"/>
    <cellStyle name="60% - Énfasis2 21" xfId="460"/>
    <cellStyle name="60% - Énfasis2 22" xfId="461"/>
    <cellStyle name="60% - Énfasis2 23" xfId="462"/>
    <cellStyle name="60% - Énfasis2 24" xfId="463"/>
    <cellStyle name="60% - Énfasis2 25" xfId="464"/>
    <cellStyle name="60% - Énfasis2 26" xfId="465"/>
    <cellStyle name="60% - Énfasis2 27" xfId="466"/>
    <cellStyle name="60% - Énfasis2 28" xfId="467"/>
    <cellStyle name="60% - Énfasis2 29" xfId="468"/>
    <cellStyle name="60% - Énfasis2 3" xfId="469"/>
    <cellStyle name="60% - Énfasis2 30" xfId="470"/>
    <cellStyle name="60% - Énfasis2 31" xfId="471"/>
    <cellStyle name="60% - Énfasis2 32" xfId="472"/>
    <cellStyle name="60% - Énfasis2 4" xfId="473"/>
    <cellStyle name="60% - Énfasis2 5" xfId="474"/>
    <cellStyle name="60% - Énfasis2 6" xfId="475"/>
    <cellStyle name="60% - Énfasis2 7" xfId="476"/>
    <cellStyle name="60% - Énfasis2 8" xfId="477"/>
    <cellStyle name="60% - Énfasis2 9" xfId="478"/>
    <cellStyle name="60% - Énfasis3 10" xfId="479"/>
    <cellStyle name="60% - Énfasis3 11" xfId="480"/>
    <cellStyle name="60% - Énfasis3 12" xfId="481"/>
    <cellStyle name="60% - Énfasis3 13" xfId="482"/>
    <cellStyle name="60% - Énfasis3 14" xfId="483"/>
    <cellStyle name="60% - Énfasis3 15" xfId="484"/>
    <cellStyle name="60% - Énfasis3 16" xfId="485"/>
    <cellStyle name="60% - Énfasis3 17" xfId="486"/>
    <cellStyle name="60% - Énfasis3 18" xfId="487"/>
    <cellStyle name="60% - Énfasis3 19" xfId="488"/>
    <cellStyle name="60% - Énfasis3 2" xfId="489"/>
    <cellStyle name="60% - Énfasis3 20" xfId="490"/>
    <cellStyle name="60% - Énfasis3 21" xfId="491"/>
    <cellStyle name="60% - Énfasis3 22" xfId="492"/>
    <cellStyle name="60% - Énfasis3 23" xfId="493"/>
    <cellStyle name="60% - Énfasis3 24" xfId="494"/>
    <cellStyle name="60% - Énfasis3 25" xfId="495"/>
    <cellStyle name="60% - Énfasis3 26" xfId="496"/>
    <cellStyle name="60% - Énfasis3 27" xfId="497"/>
    <cellStyle name="60% - Énfasis3 28" xfId="498"/>
    <cellStyle name="60% - Énfasis3 29" xfId="499"/>
    <cellStyle name="60% - Énfasis3 3" xfId="500"/>
    <cellStyle name="60% - Énfasis3 30" xfId="501"/>
    <cellStyle name="60% - Énfasis3 31" xfId="502"/>
    <cellStyle name="60% - Énfasis3 32" xfId="503"/>
    <cellStyle name="60% - Énfasis3 4" xfId="504"/>
    <cellStyle name="60% - Énfasis3 5" xfId="505"/>
    <cellStyle name="60% - Énfasis3 6" xfId="506"/>
    <cellStyle name="60% - Énfasis3 7" xfId="507"/>
    <cellStyle name="60% - Énfasis3 8" xfId="508"/>
    <cellStyle name="60% - Énfasis3 9" xfId="509"/>
    <cellStyle name="60% - Énfasis4 10" xfId="510"/>
    <cellStyle name="60% - Énfasis4 11" xfId="511"/>
    <cellStyle name="60% - Énfasis4 12" xfId="512"/>
    <cellStyle name="60% - Énfasis4 13" xfId="513"/>
    <cellStyle name="60% - Énfasis4 14" xfId="514"/>
    <cellStyle name="60% - Énfasis4 15" xfId="515"/>
    <cellStyle name="60% - Énfasis4 16" xfId="516"/>
    <cellStyle name="60% - Énfasis4 17" xfId="517"/>
    <cellStyle name="60% - Énfasis4 18" xfId="518"/>
    <cellStyle name="60% - Énfasis4 19" xfId="519"/>
    <cellStyle name="60% - Énfasis4 2" xfId="520"/>
    <cellStyle name="60% - Énfasis4 20" xfId="521"/>
    <cellStyle name="60% - Énfasis4 21" xfId="522"/>
    <cellStyle name="60% - Énfasis4 22" xfId="523"/>
    <cellStyle name="60% - Énfasis4 23" xfId="524"/>
    <cellStyle name="60% - Énfasis4 24" xfId="525"/>
    <cellStyle name="60% - Énfasis4 25" xfId="526"/>
    <cellStyle name="60% - Énfasis4 26" xfId="527"/>
    <cellStyle name="60% - Énfasis4 27" xfId="528"/>
    <cellStyle name="60% - Énfasis4 28" xfId="529"/>
    <cellStyle name="60% - Énfasis4 29" xfId="530"/>
    <cellStyle name="60% - Énfasis4 3" xfId="531"/>
    <cellStyle name="60% - Énfasis4 30" xfId="532"/>
    <cellStyle name="60% - Énfasis4 31" xfId="533"/>
    <cellStyle name="60% - Énfasis4 32" xfId="534"/>
    <cellStyle name="60% - Énfasis4 4" xfId="535"/>
    <cellStyle name="60% - Énfasis4 5" xfId="536"/>
    <cellStyle name="60% - Énfasis4 6" xfId="537"/>
    <cellStyle name="60% - Énfasis4 7" xfId="538"/>
    <cellStyle name="60% - Énfasis4 8" xfId="539"/>
    <cellStyle name="60% - Énfasis4 9" xfId="540"/>
    <cellStyle name="60% - Énfasis5 10" xfId="541"/>
    <cellStyle name="60% - Énfasis5 11" xfId="542"/>
    <cellStyle name="60% - Énfasis5 12" xfId="543"/>
    <cellStyle name="60% - Énfasis5 13" xfId="544"/>
    <cellStyle name="60% - Énfasis5 14" xfId="545"/>
    <cellStyle name="60% - Énfasis5 15" xfId="546"/>
    <cellStyle name="60% - Énfasis5 16" xfId="547"/>
    <cellStyle name="60% - Énfasis5 17" xfId="548"/>
    <cellStyle name="60% - Énfasis5 18" xfId="549"/>
    <cellStyle name="60% - Énfasis5 19" xfId="550"/>
    <cellStyle name="60% - Énfasis5 2" xfId="551"/>
    <cellStyle name="60% - Énfasis5 20" xfId="552"/>
    <cellStyle name="60% - Énfasis5 21" xfId="553"/>
    <cellStyle name="60% - Énfasis5 22" xfId="554"/>
    <cellStyle name="60% - Énfasis5 23" xfId="555"/>
    <cellStyle name="60% - Énfasis5 24" xfId="556"/>
    <cellStyle name="60% - Énfasis5 25" xfId="557"/>
    <cellStyle name="60% - Énfasis5 26" xfId="558"/>
    <cellStyle name="60% - Énfasis5 27" xfId="559"/>
    <cellStyle name="60% - Énfasis5 28" xfId="560"/>
    <cellStyle name="60% - Énfasis5 29" xfId="561"/>
    <cellStyle name="60% - Énfasis5 3" xfId="562"/>
    <cellStyle name="60% - Énfasis5 30" xfId="563"/>
    <cellStyle name="60% - Énfasis5 31" xfId="564"/>
    <cellStyle name="60% - Énfasis5 32" xfId="565"/>
    <cellStyle name="60% - Énfasis5 4" xfId="566"/>
    <cellStyle name="60% - Énfasis5 5" xfId="567"/>
    <cellStyle name="60% - Énfasis5 6" xfId="568"/>
    <cellStyle name="60% - Énfasis5 7" xfId="569"/>
    <cellStyle name="60% - Énfasis5 8" xfId="570"/>
    <cellStyle name="60% - Énfasis5 9" xfId="571"/>
    <cellStyle name="60% - Énfasis6 10" xfId="572"/>
    <cellStyle name="60% - Énfasis6 11" xfId="573"/>
    <cellStyle name="60% - Énfasis6 12" xfId="574"/>
    <cellStyle name="60% - Énfasis6 13" xfId="575"/>
    <cellStyle name="60% - Énfasis6 14" xfId="576"/>
    <cellStyle name="60% - Énfasis6 15" xfId="577"/>
    <cellStyle name="60% - Énfasis6 16" xfId="578"/>
    <cellStyle name="60% - Énfasis6 17" xfId="579"/>
    <cellStyle name="60% - Énfasis6 18" xfId="580"/>
    <cellStyle name="60% - Énfasis6 19" xfId="581"/>
    <cellStyle name="60% - Énfasis6 2" xfId="582"/>
    <cellStyle name="60% - Énfasis6 20" xfId="583"/>
    <cellStyle name="60% - Énfasis6 21" xfId="584"/>
    <cellStyle name="60% - Énfasis6 22" xfId="585"/>
    <cellStyle name="60% - Énfasis6 23" xfId="586"/>
    <cellStyle name="60% - Énfasis6 24" xfId="587"/>
    <cellStyle name="60% - Énfasis6 25" xfId="588"/>
    <cellStyle name="60% - Énfasis6 26" xfId="589"/>
    <cellStyle name="60% - Énfasis6 27" xfId="590"/>
    <cellStyle name="60% - Énfasis6 28" xfId="591"/>
    <cellStyle name="60% - Énfasis6 29" xfId="592"/>
    <cellStyle name="60% - Énfasis6 3" xfId="593"/>
    <cellStyle name="60% - Énfasis6 30" xfId="594"/>
    <cellStyle name="60% - Énfasis6 31" xfId="595"/>
    <cellStyle name="60% - Énfasis6 32" xfId="596"/>
    <cellStyle name="60% - Énfasis6 4" xfId="597"/>
    <cellStyle name="60% - Énfasis6 5" xfId="598"/>
    <cellStyle name="60% - Énfasis6 6" xfId="599"/>
    <cellStyle name="60% - Énfasis6 7" xfId="600"/>
    <cellStyle name="60% - Énfasis6 8" xfId="601"/>
    <cellStyle name="60% - Énfasis6 9" xfId="602"/>
    <cellStyle name="Accent1" xfId="603"/>
    <cellStyle name="Accent2" xfId="604"/>
    <cellStyle name="Accent3" xfId="605"/>
    <cellStyle name="Accent4" xfId="606"/>
    <cellStyle name="Accent5" xfId="607"/>
    <cellStyle name="Accent6" xfId="608"/>
    <cellStyle name="ACTAS" xfId="609"/>
    <cellStyle name="Bad" xfId="610"/>
    <cellStyle name="BORDES TITU. INT." xfId="611"/>
    <cellStyle name="Buena 10" xfId="612"/>
    <cellStyle name="Buena 11" xfId="613"/>
    <cellStyle name="Buena 12" xfId="614"/>
    <cellStyle name="Buena 13" xfId="615"/>
    <cellStyle name="Buena 14" xfId="616"/>
    <cellStyle name="Buena 15" xfId="617"/>
    <cellStyle name="Buena 16" xfId="618"/>
    <cellStyle name="Buena 17" xfId="619"/>
    <cellStyle name="Buena 18" xfId="620"/>
    <cellStyle name="Buena 19" xfId="621"/>
    <cellStyle name="Buena 2" xfId="622"/>
    <cellStyle name="Buena 20" xfId="623"/>
    <cellStyle name="Buena 21" xfId="624"/>
    <cellStyle name="Buena 22" xfId="625"/>
    <cellStyle name="Buena 23" xfId="626"/>
    <cellStyle name="Buena 24" xfId="627"/>
    <cellStyle name="Buena 25" xfId="628"/>
    <cellStyle name="Buena 26" xfId="629"/>
    <cellStyle name="Buena 27" xfId="630"/>
    <cellStyle name="Buena 28" xfId="631"/>
    <cellStyle name="Buena 29" xfId="632"/>
    <cellStyle name="Buena 3" xfId="633"/>
    <cellStyle name="Buena 30" xfId="634"/>
    <cellStyle name="Buena 31" xfId="635"/>
    <cellStyle name="Buena 32" xfId="636"/>
    <cellStyle name="Buena 4" xfId="637"/>
    <cellStyle name="Buena 5" xfId="638"/>
    <cellStyle name="Buena 6" xfId="639"/>
    <cellStyle name="Buena 7" xfId="640"/>
    <cellStyle name="Buena 8" xfId="641"/>
    <cellStyle name="Buena 9" xfId="642"/>
    <cellStyle name="Calculation" xfId="643"/>
    <cellStyle name="Cálculo 10" xfId="644"/>
    <cellStyle name="Cálculo 11" xfId="645"/>
    <cellStyle name="Cálculo 12" xfId="646"/>
    <cellStyle name="Cálculo 13" xfId="647"/>
    <cellStyle name="Cálculo 14" xfId="648"/>
    <cellStyle name="Cálculo 15" xfId="649"/>
    <cellStyle name="Cálculo 16" xfId="650"/>
    <cellStyle name="Cálculo 17" xfId="651"/>
    <cellStyle name="Cálculo 18" xfId="652"/>
    <cellStyle name="Cálculo 19" xfId="653"/>
    <cellStyle name="Cálculo 2" xfId="654"/>
    <cellStyle name="Cálculo 20" xfId="655"/>
    <cellStyle name="Cálculo 21" xfId="656"/>
    <cellStyle name="Cálculo 22" xfId="657"/>
    <cellStyle name="Cálculo 23" xfId="658"/>
    <cellStyle name="Cálculo 24" xfId="659"/>
    <cellStyle name="Cálculo 25" xfId="660"/>
    <cellStyle name="Cálculo 26" xfId="661"/>
    <cellStyle name="Cálculo 27" xfId="662"/>
    <cellStyle name="Cálculo 28" xfId="663"/>
    <cellStyle name="Cálculo 29" xfId="664"/>
    <cellStyle name="Cálculo 3" xfId="665"/>
    <cellStyle name="Cálculo 30" xfId="666"/>
    <cellStyle name="Cálculo 31" xfId="667"/>
    <cellStyle name="Cálculo 32" xfId="668"/>
    <cellStyle name="Cálculo 4" xfId="669"/>
    <cellStyle name="Cálculo 5" xfId="670"/>
    <cellStyle name="Cálculo 6" xfId="671"/>
    <cellStyle name="Cálculo 7" xfId="672"/>
    <cellStyle name="Cálculo 8" xfId="673"/>
    <cellStyle name="Cálculo 9" xfId="674"/>
    <cellStyle name="Celda de comprobación 10" xfId="675"/>
    <cellStyle name="Celda de comprobación 11" xfId="676"/>
    <cellStyle name="Celda de comprobación 12" xfId="677"/>
    <cellStyle name="Celda de comprobación 13" xfId="678"/>
    <cellStyle name="Celda de comprobación 14" xfId="679"/>
    <cellStyle name="Celda de comprobación 15" xfId="680"/>
    <cellStyle name="Celda de comprobación 16" xfId="681"/>
    <cellStyle name="Celda de comprobación 17" xfId="682"/>
    <cellStyle name="Celda de comprobación 18" xfId="683"/>
    <cellStyle name="Celda de comprobación 19" xfId="684"/>
    <cellStyle name="Celda de comprobación 2" xfId="685"/>
    <cellStyle name="Celda de comprobación 20" xfId="686"/>
    <cellStyle name="Celda de comprobación 21" xfId="687"/>
    <cellStyle name="Celda de comprobación 22" xfId="688"/>
    <cellStyle name="Celda de comprobación 23" xfId="689"/>
    <cellStyle name="Celda de comprobación 24" xfId="690"/>
    <cellStyle name="Celda de comprobación 25" xfId="691"/>
    <cellStyle name="Celda de comprobación 26" xfId="692"/>
    <cellStyle name="Celda de comprobación 27" xfId="693"/>
    <cellStyle name="Celda de comprobación 28" xfId="694"/>
    <cellStyle name="Celda de comprobación 29" xfId="695"/>
    <cellStyle name="Celda de comprobación 3" xfId="696"/>
    <cellStyle name="Celda de comprobación 30" xfId="697"/>
    <cellStyle name="Celda de comprobación 31" xfId="698"/>
    <cellStyle name="Celda de comprobación 32" xfId="699"/>
    <cellStyle name="Celda de comprobación 4" xfId="700"/>
    <cellStyle name="Celda de comprobación 5" xfId="701"/>
    <cellStyle name="Celda de comprobación 6" xfId="702"/>
    <cellStyle name="Celda de comprobación 7" xfId="703"/>
    <cellStyle name="Celda de comprobación 8" xfId="704"/>
    <cellStyle name="Celda de comprobación 9" xfId="705"/>
    <cellStyle name="Celda vinculada 10" xfId="706"/>
    <cellStyle name="Celda vinculada 11" xfId="707"/>
    <cellStyle name="Celda vinculada 12" xfId="708"/>
    <cellStyle name="Celda vinculada 13" xfId="709"/>
    <cellStyle name="Celda vinculada 14" xfId="710"/>
    <cellStyle name="Celda vinculada 15" xfId="711"/>
    <cellStyle name="Celda vinculada 16" xfId="712"/>
    <cellStyle name="Celda vinculada 17" xfId="713"/>
    <cellStyle name="Celda vinculada 18" xfId="714"/>
    <cellStyle name="Celda vinculada 19" xfId="715"/>
    <cellStyle name="Celda vinculada 2" xfId="716"/>
    <cellStyle name="Celda vinculada 20" xfId="717"/>
    <cellStyle name="Celda vinculada 21" xfId="718"/>
    <cellStyle name="Celda vinculada 22" xfId="719"/>
    <cellStyle name="Celda vinculada 23" xfId="720"/>
    <cellStyle name="Celda vinculada 24" xfId="721"/>
    <cellStyle name="Celda vinculada 25" xfId="722"/>
    <cellStyle name="Celda vinculada 26" xfId="723"/>
    <cellStyle name="Celda vinculada 27" xfId="724"/>
    <cellStyle name="Celda vinculada 28" xfId="725"/>
    <cellStyle name="Celda vinculada 29" xfId="726"/>
    <cellStyle name="Celda vinculada 3" xfId="727"/>
    <cellStyle name="Celda vinculada 30" xfId="728"/>
    <cellStyle name="Celda vinculada 31" xfId="729"/>
    <cellStyle name="Celda vinculada 32" xfId="730"/>
    <cellStyle name="Celda vinculada 4" xfId="731"/>
    <cellStyle name="Celda vinculada 5" xfId="732"/>
    <cellStyle name="Celda vinculada 6" xfId="733"/>
    <cellStyle name="Celda vinculada 7" xfId="734"/>
    <cellStyle name="Celda vinculada 8" xfId="735"/>
    <cellStyle name="Celda vinculada 9" xfId="736"/>
    <cellStyle name="Comma0" xfId="737"/>
    <cellStyle name="Comma0 2" xfId="738"/>
    <cellStyle name="Currency0" xfId="739"/>
    <cellStyle name="Currency0 2" xfId="740"/>
    <cellStyle name="Date" xfId="741"/>
    <cellStyle name="Date 2" xfId="742"/>
    <cellStyle name="Encabezado 4 10" xfId="743"/>
    <cellStyle name="Encabezado 4 11" xfId="744"/>
    <cellStyle name="Encabezado 4 12" xfId="745"/>
    <cellStyle name="Encabezado 4 13" xfId="746"/>
    <cellStyle name="Encabezado 4 14" xfId="747"/>
    <cellStyle name="Encabezado 4 15" xfId="748"/>
    <cellStyle name="Encabezado 4 16" xfId="749"/>
    <cellStyle name="Encabezado 4 17" xfId="750"/>
    <cellStyle name="Encabezado 4 18" xfId="751"/>
    <cellStyle name="Encabezado 4 19" xfId="752"/>
    <cellStyle name="Encabezado 4 2" xfId="753"/>
    <cellStyle name="Encabezado 4 20" xfId="754"/>
    <cellStyle name="Encabezado 4 21" xfId="755"/>
    <cellStyle name="Encabezado 4 22" xfId="756"/>
    <cellStyle name="Encabezado 4 23" xfId="757"/>
    <cellStyle name="Encabezado 4 24" xfId="758"/>
    <cellStyle name="Encabezado 4 25" xfId="759"/>
    <cellStyle name="Encabezado 4 26" xfId="760"/>
    <cellStyle name="Encabezado 4 27" xfId="761"/>
    <cellStyle name="Encabezado 4 28" xfId="762"/>
    <cellStyle name="Encabezado 4 29" xfId="763"/>
    <cellStyle name="Encabezado 4 3" xfId="764"/>
    <cellStyle name="Encabezado 4 30" xfId="765"/>
    <cellStyle name="Encabezado 4 31" xfId="766"/>
    <cellStyle name="Encabezado 4 32" xfId="767"/>
    <cellStyle name="Encabezado 4 4" xfId="768"/>
    <cellStyle name="Encabezado 4 5" xfId="769"/>
    <cellStyle name="Encabezado 4 6" xfId="770"/>
    <cellStyle name="Encabezado 4 7" xfId="771"/>
    <cellStyle name="Encabezado 4 8" xfId="772"/>
    <cellStyle name="Encabezado 4 9" xfId="773"/>
    <cellStyle name="Énfasis 1" xfId="774"/>
    <cellStyle name="Énfasis 2" xfId="775"/>
    <cellStyle name="Énfasis 3" xfId="776"/>
    <cellStyle name="Énfasis1 - 20%" xfId="777"/>
    <cellStyle name="Énfasis1 - 40%" xfId="778"/>
    <cellStyle name="Énfasis1 - 60%" xfId="779"/>
    <cellStyle name="Énfasis1 10" xfId="780"/>
    <cellStyle name="Énfasis1 11" xfId="781"/>
    <cellStyle name="Énfasis1 12" xfId="782"/>
    <cellStyle name="Énfasis1 13" xfId="783"/>
    <cellStyle name="Énfasis1 14" xfId="784"/>
    <cellStyle name="Énfasis1 15" xfId="785"/>
    <cellStyle name="Énfasis1 16" xfId="786"/>
    <cellStyle name="Énfasis1 17" xfId="787"/>
    <cellStyle name="Énfasis1 18" xfId="788"/>
    <cellStyle name="Énfasis1 19" xfId="789"/>
    <cellStyle name="Énfasis1 2" xfId="790"/>
    <cellStyle name="Énfasis1 20" xfId="791"/>
    <cellStyle name="Énfasis1 21" xfId="792"/>
    <cellStyle name="Énfasis1 22" xfId="793"/>
    <cellStyle name="Énfasis1 23" xfId="794"/>
    <cellStyle name="Énfasis1 24" xfId="795"/>
    <cellStyle name="Énfasis1 25" xfId="796"/>
    <cellStyle name="Énfasis1 26" xfId="797"/>
    <cellStyle name="Énfasis1 27" xfId="798"/>
    <cellStyle name="Énfasis1 28" xfId="799"/>
    <cellStyle name="Énfasis1 29" xfId="800"/>
    <cellStyle name="Énfasis1 3" xfId="801"/>
    <cellStyle name="Énfasis1 30" xfId="802"/>
    <cellStyle name="Énfasis1 31" xfId="803"/>
    <cellStyle name="Énfasis1 32" xfId="804"/>
    <cellStyle name="Énfasis1 4" xfId="805"/>
    <cellStyle name="Énfasis1 5" xfId="806"/>
    <cellStyle name="Énfasis1 6" xfId="807"/>
    <cellStyle name="Énfasis1 7" xfId="808"/>
    <cellStyle name="Énfasis1 8" xfId="809"/>
    <cellStyle name="Énfasis1 9" xfId="810"/>
    <cellStyle name="Énfasis2 - 20%" xfId="811"/>
    <cellStyle name="Énfasis2 - 40%" xfId="812"/>
    <cellStyle name="Énfasis2 - 60%" xfId="813"/>
    <cellStyle name="Énfasis2 10" xfId="814"/>
    <cellStyle name="Énfasis2 11" xfId="815"/>
    <cellStyle name="Énfasis2 12" xfId="816"/>
    <cellStyle name="Énfasis2 13" xfId="817"/>
    <cellStyle name="Énfasis2 14" xfId="818"/>
    <cellStyle name="Énfasis2 15" xfId="819"/>
    <cellStyle name="Énfasis2 16" xfId="820"/>
    <cellStyle name="Énfasis2 17" xfId="821"/>
    <cellStyle name="Énfasis2 18" xfId="822"/>
    <cellStyle name="Énfasis2 19" xfId="823"/>
    <cellStyle name="Énfasis2 2" xfId="824"/>
    <cellStyle name="Énfasis2 20" xfId="825"/>
    <cellStyle name="Énfasis2 21" xfId="826"/>
    <cellStyle name="Énfasis2 22" xfId="827"/>
    <cellStyle name="Énfasis2 23" xfId="828"/>
    <cellStyle name="Énfasis2 24" xfId="829"/>
    <cellStyle name="Énfasis2 25" xfId="830"/>
    <cellStyle name="Énfasis2 26" xfId="831"/>
    <cellStyle name="Énfasis2 27" xfId="832"/>
    <cellStyle name="Énfasis2 28" xfId="833"/>
    <cellStyle name="Énfasis2 29" xfId="834"/>
    <cellStyle name="Énfasis2 3" xfId="835"/>
    <cellStyle name="Énfasis2 30" xfId="836"/>
    <cellStyle name="Énfasis2 31" xfId="837"/>
    <cellStyle name="Énfasis2 32" xfId="838"/>
    <cellStyle name="Énfasis2 4" xfId="839"/>
    <cellStyle name="Énfasis2 5" xfId="840"/>
    <cellStyle name="Énfasis2 6" xfId="841"/>
    <cellStyle name="Énfasis2 7" xfId="842"/>
    <cellStyle name="Énfasis2 8" xfId="843"/>
    <cellStyle name="Énfasis2 9" xfId="844"/>
    <cellStyle name="Énfasis3 - 20%" xfId="845"/>
    <cellStyle name="Énfasis3 - 40%" xfId="846"/>
    <cellStyle name="Énfasis3 - 60%" xfId="847"/>
    <cellStyle name="Énfasis3 10" xfId="848"/>
    <cellStyle name="Énfasis3 11" xfId="849"/>
    <cellStyle name="Énfasis3 12" xfId="850"/>
    <cellStyle name="Énfasis3 13" xfId="851"/>
    <cellStyle name="Énfasis3 14" xfId="852"/>
    <cellStyle name="Énfasis3 15" xfId="853"/>
    <cellStyle name="Énfasis3 16" xfId="854"/>
    <cellStyle name="Énfasis3 17" xfId="855"/>
    <cellStyle name="Énfasis3 18" xfId="856"/>
    <cellStyle name="Énfasis3 19" xfId="857"/>
    <cellStyle name="Énfasis3 2" xfId="858"/>
    <cellStyle name="Énfasis3 20" xfId="859"/>
    <cellStyle name="Énfasis3 21" xfId="860"/>
    <cellStyle name="Énfasis3 22" xfId="861"/>
    <cellStyle name="Énfasis3 23" xfId="862"/>
    <cellStyle name="Énfasis3 24" xfId="863"/>
    <cellStyle name="Énfasis3 25" xfId="864"/>
    <cellStyle name="Énfasis3 26" xfId="865"/>
    <cellStyle name="Énfasis3 27" xfId="866"/>
    <cellStyle name="Énfasis3 28" xfId="867"/>
    <cellStyle name="Énfasis3 29" xfId="868"/>
    <cellStyle name="Énfasis3 3" xfId="869"/>
    <cellStyle name="Énfasis3 30" xfId="870"/>
    <cellStyle name="Énfasis3 31" xfId="871"/>
    <cellStyle name="Énfasis3 32" xfId="872"/>
    <cellStyle name="Énfasis3 4" xfId="873"/>
    <cellStyle name="Énfasis3 5" xfId="874"/>
    <cellStyle name="Énfasis3 6" xfId="875"/>
    <cellStyle name="Énfasis3 7" xfId="876"/>
    <cellStyle name="Énfasis3 8" xfId="877"/>
    <cellStyle name="Énfasis3 9" xfId="878"/>
    <cellStyle name="Énfasis4 - 20%" xfId="879"/>
    <cellStyle name="Énfasis4 - 40%" xfId="880"/>
    <cellStyle name="Énfasis4 - 60%" xfId="881"/>
    <cellStyle name="Énfasis4 10" xfId="882"/>
    <cellStyle name="Énfasis4 11" xfId="883"/>
    <cellStyle name="Énfasis4 12" xfId="884"/>
    <cellStyle name="Énfasis4 13" xfId="885"/>
    <cellStyle name="Énfasis4 14" xfId="886"/>
    <cellStyle name="Énfasis4 15" xfId="887"/>
    <cellStyle name="Énfasis4 16" xfId="888"/>
    <cellStyle name="Énfasis4 17" xfId="889"/>
    <cellStyle name="Énfasis4 18" xfId="890"/>
    <cellStyle name="Énfasis4 19" xfId="891"/>
    <cellStyle name="Énfasis4 2" xfId="892"/>
    <cellStyle name="Énfasis4 20" xfId="893"/>
    <cellStyle name="Énfasis4 21" xfId="894"/>
    <cellStyle name="Énfasis4 22" xfId="895"/>
    <cellStyle name="Énfasis4 23" xfId="896"/>
    <cellStyle name="Énfasis4 24" xfId="897"/>
    <cellStyle name="Énfasis4 25" xfId="898"/>
    <cellStyle name="Énfasis4 26" xfId="899"/>
    <cellStyle name="Énfasis4 27" xfId="900"/>
    <cellStyle name="Énfasis4 28" xfId="901"/>
    <cellStyle name="Énfasis4 29" xfId="902"/>
    <cellStyle name="Énfasis4 3" xfId="903"/>
    <cellStyle name="Énfasis4 30" xfId="904"/>
    <cellStyle name="Énfasis4 31" xfId="905"/>
    <cellStyle name="Énfasis4 32" xfId="906"/>
    <cellStyle name="Énfasis4 4" xfId="907"/>
    <cellStyle name="Énfasis4 5" xfId="908"/>
    <cellStyle name="Énfasis4 6" xfId="909"/>
    <cellStyle name="Énfasis4 7" xfId="910"/>
    <cellStyle name="Énfasis4 8" xfId="911"/>
    <cellStyle name="Énfasis4 9" xfId="912"/>
    <cellStyle name="Énfasis5 - 20%" xfId="913"/>
    <cellStyle name="Énfasis5 - 40%" xfId="914"/>
    <cellStyle name="Énfasis5 - 60%" xfId="915"/>
    <cellStyle name="Énfasis5 10" xfId="916"/>
    <cellStyle name="Énfasis5 11" xfId="917"/>
    <cellStyle name="Énfasis5 12" xfId="918"/>
    <cellStyle name="Énfasis5 13" xfId="919"/>
    <cellStyle name="Énfasis5 14" xfId="920"/>
    <cellStyle name="Énfasis5 15" xfId="921"/>
    <cellStyle name="Énfasis5 16" xfId="922"/>
    <cellStyle name="Énfasis5 17" xfId="923"/>
    <cellStyle name="Énfasis5 18" xfId="924"/>
    <cellStyle name="Énfasis5 19" xfId="925"/>
    <cellStyle name="Énfasis5 2" xfId="926"/>
    <cellStyle name="Énfasis5 20" xfId="927"/>
    <cellStyle name="Énfasis5 21" xfId="928"/>
    <cellStyle name="Énfasis5 22" xfId="929"/>
    <cellStyle name="Énfasis5 23" xfId="930"/>
    <cellStyle name="Énfasis5 24" xfId="931"/>
    <cellStyle name="Énfasis5 25" xfId="932"/>
    <cellStyle name="Énfasis5 26" xfId="933"/>
    <cellStyle name="Énfasis5 27" xfId="934"/>
    <cellStyle name="Énfasis5 28" xfId="935"/>
    <cellStyle name="Énfasis5 29" xfId="936"/>
    <cellStyle name="Énfasis5 3" xfId="937"/>
    <cellStyle name="Énfasis5 30" xfId="938"/>
    <cellStyle name="Énfasis5 31" xfId="939"/>
    <cellStyle name="Énfasis5 32" xfId="940"/>
    <cellStyle name="Énfasis5 4" xfId="941"/>
    <cellStyle name="Énfasis5 5" xfId="942"/>
    <cellStyle name="Énfasis5 6" xfId="943"/>
    <cellStyle name="Énfasis5 7" xfId="944"/>
    <cellStyle name="Énfasis5 8" xfId="945"/>
    <cellStyle name="Énfasis5 9" xfId="946"/>
    <cellStyle name="Énfasis6 - 20%" xfId="947"/>
    <cellStyle name="Énfasis6 - 40%" xfId="948"/>
    <cellStyle name="Énfasis6 - 60%" xfId="949"/>
    <cellStyle name="Énfasis6 10" xfId="950"/>
    <cellStyle name="Énfasis6 11" xfId="951"/>
    <cellStyle name="Énfasis6 12" xfId="952"/>
    <cellStyle name="Énfasis6 13" xfId="953"/>
    <cellStyle name="Énfasis6 14" xfId="954"/>
    <cellStyle name="Énfasis6 15" xfId="955"/>
    <cellStyle name="Énfasis6 16" xfId="956"/>
    <cellStyle name="Énfasis6 17" xfId="957"/>
    <cellStyle name="Énfasis6 18" xfId="958"/>
    <cellStyle name="Énfasis6 19" xfId="959"/>
    <cellStyle name="Énfasis6 2" xfId="960"/>
    <cellStyle name="Énfasis6 20" xfId="961"/>
    <cellStyle name="Énfasis6 21" xfId="962"/>
    <cellStyle name="Énfasis6 22" xfId="963"/>
    <cellStyle name="Énfasis6 23" xfId="964"/>
    <cellStyle name="Énfasis6 24" xfId="965"/>
    <cellStyle name="Énfasis6 25" xfId="966"/>
    <cellStyle name="Énfasis6 26" xfId="967"/>
    <cellStyle name="Énfasis6 27" xfId="968"/>
    <cellStyle name="Énfasis6 28" xfId="969"/>
    <cellStyle name="Énfasis6 29" xfId="970"/>
    <cellStyle name="Énfasis6 3" xfId="971"/>
    <cellStyle name="Énfasis6 30" xfId="972"/>
    <cellStyle name="Énfasis6 31" xfId="973"/>
    <cellStyle name="Énfasis6 32" xfId="974"/>
    <cellStyle name="Énfasis6 4" xfId="975"/>
    <cellStyle name="Énfasis6 5" xfId="976"/>
    <cellStyle name="Énfasis6 6" xfId="977"/>
    <cellStyle name="Énfasis6 7" xfId="978"/>
    <cellStyle name="Énfasis6 8" xfId="979"/>
    <cellStyle name="Énfasis6 9" xfId="980"/>
    <cellStyle name="Entrada 10" xfId="981"/>
    <cellStyle name="Entrada 11" xfId="982"/>
    <cellStyle name="Entrada 12" xfId="983"/>
    <cellStyle name="Entrada 13" xfId="984"/>
    <cellStyle name="Entrada 14" xfId="985"/>
    <cellStyle name="Entrada 15" xfId="986"/>
    <cellStyle name="Entrada 16" xfId="987"/>
    <cellStyle name="Entrada 17" xfId="988"/>
    <cellStyle name="Entrada 18" xfId="989"/>
    <cellStyle name="Entrada 19" xfId="990"/>
    <cellStyle name="Entrada 2" xfId="991"/>
    <cellStyle name="Entrada 20" xfId="992"/>
    <cellStyle name="Entrada 21" xfId="993"/>
    <cellStyle name="Entrada 22" xfId="994"/>
    <cellStyle name="Entrada 23" xfId="995"/>
    <cellStyle name="Entrada 24" xfId="996"/>
    <cellStyle name="Entrada 25" xfId="997"/>
    <cellStyle name="Entrada 26" xfId="998"/>
    <cellStyle name="Entrada 27" xfId="999"/>
    <cellStyle name="Entrada 28" xfId="1000"/>
    <cellStyle name="Entrada 29" xfId="1001"/>
    <cellStyle name="Entrada 3" xfId="1002"/>
    <cellStyle name="Entrada 30" xfId="1003"/>
    <cellStyle name="Entrada 31" xfId="1004"/>
    <cellStyle name="Entrada 32" xfId="1005"/>
    <cellStyle name="Entrada 4" xfId="1006"/>
    <cellStyle name="Entrada 5" xfId="1007"/>
    <cellStyle name="Entrada 6" xfId="1008"/>
    <cellStyle name="Entrada 7" xfId="1009"/>
    <cellStyle name="Entrada 8" xfId="1010"/>
    <cellStyle name="Entrada 9" xfId="1011"/>
    <cellStyle name="Estilo 1" xfId="1012"/>
    <cellStyle name="Euro" xfId="1013"/>
    <cellStyle name="Euro 2" xfId="1014"/>
    <cellStyle name="Euro 2 2" xfId="1015"/>
    <cellStyle name="Euro 3" xfId="1016"/>
    <cellStyle name="Euro 4" xfId="1017"/>
    <cellStyle name="Euro 5" xfId="1018"/>
    <cellStyle name="Euro 6" xfId="1019"/>
    <cellStyle name="Euro_Acabados" xfId="1020"/>
    <cellStyle name="Excel Built-in Normal 1" xfId="1021"/>
    <cellStyle name="Explanatory Text" xfId="1022"/>
    <cellStyle name="Fixed" xfId="1023"/>
    <cellStyle name="Fixed 2" xfId="1024"/>
    <cellStyle name="Heading 2" xfId="1025"/>
    <cellStyle name="Heading 3" xfId="1026"/>
    <cellStyle name="Hipervínculo 2" xfId="1027"/>
    <cellStyle name="Hipervínculo 2 2" xfId="1028"/>
    <cellStyle name="Hipervínculo 2 3" xfId="1029"/>
    <cellStyle name="Hipervínculo 3" xfId="1030"/>
    <cellStyle name="Incorrecto 10" xfId="1031"/>
    <cellStyle name="Incorrecto 11" xfId="1032"/>
    <cellStyle name="Incorrecto 12" xfId="1033"/>
    <cellStyle name="Incorrecto 13" xfId="1034"/>
    <cellStyle name="Incorrecto 14" xfId="1035"/>
    <cellStyle name="Incorrecto 15" xfId="1036"/>
    <cellStyle name="Incorrecto 16" xfId="1037"/>
    <cellStyle name="Incorrecto 17" xfId="1038"/>
    <cellStyle name="Incorrecto 18" xfId="1039"/>
    <cellStyle name="Incorrecto 19" xfId="1040"/>
    <cellStyle name="Incorrecto 2" xfId="1041"/>
    <cellStyle name="Incorrecto 20" xfId="1042"/>
    <cellStyle name="Incorrecto 21" xfId="1043"/>
    <cellStyle name="Incorrecto 22" xfId="1044"/>
    <cellStyle name="Incorrecto 23" xfId="1045"/>
    <cellStyle name="Incorrecto 24" xfId="1046"/>
    <cellStyle name="Incorrecto 25" xfId="1047"/>
    <cellStyle name="Incorrecto 26" xfId="1048"/>
    <cellStyle name="Incorrecto 27" xfId="1049"/>
    <cellStyle name="Incorrecto 28" xfId="1050"/>
    <cellStyle name="Incorrecto 29" xfId="1051"/>
    <cellStyle name="Incorrecto 3" xfId="1052"/>
    <cellStyle name="Incorrecto 30" xfId="1053"/>
    <cellStyle name="Incorrecto 31" xfId="1054"/>
    <cellStyle name="Incorrecto 32" xfId="1055"/>
    <cellStyle name="Incorrecto 4" xfId="1056"/>
    <cellStyle name="Incorrecto 5" xfId="1057"/>
    <cellStyle name="Incorrecto 6" xfId="1058"/>
    <cellStyle name="Incorrecto 7" xfId="1059"/>
    <cellStyle name="Incorrecto 8" xfId="1060"/>
    <cellStyle name="Incorrecto 9" xfId="1061"/>
    <cellStyle name="Millares [0] 2" xfId="1063"/>
    <cellStyle name="Millares 10" xfId="1064"/>
    <cellStyle name="Millares 11" xfId="1065"/>
    <cellStyle name="Millares 12" xfId="1066"/>
    <cellStyle name="Millares 13" xfId="1062"/>
    <cellStyle name="Millares 2" xfId="1067"/>
    <cellStyle name="Millares 2 2" xfId="1068"/>
    <cellStyle name="Millares 2 2 2" xfId="1069"/>
    <cellStyle name="Millares 2 3" xfId="1070"/>
    <cellStyle name="Millares 2 4" xfId="1071"/>
    <cellStyle name="Millares 2 5" xfId="1072"/>
    <cellStyle name="Millares 2 5 2" xfId="1073"/>
    <cellStyle name="Millares 2 6" xfId="1074"/>
    <cellStyle name="Millares 2 7" xfId="1075"/>
    <cellStyle name="Millares 2_4,8" xfId="1076"/>
    <cellStyle name="Millares 3" xfId="1077"/>
    <cellStyle name="Millares 3 2" xfId="1078"/>
    <cellStyle name="Millares 3 3" xfId="1079"/>
    <cellStyle name="Millares 3_4,8" xfId="1080"/>
    <cellStyle name="Millares 4" xfId="1081"/>
    <cellStyle name="Millares 4 2" xfId="1082"/>
    <cellStyle name="Millares 4 3" xfId="1083"/>
    <cellStyle name="Millares 4_4,8" xfId="1084"/>
    <cellStyle name="Millares 5" xfId="1085"/>
    <cellStyle name="Millares 5 2" xfId="1086"/>
    <cellStyle name="Millares 6" xfId="1087"/>
    <cellStyle name="Millares 7" xfId="1088"/>
    <cellStyle name="Millares 8" xfId="1089"/>
    <cellStyle name="Millares 9" xfId="1090"/>
    <cellStyle name="Moneda [0] 2" xfId="1091"/>
    <cellStyle name="Moneda 10" xfId="1092"/>
    <cellStyle name="Moneda 11" xfId="1532"/>
    <cellStyle name="Moneda 2" xfId="1093"/>
    <cellStyle name="Moneda 2 2" xfId="1094"/>
    <cellStyle name="Moneda 2 3" xfId="1095"/>
    <cellStyle name="Moneda 2_4,8" xfId="1096"/>
    <cellStyle name="Moneda 3" xfId="1097"/>
    <cellStyle name="Moneda 3 2" xfId="1098"/>
    <cellStyle name="Moneda 3 2 2" xfId="1099"/>
    <cellStyle name="Moneda 3 2 3" xfId="1100"/>
    <cellStyle name="Moneda 3 3" xfId="1101"/>
    <cellStyle name="Moneda 3 3 2" xfId="1102"/>
    <cellStyle name="Moneda 3 4" xfId="1103"/>
    <cellStyle name="Moneda 3 5" xfId="1104"/>
    <cellStyle name="Moneda 3_4,8" xfId="1105"/>
    <cellStyle name="Moneda 4" xfId="1106"/>
    <cellStyle name="Moneda 4 2" xfId="1107"/>
    <cellStyle name="Moneda 5" xfId="1108"/>
    <cellStyle name="Moneda 5 2" xfId="1109"/>
    <cellStyle name="Moneda 6" xfId="1110"/>
    <cellStyle name="Moneda 7" xfId="1111"/>
    <cellStyle name="Moneda 8" xfId="1112"/>
    <cellStyle name="Moneda 9" xfId="1113"/>
    <cellStyle name="Monetario0" xfId="1114"/>
    <cellStyle name="Neutral 10" xfId="1115"/>
    <cellStyle name="Neutral 11" xfId="1116"/>
    <cellStyle name="Neutral 12" xfId="1117"/>
    <cellStyle name="Neutral 13" xfId="1118"/>
    <cellStyle name="Neutral 14" xfId="1119"/>
    <cellStyle name="Neutral 15" xfId="1120"/>
    <cellStyle name="Neutral 16" xfId="1121"/>
    <cellStyle name="Neutral 17" xfId="1122"/>
    <cellStyle name="Neutral 18" xfId="1123"/>
    <cellStyle name="Neutral 19" xfId="1124"/>
    <cellStyle name="Neutral 2" xfId="1125"/>
    <cellStyle name="Neutral 20" xfId="1126"/>
    <cellStyle name="Neutral 21" xfId="1127"/>
    <cellStyle name="Neutral 22" xfId="1128"/>
    <cellStyle name="Neutral 23" xfId="1129"/>
    <cellStyle name="Neutral 24" xfId="1130"/>
    <cellStyle name="Neutral 25" xfId="1131"/>
    <cellStyle name="Neutral 26" xfId="1132"/>
    <cellStyle name="Neutral 27" xfId="1133"/>
    <cellStyle name="Neutral 28" xfId="1134"/>
    <cellStyle name="Neutral 29" xfId="1135"/>
    <cellStyle name="Neutral 3" xfId="1136"/>
    <cellStyle name="Neutral 30" xfId="1137"/>
    <cellStyle name="Neutral 31" xfId="1138"/>
    <cellStyle name="Neutral 32" xfId="1139"/>
    <cellStyle name="Neutral 4" xfId="1140"/>
    <cellStyle name="Neutral 5" xfId="1141"/>
    <cellStyle name="Neutral 6" xfId="1142"/>
    <cellStyle name="Neutral 7" xfId="1143"/>
    <cellStyle name="Neutral 8" xfId="1144"/>
    <cellStyle name="Neutral 9" xfId="1145"/>
    <cellStyle name="Normal" xfId="0" builtinId="0"/>
    <cellStyle name="Normal 10" xfId="1146"/>
    <cellStyle name="Normal 12" xfId="1147"/>
    <cellStyle name="Normal 12 2" xfId="1148"/>
    <cellStyle name="Normal 2" xfId="1149"/>
    <cellStyle name="Normal 2 10" xfId="1150"/>
    <cellStyle name="Normal 2 10 2" xfId="1151"/>
    <cellStyle name="Normal 2 10 3" xfId="1152"/>
    <cellStyle name="Normal 2 10 4" xfId="1153"/>
    <cellStyle name="Normal 2 10 5" xfId="1154"/>
    <cellStyle name="Normal 2 10 6" xfId="1155"/>
    <cellStyle name="Normal 2 10 7" xfId="1156"/>
    <cellStyle name="Normal 2 10 8" xfId="1157"/>
    <cellStyle name="Normal 2 107" xfId="1158"/>
    <cellStyle name="Normal 2 11" xfId="1159"/>
    <cellStyle name="Normal 2 12" xfId="1160"/>
    <cellStyle name="Normal 2 13" xfId="1161"/>
    <cellStyle name="Normal 2 14" xfId="1162"/>
    <cellStyle name="Normal 2 15" xfId="1163"/>
    <cellStyle name="Normal 2 16" xfId="1164"/>
    <cellStyle name="Normal 2 17" xfId="1165"/>
    <cellStyle name="Normal 2 18" xfId="1166"/>
    <cellStyle name="Normal 2 19" xfId="1167"/>
    <cellStyle name="Normal 2 2" xfId="1168"/>
    <cellStyle name="Normal 2 2 2" xfId="1169"/>
    <cellStyle name="Normal 2 2 2 2" xfId="1170"/>
    <cellStyle name="Normal 2 2 3" xfId="1171"/>
    <cellStyle name="Normal 2 2 4" xfId="1172"/>
    <cellStyle name="Normal 2 2_Copia de PRESUPUESTO POR CAPITULOS MARZO-25-11-ULTIMO" xfId="1173"/>
    <cellStyle name="Normal 2 20" xfId="1174"/>
    <cellStyle name="Normal 2 21" xfId="1175"/>
    <cellStyle name="Normal 2 22" xfId="1176"/>
    <cellStyle name="Normal 2 23" xfId="1177"/>
    <cellStyle name="Normal 2 24" xfId="1178"/>
    <cellStyle name="Normal 2 25" xfId="1179"/>
    <cellStyle name="Normal 2 26" xfId="1180"/>
    <cellStyle name="Normal 2 27" xfId="1181"/>
    <cellStyle name="Normal 2 28" xfId="1182"/>
    <cellStyle name="Normal 2 29" xfId="1183"/>
    <cellStyle name="Normal 2 3" xfId="1184"/>
    <cellStyle name="Normal 2 3 2" xfId="1185"/>
    <cellStyle name="Normal 2 30" xfId="1186"/>
    <cellStyle name="Normal 2 31" xfId="1187"/>
    <cellStyle name="Normal 2 32" xfId="1188"/>
    <cellStyle name="Normal 2 33" xfId="1189"/>
    <cellStyle name="Normal 2 34" xfId="1190"/>
    <cellStyle name="Normal 2 35" xfId="1191"/>
    <cellStyle name="Normal 2 36" xfId="1192"/>
    <cellStyle name="Normal 2 37" xfId="1193"/>
    <cellStyle name="Normal 2 38" xfId="1194"/>
    <cellStyle name="Normal 2 39" xfId="1195"/>
    <cellStyle name="Normal 2 4" xfId="1196"/>
    <cellStyle name="Normal 2 4 2" xfId="1197"/>
    <cellStyle name="Normal 2 40" xfId="1198"/>
    <cellStyle name="Normal 2 5" xfId="1199"/>
    <cellStyle name="Normal 2 5 2" xfId="1200"/>
    <cellStyle name="Normal 2 6" xfId="1201"/>
    <cellStyle name="Normal 2 7" xfId="1202"/>
    <cellStyle name="Normal 2 8" xfId="1203"/>
    <cellStyle name="Normal 2 9" xfId="1204"/>
    <cellStyle name="Normal 2_Copia de Cuadro APU General Seguridad Electronica Festo 01-12-2008" xfId="1205"/>
    <cellStyle name="Normal 3" xfId="1206"/>
    <cellStyle name="Normal 3 2" xfId="1207"/>
    <cellStyle name="Normal 3 2 2" xfId="1208"/>
    <cellStyle name="Normal 3 3" xfId="1209"/>
    <cellStyle name="Normal 3 4" xfId="1210"/>
    <cellStyle name="Normal 3 5" xfId="1211"/>
    <cellStyle name="Normal 3_Copia de Cuadro APU General Seguridad Electronica Festo 01-12-2008" xfId="1212"/>
    <cellStyle name="Normal 30" xfId="1213"/>
    <cellStyle name="Normal 31" xfId="1214"/>
    <cellStyle name="Normal 32" xfId="1215"/>
    <cellStyle name="Normal 4" xfId="1216"/>
    <cellStyle name="Normal 4 2" xfId="1217"/>
    <cellStyle name="Normal 4 2 2" xfId="1218"/>
    <cellStyle name="Normal 4 2 3" xfId="1219"/>
    <cellStyle name="Normal 4 2_ESTADISTICA" xfId="1220"/>
    <cellStyle name="Normal 4 3" xfId="1221"/>
    <cellStyle name="Normal 4 3 2" xfId="1222"/>
    <cellStyle name="Normal 4 3_ESTADISTICA" xfId="1223"/>
    <cellStyle name="Normal 4 4" xfId="1224"/>
    <cellStyle name="Normal 4 5" xfId="1225"/>
    <cellStyle name="Normal 4 6" xfId="1226"/>
    <cellStyle name="Normal 4 7" xfId="1227"/>
    <cellStyle name="Normal 4_CICLOPUENTE AV-ESMERALDA-OCT-4-2011" xfId="1228"/>
    <cellStyle name="Normal 5" xfId="1229"/>
    <cellStyle name="Normal 5 2" xfId="1230"/>
    <cellStyle name="Normal 5 2 2" xfId="1231"/>
    <cellStyle name="Normal 5 3" xfId="1232"/>
    <cellStyle name="Normal 6" xfId="1233"/>
    <cellStyle name="Normal 6 2" xfId="1234"/>
    <cellStyle name="Normal 7" xfId="1235"/>
    <cellStyle name="Normal 8" xfId="1236"/>
    <cellStyle name="Normal 8 2" xfId="1237"/>
    <cellStyle name="Normal 9" xfId="1"/>
    <cellStyle name="Notas 10" xfId="1238"/>
    <cellStyle name="Notas 11" xfId="1239"/>
    <cellStyle name="Notas 12" xfId="1240"/>
    <cellStyle name="Notas 13" xfId="1241"/>
    <cellStyle name="Notas 14" xfId="1242"/>
    <cellStyle name="Notas 15" xfId="1243"/>
    <cellStyle name="Notas 16" xfId="1244"/>
    <cellStyle name="Notas 17" xfId="1245"/>
    <cellStyle name="Notas 18" xfId="1246"/>
    <cellStyle name="Notas 19" xfId="1247"/>
    <cellStyle name="Notas 2" xfId="1248"/>
    <cellStyle name="Notas 20" xfId="1249"/>
    <cellStyle name="Notas 21" xfId="1250"/>
    <cellStyle name="Notas 22" xfId="1251"/>
    <cellStyle name="Notas 23" xfId="1252"/>
    <cellStyle name="Notas 24" xfId="1253"/>
    <cellStyle name="Notas 25" xfId="1254"/>
    <cellStyle name="Notas 26" xfId="1255"/>
    <cellStyle name="Notas 27" xfId="1256"/>
    <cellStyle name="Notas 28" xfId="1257"/>
    <cellStyle name="Notas 29" xfId="1258"/>
    <cellStyle name="Notas 3" xfId="1259"/>
    <cellStyle name="Notas 30" xfId="1260"/>
    <cellStyle name="Notas 31" xfId="1261"/>
    <cellStyle name="Notas 32" xfId="1262"/>
    <cellStyle name="Notas 4" xfId="1263"/>
    <cellStyle name="Notas 5" xfId="1264"/>
    <cellStyle name="Notas 6" xfId="1265"/>
    <cellStyle name="Notas 7" xfId="1266"/>
    <cellStyle name="Notas 8" xfId="1267"/>
    <cellStyle name="Notas 9" xfId="1268"/>
    <cellStyle name="Output" xfId="1269"/>
    <cellStyle name="Porcentaje 2" xfId="1271"/>
    <cellStyle name="Porcentaje 3" xfId="1272"/>
    <cellStyle name="Porcentaje 4" xfId="1273"/>
    <cellStyle name="Porcentaje 5" xfId="1270"/>
    <cellStyle name="Porcentual 2" xfId="1274"/>
    <cellStyle name="Porcentual 2 2" xfId="1275"/>
    <cellStyle name="Porcentual 2 3" xfId="1276"/>
    <cellStyle name="Porcentual 3" xfId="1277"/>
    <cellStyle name="Porcentual 3 2" xfId="1278"/>
    <cellStyle name="Porcentual 4" xfId="1279"/>
    <cellStyle name="Porcentual 5" xfId="1280"/>
    <cellStyle name="Salida 10" xfId="1281"/>
    <cellStyle name="Salida 11" xfId="1282"/>
    <cellStyle name="Salida 12" xfId="1283"/>
    <cellStyle name="Salida 13" xfId="1284"/>
    <cellStyle name="Salida 14" xfId="1285"/>
    <cellStyle name="Salida 15" xfId="1286"/>
    <cellStyle name="Salida 16" xfId="1287"/>
    <cellStyle name="Salida 17" xfId="1288"/>
    <cellStyle name="Salida 18" xfId="1289"/>
    <cellStyle name="Salida 19" xfId="1290"/>
    <cellStyle name="Salida 2" xfId="1291"/>
    <cellStyle name="Salida 20" xfId="1292"/>
    <cellStyle name="Salida 21" xfId="1293"/>
    <cellStyle name="Salida 22" xfId="1294"/>
    <cellStyle name="Salida 23" xfId="1295"/>
    <cellStyle name="Salida 24" xfId="1296"/>
    <cellStyle name="Salida 25" xfId="1297"/>
    <cellStyle name="Salida 26" xfId="1298"/>
    <cellStyle name="Salida 27" xfId="1299"/>
    <cellStyle name="Salida 28" xfId="1300"/>
    <cellStyle name="Salida 29" xfId="1301"/>
    <cellStyle name="Salida 3" xfId="1302"/>
    <cellStyle name="Salida 30" xfId="1303"/>
    <cellStyle name="Salida 31" xfId="1304"/>
    <cellStyle name="Salida 32" xfId="1305"/>
    <cellStyle name="Salida 4" xfId="1306"/>
    <cellStyle name="Salida 5" xfId="1307"/>
    <cellStyle name="Salida 6" xfId="1308"/>
    <cellStyle name="Salida 7" xfId="1309"/>
    <cellStyle name="Salida 8" xfId="1310"/>
    <cellStyle name="Salida 9" xfId="1311"/>
    <cellStyle name="Texto de advertencia 10" xfId="1312"/>
    <cellStyle name="Texto de advertencia 11" xfId="1313"/>
    <cellStyle name="Texto de advertencia 12" xfId="1314"/>
    <cellStyle name="Texto de advertencia 13" xfId="1315"/>
    <cellStyle name="Texto de advertencia 14" xfId="1316"/>
    <cellStyle name="Texto de advertencia 15" xfId="1317"/>
    <cellStyle name="Texto de advertencia 16" xfId="1318"/>
    <cellStyle name="Texto de advertencia 17" xfId="1319"/>
    <cellStyle name="Texto de advertencia 18" xfId="1320"/>
    <cellStyle name="Texto de advertencia 19" xfId="1321"/>
    <cellStyle name="Texto de advertencia 2" xfId="1322"/>
    <cellStyle name="Texto de advertencia 20" xfId="1323"/>
    <cellStyle name="Texto de advertencia 21" xfId="1324"/>
    <cellStyle name="Texto de advertencia 22" xfId="1325"/>
    <cellStyle name="Texto de advertencia 23" xfId="1326"/>
    <cellStyle name="Texto de advertencia 24" xfId="1327"/>
    <cellStyle name="Texto de advertencia 25" xfId="1328"/>
    <cellStyle name="Texto de advertencia 26" xfId="1329"/>
    <cellStyle name="Texto de advertencia 27" xfId="1330"/>
    <cellStyle name="Texto de advertencia 28" xfId="1331"/>
    <cellStyle name="Texto de advertencia 29" xfId="1332"/>
    <cellStyle name="Texto de advertencia 3" xfId="1333"/>
    <cellStyle name="Texto de advertencia 30" xfId="1334"/>
    <cellStyle name="Texto de advertencia 31" xfId="1335"/>
    <cellStyle name="Texto de advertencia 32" xfId="1336"/>
    <cellStyle name="Texto de advertencia 4" xfId="1337"/>
    <cellStyle name="Texto de advertencia 5" xfId="1338"/>
    <cellStyle name="Texto de advertencia 6" xfId="1339"/>
    <cellStyle name="Texto de advertencia 7" xfId="1340"/>
    <cellStyle name="Texto de advertencia 8" xfId="1341"/>
    <cellStyle name="Texto de advertencia 9" xfId="1342"/>
    <cellStyle name="Texto explicativo 10" xfId="1343"/>
    <cellStyle name="Texto explicativo 11" xfId="1344"/>
    <cellStyle name="Texto explicativo 12" xfId="1345"/>
    <cellStyle name="Texto explicativo 13" xfId="1346"/>
    <cellStyle name="Texto explicativo 14" xfId="1347"/>
    <cellStyle name="Texto explicativo 15" xfId="1348"/>
    <cellStyle name="Texto explicativo 16" xfId="1349"/>
    <cellStyle name="Texto explicativo 17" xfId="1350"/>
    <cellStyle name="Texto explicativo 18" xfId="1351"/>
    <cellStyle name="Texto explicativo 19" xfId="1352"/>
    <cellStyle name="Texto explicativo 2" xfId="1353"/>
    <cellStyle name="Texto explicativo 20" xfId="1354"/>
    <cellStyle name="Texto explicativo 21" xfId="1355"/>
    <cellStyle name="Texto explicativo 22" xfId="1356"/>
    <cellStyle name="Texto explicativo 23" xfId="1357"/>
    <cellStyle name="Texto explicativo 24" xfId="1358"/>
    <cellStyle name="Texto explicativo 25" xfId="1359"/>
    <cellStyle name="Texto explicativo 26" xfId="1360"/>
    <cellStyle name="Texto explicativo 27" xfId="1361"/>
    <cellStyle name="Texto explicativo 28" xfId="1362"/>
    <cellStyle name="Texto explicativo 29" xfId="1363"/>
    <cellStyle name="Texto explicativo 3" xfId="1364"/>
    <cellStyle name="Texto explicativo 30" xfId="1365"/>
    <cellStyle name="Texto explicativo 31" xfId="1366"/>
    <cellStyle name="Texto explicativo 32" xfId="1367"/>
    <cellStyle name="Texto explicativo 4" xfId="1368"/>
    <cellStyle name="Texto explicativo 5" xfId="1369"/>
    <cellStyle name="Texto explicativo 6" xfId="1370"/>
    <cellStyle name="Texto explicativo 7" xfId="1371"/>
    <cellStyle name="Texto explicativo 8" xfId="1372"/>
    <cellStyle name="Texto explicativo 9" xfId="1373"/>
    <cellStyle name="Title" xfId="1374"/>
    <cellStyle name="Título 1 10" xfId="1375"/>
    <cellStyle name="Título 1 11" xfId="1376"/>
    <cellStyle name="Título 1 12" xfId="1377"/>
    <cellStyle name="Título 1 13" xfId="1378"/>
    <cellStyle name="Título 1 14" xfId="1379"/>
    <cellStyle name="Título 1 15" xfId="1380"/>
    <cellStyle name="Título 1 16" xfId="1381"/>
    <cellStyle name="Título 1 17" xfId="1382"/>
    <cellStyle name="Título 1 18" xfId="1383"/>
    <cellStyle name="Título 1 19" xfId="1384"/>
    <cellStyle name="Título 1 2" xfId="1385"/>
    <cellStyle name="Título 1 20" xfId="1386"/>
    <cellStyle name="Título 1 21" xfId="1387"/>
    <cellStyle name="Título 1 22" xfId="1388"/>
    <cellStyle name="Título 1 23" xfId="1389"/>
    <cellStyle name="Título 1 24" xfId="1390"/>
    <cellStyle name="Título 1 25" xfId="1391"/>
    <cellStyle name="Título 1 26" xfId="1392"/>
    <cellStyle name="Título 1 27" xfId="1393"/>
    <cellStyle name="Título 1 28" xfId="1394"/>
    <cellStyle name="Título 1 29" xfId="1395"/>
    <cellStyle name="Título 1 3" xfId="1396"/>
    <cellStyle name="Título 1 30" xfId="1397"/>
    <cellStyle name="Título 1 31" xfId="1398"/>
    <cellStyle name="Título 1 32" xfId="1399"/>
    <cellStyle name="Título 1 4" xfId="1400"/>
    <cellStyle name="Título 1 5" xfId="1401"/>
    <cellStyle name="Título 1 6" xfId="1402"/>
    <cellStyle name="Título 1 7" xfId="1403"/>
    <cellStyle name="Título 1 8" xfId="1404"/>
    <cellStyle name="Título 1 9" xfId="1405"/>
    <cellStyle name="Título 10" xfId="1406"/>
    <cellStyle name="Título 11" xfId="1407"/>
    <cellStyle name="Título 12" xfId="1408"/>
    <cellStyle name="Título 13" xfId="1409"/>
    <cellStyle name="Título 14" xfId="1410"/>
    <cellStyle name="Título 15" xfId="1411"/>
    <cellStyle name="Título 16" xfId="1412"/>
    <cellStyle name="Título 17" xfId="1413"/>
    <cellStyle name="Título 18" xfId="1414"/>
    <cellStyle name="Título 19" xfId="1415"/>
    <cellStyle name="Título 2 10" xfId="1416"/>
    <cellStyle name="Título 2 11" xfId="1417"/>
    <cellStyle name="Título 2 12" xfId="1418"/>
    <cellStyle name="Título 2 13" xfId="1419"/>
    <cellStyle name="Título 2 14" xfId="1420"/>
    <cellStyle name="Título 2 15" xfId="1421"/>
    <cellStyle name="Título 2 16" xfId="1422"/>
    <cellStyle name="Título 2 17" xfId="1423"/>
    <cellStyle name="Título 2 18" xfId="1424"/>
    <cellStyle name="Título 2 19" xfId="1425"/>
    <cellStyle name="Título 2 2" xfId="1426"/>
    <cellStyle name="Título 2 20" xfId="1427"/>
    <cellStyle name="Título 2 21" xfId="1428"/>
    <cellStyle name="Título 2 22" xfId="1429"/>
    <cellStyle name="Título 2 23" xfId="1430"/>
    <cellStyle name="Título 2 24" xfId="1431"/>
    <cellStyle name="Título 2 25" xfId="1432"/>
    <cellStyle name="Título 2 26" xfId="1433"/>
    <cellStyle name="Título 2 27" xfId="1434"/>
    <cellStyle name="Título 2 28" xfId="1435"/>
    <cellStyle name="Título 2 29" xfId="1436"/>
    <cellStyle name="Título 2 3" xfId="1437"/>
    <cellStyle name="Título 2 30" xfId="1438"/>
    <cellStyle name="Título 2 31" xfId="1439"/>
    <cellStyle name="Título 2 32" xfId="1440"/>
    <cellStyle name="Título 2 4" xfId="1441"/>
    <cellStyle name="Título 2 5" xfId="1442"/>
    <cellStyle name="Título 2 6" xfId="1443"/>
    <cellStyle name="Título 2 7" xfId="1444"/>
    <cellStyle name="Título 2 8" xfId="1445"/>
    <cellStyle name="Título 2 9" xfId="1446"/>
    <cellStyle name="Título 20" xfId="1447"/>
    <cellStyle name="Título 21" xfId="1448"/>
    <cellStyle name="Título 22" xfId="1449"/>
    <cellStyle name="Título 23" xfId="1450"/>
    <cellStyle name="Título 24" xfId="1451"/>
    <cellStyle name="Título 25" xfId="1452"/>
    <cellStyle name="Título 26" xfId="1453"/>
    <cellStyle name="Título 27" xfId="1454"/>
    <cellStyle name="Título 28" xfId="1455"/>
    <cellStyle name="Título 29" xfId="1456"/>
    <cellStyle name="Título 3 10" xfId="1457"/>
    <cellStyle name="Título 3 11" xfId="1458"/>
    <cellStyle name="Título 3 12" xfId="1459"/>
    <cellStyle name="Título 3 13" xfId="1460"/>
    <cellStyle name="Título 3 14" xfId="1461"/>
    <cellStyle name="Título 3 15" xfId="1462"/>
    <cellStyle name="Título 3 16" xfId="1463"/>
    <cellStyle name="Título 3 17" xfId="1464"/>
    <cellStyle name="Título 3 18" xfId="1465"/>
    <cellStyle name="Título 3 19" xfId="1466"/>
    <cellStyle name="Título 3 2" xfId="1467"/>
    <cellStyle name="Título 3 20" xfId="1468"/>
    <cellStyle name="Título 3 21" xfId="1469"/>
    <cellStyle name="Título 3 22" xfId="1470"/>
    <cellStyle name="Título 3 23" xfId="1471"/>
    <cellStyle name="Título 3 24" xfId="1472"/>
    <cellStyle name="Título 3 25" xfId="1473"/>
    <cellStyle name="Título 3 26" xfId="1474"/>
    <cellStyle name="Título 3 27" xfId="1475"/>
    <cellStyle name="Título 3 28" xfId="1476"/>
    <cellStyle name="Título 3 29" xfId="1477"/>
    <cellStyle name="Título 3 3" xfId="1478"/>
    <cellStyle name="Título 3 30" xfId="1479"/>
    <cellStyle name="Título 3 31" xfId="1480"/>
    <cellStyle name="Título 3 32" xfId="1481"/>
    <cellStyle name="Título 3 4" xfId="1482"/>
    <cellStyle name="Título 3 5" xfId="1483"/>
    <cellStyle name="Título 3 6" xfId="1484"/>
    <cellStyle name="Título 3 7" xfId="1485"/>
    <cellStyle name="Título 3 8" xfId="1486"/>
    <cellStyle name="Título 3 9" xfId="1487"/>
    <cellStyle name="Título 30" xfId="1488"/>
    <cellStyle name="Título 31" xfId="1489"/>
    <cellStyle name="Título 32" xfId="1490"/>
    <cellStyle name="Título 33" xfId="1491"/>
    <cellStyle name="Título 34" xfId="1492"/>
    <cellStyle name="Título 4" xfId="1493"/>
    <cellStyle name="Título 5" xfId="1494"/>
    <cellStyle name="Título 6" xfId="1495"/>
    <cellStyle name="Título 7" xfId="1496"/>
    <cellStyle name="Título 8" xfId="1497"/>
    <cellStyle name="Título 9" xfId="1498"/>
    <cellStyle name="Título de hoja" xfId="1499"/>
    <cellStyle name="Total 10" xfId="1500"/>
    <cellStyle name="Total 11" xfId="1501"/>
    <cellStyle name="Total 12" xfId="1502"/>
    <cellStyle name="Total 13" xfId="1503"/>
    <cellStyle name="Total 14" xfId="1504"/>
    <cellStyle name="Total 15" xfId="1505"/>
    <cellStyle name="Total 16" xfId="1506"/>
    <cellStyle name="Total 17" xfId="1507"/>
    <cellStyle name="Total 18" xfId="1508"/>
    <cellStyle name="Total 19" xfId="1509"/>
    <cellStyle name="Total 2" xfId="1510"/>
    <cellStyle name="Total 20" xfId="1511"/>
    <cellStyle name="Total 21" xfId="1512"/>
    <cellStyle name="Total 22" xfId="1513"/>
    <cellStyle name="Total 23" xfId="1514"/>
    <cellStyle name="Total 24" xfId="1515"/>
    <cellStyle name="Total 25" xfId="1516"/>
    <cellStyle name="Total 26" xfId="1517"/>
    <cellStyle name="Total 27" xfId="1518"/>
    <cellStyle name="Total 28" xfId="1519"/>
    <cellStyle name="Total 29" xfId="1520"/>
    <cellStyle name="Total 3" xfId="1521"/>
    <cellStyle name="Total 30" xfId="1522"/>
    <cellStyle name="Total 31" xfId="1523"/>
    <cellStyle name="Total 32" xfId="1524"/>
    <cellStyle name="Total 4" xfId="1525"/>
    <cellStyle name="Total 5" xfId="1526"/>
    <cellStyle name="Total 6" xfId="1527"/>
    <cellStyle name="Total 7" xfId="1528"/>
    <cellStyle name="Total 8" xfId="1529"/>
    <cellStyle name="Total 9" xfId="1530"/>
    <cellStyle name="常规_Sheet1" xfId="1531"/>
  </cellStyles>
  <dxfs count="33">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152400</xdr:rowOff>
    </xdr:from>
    <xdr:to>
      <xdr:col>1</xdr:col>
      <xdr:colOff>1266825</xdr:colOff>
      <xdr:row>3</xdr:row>
      <xdr:rowOff>190500</xdr:rowOff>
    </xdr:to>
    <xdr:pic>
      <xdr:nvPicPr>
        <xdr:cNvPr id="5792" name="Imagen 3" descr="Descripción: UMV_CABEZOTE">
          <a:extLst>
            <a:ext uri="{FF2B5EF4-FFF2-40B4-BE49-F238E27FC236}">
              <a16:creationId xmlns:a16="http://schemas.microsoft.com/office/drawing/2014/main" id="{00000000-0008-0000-0400-0000A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9575" y="333375"/>
          <a:ext cx="11430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gelica Maria" id="{AAE250C3-93FF-4EB9-92D8-19609BAC8932}" userId="S::angelica.jaimes@umv.gov.co::41e4e78d-feab-437f-98c9-ecb79f8ae36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18" dT="2024-04-15T15:50:16.31" personId="{AAE250C3-93FF-4EB9-92D8-19609BAC8932}" id="{9049B50E-1C59-4553-979E-769F283BC969}">
    <text>No podemos rechazar la oferta...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opLeftCell="A13" zoomScale="85" zoomScaleNormal="85" zoomScalePageLayoutView="40" workbookViewId="0">
      <selection activeCell="B18" sqref="B18:F18"/>
    </sheetView>
  </sheetViews>
  <sheetFormatPr baseColWidth="10" defaultRowHeight="12.75"/>
  <cols>
    <col min="1" max="1" width="2.7109375" customWidth="1"/>
    <col min="2" max="2" width="20.42578125" customWidth="1"/>
    <col min="3" max="3" width="71.42578125" customWidth="1"/>
    <col min="4" max="4" width="36.7109375" customWidth="1"/>
    <col min="5" max="5" width="23.42578125" customWidth="1"/>
    <col min="6" max="6" width="22.42578125" customWidth="1"/>
    <col min="7" max="7" width="2.7109375" customWidth="1"/>
  </cols>
  <sheetData>
    <row r="1" spans="2:6" ht="14.25" customHeight="1"/>
    <row r="2" spans="2:6" ht="48.75" customHeight="1">
      <c r="B2" s="184"/>
      <c r="C2" s="183" t="s">
        <v>157</v>
      </c>
      <c r="D2" s="183"/>
      <c r="E2" s="183"/>
      <c r="F2" s="183"/>
    </row>
    <row r="3" spans="2:6" ht="21" customHeight="1">
      <c r="B3" s="184"/>
      <c r="C3" s="58" t="s">
        <v>155</v>
      </c>
      <c r="D3" s="180" t="s">
        <v>159</v>
      </c>
      <c r="E3" s="181"/>
      <c r="F3" s="182"/>
    </row>
    <row r="4" spans="2:6" ht="21" customHeight="1">
      <c r="B4" s="184"/>
      <c r="C4" s="180" t="s">
        <v>160</v>
      </c>
      <c r="D4" s="181"/>
      <c r="E4" s="181"/>
      <c r="F4" s="182"/>
    </row>
    <row r="5" spans="2:6" ht="37.5" customHeight="1" thickBot="1">
      <c r="B5" s="87"/>
      <c r="C5" s="88"/>
      <c r="D5" s="88"/>
      <c r="E5" s="88"/>
      <c r="F5" s="88"/>
    </row>
    <row r="6" spans="2:6" ht="21" customHeight="1" thickBot="1">
      <c r="B6" s="188" t="s">
        <v>141</v>
      </c>
      <c r="C6" s="189"/>
      <c r="D6" s="189"/>
      <c r="E6" s="189"/>
      <c r="F6" s="190"/>
    </row>
    <row r="7" spans="2:6" ht="78.75" customHeight="1">
      <c r="B7" s="193" t="s">
        <v>222</v>
      </c>
      <c r="C7" s="194"/>
      <c r="D7" s="194"/>
      <c r="E7" s="194"/>
      <c r="F7" s="195"/>
    </row>
    <row r="8" spans="2:6" ht="49.5" customHeight="1">
      <c r="B8" s="185" t="s">
        <v>231</v>
      </c>
      <c r="C8" s="191"/>
      <c r="D8" s="191"/>
      <c r="E8" s="191"/>
      <c r="F8" s="192"/>
    </row>
    <row r="9" spans="2:6" ht="34.5" customHeight="1">
      <c r="B9" s="185" t="s">
        <v>148</v>
      </c>
      <c r="C9" s="186"/>
      <c r="D9" s="186"/>
      <c r="E9" s="186"/>
      <c r="F9" s="187"/>
    </row>
    <row r="10" spans="2:6" ht="36" customHeight="1">
      <c r="B10" s="185" t="s">
        <v>146</v>
      </c>
      <c r="C10" s="186"/>
      <c r="D10" s="186"/>
      <c r="E10" s="186"/>
      <c r="F10" s="187"/>
    </row>
    <row r="11" spans="2:6" ht="72" customHeight="1">
      <c r="B11" s="185" t="s">
        <v>223</v>
      </c>
      <c r="C11" s="186"/>
      <c r="D11" s="186"/>
      <c r="E11" s="186"/>
      <c r="F11" s="187"/>
    </row>
    <row r="12" spans="2:6" ht="34.5" customHeight="1">
      <c r="B12" s="185" t="s">
        <v>226</v>
      </c>
      <c r="C12" s="186"/>
      <c r="D12" s="186"/>
      <c r="E12" s="186"/>
      <c r="F12" s="187"/>
    </row>
    <row r="13" spans="2:6" ht="51" customHeight="1">
      <c r="B13" s="185" t="s">
        <v>234</v>
      </c>
      <c r="C13" s="186"/>
      <c r="D13" s="186"/>
      <c r="E13" s="186"/>
      <c r="F13" s="187"/>
    </row>
    <row r="14" spans="2:6" ht="26.25" customHeight="1">
      <c r="B14" s="185" t="s">
        <v>224</v>
      </c>
      <c r="C14" s="186"/>
      <c r="D14" s="186"/>
      <c r="E14" s="186"/>
      <c r="F14" s="187"/>
    </row>
    <row r="15" spans="2:6" ht="22.5" customHeight="1">
      <c r="B15" s="185" t="s">
        <v>225</v>
      </c>
      <c r="C15" s="186"/>
      <c r="D15" s="186"/>
      <c r="E15" s="186"/>
      <c r="F15" s="187"/>
    </row>
    <row r="16" spans="2:6" ht="58.5" customHeight="1">
      <c r="B16" s="185" t="s">
        <v>235</v>
      </c>
      <c r="C16" s="186"/>
      <c r="D16" s="186"/>
      <c r="E16" s="186"/>
      <c r="F16" s="187"/>
    </row>
    <row r="17" spans="2:6" ht="36.75" customHeight="1">
      <c r="B17" s="185" t="s">
        <v>236</v>
      </c>
      <c r="C17" s="186"/>
      <c r="D17" s="186"/>
      <c r="E17" s="186"/>
      <c r="F17" s="187"/>
    </row>
    <row r="18" spans="2:6" ht="192.75" customHeight="1">
      <c r="B18" s="185" t="s">
        <v>237</v>
      </c>
      <c r="C18" s="186"/>
      <c r="D18" s="186"/>
      <c r="E18" s="186"/>
      <c r="F18" s="187"/>
    </row>
    <row r="19" spans="2:6" ht="82.5" customHeight="1" thickBot="1">
      <c r="B19" s="197" t="s">
        <v>238</v>
      </c>
      <c r="C19" s="198"/>
      <c r="D19" s="198"/>
      <c r="E19" s="198"/>
      <c r="F19" s="199"/>
    </row>
    <row r="20" spans="2:6" ht="14.25" customHeight="1">
      <c r="B20" s="19"/>
    </row>
    <row r="21" spans="2:6">
      <c r="B21" s="20"/>
    </row>
    <row r="22" spans="2:6" ht="17.25" customHeight="1">
      <c r="B22" s="196"/>
      <c r="C22" s="196"/>
      <c r="D22" s="196"/>
      <c r="E22" s="196"/>
      <c r="F22" s="196"/>
    </row>
  </sheetData>
  <mergeCells count="19">
    <mergeCell ref="B22:F22"/>
    <mergeCell ref="B17:F17"/>
    <mergeCell ref="B19:F19"/>
    <mergeCell ref="B16:F16"/>
    <mergeCell ref="B18:F18"/>
    <mergeCell ref="C4:F4"/>
    <mergeCell ref="D3:F3"/>
    <mergeCell ref="C2:F2"/>
    <mergeCell ref="B2:B4"/>
    <mergeCell ref="B15:F15"/>
    <mergeCell ref="B6:F6"/>
    <mergeCell ref="B8:F8"/>
    <mergeCell ref="B9:F9"/>
    <mergeCell ref="B7:F7"/>
    <mergeCell ref="B10:F10"/>
    <mergeCell ref="B11:F11"/>
    <mergeCell ref="B12:F12"/>
    <mergeCell ref="B13:F13"/>
    <mergeCell ref="B14:F14"/>
  </mergeCells>
  <printOptions horizontalCentered="1"/>
  <pageMargins left="0.70866141732283472" right="0.70866141732283472" top="0.74803149606299213" bottom="0.74803149606299213" header="0.31496062992125984" footer="0.31496062992125984"/>
  <pageSetup scale="52" orientation="portrait" horizontalDpi="4294967295" verticalDpi="4294967295" r:id="rId1"/>
  <headerFooter alignWithMargins="0">
    <oddFooter>&amp;L&amp;12Sede Administrativa: Calle 26 No. 57-41, Torre 8, Piso 8
Código Postal: 111321
Sede operativa: Calle 22d No. 120 - 40 
PBX: (+57) (1)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8"/>
  <sheetViews>
    <sheetView showGridLines="0" view="pageLayout" topLeftCell="A49" zoomScale="85" zoomScaleNormal="70" zoomScalePageLayoutView="85" workbookViewId="0">
      <selection activeCell="C58" sqref="C58"/>
    </sheetView>
  </sheetViews>
  <sheetFormatPr baseColWidth="10" defaultRowHeight="12.75"/>
  <cols>
    <col min="1" max="1" width="5.28515625" customWidth="1"/>
    <col min="2" max="2" width="20.42578125" customWidth="1"/>
    <col min="3" max="3" width="105.28515625" customWidth="1"/>
    <col min="4" max="4" width="20" customWidth="1"/>
    <col min="5" max="5" width="23.42578125" customWidth="1"/>
    <col min="6" max="6" width="22.42578125" customWidth="1"/>
  </cols>
  <sheetData>
    <row r="2" spans="2:6" ht="48.75" customHeight="1">
      <c r="B2" s="184"/>
      <c r="C2" s="183" t="s">
        <v>157</v>
      </c>
      <c r="D2" s="183"/>
      <c r="E2" s="183"/>
      <c r="F2" s="183"/>
    </row>
    <row r="3" spans="2:6" ht="21" customHeight="1">
      <c r="B3" s="184"/>
      <c r="C3" s="58" t="s">
        <v>155</v>
      </c>
      <c r="D3" s="180" t="s">
        <v>159</v>
      </c>
      <c r="E3" s="181"/>
      <c r="F3" s="182"/>
    </row>
    <row r="4" spans="2:6" ht="21" customHeight="1">
      <c r="B4" s="184"/>
      <c r="C4" s="180" t="s">
        <v>160</v>
      </c>
      <c r="D4" s="181"/>
      <c r="E4" s="181"/>
      <c r="F4" s="182"/>
    </row>
    <row r="5" spans="2:6" ht="24.75" customHeight="1" thickBot="1">
      <c r="B5" s="87"/>
      <c r="C5" s="88"/>
      <c r="D5" s="88"/>
      <c r="E5" s="88"/>
      <c r="F5" s="88"/>
    </row>
    <row r="6" spans="2:6" ht="18" customHeight="1" thickBot="1">
      <c r="B6" s="222" t="s">
        <v>10</v>
      </c>
      <c r="C6" s="223"/>
      <c r="D6" s="223"/>
      <c r="E6" s="223"/>
      <c r="F6" s="224"/>
    </row>
    <row r="7" spans="2:6" ht="21" customHeight="1">
      <c r="B7" s="219" t="s">
        <v>151</v>
      </c>
      <c r="C7" s="220"/>
      <c r="D7" s="220"/>
      <c r="E7" s="220"/>
      <c r="F7" s="221"/>
    </row>
    <row r="8" spans="2:6" ht="20.25" customHeight="1">
      <c r="B8" s="200" t="s">
        <v>8</v>
      </c>
      <c r="C8" s="201"/>
      <c r="D8" s="201"/>
      <c r="E8" s="201"/>
      <c r="F8" s="202"/>
    </row>
    <row r="9" spans="2:6" ht="22.5" customHeight="1">
      <c r="B9" s="200" t="s">
        <v>82</v>
      </c>
      <c r="C9" s="201"/>
      <c r="D9" s="201"/>
      <c r="E9" s="201"/>
      <c r="F9" s="202"/>
    </row>
    <row r="10" spans="2:6" ht="24.75" customHeight="1">
      <c r="B10" s="203" t="s">
        <v>83</v>
      </c>
      <c r="C10" s="204"/>
      <c r="D10" s="204"/>
      <c r="E10" s="204"/>
      <c r="F10" s="205"/>
    </row>
    <row r="11" spans="2:6" ht="36" customHeight="1">
      <c r="B11" s="203" t="s">
        <v>84</v>
      </c>
      <c r="C11" s="204"/>
      <c r="D11" s="204"/>
      <c r="E11" s="204"/>
      <c r="F11" s="205"/>
    </row>
    <row r="12" spans="2:6" ht="37.5" customHeight="1">
      <c r="B12" s="203" t="s">
        <v>85</v>
      </c>
      <c r="C12" s="204"/>
      <c r="D12" s="204"/>
      <c r="E12" s="204"/>
      <c r="F12" s="205"/>
    </row>
    <row r="13" spans="2:6" ht="20.25" customHeight="1">
      <c r="B13" s="203" t="s">
        <v>142</v>
      </c>
      <c r="C13" s="204"/>
      <c r="D13" s="204"/>
      <c r="E13" s="204"/>
      <c r="F13" s="205"/>
    </row>
    <row r="14" spans="2:6" ht="18.75" customHeight="1" thickBot="1">
      <c r="B14" s="213" t="s">
        <v>143</v>
      </c>
      <c r="C14" s="214"/>
      <c r="D14" s="214"/>
      <c r="E14" s="214"/>
      <c r="F14" s="215"/>
    </row>
    <row r="15" spans="2:6" ht="16.5" customHeight="1" thickBot="1">
      <c r="B15" s="210" t="s">
        <v>114</v>
      </c>
      <c r="C15" s="211"/>
      <c r="D15" s="211"/>
      <c r="E15" s="211"/>
      <c r="F15" s="212"/>
    </row>
    <row r="16" spans="2:6" ht="37.5" customHeight="1">
      <c r="B16" s="216" t="s">
        <v>152</v>
      </c>
      <c r="C16" s="217"/>
      <c r="D16" s="217"/>
      <c r="E16" s="217"/>
      <c r="F16" s="218"/>
    </row>
    <row r="17" spans="2:6" ht="19.5" customHeight="1">
      <c r="B17" s="99"/>
      <c r="C17" s="86" t="s">
        <v>40</v>
      </c>
      <c r="D17" s="208" t="s">
        <v>38</v>
      </c>
      <c r="E17" s="208" t="s">
        <v>39</v>
      </c>
      <c r="F17" s="206" t="s">
        <v>37</v>
      </c>
    </row>
    <row r="18" spans="2:6" ht="21" customHeight="1">
      <c r="B18" s="99"/>
      <c r="C18" s="86" t="s">
        <v>89</v>
      </c>
      <c r="D18" s="209"/>
      <c r="E18" s="209"/>
      <c r="F18" s="207"/>
    </row>
    <row r="19" spans="2:6" ht="18.75" customHeight="1">
      <c r="B19" s="31" t="s">
        <v>41</v>
      </c>
      <c r="C19" s="24"/>
      <c r="D19" s="51" t="s">
        <v>92</v>
      </c>
      <c r="E19" s="47" t="s">
        <v>93</v>
      </c>
      <c r="F19" s="32" t="s">
        <v>35</v>
      </c>
    </row>
    <row r="20" spans="2:6" ht="18.75" customHeight="1">
      <c r="B20" s="33" t="s">
        <v>42</v>
      </c>
      <c r="C20" s="25"/>
      <c r="D20" s="52" t="s">
        <v>92</v>
      </c>
      <c r="E20" s="48" t="s">
        <v>93</v>
      </c>
      <c r="F20" s="34" t="s">
        <v>35</v>
      </c>
    </row>
    <row r="21" spans="2:6" ht="18.75" customHeight="1">
      <c r="B21" s="33" t="s">
        <v>145</v>
      </c>
      <c r="C21" s="25"/>
      <c r="D21" s="52" t="s">
        <v>92</v>
      </c>
      <c r="E21" s="48" t="s">
        <v>93</v>
      </c>
      <c r="F21" s="34" t="s">
        <v>33</v>
      </c>
    </row>
    <row r="22" spans="2:6" ht="18.75" customHeight="1">
      <c r="B22" s="33" t="s">
        <v>43</v>
      </c>
      <c r="C22" s="25"/>
      <c r="D22" s="52" t="s">
        <v>92</v>
      </c>
      <c r="E22" s="48" t="s">
        <v>93</v>
      </c>
      <c r="F22" s="34" t="s">
        <v>35</v>
      </c>
    </row>
    <row r="23" spans="2:6" ht="18.75" customHeight="1">
      <c r="B23" s="33" t="s">
        <v>81</v>
      </c>
      <c r="C23" s="25"/>
      <c r="D23" s="52"/>
      <c r="E23" s="48"/>
      <c r="F23" s="34" t="s">
        <v>35</v>
      </c>
    </row>
    <row r="24" spans="2:6" ht="18.75" customHeight="1">
      <c r="B24" s="33" t="s">
        <v>45</v>
      </c>
      <c r="C24" s="25"/>
      <c r="D24" s="52"/>
      <c r="E24" s="48"/>
      <c r="F24" s="34" t="s">
        <v>35</v>
      </c>
    </row>
    <row r="25" spans="2:6" ht="18.75" customHeight="1">
      <c r="B25" s="33" t="s">
        <v>153</v>
      </c>
      <c r="C25" s="25"/>
      <c r="D25" s="52"/>
      <c r="E25" s="48"/>
      <c r="F25" s="35" t="s">
        <v>33</v>
      </c>
    </row>
    <row r="26" spans="2:6" ht="18.75" customHeight="1">
      <c r="B26" s="33" t="s">
        <v>44</v>
      </c>
      <c r="C26" s="25"/>
      <c r="D26" s="52"/>
      <c r="E26" s="48"/>
      <c r="F26" s="34" t="s">
        <v>35</v>
      </c>
    </row>
    <row r="27" spans="2:6" ht="18.75" customHeight="1">
      <c r="B27" s="33" t="s">
        <v>74</v>
      </c>
      <c r="C27" s="25"/>
      <c r="D27" s="52"/>
      <c r="E27" s="48"/>
      <c r="F27" s="34" t="s">
        <v>35</v>
      </c>
    </row>
    <row r="28" spans="2:6" ht="18.75" customHeight="1">
      <c r="B28" s="33" t="s">
        <v>46</v>
      </c>
      <c r="C28" s="25"/>
      <c r="D28" s="52"/>
      <c r="E28" s="48"/>
      <c r="F28" s="34" t="s">
        <v>35</v>
      </c>
    </row>
    <row r="29" spans="2:6" ht="18.75" customHeight="1">
      <c r="B29" s="36" t="s">
        <v>47</v>
      </c>
      <c r="C29" s="26"/>
      <c r="D29" s="52"/>
      <c r="E29" s="49"/>
      <c r="F29" s="37" t="s">
        <v>35</v>
      </c>
    </row>
    <row r="30" spans="2:6" ht="24" customHeight="1">
      <c r="B30" s="99"/>
      <c r="C30" s="86" t="s">
        <v>86</v>
      </c>
      <c r="D30" s="54"/>
      <c r="E30" s="54"/>
      <c r="F30" s="38"/>
    </row>
    <row r="31" spans="2:6" ht="19.5" customHeight="1">
      <c r="B31" s="31" t="s">
        <v>49</v>
      </c>
      <c r="C31" s="61"/>
      <c r="D31" s="51" t="s">
        <v>92</v>
      </c>
      <c r="E31" s="47" t="s">
        <v>93</v>
      </c>
      <c r="F31" s="32" t="s">
        <v>35</v>
      </c>
    </row>
    <row r="32" spans="2:6" ht="19.5" customHeight="1">
      <c r="B32" s="33" t="s">
        <v>48</v>
      </c>
      <c r="C32" s="62"/>
      <c r="D32" s="52"/>
      <c r="E32" s="48"/>
      <c r="F32" s="34" t="s">
        <v>35</v>
      </c>
    </row>
    <row r="33" spans="2:6" ht="19.5" customHeight="1">
      <c r="B33" s="33" t="s">
        <v>80</v>
      </c>
      <c r="C33" s="62"/>
      <c r="D33" s="52"/>
      <c r="E33" s="48"/>
      <c r="F33" s="34" t="s">
        <v>35</v>
      </c>
    </row>
    <row r="34" spans="2:6" ht="19.5" customHeight="1">
      <c r="B34" s="33" t="s">
        <v>50</v>
      </c>
      <c r="C34" s="62"/>
      <c r="D34" s="52" t="s">
        <v>92</v>
      </c>
      <c r="E34" s="48" t="s">
        <v>93</v>
      </c>
      <c r="F34" s="34" t="s">
        <v>35</v>
      </c>
    </row>
    <row r="35" spans="2:6" ht="19.5" customHeight="1">
      <c r="B35" s="33" t="s">
        <v>51</v>
      </c>
      <c r="C35" s="62"/>
      <c r="D35" s="52" t="s">
        <v>92</v>
      </c>
      <c r="E35" s="48" t="s">
        <v>93</v>
      </c>
      <c r="F35" s="34" t="s">
        <v>35</v>
      </c>
    </row>
    <row r="36" spans="2:6" ht="19.5" customHeight="1">
      <c r="B36" s="33" t="s">
        <v>53</v>
      </c>
      <c r="C36" s="62"/>
      <c r="D36" s="52" t="s">
        <v>92</v>
      </c>
      <c r="E36" s="48" t="s">
        <v>93</v>
      </c>
      <c r="F36" s="34" t="s">
        <v>35</v>
      </c>
    </row>
    <row r="37" spans="2:6" ht="19.5" customHeight="1">
      <c r="B37" s="36" t="s">
        <v>52</v>
      </c>
      <c r="C37" s="63"/>
      <c r="D37" s="53" t="s">
        <v>92</v>
      </c>
      <c r="E37" s="49" t="s">
        <v>93</v>
      </c>
      <c r="F37" s="37" t="s">
        <v>35</v>
      </c>
    </row>
    <row r="38" spans="2:6" ht="23.25" customHeight="1">
      <c r="B38" s="99"/>
      <c r="C38" s="86" t="s">
        <v>87</v>
      </c>
      <c r="D38" s="55"/>
      <c r="E38" s="55"/>
      <c r="F38" s="39"/>
    </row>
    <row r="39" spans="2:6" ht="19.5" customHeight="1">
      <c r="B39" s="31" t="s">
        <v>154</v>
      </c>
      <c r="C39" s="61"/>
      <c r="D39" s="51"/>
      <c r="E39" s="47"/>
      <c r="F39" s="32" t="s">
        <v>35</v>
      </c>
    </row>
    <row r="40" spans="2:6" ht="19.5" customHeight="1">
      <c r="B40" s="85" t="s">
        <v>54</v>
      </c>
      <c r="C40" s="62"/>
      <c r="D40" s="52"/>
      <c r="E40" s="48"/>
      <c r="F40" s="34" t="s">
        <v>35</v>
      </c>
    </row>
    <row r="41" spans="2:6" ht="19.5" customHeight="1">
      <c r="B41" s="33" t="s">
        <v>147</v>
      </c>
      <c r="C41" s="62"/>
      <c r="D41" s="52" t="s">
        <v>91</v>
      </c>
      <c r="E41" s="48" t="s">
        <v>93</v>
      </c>
      <c r="F41" s="34" t="s">
        <v>35</v>
      </c>
    </row>
    <row r="42" spans="2:6" ht="19.5" customHeight="1">
      <c r="B42" s="33" t="s">
        <v>51</v>
      </c>
      <c r="C42" s="62"/>
      <c r="D42" s="52" t="s">
        <v>92</v>
      </c>
      <c r="E42" s="48" t="s">
        <v>93</v>
      </c>
      <c r="F42" s="34" t="s">
        <v>35</v>
      </c>
    </row>
    <row r="43" spans="2:6" ht="19.5" customHeight="1">
      <c r="B43" s="36" t="s">
        <v>55</v>
      </c>
      <c r="C43" s="63"/>
      <c r="D43" s="53"/>
      <c r="E43" s="49"/>
      <c r="F43" s="37" t="s">
        <v>35</v>
      </c>
    </row>
    <row r="44" spans="2:6" ht="23.25" customHeight="1">
      <c r="B44" s="99"/>
      <c r="C44" s="86" t="s">
        <v>88</v>
      </c>
      <c r="D44" s="56"/>
      <c r="E44" s="56"/>
      <c r="F44" s="40"/>
    </row>
    <row r="45" spans="2:6" ht="19.5" customHeight="1">
      <c r="B45" s="31" t="s">
        <v>56</v>
      </c>
      <c r="C45" s="61"/>
      <c r="D45" s="52"/>
      <c r="E45" s="47"/>
      <c r="F45" s="41" t="s">
        <v>33</v>
      </c>
    </row>
    <row r="46" spans="2:6" ht="19.5" customHeight="1">
      <c r="B46" s="33" t="s">
        <v>57</v>
      </c>
      <c r="C46" s="62"/>
      <c r="D46" s="52"/>
      <c r="E46" s="48"/>
      <c r="F46" s="42" t="s">
        <v>33</v>
      </c>
    </row>
    <row r="47" spans="2:6" ht="19.5" customHeight="1">
      <c r="B47" s="33" t="s">
        <v>58</v>
      </c>
      <c r="C47" s="62"/>
      <c r="D47" s="52"/>
      <c r="E47" s="48"/>
      <c r="F47" s="42" t="s">
        <v>33</v>
      </c>
    </row>
    <row r="48" spans="2:6" ht="19.5" customHeight="1">
      <c r="B48" s="33" t="s">
        <v>59</v>
      </c>
      <c r="C48" s="62"/>
      <c r="D48" s="52"/>
      <c r="E48" s="48"/>
      <c r="F48" s="42" t="s">
        <v>34</v>
      </c>
    </row>
    <row r="49" spans="2:6" ht="19.5" customHeight="1">
      <c r="B49" s="33" t="s">
        <v>60</v>
      </c>
      <c r="C49" s="62"/>
      <c r="D49" s="52"/>
      <c r="E49" s="48"/>
      <c r="F49" s="42" t="s">
        <v>33</v>
      </c>
    </row>
    <row r="50" spans="2:6" ht="19.5" customHeight="1">
      <c r="B50" s="33" t="s">
        <v>61</v>
      </c>
      <c r="C50" s="62"/>
      <c r="D50" s="52"/>
      <c r="E50" s="48"/>
      <c r="F50" s="42" t="s">
        <v>33</v>
      </c>
    </row>
    <row r="51" spans="2:6" ht="21" customHeight="1">
      <c r="B51" s="33" t="s">
        <v>62</v>
      </c>
      <c r="C51" s="62"/>
      <c r="D51" s="52" t="s">
        <v>92</v>
      </c>
      <c r="E51" s="48" t="s">
        <v>94</v>
      </c>
      <c r="F51" s="42" t="s">
        <v>33</v>
      </c>
    </row>
    <row r="52" spans="2:6" ht="19.5" customHeight="1">
      <c r="B52" s="33" t="s">
        <v>63</v>
      </c>
      <c r="C52" s="62"/>
      <c r="D52" s="52"/>
      <c r="E52" s="48"/>
      <c r="F52" s="42" t="s">
        <v>33</v>
      </c>
    </row>
    <row r="53" spans="2:6" ht="19.5" customHeight="1">
      <c r="B53" s="33" t="s">
        <v>64</v>
      </c>
      <c r="C53" s="62"/>
      <c r="D53" s="52"/>
      <c r="E53" s="48"/>
      <c r="F53" s="42" t="s">
        <v>35</v>
      </c>
    </row>
    <row r="54" spans="2:6" ht="19.5" customHeight="1">
      <c r="B54" s="33" t="s">
        <v>65</v>
      </c>
      <c r="C54" s="62"/>
      <c r="D54" s="52"/>
      <c r="E54" s="48"/>
      <c r="F54" s="42" t="s">
        <v>35</v>
      </c>
    </row>
    <row r="55" spans="2:6" ht="19.5" customHeight="1">
      <c r="B55" s="33" t="s">
        <v>66</v>
      </c>
      <c r="C55" s="62"/>
      <c r="D55" s="52"/>
      <c r="E55" s="48"/>
      <c r="F55" s="42" t="s">
        <v>35</v>
      </c>
    </row>
    <row r="56" spans="2:6" ht="19.5" customHeight="1">
      <c r="B56" s="33" t="s">
        <v>67</v>
      </c>
      <c r="C56" s="62"/>
      <c r="D56" s="52"/>
      <c r="E56" s="48"/>
      <c r="F56" s="42" t="s">
        <v>4</v>
      </c>
    </row>
    <row r="57" spans="2:6" ht="19.5" customHeight="1">
      <c r="B57" s="33" t="s">
        <v>68</v>
      </c>
      <c r="C57" s="62"/>
      <c r="D57" s="52"/>
      <c r="E57" s="48"/>
      <c r="F57" s="42" t="s">
        <v>4</v>
      </c>
    </row>
    <row r="58" spans="2:6" ht="19.5" customHeight="1">
      <c r="B58" s="33" t="s">
        <v>69</v>
      </c>
      <c r="C58" s="62"/>
      <c r="D58" s="52"/>
      <c r="E58" s="48"/>
      <c r="F58" s="42" t="s">
        <v>4</v>
      </c>
    </row>
    <row r="59" spans="2:6" ht="19.5" customHeight="1">
      <c r="B59" s="33" t="s">
        <v>70</v>
      </c>
      <c r="C59" s="62"/>
      <c r="D59" s="52"/>
      <c r="E59" s="48"/>
      <c r="F59" s="42" t="s">
        <v>7</v>
      </c>
    </row>
    <row r="60" spans="2:6" ht="19.5" customHeight="1">
      <c r="B60" s="33" t="s">
        <v>210</v>
      </c>
      <c r="C60" s="62"/>
      <c r="D60" s="52" t="s">
        <v>91</v>
      </c>
      <c r="E60" s="48" t="s">
        <v>94</v>
      </c>
      <c r="F60" s="34" t="s">
        <v>35</v>
      </c>
    </row>
    <row r="61" spans="2:6" ht="19.5" customHeight="1">
      <c r="B61" s="33" t="s">
        <v>71</v>
      </c>
      <c r="C61" s="62"/>
      <c r="D61" s="52"/>
      <c r="E61" s="48"/>
      <c r="F61" s="34" t="s">
        <v>35</v>
      </c>
    </row>
    <row r="62" spans="2:6" ht="19.5" customHeight="1">
      <c r="B62" s="33" t="s">
        <v>72</v>
      </c>
      <c r="C62" s="62"/>
      <c r="D62" s="52"/>
      <c r="E62" s="48"/>
      <c r="F62" s="34" t="s">
        <v>35</v>
      </c>
    </row>
    <row r="63" spans="2:6" ht="19.5" customHeight="1">
      <c r="B63" s="33" t="s">
        <v>106</v>
      </c>
      <c r="C63" s="62"/>
      <c r="D63" s="52"/>
      <c r="E63" s="48"/>
      <c r="F63" s="34" t="s">
        <v>35</v>
      </c>
    </row>
    <row r="64" spans="2:6" ht="19.5" customHeight="1">
      <c r="B64" s="33" t="s">
        <v>77</v>
      </c>
      <c r="C64" s="62"/>
      <c r="D64" s="52"/>
      <c r="E64" s="48"/>
      <c r="F64" s="34" t="s">
        <v>79</v>
      </c>
    </row>
    <row r="65" spans="2:6" ht="19.5" customHeight="1">
      <c r="B65" s="33" t="s">
        <v>78</v>
      </c>
      <c r="C65" s="62"/>
      <c r="D65" s="52"/>
      <c r="E65" s="48"/>
      <c r="F65" s="34" t="s">
        <v>79</v>
      </c>
    </row>
    <row r="66" spans="2:6" ht="19.5" customHeight="1">
      <c r="B66" s="33" t="s">
        <v>227</v>
      </c>
      <c r="C66" s="25"/>
      <c r="D66" s="52"/>
      <c r="E66" s="48"/>
      <c r="F66" s="42" t="s">
        <v>75</v>
      </c>
    </row>
    <row r="67" spans="2:6" ht="19.5" customHeight="1">
      <c r="B67" s="33" t="s">
        <v>76</v>
      </c>
      <c r="C67" s="62"/>
      <c r="D67" s="52"/>
      <c r="E67" s="48"/>
      <c r="F67" s="42" t="s">
        <v>75</v>
      </c>
    </row>
    <row r="68" spans="2:6" ht="19.5" customHeight="1" thickBot="1">
      <c r="B68" s="64" t="s">
        <v>73</v>
      </c>
      <c r="C68" s="65"/>
      <c r="D68" s="57"/>
      <c r="E68" s="50"/>
      <c r="F68" s="43" t="s">
        <v>36</v>
      </c>
    </row>
    <row r="73" spans="2:6" hidden="1">
      <c r="B73" s="19" t="s">
        <v>92</v>
      </c>
    </row>
    <row r="74" spans="2:6" hidden="1">
      <c r="B74" s="20" t="s">
        <v>90</v>
      </c>
    </row>
    <row r="75" spans="2:6" hidden="1">
      <c r="B75" s="21" t="s">
        <v>91</v>
      </c>
    </row>
    <row r="76" spans="2:6" hidden="1"/>
    <row r="77" spans="2:6" hidden="1">
      <c r="B77" t="s">
        <v>93</v>
      </c>
    </row>
    <row r="78" spans="2:6" hidden="1">
      <c r="B78" t="s">
        <v>94</v>
      </c>
    </row>
  </sheetData>
  <mergeCells count="18">
    <mergeCell ref="B12:F12"/>
    <mergeCell ref="B16:F16"/>
    <mergeCell ref="B7:F7"/>
    <mergeCell ref="B6:F6"/>
    <mergeCell ref="B9:F9"/>
    <mergeCell ref="B10:F10"/>
    <mergeCell ref="F17:F18"/>
    <mergeCell ref="E17:E18"/>
    <mergeCell ref="D17:D18"/>
    <mergeCell ref="B15:F15"/>
    <mergeCell ref="B13:F13"/>
    <mergeCell ref="B14:F14"/>
    <mergeCell ref="B8:F8"/>
    <mergeCell ref="B11:F11"/>
    <mergeCell ref="B2:B4"/>
    <mergeCell ref="C2:F2"/>
    <mergeCell ref="D3:F3"/>
    <mergeCell ref="C4:F4"/>
  </mergeCells>
  <phoneticPr fontId="2" type="noConversion"/>
  <dataValidations count="4">
    <dataValidation type="list" allowBlank="1" showInputMessage="1" showErrorMessage="1" sqref="D19:D29 D39:D43 D31:D37 D45:D59 D61:D65 D67:D68">
      <formula1>$B$73:$B$75</formula1>
    </dataValidation>
    <dataValidation type="list" allowBlank="1" showInputMessage="1" showErrorMessage="1" sqref="E19:E29 E39:E43 E31:E37 E45:E59 E61:E65 E67:E68">
      <formula1>$B$77:$B$78</formula1>
    </dataValidation>
    <dataValidation type="list" allowBlank="1" showInputMessage="1" showErrorMessage="1" sqref="E60 E66">
      <formula1>$B$79:$B$80</formula1>
    </dataValidation>
    <dataValidation type="list" allowBlank="1" showInputMessage="1" showErrorMessage="1" sqref="D60 D66">
      <formula1>$B$75:$B$77</formula1>
    </dataValidation>
  </dataValidations>
  <printOptions horizontalCentered="1"/>
  <pageMargins left="0.70866141732283472" right="0.70866141732283472" top="0.74803149606299213" bottom="0.74803149606299213" header="0.31496062992125984" footer="0.31496062992125984"/>
  <pageSetup scale="46"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R68"/>
  <sheetViews>
    <sheetView showGridLines="0" view="pageLayout" topLeftCell="A13" zoomScale="70" zoomScaleNormal="100" zoomScalePageLayoutView="70" workbookViewId="0">
      <selection activeCell="H17" sqref="H17"/>
    </sheetView>
  </sheetViews>
  <sheetFormatPr baseColWidth="10" defaultRowHeight="12.75"/>
  <cols>
    <col min="1" max="1" width="4.14062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79" customWidth="1"/>
    <col min="9" max="9" width="14.7109375" customWidth="1"/>
    <col min="10" max="10" width="11.85546875" customWidth="1"/>
    <col min="11" max="11" width="14" customWidth="1"/>
    <col min="12" max="12" width="15.28515625" style="8" customWidth="1"/>
    <col min="13" max="13" width="4.85546875" customWidth="1"/>
  </cols>
  <sheetData>
    <row r="1" spans="2:18">
      <c r="H1"/>
      <c r="L1"/>
    </row>
    <row r="2" spans="2:18" ht="48.75" customHeight="1">
      <c r="B2" s="184"/>
      <c r="C2" s="183" t="s">
        <v>157</v>
      </c>
      <c r="D2" s="183"/>
      <c r="E2" s="183"/>
      <c r="F2" s="183"/>
      <c r="G2" s="183"/>
      <c r="H2" s="183"/>
      <c r="I2" s="183"/>
      <c r="J2" s="183"/>
      <c r="K2" s="183"/>
      <c r="L2" s="183"/>
    </row>
    <row r="3" spans="2:18" ht="21" customHeight="1">
      <c r="B3" s="184"/>
      <c r="C3" s="228" t="s">
        <v>155</v>
      </c>
      <c r="D3" s="228"/>
      <c r="E3" s="228"/>
      <c r="F3" s="228"/>
      <c r="G3" s="228"/>
      <c r="H3" s="228" t="s">
        <v>159</v>
      </c>
      <c r="I3" s="228"/>
      <c r="J3" s="228"/>
      <c r="K3" s="228"/>
      <c r="L3" s="228"/>
    </row>
    <row r="4" spans="2:18" ht="21" customHeight="1">
      <c r="B4" s="184"/>
      <c r="C4" s="228" t="s">
        <v>160</v>
      </c>
      <c r="D4" s="228"/>
      <c r="E4" s="228"/>
      <c r="F4" s="228"/>
      <c r="G4" s="228"/>
      <c r="H4" s="228"/>
      <c r="I4" s="228"/>
      <c r="J4" s="228"/>
      <c r="K4" s="228"/>
      <c r="L4" s="228"/>
    </row>
    <row r="5" spans="2:18" ht="24.75" customHeight="1" thickBot="1">
      <c r="C5" s="87"/>
      <c r="D5" s="88"/>
      <c r="E5" s="88"/>
      <c r="F5" s="88"/>
      <c r="G5" s="88"/>
      <c r="H5"/>
      <c r="L5"/>
    </row>
    <row r="6" spans="2:18" ht="103.5" customHeight="1" thickBot="1">
      <c r="B6" s="235" t="s">
        <v>232</v>
      </c>
      <c r="C6" s="236"/>
      <c r="D6" s="236"/>
      <c r="E6" s="236"/>
      <c r="F6" s="236"/>
      <c r="G6" s="236"/>
      <c r="H6" s="236"/>
      <c r="I6" s="236"/>
      <c r="J6" s="236"/>
      <c r="K6" s="236"/>
      <c r="L6" s="237"/>
      <c r="M6" s="1"/>
      <c r="N6" s="1"/>
      <c r="O6" s="1"/>
      <c r="P6" s="1"/>
      <c r="Q6" s="1"/>
      <c r="R6" s="2"/>
    </row>
    <row r="7" spans="2:18" ht="24.75" customHeight="1">
      <c r="B7" s="241" t="s">
        <v>114</v>
      </c>
      <c r="C7" s="230"/>
      <c r="D7" s="230"/>
      <c r="E7" s="230"/>
      <c r="F7" s="230"/>
      <c r="G7" s="230"/>
      <c r="H7" s="230"/>
      <c r="I7" s="230"/>
      <c r="J7" s="230"/>
      <c r="K7" s="230"/>
      <c r="L7" s="231"/>
    </row>
    <row r="8" spans="2:18" ht="18" customHeight="1">
      <c r="B8" s="22" t="s">
        <v>136</v>
      </c>
      <c r="C8" s="59"/>
      <c r="D8" s="59"/>
      <c r="E8" s="59"/>
      <c r="F8" s="59"/>
      <c r="G8" s="59"/>
      <c r="H8" s="66"/>
      <c r="I8" s="59"/>
      <c r="J8" s="59"/>
      <c r="K8" s="59"/>
      <c r="L8" s="60"/>
    </row>
    <row r="9" spans="2:18">
      <c r="B9" s="22" t="s">
        <v>137</v>
      </c>
      <c r="C9" s="2"/>
      <c r="D9" s="2"/>
      <c r="E9" s="2"/>
      <c r="F9" s="2"/>
      <c r="G9" s="2"/>
      <c r="H9" s="67"/>
      <c r="I9" s="4"/>
      <c r="J9" s="2"/>
      <c r="K9" s="2"/>
      <c r="L9" s="7"/>
    </row>
    <row r="10" spans="2:18">
      <c r="B10" s="22" t="s">
        <v>138</v>
      </c>
      <c r="C10" s="2"/>
      <c r="D10" s="2"/>
      <c r="E10" s="2"/>
      <c r="F10" s="2"/>
      <c r="G10" s="2"/>
      <c r="H10" s="67"/>
      <c r="I10" s="2"/>
      <c r="J10" s="2"/>
      <c r="K10" s="2"/>
      <c r="L10" s="7"/>
    </row>
    <row r="11" spans="2:18">
      <c r="B11" s="22" t="s">
        <v>139</v>
      </c>
      <c r="C11" s="2"/>
      <c r="D11" s="2"/>
      <c r="E11" s="2"/>
      <c r="F11" s="2"/>
      <c r="G11" s="2"/>
      <c r="H11" s="67"/>
      <c r="I11" s="2"/>
      <c r="J11" s="2"/>
      <c r="K11" s="2"/>
      <c r="L11" s="7"/>
    </row>
    <row r="12" spans="2:18" ht="18" customHeight="1">
      <c r="B12" s="238" t="s">
        <v>140</v>
      </c>
      <c r="C12" s="239"/>
      <c r="D12" s="239"/>
      <c r="E12" s="239"/>
      <c r="F12" s="239"/>
      <c r="G12" s="239"/>
      <c r="H12" s="239"/>
      <c r="I12" s="239"/>
      <c r="J12" s="239"/>
      <c r="K12" s="239"/>
      <c r="L12" s="240"/>
    </row>
    <row r="13" spans="2:18">
      <c r="B13" s="22" t="s">
        <v>156</v>
      </c>
      <c r="C13" s="2"/>
      <c r="D13" s="2"/>
      <c r="E13" s="2"/>
      <c r="F13" s="2"/>
      <c r="G13" s="2"/>
      <c r="H13" s="67"/>
      <c r="I13" s="2"/>
      <c r="J13" s="2"/>
      <c r="K13" s="2"/>
      <c r="L13" s="7"/>
    </row>
    <row r="14" spans="2:18" ht="7.5" customHeight="1" thickBot="1">
      <c r="B14" s="27"/>
      <c r="C14" s="29"/>
      <c r="D14" s="29"/>
      <c r="E14" s="29"/>
      <c r="F14" s="29"/>
      <c r="G14" s="29"/>
      <c r="H14" s="78"/>
      <c r="I14" s="29"/>
      <c r="J14" s="29"/>
      <c r="K14" s="29"/>
      <c r="L14" s="30"/>
    </row>
    <row r="15" spans="2:18" ht="33.75" customHeight="1" thickBot="1">
      <c r="B15" s="232" t="s">
        <v>135</v>
      </c>
      <c r="C15" s="233"/>
      <c r="D15" s="233"/>
      <c r="E15" s="233"/>
      <c r="F15" s="233"/>
      <c r="G15" s="234"/>
      <c r="H15" s="229" t="s">
        <v>133</v>
      </c>
      <c r="I15" s="230"/>
      <c r="J15" s="230"/>
      <c r="K15" s="230"/>
      <c r="L15" s="231"/>
    </row>
    <row r="16" spans="2:18" ht="40.5" customHeight="1" thickBot="1">
      <c r="B16" s="103" t="s">
        <v>95</v>
      </c>
      <c r="C16" s="227" t="s">
        <v>100</v>
      </c>
      <c r="D16" s="227"/>
      <c r="E16" s="227"/>
      <c r="F16" s="227"/>
      <c r="G16" s="227"/>
      <c r="H16" s="104" t="s">
        <v>101</v>
      </c>
      <c r="I16" s="81" t="s">
        <v>9</v>
      </c>
      <c r="J16" s="81" t="s">
        <v>3</v>
      </c>
      <c r="K16" s="81" t="s">
        <v>107</v>
      </c>
      <c r="L16" s="82" t="s">
        <v>103</v>
      </c>
    </row>
    <row r="17" spans="2:12" ht="74.25" customHeight="1">
      <c r="B17" s="105" t="s">
        <v>89</v>
      </c>
      <c r="C17" s="245" t="s">
        <v>41</v>
      </c>
      <c r="D17" s="245"/>
      <c r="E17" s="245"/>
      <c r="F17" s="245"/>
      <c r="G17" s="245"/>
      <c r="H17" s="106" t="s">
        <v>161</v>
      </c>
      <c r="I17" s="161">
        <v>1</v>
      </c>
      <c r="J17" s="108">
        <v>3</v>
      </c>
      <c r="K17" s="108">
        <f t="shared" ref="K17:K30" si="0">+I17+J17</f>
        <v>4</v>
      </c>
      <c r="L17" s="115" t="str">
        <f t="shared" ref="L17:L36" si="1">IF(K17&lt;=4,"BAJO",IF(K17=5,"MEDIO",IF(K17=6,"ALTO",IF(K17=7,"ALTO","EXTREMO"))))</f>
        <v>BAJO</v>
      </c>
    </row>
    <row r="18" spans="2:12" ht="122.25" customHeight="1">
      <c r="B18" s="109" t="s">
        <v>89</v>
      </c>
      <c r="C18" s="225" t="s">
        <v>42</v>
      </c>
      <c r="D18" s="225"/>
      <c r="E18" s="225"/>
      <c r="F18" s="225"/>
      <c r="G18" s="225"/>
      <c r="H18" s="100" t="s">
        <v>218</v>
      </c>
      <c r="I18" s="149">
        <v>1</v>
      </c>
      <c r="J18" s="102">
        <v>3</v>
      </c>
      <c r="K18" s="102">
        <f t="shared" si="0"/>
        <v>4</v>
      </c>
      <c r="L18" s="116" t="str">
        <f t="shared" si="1"/>
        <v>BAJO</v>
      </c>
    </row>
    <row r="19" spans="2:12" ht="53.25" customHeight="1">
      <c r="B19" s="109" t="s">
        <v>89</v>
      </c>
      <c r="C19" s="225" t="s">
        <v>145</v>
      </c>
      <c r="D19" s="225"/>
      <c r="E19" s="225"/>
      <c r="F19" s="225"/>
      <c r="G19" s="225"/>
      <c r="H19" s="100" t="s">
        <v>219</v>
      </c>
      <c r="I19" s="149">
        <v>2</v>
      </c>
      <c r="J19" s="102">
        <v>3</v>
      </c>
      <c r="K19" s="102">
        <f t="shared" si="0"/>
        <v>5</v>
      </c>
      <c r="L19" s="116" t="str">
        <f t="shared" si="1"/>
        <v>MEDIO</v>
      </c>
    </row>
    <row r="20" spans="2:12" ht="53.25" customHeight="1">
      <c r="B20" s="109" t="s">
        <v>89</v>
      </c>
      <c r="C20" s="225" t="s">
        <v>43</v>
      </c>
      <c r="D20" s="225"/>
      <c r="E20" s="225"/>
      <c r="F20" s="225"/>
      <c r="G20" s="225"/>
      <c r="H20" s="100" t="s">
        <v>220</v>
      </c>
      <c r="I20" s="149">
        <v>1</v>
      </c>
      <c r="J20" s="102">
        <v>3</v>
      </c>
      <c r="K20" s="102">
        <f t="shared" si="0"/>
        <v>4</v>
      </c>
      <c r="L20" s="116" t="str">
        <f t="shared" si="1"/>
        <v>BAJO</v>
      </c>
    </row>
    <row r="21" spans="2:12" ht="44.25" customHeight="1">
      <c r="B21" s="109" t="s">
        <v>86</v>
      </c>
      <c r="C21" s="225" t="s">
        <v>49</v>
      </c>
      <c r="D21" s="225"/>
      <c r="E21" s="225"/>
      <c r="F21" s="225"/>
      <c r="G21" s="225"/>
      <c r="H21" s="100" t="s">
        <v>175</v>
      </c>
      <c r="I21" s="149">
        <v>1</v>
      </c>
      <c r="J21" s="102">
        <v>3</v>
      </c>
      <c r="K21" s="102">
        <f t="shared" si="0"/>
        <v>4</v>
      </c>
      <c r="L21" s="116" t="str">
        <f t="shared" si="1"/>
        <v>BAJO</v>
      </c>
    </row>
    <row r="22" spans="2:12" ht="53.25" customHeight="1">
      <c r="B22" s="109" t="s">
        <v>86</v>
      </c>
      <c r="C22" s="225" t="s">
        <v>50</v>
      </c>
      <c r="D22" s="225"/>
      <c r="E22" s="225"/>
      <c r="F22" s="225"/>
      <c r="G22" s="225"/>
      <c r="H22" s="100" t="s">
        <v>176</v>
      </c>
      <c r="I22" s="149">
        <v>1</v>
      </c>
      <c r="J22" s="102">
        <v>4</v>
      </c>
      <c r="K22" s="102">
        <f t="shared" si="0"/>
        <v>5</v>
      </c>
      <c r="L22" s="116" t="str">
        <f t="shared" si="1"/>
        <v>MEDIO</v>
      </c>
    </row>
    <row r="23" spans="2:12" ht="53.25" customHeight="1">
      <c r="B23" s="109" t="s">
        <v>86</v>
      </c>
      <c r="C23" s="225" t="s">
        <v>51</v>
      </c>
      <c r="D23" s="225"/>
      <c r="E23" s="225"/>
      <c r="F23" s="225"/>
      <c r="G23" s="225"/>
      <c r="H23" s="100" t="s">
        <v>177</v>
      </c>
      <c r="I23" s="149">
        <v>1</v>
      </c>
      <c r="J23" s="102">
        <v>4</v>
      </c>
      <c r="K23" s="102">
        <f t="shared" si="0"/>
        <v>5</v>
      </c>
      <c r="L23" s="116" t="str">
        <f t="shared" si="1"/>
        <v>MEDIO</v>
      </c>
    </row>
    <row r="24" spans="2:12" ht="53.25" customHeight="1">
      <c r="B24" s="109" t="s">
        <v>86</v>
      </c>
      <c r="C24" s="225" t="s">
        <v>53</v>
      </c>
      <c r="D24" s="225"/>
      <c r="E24" s="225"/>
      <c r="F24" s="225"/>
      <c r="G24" s="225"/>
      <c r="H24" s="100" t="s">
        <v>178</v>
      </c>
      <c r="I24" s="149">
        <v>2</v>
      </c>
      <c r="J24" s="102">
        <v>3</v>
      </c>
      <c r="K24" s="102">
        <f t="shared" si="0"/>
        <v>5</v>
      </c>
      <c r="L24" s="116" t="str">
        <f t="shared" si="1"/>
        <v>MEDIO</v>
      </c>
    </row>
    <row r="25" spans="2:12" ht="53.25" customHeight="1">
      <c r="B25" s="109" t="s">
        <v>86</v>
      </c>
      <c r="C25" s="225" t="s">
        <v>52</v>
      </c>
      <c r="D25" s="225"/>
      <c r="E25" s="225"/>
      <c r="F25" s="225"/>
      <c r="G25" s="225"/>
      <c r="H25" s="100" t="s">
        <v>221</v>
      </c>
      <c r="I25" s="149">
        <v>2</v>
      </c>
      <c r="J25" s="102">
        <v>3</v>
      </c>
      <c r="K25" s="102">
        <f t="shared" si="0"/>
        <v>5</v>
      </c>
      <c r="L25" s="116" t="str">
        <f t="shared" si="1"/>
        <v>MEDIO</v>
      </c>
    </row>
    <row r="26" spans="2:12" ht="53.25" customHeight="1">
      <c r="B26" s="109" t="s">
        <v>87</v>
      </c>
      <c r="C26" s="225" t="s">
        <v>147</v>
      </c>
      <c r="D26" s="225"/>
      <c r="E26" s="225"/>
      <c r="F26" s="225"/>
      <c r="G26" s="225"/>
      <c r="H26" s="100" t="s">
        <v>199</v>
      </c>
      <c r="I26" s="149">
        <v>1</v>
      </c>
      <c r="J26" s="102">
        <v>4</v>
      </c>
      <c r="K26" s="102">
        <f t="shared" si="0"/>
        <v>5</v>
      </c>
      <c r="L26" s="116" t="str">
        <f t="shared" si="1"/>
        <v>MEDIO</v>
      </c>
    </row>
    <row r="27" spans="2:12" ht="53.25" customHeight="1">
      <c r="B27" s="109" t="s">
        <v>87</v>
      </c>
      <c r="C27" s="225" t="s">
        <v>51</v>
      </c>
      <c r="D27" s="225"/>
      <c r="E27" s="225"/>
      <c r="F27" s="225"/>
      <c r="G27" s="225"/>
      <c r="H27" s="100" t="s">
        <v>177</v>
      </c>
      <c r="I27" s="149">
        <v>1</v>
      </c>
      <c r="J27" s="102">
        <v>4</v>
      </c>
      <c r="K27" s="102">
        <f t="shared" si="0"/>
        <v>5</v>
      </c>
      <c r="L27" s="116" t="str">
        <f t="shared" si="1"/>
        <v>MEDIO</v>
      </c>
    </row>
    <row r="28" spans="2:12" ht="53.25" customHeight="1">
      <c r="B28" s="109" t="s">
        <v>88</v>
      </c>
      <c r="C28" s="225" t="s">
        <v>62</v>
      </c>
      <c r="D28" s="225"/>
      <c r="E28" s="225"/>
      <c r="F28" s="225"/>
      <c r="G28" s="225"/>
      <c r="H28" s="100" t="s">
        <v>209</v>
      </c>
      <c r="I28" s="149">
        <v>1</v>
      </c>
      <c r="J28" s="102">
        <v>4</v>
      </c>
      <c r="K28" s="102">
        <f t="shared" si="0"/>
        <v>5</v>
      </c>
      <c r="L28" s="116" t="str">
        <f t="shared" si="1"/>
        <v>MEDIO</v>
      </c>
    </row>
    <row r="29" spans="2:12" ht="53.25" customHeight="1">
      <c r="B29" s="109" t="s">
        <v>88</v>
      </c>
      <c r="C29" s="225" t="s">
        <v>210</v>
      </c>
      <c r="D29" s="225"/>
      <c r="E29" s="225"/>
      <c r="F29" s="225"/>
      <c r="G29" s="225"/>
      <c r="H29" s="71" t="s">
        <v>211</v>
      </c>
      <c r="I29" s="149">
        <v>2</v>
      </c>
      <c r="J29" s="102">
        <v>3</v>
      </c>
      <c r="K29" s="102">
        <f t="shared" si="0"/>
        <v>5</v>
      </c>
      <c r="L29" s="116" t="str">
        <f t="shared" si="1"/>
        <v>MEDIO</v>
      </c>
    </row>
    <row r="30" spans="2:12" ht="53.25" customHeight="1">
      <c r="B30" s="109"/>
      <c r="C30" s="225"/>
      <c r="D30" s="225"/>
      <c r="E30" s="225"/>
      <c r="F30" s="225"/>
      <c r="G30" s="225"/>
      <c r="H30" s="71"/>
      <c r="I30" s="149"/>
      <c r="J30" s="102"/>
      <c r="K30" s="102">
        <f t="shared" si="0"/>
        <v>0</v>
      </c>
      <c r="L30" s="116" t="str">
        <f t="shared" si="1"/>
        <v>BAJO</v>
      </c>
    </row>
    <row r="31" spans="2:12" ht="53.25" customHeight="1">
      <c r="B31" s="109"/>
      <c r="C31" s="225"/>
      <c r="D31" s="225"/>
      <c r="E31" s="225"/>
      <c r="F31" s="225"/>
      <c r="G31" s="225"/>
      <c r="H31" s="100"/>
      <c r="I31" s="101"/>
      <c r="J31" s="102"/>
      <c r="K31" s="102">
        <f t="shared" ref="K31:K36" si="2">+I31+J31</f>
        <v>0</v>
      </c>
      <c r="L31" s="116" t="str">
        <f t="shared" si="1"/>
        <v>BAJO</v>
      </c>
    </row>
    <row r="32" spans="2:12" ht="53.25" customHeight="1">
      <c r="B32" s="109"/>
      <c r="C32" s="225"/>
      <c r="D32" s="225"/>
      <c r="E32" s="225"/>
      <c r="F32" s="225"/>
      <c r="G32" s="225"/>
      <c r="H32" s="100"/>
      <c r="I32" s="101"/>
      <c r="J32" s="102"/>
      <c r="K32" s="102">
        <f t="shared" si="2"/>
        <v>0</v>
      </c>
      <c r="L32" s="116" t="str">
        <f t="shared" si="1"/>
        <v>BAJO</v>
      </c>
    </row>
    <row r="33" spans="2:14" ht="53.25" customHeight="1">
      <c r="B33" s="109"/>
      <c r="C33" s="225"/>
      <c r="D33" s="225"/>
      <c r="E33" s="225"/>
      <c r="F33" s="225"/>
      <c r="G33" s="225"/>
      <c r="H33" s="100"/>
      <c r="I33" s="101"/>
      <c r="J33" s="102"/>
      <c r="K33" s="102">
        <f t="shared" si="2"/>
        <v>0</v>
      </c>
      <c r="L33" s="116" t="str">
        <f t="shared" si="1"/>
        <v>BAJO</v>
      </c>
    </row>
    <row r="34" spans="2:14" ht="53.25" customHeight="1">
      <c r="B34" s="109"/>
      <c r="C34" s="225"/>
      <c r="D34" s="225"/>
      <c r="E34" s="225"/>
      <c r="F34" s="225"/>
      <c r="G34" s="225"/>
      <c r="H34" s="100"/>
      <c r="I34" s="101"/>
      <c r="J34" s="102"/>
      <c r="K34" s="102">
        <f t="shared" si="2"/>
        <v>0</v>
      </c>
      <c r="L34" s="116" t="str">
        <f t="shared" si="1"/>
        <v>BAJO</v>
      </c>
    </row>
    <row r="35" spans="2:14" ht="53.25" customHeight="1">
      <c r="B35" s="109"/>
      <c r="C35" s="225"/>
      <c r="D35" s="225"/>
      <c r="E35" s="225"/>
      <c r="F35" s="225"/>
      <c r="G35" s="225"/>
      <c r="H35" s="100"/>
      <c r="I35" s="101"/>
      <c r="J35" s="102"/>
      <c r="K35" s="102">
        <f t="shared" si="2"/>
        <v>0</v>
      </c>
      <c r="L35" s="116" t="str">
        <f t="shared" si="1"/>
        <v>BAJO</v>
      </c>
    </row>
    <row r="36" spans="2:14" ht="53.25" customHeight="1" thickBot="1">
      <c r="B36" s="110"/>
      <c r="C36" s="226"/>
      <c r="D36" s="226"/>
      <c r="E36" s="226"/>
      <c r="F36" s="226"/>
      <c r="G36" s="226"/>
      <c r="H36" s="111"/>
      <c r="I36" s="112"/>
      <c r="J36" s="113"/>
      <c r="K36" s="113">
        <f t="shared" si="2"/>
        <v>0</v>
      </c>
      <c r="L36" s="117" t="str">
        <f t="shared" si="1"/>
        <v>BAJO</v>
      </c>
    </row>
    <row r="37" spans="2:14" ht="12.75" customHeight="1">
      <c r="B37" s="118"/>
      <c r="C37" s="119"/>
      <c r="D37" s="119"/>
      <c r="E37" s="119"/>
      <c r="F37" s="119"/>
      <c r="G37" s="119"/>
      <c r="H37" s="120"/>
      <c r="I37" s="119"/>
      <c r="J37" s="119"/>
      <c r="K37" s="119"/>
      <c r="L37" s="121"/>
    </row>
    <row r="38" spans="2:14">
      <c r="B38" s="6"/>
      <c r="C38" s="262"/>
      <c r="D38" s="262"/>
      <c r="E38" s="262"/>
      <c r="F38" s="2"/>
      <c r="G38" s="2"/>
      <c r="H38" s="247"/>
      <c r="I38" s="247"/>
      <c r="J38" s="2"/>
      <c r="K38" s="2"/>
      <c r="L38" s="7"/>
    </row>
    <row r="39" spans="2:14" ht="19.5" customHeight="1">
      <c r="B39" s="242" t="s">
        <v>2</v>
      </c>
      <c r="C39" s="243" t="s">
        <v>17</v>
      </c>
      <c r="D39" s="243"/>
      <c r="E39" s="9" t="s">
        <v>16</v>
      </c>
      <c r="F39" s="2"/>
      <c r="G39" s="246" t="s">
        <v>3</v>
      </c>
      <c r="H39" s="89" t="s">
        <v>22</v>
      </c>
      <c r="I39" s="68" t="s">
        <v>16</v>
      </c>
      <c r="J39" s="2"/>
      <c r="K39" s="2"/>
      <c r="L39" s="7"/>
    </row>
    <row r="40" spans="2:14" ht="21" customHeight="1">
      <c r="B40" s="242"/>
      <c r="C40" s="244" t="s">
        <v>11</v>
      </c>
      <c r="D40" s="244"/>
      <c r="E40" s="11">
        <v>1</v>
      </c>
      <c r="F40" s="2"/>
      <c r="G40" s="246"/>
      <c r="H40" s="11" t="s">
        <v>19</v>
      </c>
      <c r="I40" s="69">
        <v>1</v>
      </c>
      <c r="J40" s="2"/>
      <c r="K40" s="2"/>
      <c r="L40" s="7"/>
    </row>
    <row r="41" spans="2:14" ht="15.75" customHeight="1">
      <c r="B41" s="242"/>
      <c r="C41" s="244" t="s">
        <v>12</v>
      </c>
      <c r="D41" s="244"/>
      <c r="E41" s="11">
        <v>2</v>
      </c>
      <c r="F41" s="2"/>
      <c r="G41" s="246"/>
      <c r="H41" s="11" t="s">
        <v>20</v>
      </c>
      <c r="I41" s="69">
        <v>2</v>
      </c>
      <c r="J41" s="2"/>
      <c r="K41" s="2"/>
      <c r="L41" s="7"/>
      <c r="N41" s="15"/>
    </row>
    <row r="42" spans="2:14" ht="24.75" customHeight="1">
      <c r="B42" s="242"/>
      <c r="C42" s="244" t="s">
        <v>13</v>
      </c>
      <c r="D42" s="244"/>
      <c r="E42" s="11">
        <v>3</v>
      </c>
      <c r="F42" s="2"/>
      <c r="G42" s="246"/>
      <c r="H42" s="11" t="s">
        <v>1</v>
      </c>
      <c r="I42" s="69">
        <v>3</v>
      </c>
      <c r="J42" s="2"/>
      <c r="K42" s="2"/>
      <c r="L42" s="7"/>
    </row>
    <row r="43" spans="2:14" ht="18" customHeight="1">
      <c r="B43" s="242"/>
      <c r="C43" s="244" t="s">
        <v>14</v>
      </c>
      <c r="D43" s="244"/>
      <c r="E43" s="12">
        <v>4</v>
      </c>
      <c r="F43" s="2"/>
      <c r="G43" s="246"/>
      <c r="H43" s="11" t="s">
        <v>21</v>
      </c>
      <c r="I43" s="69">
        <v>4</v>
      </c>
      <c r="J43" s="2"/>
      <c r="K43" s="2"/>
      <c r="L43" s="7"/>
    </row>
    <row r="44" spans="2:14" ht="29.25" customHeight="1">
      <c r="B44" s="242"/>
      <c r="C44" s="244" t="s">
        <v>15</v>
      </c>
      <c r="D44" s="244"/>
      <c r="E44" s="12">
        <v>5</v>
      </c>
      <c r="F44" s="2"/>
      <c r="G44" s="246"/>
      <c r="H44" s="11" t="s">
        <v>0</v>
      </c>
      <c r="I44" s="69">
        <v>5</v>
      </c>
      <c r="J44" s="2"/>
      <c r="K44" s="2"/>
      <c r="L44" s="7"/>
    </row>
    <row r="45" spans="2:14" ht="16.5" customHeight="1">
      <c r="B45" s="44"/>
      <c r="C45" s="10"/>
      <c r="D45" s="10"/>
      <c r="E45" s="45"/>
      <c r="F45" s="2"/>
      <c r="G45" s="10"/>
      <c r="H45" s="70"/>
      <c r="I45" s="10"/>
      <c r="J45" s="10"/>
      <c r="K45" s="10"/>
      <c r="L45" s="7"/>
    </row>
    <row r="46" spans="2:14" ht="16.5" customHeight="1">
      <c r="B46" s="44"/>
      <c r="C46" s="247" t="s">
        <v>24</v>
      </c>
      <c r="D46" s="247"/>
      <c r="E46" s="247"/>
      <c r="F46" s="247"/>
      <c r="G46" s="247"/>
      <c r="H46" s="259"/>
      <c r="I46" s="259"/>
      <c r="J46" s="259"/>
      <c r="K46" s="259"/>
      <c r="L46" s="7"/>
    </row>
    <row r="47" spans="2:14" ht="69.75" customHeight="1">
      <c r="B47" s="44"/>
      <c r="C47" s="257" t="s">
        <v>121</v>
      </c>
      <c r="D47" s="257"/>
      <c r="E47" s="257"/>
      <c r="F47" s="46" t="s">
        <v>123</v>
      </c>
      <c r="G47" s="11" t="s">
        <v>130</v>
      </c>
      <c r="H47" s="71" t="s">
        <v>128</v>
      </c>
      <c r="I47" s="244" t="s">
        <v>126</v>
      </c>
      <c r="J47" s="244"/>
      <c r="K47" s="244" t="s">
        <v>124</v>
      </c>
      <c r="L47" s="248"/>
    </row>
    <row r="48" spans="2:14" ht="69.75" customHeight="1">
      <c r="B48" s="44"/>
      <c r="C48" s="257" t="s">
        <v>122</v>
      </c>
      <c r="D48" s="257"/>
      <c r="E48" s="257"/>
      <c r="F48" s="11" t="s">
        <v>132</v>
      </c>
      <c r="G48" s="11" t="s">
        <v>131</v>
      </c>
      <c r="H48" s="71" t="s">
        <v>129</v>
      </c>
      <c r="I48" s="244" t="s">
        <v>127</v>
      </c>
      <c r="J48" s="244"/>
      <c r="K48" s="244" t="s">
        <v>125</v>
      </c>
      <c r="L48" s="248"/>
    </row>
    <row r="49" spans="2:12">
      <c r="B49" s="6"/>
      <c r="C49" s="243" t="s">
        <v>25</v>
      </c>
      <c r="D49" s="243"/>
      <c r="E49" s="243" t="s">
        <v>16</v>
      </c>
      <c r="F49" s="91" t="s">
        <v>19</v>
      </c>
      <c r="G49" s="91" t="s">
        <v>20</v>
      </c>
      <c r="H49" s="72" t="s">
        <v>1</v>
      </c>
      <c r="I49" s="250" t="s">
        <v>21</v>
      </c>
      <c r="J49" s="250"/>
      <c r="K49" s="243" t="s">
        <v>0</v>
      </c>
      <c r="L49" s="260"/>
    </row>
    <row r="50" spans="2:12">
      <c r="B50" s="6"/>
      <c r="C50" s="243"/>
      <c r="D50" s="243"/>
      <c r="E50" s="243"/>
      <c r="F50" s="90">
        <v>1</v>
      </c>
      <c r="G50" s="90">
        <v>2</v>
      </c>
      <c r="H50" s="73">
        <v>3</v>
      </c>
      <c r="I50" s="256">
        <v>4</v>
      </c>
      <c r="J50" s="256"/>
      <c r="K50" s="256">
        <v>5</v>
      </c>
      <c r="L50" s="261"/>
    </row>
    <row r="51" spans="2:12" ht="19.5" customHeight="1">
      <c r="B51" s="6"/>
      <c r="C51" s="244" t="s">
        <v>11</v>
      </c>
      <c r="D51" s="244"/>
      <c r="E51" s="13">
        <v>1</v>
      </c>
      <c r="F51" s="95">
        <v>2</v>
      </c>
      <c r="G51" s="95">
        <v>3</v>
      </c>
      <c r="H51" s="74">
        <v>4</v>
      </c>
      <c r="I51" s="258">
        <v>5</v>
      </c>
      <c r="J51" s="258"/>
      <c r="K51" s="251">
        <v>6</v>
      </c>
      <c r="L51" s="252"/>
    </row>
    <row r="52" spans="2:12" ht="21.75" customHeight="1">
      <c r="B52" s="6"/>
      <c r="C52" s="244" t="s">
        <v>12</v>
      </c>
      <c r="D52" s="244"/>
      <c r="E52" s="13">
        <v>2</v>
      </c>
      <c r="F52" s="95">
        <v>3</v>
      </c>
      <c r="G52" s="95">
        <v>4</v>
      </c>
      <c r="H52" s="75">
        <v>5</v>
      </c>
      <c r="I52" s="251">
        <v>6</v>
      </c>
      <c r="J52" s="251"/>
      <c r="K52" s="253">
        <v>7</v>
      </c>
      <c r="L52" s="254"/>
    </row>
    <row r="53" spans="2:12" ht="26.25" customHeight="1">
      <c r="B53" s="6"/>
      <c r="C53" s="244" t="s">
        <v>13</v>
      </c>
      <c r="D53" s="244"/>
      <c r="E53" s="13">
        <v>3</v>
      </c>
      <c r="F53" s="95">
        <v>4</v>
      </c>
      <c r="G53" s="93">
        <v>5</v>
      </c>
      <c r="H53" s="76">
        <v>6</v>
      </c>
      <c r="I53" s="251">
        <v>7</v>
      </c>
      <c r="J53" s="251"/>
      <c r="K53" s="249">
        <v>8</v>
      </c>
      <c r="L53" s="255"/>
    </row>
    <row r="54" spans="2:12" ht="21" customHeight="1">
      <c r="B54" s="6"/>
      <c r="C54" s="244" t="s">
        <v>14</v>
      </c>
      <c r="D54" s="244"/>
      <c r="E54" s="14">
        <v>4</v>
      </c>
      <c r="F54" s="93">
        <v>5</v>
      </c>
      <c r="G54" s="92">
        <v>6</v>
      </c>
      <c r="H54" s="76">
        <v>7</v>
      </c>
      <c r="I54" s="249">
        <v>8</v>
      </c>
      <c r="J54" s="249"/>
      <c r="K54" s="249">
        <v>9</v>
      </c>
      <c r="L54" s="255"/>
    </row>
    <row r="55" spans="2:12" ht="27" customHeight="1">
      <c r="B55" s="6"/>
      <c r="C55" s="244" t="s">
        <v>15</v>
      </c>
      <c r="D55" s="244"/>
      <c r="E55" s="14">
        <v>5</v>
      </c>
      <c r="F55" s="92">
        <v>6</v>
      </c>
      <c r="G55" s="92">
        <v>7</v>
      </c>
      <c r="H55" s="77">
        <v>8</v>
      </c>
      <c r="I55" s="249">
        <v>9</v>
      </c>
      <c r="J55" s="249"/>
      <c r="K55" s="249">
        <v>10</v>
      </c>
      <c r="L55" s="255"/>
    </row>
    <row r="56" spans="2:12">
      <c r="B56" s="6"/>
      <c r="C56" s="2"/>
      <c r="D56" s="2"/>
      <c r="E56" s="2"/>
      <c r="F56" s="2"/>
      <c r="G56" s="2"/>
      <c r="H56" s="67"/>
      <c r="I56" s="2"/>
      <c r="J56" s="2"/>
      <c r="K56" s="2"/>
      <c r="L56" s="7"/>
    </row>
    <row r="57" spans="2:12" ht="19.5" customHeight="1">
      <c r="B57" s="6"/>
      <c r="C57" s="2"/>
      <c r="D57" s="2"/>
      <c r="E57" s="2"/>
      <c r="F57" s="2"/>
      <c r="G57" s="247" t="s">
        <v>18</v>
      </c>
      <c r="H57" s="247"/>
      <c r="I57" s="2"/>
      <c r="J57" s="2"/>
      <c r="K57" s="2"/>
      <c r="L57" s="7"/>
    </row>
    <row r="58" spans="2:12" ht="18" customHeight="1">
      <c r="B58" s="6"/>
      <c r="C58" s="2"/>
      <c r="D58" s="2"/>
      <c r="E58" s="2"/>
      <c r="F58" s="2"/>
      <c r="G58" s="91" t="s">
        <v>24</v>
      </c>
      <c r="H58" s="16" t="s">
        <v>25</v>
      </c>
      <c r="I58" s="2"/>
      <c r="J58" s="2"/>
      <c r="K58" s="2"/>
      <c r="L58" s="7"/>
    </row>
    <row r="59" spans="2:12" ht="18" customHeight="1">
      <c r="B59" s="6"/>
      <c r="C59" s="2"/>
      <c r="D59" s="2"/>
      <c r="E59" s="2"/>
      <c r="F59" s="2"/>
      <c r="G59" s="98" t="s">
        <v>26</v>
      </c>
      <c r="H59" s="17" t="s">
        <v>27</v>
      </c>
      <c r="I59" s="2"/>
      <c r="J59" s="2"/>
      <c r="K59" s="2"/>
      <c r="L59" s="7"/>
    </row>
    <row r="60" spans="2:12" ht="18" customHeight="1">
      <c r="B60" s="6"/>
      <c r="C60" s="2"/>
      <c r="D60" s="2"/>
      <c r="E60" s="2"/>
      <c r="F60" s="2"/>
      <c r="G60" s="94" t="s">
        <v>28</v>
      </c>
      <c r="H60" s="17" t="s">
        <v>29</v>
      </c>
      <c r="I60" s="2"/>
      <c r="J60" s="2"/>
      <c r="K60" s="2"/>
      <c r="L60" s="7"/>
    </row>
    <row r="61" spans="2:12" ht="18" customHeight="1">
      <c r="B61" s="6"/>
      <c r="C61" s="2"/>
      <c r="D61" s="2"/>
      <c r="E61" s="2"/>
      <c r="F61" s="2"/>
      <c r="G61" s="96">
        <v>5</v>
      </c>
      <c r="H61" s="18" t="s">
        <v>30</v>
      </c>
      <c r="I61" s="2"/>
      <c r="J61" s="2"/>
      <c r="K61" s="2"/>
      <c r="L61" s="7"/>
    </row>
    <row r="62" spans="2:12" ht="18" customHeight="1">
      <c r="B62" s="6"/>
      <c r="C62" s="2"/>
      <c r="D62" s="2"/>
      <c r="E62" s="2"/>
      <c r="F62" s="2"/>
      <c r="G62" s="97" t="s">
        <v>31</v>
      </c>
      <c r="H62" s="17" t="s">
        <v>32</v>
      </c>
      <c r="I62" s="2"/>
      <c r="J62" s="2"/>
      <c r="K62" s="2"/>
      <c r="L62" s="7"/>
    </row>
    <row r="63" spans="2:12" ht="13.5" thickBot="1">
      <c r="B63" s="27"/>
      <c r="C63" s="29"/>
      <c r="D63" s="29"/>
      <c r="E63" s="29"/>
      <c r="F63" s="29"/>
      <c r="G63" s="29"/>
      <c r="H63" s="78"/>
      <c r="I63" s="29"/>
      <c r="J63" s="29"/>
      <c r="K63" s="29"/>
      <c r="L63" s="30"/>
    </row>
    <row r="67" spans="2:2" hidden="1">
      <c r="B67" s="20" t="s">
        <v>133</v>
      </c>
    </row>
    <row r="68" spans="2:2" hidden="1">
      <c r="B68" s="20" t="s">
        <v>134</v>
      </c>
    </row>
  </sheetData>
  <mergeCells count="70">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B39:B44"/>
    <mergeCell ref="C39:D39"/>
    <mergeCell ref="C40:D40"/>
    <mergeCell ref="C17:G17"/>
    <mergeCell ref="C41:D41"/>
    <mergeCell ref="C42:D42"/>
    <mergeCell ref="C43:D43"/>
    <mergeCell ref="G39:G44"/>
    <mergeCell ref="C27:G27"/>
    <mergeCell ref="C28:G28"/>
    <mergeCell ref="C29:G29"/>
    <mergeCell ref="C30:G30"/>
    <mergeCell ref="C22:G22"/>
    <mergeCell ref="C23:G23"/>
    <mergeCell ref="C33:G33"/>
    <mergeCell ref="C34:G34"/>
    <mergeCell ref="C2:L2"/>
    <mergeCell ref="C3:G3"/>
    <mergeCell ref="H3:L3"/>
    <mergeCell ref="C4:L4"/>
    <mergeCell ref="H15:L15"/>
    <mergeCell ref="B15:G15"/>
    <mergeCell ref="B6:L6"/>
    <mergeCell ref="B2:B4"/>
    <mergeCell ref="B12:L12"/>
    <mergeCell ref="B7:L7"/>
    <mergeCell ref="C16:G16"/>
    <mergeCell ref="C18:G18"/>
    <mergeCell ref="C19:G19"/>
    <mergeCell ref="C20:G20"/>
    <mergeCell ref="C21:G21"/>
    <mergeCell ref="C35:G35"/>
    <mergeCell ref="C36:G36"/>
    <mergeCell ref="C32:G32"/>
    <mergeCell ref="C24:G24"/>
    <mergeCell ref="C25:G25"/>
    <mergeCell ref="C26:G26"/>
    <mergeCell ref="C31:G31"/>
  </mergeCells>
  <phoneticPr fontId="2" type="noConversion"/>
  <conditionalFormatting sqref="J31:K36">
    <cfRule type="expression" dxfId="32" priority="11" stopIfTrue="1">
      <formula>"""bajo"""</formula>
    </cfRule>
  </conditionalFormatting>
  <conditionalFormatting sqref="L17:L36">
    <cfRule type="cellIs" dxfId="31" priority="6" stopIfTrue="1" operator="equal">
      <formula>"EXTREMO"</formula>
    </cfRule>
    <cfRule type="cellIs" dxfId="30" priority="7" stopIfTrue="1" operator="equal">
      <formula>"ALTO"</formula>
    </cfRule>
    <cfRule type="cellIs" dxfId="29" priority="8" stopIfTrue="1" operator="equal">
      <formula>"MEDIO"</formula>
    </cfRule>
    <cfRule type="cellIs" dxfId="28" priority="9" stopIfTrue="1" operator="equal">
      <formula>"BAJO"</formula>
    </cfRule>
  </conditionalFormatting>
  <conditionalFormatting sqref="J17:K20">
    <cfRule type="expression" dxfId="27" priority="5" stopIfTrue="1">
      <formula>"""bajo"""</formula>
    </cfRule>
  </conditionalFormatting>
  <conditionalFormatting sqref="J21:K25">
    <cfRule type="expression" dxfId="26" priority="4" stopIfTrue="1">
      <formula>"""bajo"""</formula>
    </cfRule>
  </conditionalFormatting>
  <conditionalFormatting sqref="J26:K27">
    <cfRule type="expression" dxfId="25" priority="3" stopIfTrue="1">
      <formula>"""bajo"""</formula>
    </cfRule>
  </conditionalFormatting>
  <conditionalFormatting sqref="J28:K28">
    <cfRule type="expression" dxfId="24" priority="2" stopIfTrue="1">
      <formula>"""bajo"""</formula>
    </cfRule>
  </conditionalFormatting>
  <conditionalFormatting sqref="J29:K30">
    <cfRule type="expression" dxfId="23" priority="1" stopIfTrue="1">
      <formula>"""bajo"""</formula>
    </cfRule>
  </conditionalFormatting>
  <dataValidations count="25">
    <dataValidation type="list" allowBlank="1" showInputMessage="1" showErrorMessage="1" sqref="I31:I36">
      <formula1>$E$40:$E$44</formula1>
    </dataValidation>
    <dataValidation type="list" allowBlank="1" showInputMessage="1" showErrorMessage="1" sqref="J31:J36">
      <formula1>$I$40:$I$44</formula1>
    </dataValidation>
    <dataValidation type="list" allowBlank="1" showInputMessage="1" showErrorMessage="1" sqref="H15">
      <formula1>$B$67:$B$68</formula1>
    </dataValidation>
    <dataValidation type="list" allowBlank="1" showInputMessage="1" showErrorMessage="1" sqref="C17:G17">
      <formula1>INDIRECT($B$17)</formula1>
    </dataValidation>
    <dataValidation type="list" allowBlank="1" showInputMessage="1" showErrorMessage="1" sqref="B17:B36">
      <formula1>"PLANEACIÓN,SELECCIÓN,CONTRATACIÓN,EJECUCIÓN"</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INDIRECT($B$22)</formula1>
    </dataValidation>
    <dataValidation type="list" allowBlank="1" showInputMessage="1" showErrorMessage="1" sqref="C22:G22">
      <formula1>INDIRECT($B$23)</formula1>
    </dataValidation>
    <dataValidation type="list" allowBlank="1" showInputMessage="1" showErrorMessage="1" sqref="C23:G23 C29:G29">
      <formula1>INDIRECT($B$24)</formula1>
    </dataValidation>
    <dataValidation type="list" allowBlank="1" showInputMessage="1" showErrorMessage="1" sqref="C24:G24 C30:G30">
      <formula1>INDIRECT($B$25)</formula1>
    </dataValidation>
    <dataValidation type="list" allowBlank="1" showInputMessage="1" showErrorMessage="1" sqref="C25:G25">
      <formula1>INDIRECT($B$26)</formula1>
    </dataValidation>
    <dataValidation type="list" allowBlank="1" showInputMessage="1" showErrorMessage="1" sqref="C26:G26">
      <formula1>INDIRECT($B$28)</formula1>
    </dataValidation>
    <dataValidation type="list" allowBlank="1" showInputMessage="1" showErrorMessage="1" sqref="C27:G27">
      <formula1>INDIRECT($B$29)</formula1>
    </dataValidation>
    <dataValidation type="list" allowBlank="1" showInputMessage="1" showErrorMessage="1" sqref="C31:G31">
      <formula1>INDIRECT($B$31)</formula1>
    </dataValidation>
    <dataValidation type="list" allowBlank="1" showInputMessage="1" showErrorMessage="1" sqref="C32:G32 C28:G28">
      <formula1>INDIRECT($B$32)</formula1>
    </dataValidation>
    <dataValidation type="list" allowBlank="1" showInputMessage="1" showErrorMessage="1" sqref="C33:G33">
      <formula1>INDIRECT($B$33)</formula1>
    </dataValidation>
    <dataValidation type="list" allowBlank="1" showInputMessage="1" showErrorMessage="1" sqref="C34:G34">
      <formula1>INDIRECT($B$34)</formula1>
    </dataValidation>
    <dataValidation type="list" allowBlank="1" showInputMessage="1" showErrorMessage="1" sqref="C35:G35">
      <formula1>INDIRECT($B$35)</formula1>
    </dataValidation>
    <dataValidation type="list" allowBlank="1" showInputMessage="1" showErrorMessage="1" sqref="C36:G36">
      <formula1>INDIRECT($B$36)</formula1>
    </dataValidation>
    <dataValidation type="list" allowBlank="1" showInputMessage="1" showErrorMessage="1" sqref="I17:I28">
      <formula1>$E$39:$E$43</formula1>
    </dataValidation>
    <dataValidation type="list" allowBlank="1" showInputMessage="1" showErrorMessage="1" sqref="J17:J28">
      <formula1>$I$39:$I$43</formula1>
    </dataValidation>
    <dataValidation type="list" allowBlank="1" showInputMessage="1" showErrorMessage="1" sqref="J29:J30">
      <formula1>$I$38:$I$42</formula1>
    </dataValidation>
    <dataValidation type="list" allowBlank="1" showInputMessage="1" showErrorMessage="1" sqref="I29:I30">
      <formula1>$E$38:$E$42</formula1>
    </dataValidation>
  </dataValidations>
  <printOptions horizontalCentered="1"/>
  <pageMargins left="0.70866141732283472" right="0.70866141732283472" top="0.74803149606299213" bottom="0.74803149606299213" header="0.31496062992125984" footer="0.31496062992125984"/>
  <pageSetup scale="32"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A55"/>
  <sheetViews>
    <sheetView showGridLines="0" view="pageLayout" topLeftCell="B15" zoomScale="70" zoomScaleNormal="100" zoomScalePageLayoutView="70" workbookViewId="0">
      <selection activeCell="J24" sqref="J24"/>
    </sheetView>
  </sheetViews>
  <sheetFormatPr baseColWidth="10" defaultRowHeight="12.75"/>
  <cols>
    <col min="1" max="1" width="2.85546875" customWidth="1"/>
    <col min="2" max="2" width="24.140625" customWidth="1"/>
    <col min="3" max="3" width="15.85546875" customWidth="1"/>
    <col min="4" max="4" width="13.140625" customWidth="1"/>
    <col min="5" max="5" width="16.42578125" customWidth="1"/>
    <col min="6" max="6" width="14.85546875" customWidth="1"/>
    <col min="7" max="7" width="17.42578125" style="84" customWidth="1"/>
    <col min="8" max="8" width="14.42578125" customWidth="1"/>
    <col min="9" max="9" width="15.85546875" customWidth="1"/>
    <col min="10" max="10" width="9.42578125" customWidth="1"/>
    <col min="11" max="17" width="14" customWidth="1"/>
    <col min="18" max="18" width="20.85546875" style="8" customWidth="1"/>
  </cols>
  <sheetData>
    <row r="2" spans="2:27" ht="48.75" customHeight="1">
      <c r="B2" s="184"/>
      <c r="C2" s="183" t="s">
        <v>157</v>
      </c>
      <c r="D2" s="183"/>
      <c r="E2" s="183"/>
      <c r="F2" s="183"/>
      <c r="G2" s="183"/>
      <c r="H2" s="183"/>
      <c r="I2" s="183"/>
      <c r="J2" s="183"/>
      <c r="K2" s="183"/>
      <c r="L2" s="183"/>
      <c r="M2" s="183"/>
      <c r="N2" s="183"/>
      <c r="O2" s="183"/>
      <c r="P2" s="183"/>
      <c r="Q2" s="183"/>
      <c r="R2" s="183"/>
    </row>
    <row r="3" spans="2:27" ht="24.75" customHeight="1">
      <c r="B3" s="184"/>
      <c r="C3" s="228" t="s">
        <v>155</v>
      </c>
      <c r="D3" s="228"/>
      <c r="E3" s="228"/>
      <c r="F3" s="228"/>
      <c r="G3" s="228"/>
      <c r="H3" s="228"/>
      <c r="I3" s="228"/>
      <c r="J3" s="228" t="s">
        <v>159</v>
      </c>
      <c r="K3" s="228"/>
      <c r="L3" s="228"/>
      <c r="M3" s="228"/>
      <c r="N3" s="228"/>
      <c r="O3" s="228"/>
      <c r="P3" s="228"/>
      <c r="Q3" s="228"/>
      <c r="R3" s="228"/>
    </row>
    <row r="4" spans="2:27" ht="24.75" customHeight="1">
      <c r="B4" s="184"/>
      <c r="C4" s="228" t="s">
        <v>160</v>
      </c>
      <c r="D4" s="228"/>
      <c r="E4" s="228"/>
      <c r="F4" s="228"/>
      <c r="G4" s="228"/>
      <c r="H4" s="228"/>
      <c r="I4" s="228"/>
      <c r="J4" s="228"/>
      <c r="K4" s="228"/>
      <c r="L4" s="228"/>
      <c r="M4" s="228"/>
      <c r="N4" s="228"/>
      <c r="O4" s="228"/>
      <c r="P4" s="228"/>
      <c r="Q4" s="228"/>
      <c r="R4" s="228"/>
    </row>
    <row r="5" spans="2:27" ht="13.5" thickBot="1"/>
    <row r="6" spans="2:27" ht="78.75" customHeight="1" thickBot="1">
      <c r="B6" s="235" t="s">
        <v>233</v>
      </c>
      <c r="C6" s="236"/>
      <c r="D6" s="236"/>
      <c r="E6" s="236"/>
      <c r="F6" s="236"/>
      <c r="G6" s="236"/>
      <c r="H6" s="236"/>
      <c r="I6" s="236"/>
      <c r="J6" s="236"/>
      <c r="K6" s="236"/>
      <c r="L6" s="236"/>
      <c r="M6" s="236"/>
      <c r="N6" s="236"/>
      <c r="O6" s="236"/>
      <c r="P6" s="236"/>
      <c r="Q6" s="236"/>
      <c r="R6" s="237"/>
      <c r="S6" s="1"/>
      <c r="T6" s="1"/>
      <c r="U6" s="1"/>
      <c r="V6" s="1"/>
      <c r="W6" s="1"/>
      <c r="X6" s="1"/>
      <c r="Y6" s="1"/>
      <c r="Z6" s="1"/>
      <c r="AA6" s="2"/>
    </row>
    <row r="7" spans="2:27" ht="24.75" customHeight="1">
      <c r="B7" s="264" t="s">
        <v>114</v>
      </c>
      <c r="C7" s="265"/>
      <c r="D7" s="265"/>
      <c r="E7" s="265"/>
      <c r="F7" s="265"/>
      <c r="G7" s="265"/>
      <c r="H7" s="265"/>
      <c r="I7" s="265"/>
      <c r="J7" s="265"/>
      <c r="K7" s="265"/>
      <c r="L7" s="265"/>
      <c r="M7" s="265"/>
      <c r="N7" s="265"/>
      <c r="O7" s="265"/>
      <c r="P7" s="265"/>
      <c r="Q7" s="265"/>
      <c r="R7" s="266"/>
    </row>
    <row r="8" spans="2:27">
      <c r="B8" s="22" t="s">
        <v>116</v>
      </c>
      <c r="C8" s="2"/>
      <c r="D8" s="2"/>
      <c r="E8" s="2"/>
      <c r="F8" s="2"/>
      <c r="G8" s="3"/>
      <c r="H8" s="2"/>
      <c r="I8" s="5"/>
      <c r="J8" s="2"/>
      <c r="K8" s="2"/>
      <c r="L8" s="2"/>
      <c r="M8" s="2"/>
      <c r="N8" s="2"/>
      <c r="O8" s="2"/>
      <c r="P8" s="2"/>
      <c r="Q8" s="2"/>
      <c r="R8" s="7"/>
    </row>
    <row r="9" spans="2:27">
      <c r="B9" s="22" t="s">
        <v>117</v>
      </c>
      <c r="C9" s="2"/>
      <c r="D9" s="2"/>
      <c r="E9" s="2"/>
      <c r="F9" s="2"/>
      <c r="G9" s="3"/>
      <c r="H9" s="2"/>
      <c r="I9" s="2"/>
      <c r="J9" s="2"/>
      <c r="K9" s="2"/>
      <c r="L9" s="2"/>
      <c r="M9" s="2"/>
      <c r="N9" s="2"/>
      <c r="O9" s="2"/>
      <c r="P9" s="2"/>
      <c r="Q9" s="2"/>
      <c r="R9" s="7"/>
    </row>
    <row r="10" spans="2:27">
      <c r="B10" s="22" t="s">
        <v>118</v>
      </c>
      <c r="C10" s="2"/>
      <c r="D10" s="2"/>
      <c r="E10" s="2"/>
      <c r="F10" s="2"/>
      <c r="G10" s="3"/>
      <c r="H10" s="2"/>
      <c r="I10" s="2"/>
      <c r="J10" s="2"/>
      <c r="K10" s="2"/>
      <c r="L10" s="2"/>
      <c r="M10" s="2"/>
      <c r="N10" s="2"/>
      <c r="O10" s="2"/>
      <c r="P10" s="2"/>
      <c r="Q10" s="2"/>
      <c r="R10" s="7"/>
    </row>
    <row r="11" spans="2:27">
      <c r="B11" s="22" t="s">
        <v>119</v>
      </c>
      <c r="C11" s="2"/>
      <c r="D11" s="2"/>
      <c r="E11" s="2"/>
      <c r="F11" s="2"/>
      <c r="G11" s="3"/>
      <c r="H11" s="2"/>
      <c r="I11" s="2"/>
      <c r="J11" s="2"/>
      <c r="K11" s="2"/>
      <c r="L11" s="2"/>
      <c r="M11" s="2"/>
      <c r="N11" s="2"/>
      <c r="O11" s="2"/>
      <c r="P11" s="2"/>
      <c r="Q11" s="2"/>
      <c r="R11" s="7"/>
    </row>
    <row r="12" spans="2:27">
      <c r="B12" s="22" t="s">
        <v>120</v>
      </c>
      <c r="C12" s="2"/>
      <c r="D12" s="2"/>
      <c r="E12" s="2"/>
      <c r="F12" s="2"/>
      <c r="G12" s="3"/>
      <c r="H12" s="2"/>
      <c r="I12" s="2"/>
      <c r="J12" s="2"/>
      <c r="K12" s="2"/>
      <c r="L12" s="2"/>
      <c r="M12" s="2"/>
      <c r="N12" s="2"/>
      <c r="O12" s="2"/>
      <c r="P12" s="2"/>
      <c r="Q12" s="2"/>
      <c r="R12" s="7"/>
    </row>
    <row r="13" spans="2:27">
      <c r="B13" s="22" t="s">
        <v>115</v>
      </c>
      <c r="C13" s="2"/>
      <c r="D13" s="2"/>
      <c r="E13" s="2"/>
      <c r="F13" s="2"/>
      <c r="G13" s="3"/>
      <c r="H13" s="2"/>
      <c r="I13" s="2"/>
      <c r="J13" s="2"/>
      <c r="K13" s="2"/>
      <c r="L13" s="2"/>
      <c r="M13" s="2"/>
      <c r="N13" s="2"/>
      <c r="O13" s="2"/>
      <c r="P13" s="2"/>
      <c r="Q13" s="2"/>
      <c r="R13" s="7"/>
    </row>
    <row r="14" spans="2:27" ht="7.5" customHeight="1" thickBot="1">
      <c r="B14" s="6"/>
      <c r="C14" s="2"/>
      <c r="D14" s="2"/>
      <c r="E14" s="2"/>
      <c r="F14" s="2"/>
      <c r="G14" s="3"/>
      <c r="H14" s="2"/>
      <c r="I14" s="2"/>
      <c r="J14" s="2"/>
      <c r="K14" s="2"/>
      <c r="L14" s="2"/>
      <c r="M14" s="2"/>
      <c r="N14" s="2"/>
      <c r="O14" s="2"/>
      <c r="P14" s="2"/>
      <c r="Q14" s="2"/>
      <c r="R14" s="7"/>
    </row>
    <row r="15" spans="2:27" ht="93.75" customHeight="1" thickBot="1">
      <c r="B15" s="80" t="s">
        <v>95</v>
      </c>
      <c r="C15" s="269" t="s">
        <v>100</v>
      </c>
      <c r="D15" s="269"/>
      <c r="E15" s="269"/>
      <c r="F15" s="269"/>
      <c r="G15" s="227" t="s">
        <v>105</v>
      </c>
      <c r="H15" s="227"/>
      <c r="I15" s="81" t="s">
        <v>9</v>
      </c>
      <c r="J15" s="81" t="s">
        <v>3</v>
      </c>
      <c r="K15" s="81" t="s">
        <v>107</v>
      </c>
      <c r="L15" s="81" t="s">
        <v>103</v>
      </c>
      <c r="M15" s="81" t="s">
        <v>108</v>
      </c>
      <c r="N15" s="81" t="s">
        <v>109</v>
      </c>
      <c r="O15" s="81" t="s">
        <v>110</v>
      </c>
      <c r="P15" s="81" t="s">
        <v>111</v>
      </c>
      <c r="Q15" s="81" t="s">
        <v>158</v>
      </c>
      <c r="R15" s="82" t="s">
        <v>113</v>
      </c>
    </row>
    <row r="16" spans="2:27" s="150" customFormat="1" ht="57.75" customHeight="1" thickBot="1">
      <c r="B16" s="160" t="str">
        <f>+EVALUACION!B17</f>
        <v>PLANEACIÓN</v>
      </c>
      <c r="C16" s="268" t="str">
        <f>+EVALUACION!C17</f>
        <v>Inadecuada escogencia de la modalidad de contratación</v>
      </c>
      <c r="D16" s="268"/>
      <c r="E16" s="268"/>
      <c r="F16" s="268"/>
      <c r="G16" s="267" t="s">
        <v>162</v>
      </c>
      <c r="H16" s="267"/>
      <c r="I16" s="107">
        <f>+EVALUACION!I17</f>
        <v>1</v>
      </c>
      <c r="J16" s="161">
        <f>+EVALUACION!J17</f>
        <v>3</v>
      </c>
      <c r="K16" s="161">
        <f>+I16+J16</f>
        <v>4</v>
      </c>
      <c r="L16" s="162" t="str">
        <f>IF(K16&lt;=4,"BAJO",IF(K16=5,"MEDIO",IF(K16=6,"ALTO",IF(K16=7,"ALTO","EXTREMO"))))</f>
        <v>BAJO</v>
      </c>
      <c r="M16" s="161" t="s">
        <v>164</v>
      </c>
      <c r="N16" s="163" t="s">
        <v>174</v>
      </c>
      <c r="O16" s="163" t="s">
        <v>165</v>
      </c>
      <c r="P16" s="163" t="s">
        <v>166</v>
      </c>
      <c r="Q16" s="163" t="s">
        <v>167</v>
      </c>
      <c r="R16" s="164" t="s">
        <v>168</v>
      </c>
    </row>
    <row r="17" spans="2:18" s="150" customFormat="1" ht="57.75" customHeight="1">
      <c r="B17" s="165" t="str">
        <f>+EVALUACION!B18</f>
        <v>PLANEACIÓN</v>
      </c>
      <c r="C17" s="263" t="str">
        <f>+EVALUACION!C18</f>
        <v xml:space="preserve">Requisitos habilitantes inapropiados para el proceso de selección </v>
      </c>
      <c r="D17" s="263"/>
      <c r="E17" s="263"/>
      <c r="F17" s="263"/>
      <c r="G17" s="267" t="s">
        <v>162</v>
      </c>
      <c r="H17" s="267"/>
      <c r="I17" s="101">
        <f>+EVALUACION!I18</f>
        <v>1</v>
      </c>
      <c r="J17" s="149">
        <f>+EVALUACION!J18</f>
        <v>3</v>
      </c>
      <c r="K17" s="149">
        <f>+I17+J17</f>
        <v>4</v>
      </c>
      <c r="L17" s="114" t="str">
        <f>IF(K17&lt;=4,"BAJO",IF(K17=5,"MEDIO",IF(K17=6,"ALTO",IF(K17=7,"ALTO","EXTREMO"))))</f>
        <v>BAJO</v>
      </c>
      <c r="M17" s="149" t="s">
        <v>164</v>
      </c>
      <c r="N17" s="163" t="s">
        <v>174</v>
      </c>
      <c r="O17" s="163" t="s">
        <v>169</v>
      </c>
      <c r="P17" s="163" t="s">
        <v>166</v>
      </c>
      <c r="Q17" s="163" t="s">
        <v>167</v>
      </c>
      <c r="R17" s="164" t="s">
        <v>168</v>
      </c>
    </row>
    <row r="18" spans="2:18" s="150" customFormat="1" ht="57.75" customHeight="1" thickBot="1">
      <c r="B18" s="165" t="str">
        <f>+EVALUACION!B19</f>
        <v>PLANEACIÓN</v>
      </c>
      <c r="C18" s="263" t="str">
        <f>+EVALUACION!C19</f>
        <v>Inadecuado análisis  económico estimativo del valor del contrato</v>
      </c>
      <c r="D18" s="263"/>
      <c r="E18" s="263"/>
      <c r="F18" s="263"/>
      <c r="G18" s="244" t="s">
        <v>163</v>
      </c>
      <c r="H18" s="244"/>
      <c r="I18" s="101">
        <f>+EVALUACION!I19</f>
        <v>2</v>
      </c>
      <c r="J18" s="149">
        <f>+EVALUACION!J19</f>
        <v>3</v>
      </c>
      <c r="K18" s="149">
        <f t="shared" ref="K18:K29" si="0">+I18+J18</f>
        <v>5</v>
      </c>
      <c r="L18" s="114" t="str">
        <f t="shared" ref="L18:L35" si="1">IF(K18&lt;=4,"BAJO",IF(K18=5,"MEDIO",IF(K18=6,"ALTO",IF(K18=7,"ALTO","EXTREMO"))))</f>
        <v>MEDIO</v>
      </c>
      <c r="M18" s="149" t="s">
        <v>164</v>
      </c>
      <c r="N18" s="176" t="s">
        <v>228</v>
      </c>
      <c r="O18" s="176" t="s">
        <v>170</v>
      </c>
      <c r="P18" s="176" t="s">
        <v>171</v>
      </c>
      <c r="Q18" s="176" t="s">
        <v>172</v>
      </c>
      <c r="R18" s="177" t="s">
        <v>173</v>
      </c>
    </row>
    <row r="19" spans="2:18" s="150" customFormat="1" ht="57.75" customHeight="1">
      <c r="B19" s="165" t="str">
        <f>+EVALUACION!B20</f>
        <v>PLANEACIÓN</v>
      </c>
      <c r="C19" s="263" t="str">
        <f>+EVALUACION!C20</f>
        <v xml:space="preserve">Inadecuada  descripción del bien o servicio requerido </v>
      </c>
      <c r="D19" s="263"/>
      <c r="E19" s="263"/>
      <c r="F19" s="263"/>
      <c r="G19" s="267" t="s">
        <v>162</v>
      </c>
      <c r="H19" s="267"/>
      <c r="I19" s="101">
        <f>+EVALUACION!I20</f>
        <v>1</v>
      </c>
      <c r="J19" s="149">
        <f>+EVALUACION!J20</f>
        <v>3</v>
      </c>
      <c r="K19" s="149">
        <f t="shared" si="0"/>
        <v>4</v>
      </c>
      <c r="L19" s="114" t="str">
        <f t="shared" si="1"/>
        <v>BAJO</v>
      </c>
      <c r="M19" s="149" t="s">
        <v>164</v>
      </c>
      <c r="N19" s="163" t="s">
        <v>174</v>
      </c>
      <c r="O19" s="163" t="s">
        <v>169</v>
      </c>
      <c r="P19" s="163" t="s">
        <v>166</v>
      </c>
      <c r="Q19" s="163" t="s">
        <v>167</v>
      </c>
      <c r="R19" s="164" t="s">
        <v>168</v>
      </c>
    </row>
    <row r="20" spans="2:18" s="150" customFormat="1" ht="39.75" customHeight="1">
      <c r="B20" s="165" t="str">
        <f>+EVALUACION!B21</f>
        <v>SELECCIÓN</v>
      </c>
      <c r="C20" s="263" t="str">
        <f>+EVALUACION!C21</f>
        <v>Inadecuada evaluación de las ofertas y/o verificación de requisitos habilitantes</v>
      </c>
      <c r="D20" s="263"/>
      <c r="E20" s="263"/>
      <c r="F20" s="263"/>
      <c r="G20" s="244" t="s">
        <v>179</v>
      </c>
      <c r="H20" s="244"/>
      <c r="I20" s="101">
        <f>+EVALUACION!I21</f>
        <v>1</v>
      </c>
      <c r="J20" s="149">
        <f>+EVALUACION!J21</f>
        <v>3</v>
      </c>
      <c r="K20" s="149">
        <f t="shared" si="0"/>
        <v>4</v>
      </c>
      <c r="L20" s="114" t="str">
        <f t="shared" si="1"/>
        <v>BAJO</v>
      </c>
      <c r="M20" s="149" t="s">
        <v>164</v>
      </c>
      <c r="N20" s="159" t="s">
        <v>184</v>
      </c>
      <c r="O20" s="159" t="s">
        <v>185</v>
      </c>
      <c r="P20" s="159" t="s">
        <v>186</v>
      </c>
      <c r="Q20" s="159" t="s">
        <v>187</v>
      </c>
      <c r="R20" s="166" t="s">
        <v>188</v>
      </c>
    </row>
    <row r="21" spans="2:18" s="150" customFormat="1" ht="57.75" customHeight="1">
      <c r="B21" s="165" t="str">
        <f>+EVALUACION!B22</f>
        <v>SELECCIÓN</v>
      </c>
      <c r="C21" s="263" t="str">
        <f>+EVALUACION!C22</f>
        <v>Contestación inoportuna a todas las observaciones formuladas a los documentos de la contratación</v>
      </c>
      <c r="D21" s="263"/>
      <c r="E21" s="263"/>
      <c r="F21" s="263"/>
      <c r="G21" s="244" t="s">
        <v>180</v>
      </c>
      <c r="H21" s="244"/>
      <c r="I21" s="101">
        <f>+EVALUACION!I22</f>
        <v>1</v>
      </c>
      <c r="J21" s="149">
        <f>+EVALUACION!J22</f>
        <v>4</v>
      </c>
      <c r="K21" s="149">
        <f t="shared" si="0"/>
        <v>5</v>
      </c>
      <c r="L21" s="114" t="str">
        <f t="shared" si="1"/>
        <v>MEDIO</v>
      </c>
      <c r="M21" s="149" t="s">
        <v>164</v>
      </c>
      <c r="N21" s="159" t="s">
        <v>229</v>
      </c>
      <c r="O21" s="159" t="s">
        <v>189</v>
      </c>
      <c r="P21" s="159" t="s">
        <v>190</v>
      </c>
      <c r="Q21" s="159" t="s">
        <v>191</v>
      </c>
      <c r="R21" s="166" t="s">
        <v>173</v>
      </c>
    </row>
    <row r="22" spans="2:18" s="150" customFormat="1" ht="57.75" customHeight="1">
      <c r="B22" s="165" t="str">
        <f>+EVALUACION!B23</f>
        <v>SELECCIÓN</v>
      </c>
      <c r="C22" s="263" t="str">
        <f>+EVALUACION!C23</f>
        <v>No publicación de la documentación del proceso de selección en el SECOP</v>
      </c>
      <c r="D22" s="263"/>
      <c r="E22" s="263"/>
      <c r="F22" s="263"/>
      <c r="G22" s="244" t="s">
        <v>181</v>
      </c>
      <c r="H22" s="244"/>
      <c r="I22" s="101">
        <f>+EVALUACION!I23</f>
        <v>1</v>
      </c>
      <c r="J22" s="149">
        <f>+EVALUACION!J23</f>
        <v>4</v>
      </c>
      <c r="K22" s="149">
        <f t="shared" si="0"/>
        <v>5</v>
      </c>
      <c r="L22" s="114" t="str">
        <f t="shared" si="1"/>
        <v>MEDIO</v>
      </c>
      <c r="M22" s="149" t="s">
        <v>164</v>
      </c>
      <c r="N22" s="159" t="s">
        <v>229</v>
      </c>
      <c r="O22" s="159" t="s">
        <v>189</v>
      </c>
      <c r="P22" s="159" t="s">
        <v>192</v>
      </c>
      <c r="Q22" s="159" t="s">
        <v>193</v>
      </c>
      <c r="R22" s="166" t="s">
        <v>173</v>
      </c>
    </row>
    <row r="23" spans="2:18" s="150" customFormat="1" ht="57.75" customHeight="1">
      <c r="B23" s="165" t="str">
        <f>+EVALUACION!B24</f>
        <v>SELECCIÓN</v>
      </c>
      <c r="C23" s="263" t="str">
        <f>+EVALUACION!C24</f>
        <v>Confabulacion de los proponentes (Colusión)</v>
      </c>
      <c r="D23" s="263"/>
      <c r="E23" s="263"/>
      <c r="F23" s="263"/>
      <c r="G23" s="244" t="s">
        <v>182</v>
      </c>
      <c r="H23" s="244"/>
      <c r="I23" s="101">
        <f>+EVALUACION!I24</f>
        <v>2</v>
      </c>
      <c r="J23" s="149">
        <f>+EVALUACION!J24</f>
        <v>3</v>
      </c>
      <c r="K23" s="149">
        <f t="shared" si="0"/>
        <v>5</v>
      </c>
      <c r="L23" s="114" t="str">
        <f t="shared" si="1"/>
        <v>MEDIO</v>
      </c>
      <c r="M23" s="149" t="s">
        <v>164</v>
      </c>
      <c r="N23" s="159" t="s">
        <v>184</v>
      </c>
      <c r="O23" s="159" t="s">
        <v>194</v>
      </c>
      <c r="P23" s="159" t="s">
        <v>190</v>
      </c>
      <c r="Q23" s="159" t="s">
        <v>195</v>
      </c>
      <c r="R23" s="166" t="s">
        <v>173</v>
      </c>
    </row>
    <row r="24" spans="2:18" s="150" customFormat="1" ht="57.75" customHeight="1">
      <c r="B24" s="165" t="str">
        <f>+EVALUACION!B25</f>
        <v>SELECCIÓN</v>
      </c>
      <c r="C24" s="263" t="str">
        <f>+EVALUACION!C25</f>
        <v>Selección de ofertas con precios  artificialmente bajos.</v>
      </c>
      <c r="D24" s="263"/>
      <c r="E24" s="263"/>
      <c r="F24" s="263"/>
      <c r="G24" s="244" t="s">
        <v>183</v>
      </c>
      <c r="H24" s="244"/>
      <c r="I24" s="101">
        <f>+EVALUACION!I25</f>
        <v>2</v>
      </c>
      <c r="J24" s="149">
        <f>+EVALUACION!J25</f>
        <v>3</v>
      </c>
      <c r="K24" s="149">
        <f t="shared" si="0"/>
        <v>5</v>
      </c>
      <c r="L24" s="114" t="str">
        <f t="shared" si="1"/>
        <v>MEDIO</v>
      </c>
      <c r="M24" s="149" t="s">
        <v>196</v>
      </c>
      <c r="N24" s="159" t="s">
        <v>184</v>
      </c>
      <c r="O24" s="159" t="s">
        <v>194</v>
      </c>
      <c r="P24" s="159" t="s">
        <v>197</v>
      </c>
      <c r="Q24" s="159" t="s">
        <v>198</v>
      </c>
      <c r="R24" s="166" t="s">
        <v>173</v>
      </c>
    </row>
    <row r="25" spans="2:18" s="150" customFormat="1" ht="57.75" customHeight="1">
      <c r="B25" s="165" t="str">
        <f>+EVALUACION!B26</f>
        <v>CONTRATACIÓN</v>
      </c>
      <c r="C25" s="263" t="str">
        <f>+EVALUACION!C26</f>
        <v>Falta de solicitud o solicitud tardía del registro  presupuestal</v>
      </c>
      <c r="D25" s="263"/>
      <c r="E25" s="263"/>
      <c r="F25" s="263"/>
      <c r="G25" s="244" t="s">
        <v>200</v>
      </c>
      <c r="H25" s="244"/>
      <c r="I25" s="101">
        <f>+EVALUACION!I26</f>
        <v>1</v>
      </c>
      <c r="J25" s="149">
        <f>+EVALUACION!J26</f>
        <v>4</v>
      </c>
      <c r="K25" s="149">
        <f t="shared" si="0"/>
        <v>5</v>
      </c>
      <c r="L25" s="114" t="str">
        <f t="shared" si="1"/>
        <v>MEDIO</v>
      </c>
      <c r="M25" s="149" t="s">
        <v>164</v>
      </c>
      <c r="N25" s="159" t="s">
        <v>229</v>
      </c>
      <c r="O25" s="159" t="s">
        <v>202</v>
      </c>
      <c r="P25" s="159" t="s">
        <v>203</v>
      </c>
      <c r="Q25" s="159" t="s">
        <v>204</v>
      </c>
      <c r="R25" s="166" t="s">
        <v>205</v>
      </c>
    </row>
    <row r="26" spans="2:18" s="150" customFormat="1" ht="57.75" customHeight="1">
      <c r="B26" s="165" t="str">
        <f>+EVALUACION!B27</f>
        <v>CONTRATACIÓN</v>
      </c>
      <c r="C26" s="263" t="str">
        <f>+EVALUACION!C27</f>
        <v>No publicación de la documentación del proceso de selección en el SECOP</v>
      </c>
      <c r="D26" s="263"/>
      <c r="E26" s="263"/>
      <c r="F26" s="263"/>
      <c r="G26" s="244" t="s">
        <v>201</v>
      </c>
      <c r="H26" s="244"/>
      <c r="I26" s="101">
        <f>+EVALUACION!I27</f>
        <v>1</v>
      </c>
      <c r="J26" s="149">
        <f>+EVALUACION!J27</f>
        <v>4</v>
      </c>
      <c r="K26" s="149">
        <f t="shared" si="0"/>
        <v>5</v>
      </c>
      <c r="L26" s="114" t="str">
        <f t="shared" si="1"/>
        <v>MEDIO</v>
      </c>
      <c r="M26" s="149" t="s">
        <v>164</v>
      </c>
      <c r="N26" s="159" t="s">
        <v>230</v>
      </c>
      <c r="O26" s="159" t="s">
        <v>206</v>
      </c>
      <c r="P26" s="159" t="s">
        <v>207</v>
      </c>
      <c r="Q26" s="159" t="s">
        <v>208</v>
      </c>
      <c r="R26" s="166" t="s">
        <v>205</v>
      </c>
    </row>
    <row r="27" spans="2:18" s="150" customFormat="1" ht="57.75" customHeight="1">
      <c r="B27" s="165" t="str">
        <f>+EVALUACION!B28</f>
        <v>EJECUCIÓN</v>
      </c>
      <c r="C27" s="263" t="str">
        <f>+EVALUACION!C28</f>
        <v>Incumplimiento de compromisos adquiridos por el contratista seleccionado con sus subcontratistas, suministradores de bienes y servicios.</v>
      </c>
      <c r="D27" s="263"/>
      <c r="E27" s="263"/>
      <c r="F27" s="263"/>
      <c r="G27" s="244" t="s">
        <v>239</v>
      </c>
      <c r="H27" s="244"/>
      <c r="I27" s="101">
        <f>+EVALUACION!I28</f>
        <v>1</v>
      </c>
      <c r="J27" s="149">
        <f>+EVALUACION!J28</f>
        <v>4</v>
      </c>
      <c r="K27" s="149">
        <f t="shared" si="0"/>
        <v>5</v>
      </c>
      <c r="L27" s="114" t="str">
        <f t="shared" si="1"/>
        <v>MEDIO</v>
      </c>
      <c r="M27" s="149" t="s">
        <v>212</v>
      </c>
      <c r="N27" s="159" t="s">
        <v>213</v>
      </c>
      <c r="O27" s="159" t="s">
        <v>214</v>
      </c>
      <c r="P27" s="159" t="s">
        <v>215</v>
      </c>
      <c r="Q27" s="159" t="s">
        <v>216</v>
      </c>
      <c r="R27" s="166" t="s">
        <v>217</v>
      </c>
    </row>
    <row r="28" spans="2:18" s="150" customFormat="1" ht="57.75" customHeight="1">
      <c r="B28" s="165" t="str">
        <f>+EVALUACION!B29</f>
        <v>EJECUCIÓN</v>
      </c>
      <c r="C28" s="263" t="str">
        <f>+EVALUACION!C29</f>
        <v>Demoras en la entrega de los bienes solicitados</v>
      </c>
      <c r="D28" s="263"/>
      <c r="E28" s="263"/>
      <c r="F28" s="263"/>
      <c r="G28" s="244" t="s">
        <v>239</v>
      </c>
      <c r="H28" s="244"/>
      <c r="I28" s="101">
        <f>+EVALUACION!I29</f>
        <v>2</v>
      </c>
      <c r="J28" s="149">
        <f>+EVALUACION!J29</f>
        <v>3</v>
      </c>
      <c r="K28" s="149">
        <f t="shared" si="0"/>
        <v>5</v>
      </c>
      <c r="L28" s="114" t="str">
        <f t="shared" si="1"/>
        <v>MEDIO</v>
      </c>
      <c r="M28" s="149" t="s">
        <v>212</v>
      </c>
      <c r="N28" s="159" t="s">
        <v>213</v>
      </c>
      <c r="O28" s="159" t="s">
        <v>214</v>
      </c>
      <c r="P28" s="159" t="s">
        <v>215</v>
      </c>
      <c r="Q28" s="159" t="s">
        <v>216</v>
      </c>
      <c r="R28" s="166" t="s">
        <v>217</v>
      </c>
    </row>
    <row r="29" spans="2:18" s="150" customFormat="1" ht="57.75" customHeight="1">
      <c r="B29" s="165">
        <f>+EVALUACION!B30</f>
        <v>0</v>
      </c>
      <c r="C29" s="263">
        <f>+EVALUACION!C30</f>
        <v>0</v>
      </c>
      <c r="D29" s="263"/>
      <c r="E29" s="263"/>
      <c r="F29" s="263"/>
      <c r="G29" s="244"/>
      <c r="H29" s="244"/>
      <c r="I29" s="101">
        <f>+EVALUACION!I30</f>
        <v>0</v>
      </c>
      <c r="J29" s="149">
        <f>+EVALUACION!J30</f>
        <v>0</v>
      </c>
      <c r="K29" s="149">
        <f t="shared" si="0"/>
        <v>0</v>
      </c>
      <c r="L29" s="114" t="str">
        <f t="shared" si="1"/>
        <v>BAJO</v>
      </c>
      <c r="M29" s="149"/>
      <c r="N29" s="159"/>
      <c r="O29" s="159"/>
      <c r="P29" s="159"/>
      <c r="Q29" s="159"/>
      <c r="R29" s="166"/>
    </row>
    <row r="30" spans="2:18" s="150" customFormat="1" ht="57.75" customHeight="1">
      <c r="B30" s="165">
        <f>+EVALUACION!B31</f>
        <v>0</v>
      </c>
      <c r="C30" s="263">
        <f>+EVALUACION!C31</f>
        <v>0</v>
      </c>
      <c r="D30" s="263"/>
      <c r="E30" s="263"/>
      <c r="F30" s="263"/>
      <c r="G30" s="244"/>
      <c r="H30" s="244"/>
      <c r="I30" s="101">
        <f>+EVALUACION!I31</f>
        <v>0</v>
      </c>
      <c r="J30" s="149">
        <f>+EVALUACION!J31</f>
        <v>0</v>
      </c>
      <c r="K30" s="149">
        <f t="shared" ref="K30:K35" si="2">+I30+J30</f>
        <v>0</v>
      </c>
      <c r="L30" s="114" t="str">
        <f t="shared" si="1"/>
        <v>BAJO</v>
      </c>
      <c r="M30" s="149"/>
      <c r="N30" s="159"/>
      <c r="O30" s="159"/>
      <c r="P30" s="159"/>
      <c r="Q30" s="159"/>
      <c r="R30" s="166"/>
    </row>
    <row r="31" spans="2:18" s="150" customFormat="1" ht="57.75" customHeight="1">
      <c r="B31" s="165">
        <f>+EVALUACION!B32</f>
        <v>0</v>
      </c>
      <c r="C31" s="263">
        <f>+EVALUACION!C32</f>
        <v>0</v>
      </c>
      <c r="D31" s="263"/>
      <c r="E31" s="263"/>
      <c r="F31" s="263"/>
      <c r="G31" s="244"/>
      <c r="H31" s="244"/>
      <c r="I31" s="101">
        <f>+EVALUACION!I32</f>
        <v>0</v>
      </c>
      <c r="J31" s="149">
        <f>+EVALUACION!J32</f>
        <v>0</v>
      </c>
      <c r="K31" s="149">
        <f t="shared" si="2"/>
        <v>0</v>
      </c>
      <c r="L31" s="114" t="str">
        <f t="shared" si="1"/>
        <v>BAJO</v>
      </c>
      <c r="M31" s="149"/>
      <c r="N31" s="159"/>
      <c r="O31" s="159"/>
      <c r="P31" s="159"/>
      <c r="Q31" s="159"/>
      <c r="R31" s="166"/>
    </row>
    <row r="32" spans="2:18" s="150" customFormat="1" ht="57.75" customHeight="1">
      <c r="B32" s="165">
        <f>+EVALUACION!B33</f>
        <v>0</v>
      </c>
      <c r="C32" s="263">
        <f>+EVALUACION!C33</f>
        <v>0</v>
      </c>
      <c r="D32" s="263"/>
      <c r="E32" s="263"/>
      <c r="F32" s="263"/>
      <c r="G32" s="244"/>
      <c r="H32" s="244"/>
      <c r="I32" s="101">
        <f>+EVALUACION!I33</f>
        <v>0</v>
      </c>
      <c r="J32" s="149">
        <f>+EVALUACION!J33</f>
        <v>0</v>
      </c>
      <c r="K32" s="149">
        <f t="shared" si="2"/>
        <v>0</v>
      </c>
      <c r="L32" s="114" t="str">
        <f t="shared" si="1"/>
        <v>BAJO</v>
      </c>
      <c r="M32" s="149"/>
      <c r="N32" s="159"/>
      <c r="O32" s="159"/>
      <c r="P32" s="159"/>
      <c r="Q32" s="159"/>
      <c r="R32" s="166"/>
    </row>
    <row r="33" spans="2:23" s="150" customFormat="1" ht="57.75" customHeight="1">
      <c r="B33" s="165">
        <f>+EVALUACION!B34</f>
        <v>0</v>
      </c>
      <c r="C33" s="263">
        <f>+EVALUACION!C34</f>
        <v>0</v>
      </c>
      <c r="D33" s="263"/>
      <c r="E33" s="263"/>
      <c r="F33" s="263"/>
      <c r="G33" s="244"/>
      <c r="H33" s="244"/>
      <c r="I33" s="101">
        <f>+EVALUACION!I34</f>
        <v>0</v>
      </c>
      <c r="J33" s="149">
        <f>+EVALUACION!J34</f>
        <v>0</v>
      </c>
      <c r="K33" s="149">
        <f t="shared" si="2"/>
        <v>0</v>
      </c>
      <c r="L33" s="114" t="str">
        <f t="shared" si="1"/>
        <v>BAJO</v>
      </c>
      <c r="M33" s="149"/>
      <c r="N33" s="159"/>
      <c r="O33" s="159"/>
      <c r="P33" s="159"/>
      <c r="Q33" s="159"/>
      <c r="R33" s="166"/>
    </row>
    <row r="34" spans="2:23" s="150" customFormat="1" ht="57.75" customHeight="1">
      <c r="B34" s="165">
        <f>+EVALUACION!B35</f>
        <v>0</v>
      </c>
      <c r="C34" s="263">
        <f>+EVALUACION!C35</f>
        <v>0</v>
      </c>
      <c r="D34" s="263"/>
      <c r="E34" s="263"/>
      <c r="F34" s="263"/>
      <c r="G34" s="244"/>
      <c r="H34" s="244"/>
      <c r="I34" s="101">
        <f>+EVALUACION!I35</f>
        <v>0</v>
      </c>
      <c r="J34" s="149">
        <f>+EVALUACION!J35</f>
        <v>0</v>
      </c>
      <c r="K34" s="149">
        <f t="shared" si="2"/>
        <v>0</v>
      </c>
      <c r="L34" s="114" t="str">
        <f t="shared" si="1"/>
        <v>BAJO</v>
      </c>
      <c r="M34" s="149"/>
      <c r="N34" s="159"/>
      <c r="O34" s="159"/>
      <c r="P34" s="159"/>
      <c r="Q34" s="159"/>
      <c r="R34" s="166"/>
    </row>
    <row r="35" spans="2:23" s="150" customFormat="1" ht="57.75" customHeight="1" thickBot="1">
      <c r="B35" s="167">
        <f>+EVALUACION!B36</f>
        <v>0</v>
      </c>
      <c r="C35" s="307">
        <f>+EVALUACION!C36</f>
        <v>0</v>
      </c>
      <c r="D35" s="307"/>
      <c r="E35" s="307"/>
      <c r="F35" s="307"/>
      <c r="G35" s="315"/>
      <c r="H35" s="315"/>
      <c r="I35" s="112">
        <f>+EVALUACION!I36</f>
        <v>0</v>
      </c>
      <c r="J35" s="168">
        <f>+EVALUACION!J36</f>
        <v>0</v>
      </c>
      <c r="K35" s="168">
        <f t="shared" si="2"/>
        <v>0</v>
      </c>
      <c r="L35" s="169" t="str">
        <f t="shared" si="1"/>
        <v>BAJO</v>
      </c>
      <c r="M35" s="168"/>
      <c r="N35" s="170"/>
      <c r="O35" s="170"/>
      <c r="P35" s="170"/>
      <c r="Q35" s="170"/>
      <c r="R35" s="171"/>
    </row>
    <row r="36" spans="2:23" ht="12.75" customHeight="1">
      <c r="B36" s="6"/>
      <c r="C36" s="2"/>
      <c r="D36" s="2"/>
      <c r="E36" s="2"/>
      <c r="F36" s="2"/>
      <c r="G36" s="3"/>
      <c r="H36" s="2"/>
      <c r="I36" s="2"/>
      <c r="J36" s="2"/>
      <c r="K36" s="2"/>
      <c r="L36" s="2"/>
      <c r="M36" s="2"/>
      <c r="N36" s="2"/>
      <c r="O36" s="2"/>
      <c r="P36" s="2"/>
      <c r="Q36" s="2"/>
      <c r="R36" s="7"/>
    </row>
    <row r="37" spans="2:23">
      <c r="B37" s="6"/>
      <c r="C37" s="272" t="s">
        <v>18</v>
      </c>
      <c r="D37" s="272"/>
      <c r="E37" s="272"/>
      <c r="F37" s="272"/>
      <c r="G37" s="3"/>
      <c r="H37" s="247" t="s">
        <v>23</v>
      </c>
      <c r="I37" s="247"/>
      <c r="J37" s="247"/>
      <c r="K37" s="247"/>
      <c r="L37" s="23"/>
      <c r="M37" s="23"/>
      <c r="N37" s="23"/>
      <c r="O37" s="23"/>
      <c r="P37" s="23"/>
      <c r="Q37" s="23"/>
      <c r="R37" s="7"/>
    </row>
    <row r="38" spans="2:23" ht="19.5" customHeight="1">
      <c r="B38" s="242" t="s">
        <v>2</v>
      </c>
      <c r="C38" s="278" t="s">
        <v>17</v>
      </c>
      <c r="D38" s="292"/>
      <c r="E38" s="279"/>
      <c r="F38" s="9" t="s">
        <v>16</v>
      </c>
      <c r="G38" s="3"/>
      <c r="H38" s="278" t="s">
        <v>22</v>
      </c>
      <c r="I38" s="279"/>
      <c r="J38" s="278" t="s">
        <v>16</v>
      </c>
      <c r="K38" s="279"/>
      <c r="L38" s="10"/>
      <c r="M38" s="10"/>
      <c r="N38" s="247" t="s">
        <v>18</v>
      </c>
      <c r="O38" s="247"/>
      <c r="P38" s="247"/>
      <c r="Q38" s="10"/>
      <c r="R38" s="7"/>
    </row>
    <row r="39" spans="2:23" ht="21" customHeight="1">
      <c r="B39" s="242"/>
      <c r="C39" s="270" t="s">
        <v>11</v>
      </c>
      <c r="D39" s="273"/>
      <c r="E39" s="271"/>
      <c r="F39" s="11">
        <v>1</v>
      </c>
      <c r="G39" s="3"/>
      <c r="H39" s="270" t="s">
        <v>19</v>
      </c>
      <c r="I39" s="271"/>
      <c r="J39" s="270">
        <v>1</v>
      </c>
      <c r="K39" s="271"/>
      <c r="L39" s="10"/>
      <c r="M39" s="10"/>
      <c r="N39" s="274" t="s">
        <v>24</v>
      </c>
      <c r="O39" s="275"/>
      <c r="P39" s="16" t="s">
        <v>25</v>
      </c>
      <c r="Q39" s="10"/>
      <c r="R39" s="7"/>
    </row>
    <row r="40" spans="2:23" ht="15.75" customHeight="1">
      <c r="B40" s="242"/>
      <c r="C40" s="270" t="s">
        <v>12</v>
      </c>
      <c r="D40" s="273"/>
      <c r="E40" s="271"/>
      <c r="F40" s="11">
        <v>2</v>
      </c>
      <c r="G40" s="3"/>
      <c r="H40" s="270" t="s">
        <v>20</v>
      </c>
      <c r="I40" s="271"/>
      <c r="J40" s="270">
        <v>2</v>
      </c>
      <c r="K40" s="271"/>
      <c r="L40" s="10"/>
      <c r="M40" s="10"/>
      <c r="N40" s="276" t="s">
        <v>26</v>
      </c>
      <c r="O40" s="277"/>
      <c r="P40" s="17" t="s">
        <v>27</v>
      </c>
      <c r="Q40" s="10"/>
      <c r="R40" s="7"/>
      <c r="T40" s="15"/>
      <c r="U40" s="15"/>
      <c r="V40" s="15"/>
      <c r="W40" s="15"/>
    </row>
    <row r="41" spans="2:23" ht="24.75" customHeight="1">
      <c r="B41" s="242"/>
      <c r="C41" s="270" t="s">
        <v>13</v>
      </c>
      <c r="D41" s="273"/>
      <c r="E41" s="271"/>
      <c r="F41" s="11">
        <v>3</v>
      </c>
      <c r="G41" s="3"/>
      <c r="H41" s="270" t="s">
        <v>1</v>
      </c>
      <c r="I41" s="271"/>
      <c r="J41" s="270">
        <v>3</v>
      </c>
      <c r="K41" s="271"/>
      <c r="L41" s="10"/>
      <c r="M41" s="10"/>
      <c r="N41" s="280" t="s">
        <v>28</v>
      </c>
      <c r="O41" s="281"/>
      <c r="P41" s="17" t="s">
        <v>29</v>
      </c>
      <c r="Q41" s="10"/>
      <c r="R41" s="7"/>
    </row>
    <row r="42" spans="2:23" ht="18" customHeight="1">
      <c r="B42" s="242"/>
      <c r="C42" s="270" t="s">
        <v>14</v>
      </c>
      <c r="D42" s="273"/>
      <c r="E42" s="271"/>
      <c r="F42" s="12">
        <v>4</v>
      </c>
      <c r="G42" s="3"/>
      <c r="H42" s="270" t="s">
        <v>21</v>
      </c>
      <c r="I42" s="271"/>
      <c r="J42" s="270">
        <v>4</v>
      </c>
      <c r="K42" s="271"/>
      <c r="L42" s="10"/>
      <c r="M42" s="10"/>
      <c r="N42" s="284">
        <v>5</v>
      </c>
      <c r="O42" s="285"/>
      <c r="P42" s="18" t="s">
        <v>30</v>
      </c>
      <c r="Q42" s="10"/>
      <c r="R42" s="7"/>
    </row>
    <row r="43" spans="2:23" ht="21" customHeight="1" thickBot="1">
      <c r="B43" s="242"/>
      <c r="C43" s="270" t="s">
        <v>15</v>
      </c>
      <c r="D43" s="273"/>
      <c r="E43" s="271"/>
      <c r="F43" s="12">
        <v>5</v>
      </c>
      <c r="G43" s="3"/>
      <c r="H43" s="270" t="s">
        <v>0</v>
      </c>
      <c r="I43" s="271"/>
      <c r="J43" s="270">
        <v>5</v>
      </c>
      <c r="K43" s="271"/>
      <c r="L43" s="10"/>
      <c r="M43" s="10"/>
      <c r="N43" s="286" t="s">
        <v>31</v>
      </c>
      <c r="O43" s="287"/>
      <c r="P43" s="28" t="s">
        <v>32</v>
      </c>
      <c r="Q43" s="10"/>
      <c r="R43" s="7"/>
    </row>
    <row r="44" spans="2:23">
      <c r="B44" s="6"/>
      <c r="C44" s="2"/>
      <c r="D44" s="2"/>
      <c r="E44" s="2"/>
      <c r="F44" s="2"/>
      <c r="G44" s="3"/>
      <c r="H44" s="2"/>
      <c r="I44" s="2"/>
      <c r="J44" s="2"/>
      <c r="K44" s="2"/>
      <c r="L44" s="2"/>
      <c r="M44" s="2"/>
      <c r="N44" s="2"/>
      <c r="O44" s="2"/>
      <c r="P44" s="2"/>
      <c r="Q44" s="2"/>
      <c r="R44" s="7"/>
    </row>
    <row r="45" spans="2:23" ht="18" customHeight="1">
      <c r="B45" s="6"/>
      <c r="C45" s="247" t="s">
        <v>24</v>
      </c>
      <c r="D45" s="247"/>
      <c r="E45" s="247"/>
      <c r="F45" s="247"/>
      <c r="G45" s="247"/>
      <c r="H45" s="247"/>
      <c r="I45" s="247"/>
      <c r="J45" s="247"/>
      <c r="K45" s="247"/>
      <c r="L45" s="247"/>
      <c r="M45" s="247"/>
      <c r="N45" s="247"/>
      <c r="O45" s="247"/>
      <c r="P45" s="247"/>
      <c r="Q45" s="247"/>
      <c r="R45" s="7"/>
    </row>
    <row r="46" spans="2:23" ht="68.25" customHeight="1">
      <c r="B46" s="6"/>
      <c r="C46" s="293" t="s">
        <v>121</v>
      </c>
      <c r="D46" s="294"/>
      <c r="E46" s="294"/>
      <c r="F46" s="295"/>
      <c r="G46" s="282" t="s">
        <v>123</v>
      </c>
      <c r="H46" s="283"/>
      <c r="I46" s="270" t="s">
        <v>130</v>
      </c>
      <c r="J46" s="273"/>
      <c r="K46" s="271"/>
      <c r="L46" s="282" t="s">
        <v>128</v>
      </c>
      <c r="M46" s="283"/>
      <c r="N46" s="282" t="s">
        <v>126</v>
      </c>
      <c r="O46" s="283"/>
      <c r="P46" s="282" t="s">
        <v>124</v>
      </c>
      <c r="Q46" s="283"/>
      <c r="R46" s="7"/>
    </row>
    <row r="47" spans="2:23" ht="60" customHeight="1">
      <c r="B47" s="6"/>
      <c r="C47" s="293" t="s">
        <v>122</v>
      </c>
      <c r="D47" s="294"/>
      <c r="E47" s="294"/>
      <c r="F47" s="295"/>
      <c r="G47" s="270" t="s">
        <v>132</v>
      </c>
      <c r="H47" s="271"/>
      <c r="I47" s="270" t="s">
        <v>131</v>
      </c>
      <c r="J47" s="273"/>
      <c r="K47" s="271"/>
      <c r="L47" s="282" t="s">
        <v>129</v>
      </c>
      <c r="M47" s="283"/>
      <c r="N47" s="282" t="s">
        <v>127</v>
      </c>
      <c r="O47" s="283"/>
      <c r="P47" s="282" t="s">
        <v>125</v>
      </c>
      <c r="Q47" s="283"/>
      <c r="R47" s="7"/>
    </row>
    <row r="48" spans="2:23">
      <c r="B48" s="6"/>
      <c r="C48" s="299" t="s">
        <v>17</v>
      </c>
      <c r="D48" s="300"/>
      <c r="E48" s="301"/>
      <c r="F48" s="305" t="s">
        <v>16</v>
      </c>
      <c r="G48" s="274" t="s">
        <v>19</v>
      </c>
      <c r="H48" s="275"/>
      <c r="I48" s="274" t="s">
        <v>20</v>
      </c>
      <c r="J48" s="312"/>
      <c r="K48" s="275"/>
      <c r="L48" s="274" t="s">
        <v>1</v>
      </c>
      <c r="M48" s="275"/>
      <c r="N48" s="274" t="s">
        <v>21</v>
      </c>
      <c r="O48" s="275"/>
      <c r="P48" s="278" t="s">
        <v>0</v>
      </c>
      <c r="Q48" s="279"/>
      <c r="R48" s="7"/>
    </row>
    <row r="49" spans="2:18">
      <c r="B49" s="6"/>
      <c r="C49" s="302"/>
      <c r="D49" s="303"/>
      <c r="E49" s="304"/>
      <c r="F49" s="306"/>
      <c r="G49" s="308">
        <v>1</v>
      </c>
      <c r="H49" s="309"/>
      <c r="I49" s="308">
        <v>2</v>
      </c>
      <c r="J49" s="313"/>
      <c r="K49" s="309"/>
      <c r="L49" s="308">
        <v>3</v>
      </c>
      <c r="M49" s="309"/>
      <c r="N49" s="308">
        <v>4</v>
      </c>
      <c r="O49" s="309"/>
      <c r="P49" s="308">
        <v>5</v>
      </c>
      <c r="Q49" s="309"/>
      <c r="R49" s="7"/>
    </row>
    <row r="50" spans="2:18" ht="19.5" customHeight="1">
      <c r="B50" s="6"/>
      <c r="C50" s="270" t="s">
        <v>11</v>
      </c>
      <c r="D50" s="273"/>
      <c r="E50" s="271"/>
      <c r="F50" s="13">
        <v>1</v>
      </c>
      <c r="G50" s="310">
        <v>2</v>
      </c>
      <c r="H50" s="311"/>
      <c r="I50" s="310">
        <v>3</v>
      </c>
      <c r="J50" s="314"/>
      <c r="K50" s="311"/>
      <c r="L50" s="310">
        <v>4</v>
      </c>
      <c r="M50" s="311"/>
      <c r="N50" s="296">
        <v>5</v>
      </c>
      <c r="O50" s="298"/>
      <c r="P50" s="253">
        <v>6</v>
      </c>
      <c r="Q50" s="289"/>
      <c r="R50" s="7"/>
    </row>
    <row r="51" spans="2:18" ht="21.75" customHeight="1">
      <c r="B51" s="6"/>
      <c r="C51" s="270" t="s">
        <v>12</v>
      </c>
      <c r="D51" s="273"/>
      <c r="E51" s="271"/>
      <c r="F51" s="13">
        <v>2</v>
      </c>
      <c r="G51" s="310">
        <v>3</v>
      </c>
      <c r="H51" s="311"/>
      <c r="I51" s="310">
        <v>4</v>
      </c>
      <c r="J51" s="314"/>
      <c r="K51" s="311"/>
      <c r="L51" s="296">
        <v>5</v>
      </c>
      <c r="M51" s="298"/>
      <c r="N51" s="253">
        <v>6</v>
      </c>
      <c r="O51" s="289"/>
      <c r="P51" s="253">
        <v>7</v>
      </c>
      <c r="Q51" s="289"/>
      <c r="R51" s="7"/>
    </row>
    <row r="52" spans="2:18" ht="21" customHeight="1">
      <c r="B52" s="6"/>
      <c r="C52" s="270" t="s">
        <v>13</v>
      </c>
      <c r="D52" s="273"/>
      <c r="E52" s="271"/>
      <c r="F52" s="13">
        <v>3</v>
      </c>
      <c r="G52" s="310">
        <v>4</v>
      </c>
      <c r="H52" s="311"/>
      <c r="I52" s="296">
        <v>5</v>
      </c>
      <c r="J52" s="297"/>
      <c r="K52" s="298"/>
      <c r="L52" s="253">
        <v>6</v>
      </c>
      <c r="M52" s="289"/>
      <c r="N52" s="253">
        <v>7</v>
      </c>
      <c r="O52" s="289"/>
      <c r="P52" s="290">
        <v>8</v>
      </c>
      <c r="Q52" s="291"/>
      <c r="R52" s="7"/>
    </row>
    <row r="53" spans="2:18" ht="21" customHeight="1">
      <c r="B53" s="6"/>
      <c r="C53" s="270" t="s">
        <v>14</v>
      </c>
      <c r="D53" s="273"/>
      <c r="E53" s="271"/>
      <c r="F53" s="14">
        <v>4</v>
      </c>
      <c r="G53" s="296">
        <v>5</v>
      </c>
      <c r="H53" s="298"/>
      <c r="I53" s="253">
        <v>6</v>
      </c>
      <c r="J53" s="288"/>
      <c r="K53" s="289"/>
      <c r="L53" s="253">
        <v>7</v>
      </c>
      <c r="M53" s="289"/>
      <c r="N53" s="290">
        <v>8</v>
      </c>
      <c r="O53" s="291"/>
      <c r="P53" s="290">
        <v>9</v>
      </c>
      <c r="Q53" s="291"/>
      <c r="R53" s="7"/>
    </row>
    <row r="54" spans="2:18" ht="21" customHeight="1">
      <c r="B54" s="6"/>
      <c r="C54" s="270" t="s">
        <v>15</v>
      </c>
      <c r="D54" s="273"/>
      <c r="E54" s="271"/>
      <c r="F54" s="14">
        <v>5</v>
      </c>
      <c r="G54" s="253">
        <v>6</v>
      </c>
      <c r="H54" s="289"/>
      <c r="I54" s="253">
        <v>7</v>
      </c>
      <c r="J54" s="288"/>
      <c r="K54" s="289"/>
      <c r="L54" s="290">
        <v>8</v>
      </c>
      <c r="M54" s="291"/>
      <c r="N54" s="290">
        <v>9</v>
      </c>
      <c r="O54" s="291"/>
      <c r="P54" s="290">
        <v>10</v>
      </c>
      <c r="Q54" s="291"/>
      <c r="R54" s="7"/>
    </row>
    <row r="55" spans="2:18" ht="13.5" thickBot="1">
      <c r="B55" s="27"/>
      <c r="C55" s="29"/>
      <c r="D55" s="29"/>
      <c r="E55" s="29"/>
      <c r="F55" s="29"/>
      <c r="G55" s="83"/>
      <c r="H55" s="29"/>
      <c r="I55" s="29"/>
      <c r="J55" s="29"/>
      <c r="K55" s="29"/>
      <c r="L55" s="29"/>
      <c r="M55" s="29"/>
      <c r="N55" s="29"/>
      <c r="O55" s="29"/>
      <c r="P55" s="29"/>
      <c r="Q55" s="29"/>
      <c r="R55" s="30"/>
    </row>
  </sheetData>
  <mergeCells count="131">
    <mergeCell ref="G35:H35"/>
    <mergeCell ref="L54:M54"/>
    <mergeCell ref="L52:M52"/>
    <mergeCell ref="L49:M49"/>
    <mergeCell ref="G54:H54"/>
    <mergeCell ref="I51:K51"/>
    <mergeCell ref="N49:O49"/>
    <mergeCell ref="N50:O50"/>
    <mergeCell ref="N51:O51"/>
    <mergeCell ref="N52:O52"/>
    <mergeCell ref="N53:O53"/>
    <mergeCell ref="C34:F34"/>
    <mergeCell ref="G34:H34"/>
    <mergeCell ref="C35:F35"/>
    <mergeCell ref="I53:K53"/>
    <mergeCell ref="C45:Q45"/>
    <mergeCell ref="G48:H48"/>
    <mergeCell ref="G49:H49"/>
    <mergeCell ref="G50:H50"/>
    <mergeCell ref="G51:H51"/>
    <mergeCell ref="G52:H52"/>
    <mergeCell ref="L53:M53"/>
    <mergeCell ref="P50:Q50"/>
    <mergeCell ref="P51:Q51"/>
    <mergeCell ref="L50:M50"/>
    <mergeCell ref="L51:M51"/>
    <mergeCell ref="I48:K48"/>
    <mergeCell ref="P49:Q49"/>
    <mergeCell ref="I49:K49"/>
    <mergeCell ref="I50:K50"/>
    <mergeCell ref="G53:H53"/>
    <mergeCell ref="N48:O48"/>
    <mergeCell ref="P48:Q48"/>
    <mergeCell ref="P52:Q52"/>
    <mergeCell ref="P53:Q53"/>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C53:E53"/>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19:H19"/>
    <mergeCell ref="G30:H30"/>
    <mergeCell ref="C31:F31"/>
    <mergeCell ref="H39:I39"/>
    <mergeCell ref="C37:F37"/>
    <mergeCell ref="H37:K37"/>
    <mergeCell ref="C30:F30"/>
    <mergeCell ref="C27:F27"/>
    <mergeCell ref="G27:H27"/>
    <mergeCell ref="C28:F28"/>
    <mergeCell ref="G28:H28"/>
    <mergeCell ref="C29:F29"/>
    <mergeCell ref="G29:H29"/>
    <mergeCell ref="C23:F23"/>
    <mergeCell ref="G23:H23"/>
    <mergeCell ref="C24:F24"/>
    <mergeCell ref="G24:H24"/>
    <mergeCell ref="C25:F25"/>
    <mergeCell ref="G25:H25"/>
    <mergeCell ref="G31:H31"/>
    <mergeCell ref="C32:F32"/>
    <mergeCell ref="G32:H32"/>
    <mergeCell ref="C33:F33"/>
    <mergeCell ref="G33:H33"/>
    <mergeCell ref="C26:F26"/>
    <mergeCell ref="G26:H26"/>
    <mergeCell ref="B6:R6"/>
    <mergeCell ref="B7:R7"/>
    <mergeCell ref="G16:H16"/>
    <mergeCell ref="G15:H15"/>
    <mergeCell ref="C21:F21"/>
    <mergeCell ref="G21:H21"/>
    <mergeCell ref="B2:B4"/>
    <mergeCell ref="C16:F16"/>
    <mergeCell ref="C20:F20"/>
    <mergeCell ref="G20:H20"/>
    <mergeCell ref="C2:R2"/>
    <mergeCell ref="J3:R3"/>
    <mergeCell ref="C3:I3"/>
    <mergeCell ref="C4:R4"/>
    <mergeCell ref="C17:F17"/>
    <mergeCell ref="G17:H17"/>
    <mergeCell ref="C15:F15"/>
    <mergeCell ref="C22:F22"/>
    <mergeCell ref="G22:H22"/>
    <mergeCell ref="C18:F18"/>
    <mergeCell ref="G18:H18"/>
    <mergeCell ref="C19:F19"/>
  </mergeCells>
  <conditionalFormatting sqref="M30:Q35 J16:K35 M29 Q29">
    <cfRule type="expression" dxfId="22" priority="39" stopIfTrue="1">
      <formula>"""bajo"""</formula>
    </cfRule>
  </conditionalFormatting>
  <conditionalFormatting sqref="L16:L35">
    <cfRule type="cellIs" dxfId="21" priority="34" stopIfTrue="1" operator="equal">
      <formula>"EXTREMO"</formula>
    </cfRule>
    <cfRule type="cellIs" dxfId="20" priority="35" stopIfTrue="1" operator="equal">
      <formula>"ALTO"</formula>
    </cfRule>
    <cfRule type="cellIs" dxfId="19" priority="36" stopIfTrue="1" operator="equal">
      <formula>"MEDIO"</formula>
    </cfRule>
    <cfRule type="cellIs" dxfId="18" priority="37" stopIfTrue="1" operator="equal">
      <formula>"BAJO"</formula>
    </cfRule>
  </conditionalFormatting>
  <conditionalFormatting sqref="M16:Q19">
    <cfRule type="expression" dxfId="17" priority="10" stopIfTrue="1">
      <formula>"""bajo"""</formula>
    </cfRule>
  </conditionalFormatting>
  <conditionalFormatting sqref="M20:Q24">
    <cfRule type="expression" dxfId="16" priority="9" stopIfTrue="1">
      <formula>"""bajo"""</formula>
    </cfRule>
  </conditionalFormatting>
  <conditionalFormatting sqref="M26:Q26 M25 O25:Q25">
    <cfRule type="expression" dxfId="15" priority="8" stopIfTrue="1">
      <formula>"""bajo"""</formula>
    </cfRule>
  </conditionalFormatting>
  <conditionalFormatting sqref="M27:Q27">
    <cfRule type="expression" dxfId="14" priority="7" stopIfTrue="1">
      <formula>"""bajo"""</formula>
    </cfRule>
  </conditionalFormatting>
  <conditionalFormatting sqref="Q27">
    <cfRule type="expression" dxfId="13" priority="6" stopIfTrue="1">
      <formula>"""bajo"""</formula>
    </cfRule>
  </conditionalFormatting>
  <conditionalFormatting sqref="M28:Q28">
    <cfRule type="expression" dxfId="12" priority="5" stopIfTrue="1">
      <formula>"""bajo"""</formula>
    </cfRule>
  </conditionalFormatting>
  <conditionalFormatting sqref="Q28">
    <cfRule type="expression" dxfId="11" priority="4" stopIfTrue="1">
      <formula>"""bajo"""</formula>
    </cfRule>
  </conditionalFormatting>
  <conditionalFormatting sqref="N29">
    <cfRule type="expression" dxfId="10" priority="3" stopIfTrue="1">
      <formula>"""bajo"""</formula>
    </cfRule>
  </conditionalFormatting>
  <conditionalFormatting sqref="O29:P29">
    <cfRule type="expression" dxfId="9" priority="2" stopIfTrue="1">
      <formula>"""bajo"""</formula>
    </cfRule>
  </conditionalFormatting>
  <conditionalFormatting sqref="N25">
    <cfRule type="expression" dxfId="8" priority="1" stopIfTrue="1">
      <formula>"""bajo"""</formula>
    </cfRule>
  </conditionalFormatting>
  <printOptions horizontalCentered="1"/>
  <pageMargins left="0.70866141732283472" right="0.70866141732283472" top="0.74803149606299213" bottom="0.74803149606299213" header="0.31496062992125984" footer="0.31496062992125984"/>
  <pageSetup scale="25" orientation="portrait" horizontalDpi="4294967295"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B1:X52"/>
  <sheetViews>
    <sheetView showGridLines="0" tabSelected="1" view="pageLayout" topLeftCell="B4" zoomScale="70" zoomScaleNormal="100" zoomScaleSheetLayoutView="25" zoomScalePageLayoutView="70" workbookViewId="0">
      <selection activeCell="N22" sqref="N22"/>
    </sheetView>
  </sheetViews>
  <sheetFormatPr baseColWidth="10" defaultRowHeight="14.25"/>
  <cols>
    <col min="1" max="1" width="4.28515625" style="125" customWidth="1"/>
    <col min="2" max="2" width="21" style="125" customWidth="1"/>
    <col min="3" max="3" width="42" style="125" customWidth="1"/>
    <col min="4" max="4" width="17.7109375" style="125" customWidth="1"/>
    <col min="5" max="5" width="22.5703125" style="125" customWidth="1"/>
    <col min="6" max="6" width="15.140625" style="125" customWidth="1"/>
    <col min="7" max="7" width="17.42578125" style="125" customWidth="1"/>
    <col min="8" max="8" width="5.140625" style="125" customWidth="1"/>
    <col min="9" max="9" width="4.28515625" style="125" customWidth="1"/>
    <col min="10" max="10" width="5.85546875" style="125" customWidth="1"/>
    <col min="11" max="11" width="5.28515625" style="125" customWidth="1"/>
    <col min="12" max="12" width="14.140625" style="125" customWidth="1"/>
    <col min="13" max="13" width="5.28515625" style="125" customWidth="1"/>
    <col min="14" max="14" width="18" style="125" customWidth="1"/>
    <col min="15" max="15" width="5.7109375" style="125" customWidth="1"/>
    <col min="16" max="16" width="6.42578125" style="125" customWidth="1"/>
    <col min="17" max="17" width="8.42578125" style="125" customWidth="1"/>
    <col min="18" max="18" width="6" style="125" customWidth="1"/>
    <col min="19" max="19" width="9.7109375" style="125" customWidth="1"/>
    <col min="20" max="20" width="12.85546875" style="125" customWidth="1"/>
    <col min="21" max="21" width="11.42578125" style="125"/>
    <col min="22" max="22" width="10.85546875" style="125" customWidth="1"/>
    <col min="23" max="23" width="15.7109375" style="125" customWidth="1"/>
    <col min="24" max="24" width="13.85546875" style="125" customWidth="1"/>
    <col min="25" max="16384" width="11.42578125" style="125"/>
  </cols>
  <sheetData>
    <row r="1" spans="2:24" s="122" customFormat="1">
      <c r="H1" s="123"/>
      <c r="S1" s="124"/>
    </row>
    <row r="2" spans="2:24" s="122" customFormat="1" ht="48.75" customHeight="1">
      <c r="B2" s="327"/>
      <c r="C2" s="183" t="s">
        <v>157</v>
      </c>
      <c r="D2" s="183"/>
      <c r="E2" s="183"/>
      <c r="F2" s="183"/>
      <c r="G2" s="183"/>
      <c r="H2" s="183"/>
      <c r="I2" s="183"/>
      <c r="J2" s="183"/>
      <c r="K2" s="183"/>
      <c r="L2" s="183"/>
      <c r="M2" s="183"/>
      <c r="N2" s="183"/>
      <c r="O2" s="183"/>
      <c r="P2" s="183"/>
      <c r="Q2" s="183"/>
      <c r="R2" s="183"/>
      <c r="S2" s="183"/>
      <c r="T2" s="183"/>
      <c r="U2" s="183"/>
      <c r="V2" s="183"/>
      <c r="W2" s="183"/>
      <c r="X2" s="183"/>
    </row>
    <row r="3" spans="2:24" s="122" customFormat="1" ht="24.75" customHeight="1">
      <c r="B3" s="327"/>
      <c r="C3" s="328" t="s">
        <v>155</v>
      </c>
      <c r="D3" s="328"/>
      <c r="E3" s="328"/>
      <c r="F3" s="328"/>
      <c r="G3" s="328"/>
      <c r="H3" s="328"/>
      <c r="I3" s="328"/>
      <c r="J3" s="328"/>
      <c r="K3" s="328"/>
      <c r="L3" s="328" t="s">
        <v>159</v>
      </c>
      <c r="M3" s="328"/>
      <c r="N3" s="328"/>
      <c r="O3" s="328"/>
      <c r="P3" s="328"/>
      <c r="Q3" s="328"/>
      <c r="R3" s="328"/>
      <c r="S3" s="328"/>
      <c r="T3" s="328"/>
      <c r="U3" s="328"/>
      <c r="V3" s="328"/>
      <c r="W3" s="328"/>
      <c r="X3" s="328"/>
    </row>
    <row r="4" spans="2:24" s="122" customFormat="1" ht="24.75" customHeight="1">
      <c r="B4" s="327"/>
      <c r="C4" s="328" t="s">
        <v>160</v>
      </c>
      <c r="D4" s="328"/>
      <c r="E4" s="328"/>
      <c r="F4" s="328"/>
      <c r="G4" s="328"/>
      <c r="H4" s="328"/>
      <c r="I4" s="328"/>
      <c r="J4" s="328"/>
      <c r="K4" s="328"/>
      <c r="L4" s="328"/>
      <c r="M4" s="328"/>
      <c r="N4" s="328"/>
      <c r="O4" s="328"/>
      <c r="P4" s="328"/>
      <c r="Q4" s="328"/>
      <c r="R4" s="328"/>
      <c r="S4" s="328"/>
      <c r="T4" s="328"/>
      <c r="U4" s="328"/>
      <c r="V4" s="328"/>
      <c r="W4" s="328"/>
      <c r="X4" s="328"/>
    </row>
    <row r="5" spans="2:24" s="122" customFormat="1" ht="32.25" customHeight="1" thickBot="1">
      <c r="B5" s="172"/>
      <c r="C5" s="172"/>
      <c r="D5" s="172"/>
      <c r="E5" s="172"/>
      <c r="F5" s="172"/>
      <c r="G5" s="172"/>
      <c r="H5" s="173"/>
      <c r="I5" s="172"/>
      <c r="J5" s="172"/>
      <c r="K5" s="172"/>
      <c r="L5" s="172"/>
      <c r="M5" s="172"/>
      <c r="N5" s="172"/>
      <c r="O5" s="172"/>
      <c r="P5" s="172"/>
      <c r="Q5" s="172"/>
      <c r="R5" s="172"/>
      <c r="S5" s="174"/>
      <c r="T5" s="172"/>
      <c r="U5" s="172"/>
      <c r="V5" s="172"/>
      <c r="W5" s="172"/>
      <c r="X5" s="172"/>
    </row>
    <row r="6" spans="2:24" ht="91.5" customHeight="1" thickBot="1">
      <c r="B6" s="318" t="s">
        <v>233</v>
      </c>
      <c r="C6" s="319"/>
      <c r="D6" s="319"/>
      <c r="E6" s="319"/>
      <c r="F6" s="319"/>
      <c r="G6" s="319"/>
      <c r="H6" s="319"/>
      <c r="I6" s="319"/>
      <c r="J6" s="319"/>
      <c r="K6" s="319"/>
      <c r="L6" s="319"/>
      <c r="M6" s="319"/>
      <c r="N6" s="319"/>
      <c r="O6" s="319"/>
      <c r="P6" s="319"/>
      <c r="Q6" s="319"/>
      <c r="R6" s="319"/>
      <c r="S6" s="319"/>
      <c r="T6" s="319"/>
      <c r="U6" s="319"/>
      <c r="V6" s="319"/>
      <c r="W6" s="319"/>
      <c r="X6" s="320"/>
    </row>
    <row r="7" spans="2:24" ht="18.75" customHeight="1">
      <c r="B7" s="321" t="s">
        <v>114</v>
      </c>
      <c r="C7" s="322"/>
      <c r="D7" s="322"/>
      <c r="E7" s="322"/>
      <c r="F7" s="322"/>
      <c r="G7" s="322"/>
      <c r="H7" s="322"/>
      <c r="I7" s="322"/>
      <c r="J7" s="322"/>
      <c r="K7" s="322"/>
      <c r="L7" s="322"/>
      <c r="M7" s="322"/>
      <c r="N7" s="322"/>
      <c r="O7" s="322"/>
      <c r="P7" s="322"/>
      <c r="Q7" s="322"/>
      <c r="R7" s="322"/>
      <c r="S7" s="322"/>
      <c r="T7" s="322"/>
      <c r="U7" s="322"/>
      <c r="V7" s="322"/>
      <c r="W7" s="322"/>
      <c r="X7" s="323"/>
    </row>
    <row r="8" spans="2:24" s="127" customFormat="1" ht="21" customHeight="1">
      <c r="B8" s="324" t="s">
        <v>150</v>
      </c>
      <c r="C8" s="325"/>
      <c r="D8" s="325"/>
      <c r="E8" s="325"/>
      <c r="F8" s="325"/>
      <c r="G8" s="325"/>
      <c r="H8" s="325"/>
      <c r="I8" s="325"/>
      <c r="J8" s="325"/>
      <c r="K8" s="325"/>
      <c r="L8" s="325"/>
      <c r="M8" s="325"/>
      <c r="N8" s="325"/>
      <c r="O8" s="325"/>
      <c r="P8" s="325"/>
      <c r="Q8" s="325"/>
      <c r="R8" s="325"/>
      <c r="S8" s="325"/>
      <c r="T8" s="325"/>
      <c r="U8" s="325"/>
      <c r="V8" s="325"/>
      <c r="W8" s="325"/>
      <c r="X8" s="326"/>
    </row>
    <row r="9" spans="2:24" ht="9" customHeight="1" thickBot="1">
      <c r="B9" s="316"/>
      <c r="C9" s="317"/>
      <c r="D9" s="317"/>
      <c r="E9" s="317"/>
      <c r="F9" s="317"/>
      <c r="G9" s="317"/>
      <c r="H9" s="317"/>
      <c r="I9" s="317"/>
      <c r="J9" s="317"/>
      <c r="K9" s="317"/>
      <c r="L9" s="317"/>
      <c r="M9" s="317"/>
      <c r="N9" s="317"/>
      <c r="O9" s="317"/>
      <c r="P9" s="317"/>
      <c r="Q9" s="317"/>
      <c r="R9" s="317"/>
      <c r="S9" s="127"/>
      <c r="T9" s="127"/>
      <c r="U9" s="127"/>
      <c r="V9" s="127"/>
      <c r="W9" s="127"/>
      <c r="X9" s="128"/>
    </row>
    <row r="10" spans="2:24" ht="106.5" customHeight="1" thickBot="1">
      <c r="B10" s="151" t="s">
        <v>96</v>
      </c>
      <c r="C10" s="152" t="s">
        <v>100</v>
      </c>
      <c r="D10" s="153" t="s">
        <v>99</v>
      </c>
      <c r="E10" s="153" t="s">
        <v>97</v>
      </c>
      <c r="F10" s="153" t="s">
        <v>98</v>
      </c>
      <c r="G10" s="152" t="s">
        <v>101</v>
      </c>
      <c r="H10" s="153" t="s">
        <v>2</v>
      </c>
      <c r="I10" s="153" t="s">
        <v>3</v>
      </c>
      <c r="J10" s="153" t="s">
        <v>102</v>
      </c>
      <c r="K10" s="153" t="s">
        <v>103</v>
      </c>
      <c r="L10" s="153" t="s">
        <v>104</v>
      </c>
      <c r="M10" s="152" t="s">
        <v>5</v>
      </c>
      <c r="N10" s="152" t="s">
        <v>105</v>
      </c>
      <c r="O10" s="153" t="s">
        <v>2</v>
      </c>
      <c r="P10" s="153" t="s">
        <v>3</v>
      </c>
      <c r="Q10" s="153" t="s">
        <v>102</v>
      </c>
      <c r="R10" s="153" t="s">
        <v>103</v>
      </c>
      <c r="S10" s="152" t="s">
        <v>108</v>
      </c>
      <c r="T10" s="152" t="s">
        <v>109</v>
      </c>
      <c r="U10" s="152" t="s">
        <v>110</v>
      </c>
      <c r="V10" s="152" t="s">
        <v>111</v>
      </c>
      <c r="W10" s="152" t="s">
        <v>112</v>
      </c>
      <c r="X10" s="154" t="s">
        <v>113</v>
      </c>
    </row>
    <row r="11" spans="2:24" ht="106.5" customHeight="1" thickBot="1">
      <c r="B11" s="155">
        <v>1</v>
      </c>
      <c r="C11" s="156" t="str">
        <f>+'EVALUACION CON CONTROLES'!C16:F16</f>
        <v>Inadecuada escogencia de la modalidad de contratación</v>
      </c>
      <c r="D11" s="157" t="str">
        <f>+'EVALUACION CON CONTROLES'!B16</f>
        <v>PLANEACIÓN</v>
      </c>
      <c r="E11" s="157" t="str">
        <f>VLOOKUP(C11,'IDENTIFICACION Y ANALISIS'!$B$19:$F$68,3,FALSE)</f>
        <v>General</v>
      </c>
      <c r="F11" s="157" t="str">
        <f>VLOOKUP(C11,'IDENTIFICACION Y ANALISIS'!$B$19:$F$68,4,FALSE)</f>
        <v>Interno</v>
      </c>
      <c r="G11" s="156" t="str">
        <f>+EVALUACION!H17</f>
        <v xml:space="preserve">Tipificación de delitos como celebración indebida de contratos sin el cumplimiento de requieitos previos, investigaciones de tipo administrativo y penal </v>
      </c>
      <c r="H11" s="156">
        <f>+EVALUACION!I17</f>
        <v>1</v>
      </c>
      <c r="I11" s="156">
        <f>+EVALUACION!J17</f>
        <v>3</v>
      </c>
      <c r="J11" s="156">
        <f>+EVALUACION!K17</f>
        <v>4</v>
      </c>
      <c r="K11" s="157" t="str">
        <f>+EVALUACION!L17</f>
        <v>BAJO</v>
      </c>
      <c r="L11" s="175" t="s">
        <v>149</v>
      </c>
      <c r="M11" s="178">
        <v>100</v>
      </c>
      <c r="N11" s="156" t="str">
        <f>+'EVALUACION CON CONTROLES'!G16</f>
        <v>Elaboración de mesas de trabajo con equipo estructurador e interdisciplinarias previas a la radicación definitiva del proceso</v>
      </c>
      <c r="O11" s="156">
        <f>+'EVALUACION CON CONTROLES'!I16</f>
        <v>1</v>
      </c>
      <c r="P11" s="156">
        <f>+'EVALUACION CON CONTROLES'!J16</f>
        <v>3</v>
      </c>
      <c r="Q11" s="156">
        <f>+'EVALUACION CON CONTROLES'!K16</f>
        <v>4</v>
      </c>
      <c r="R11" s="157" t="str">
        <f>+'EVALUACION CON CONTROLES'!L16</f>
        <v>BAJO</v>
      </c>
      <c r="S11" s="156" t="str">
        <f>+'EVALUACION CON CONTROLES'!M16</f>
        <v>no</v>
      </c>
      <c r="T11" s="156" t="str">
        <f>+'EVALUACION CON CONTROLES'!N16</f>
        <v>Área generadora de la necesidad</v>
      </c>
      <c r="U11" s="156" t="str">
        <f>+'EVALUACION CON CONTROLES'!O16</f>
        <v>Desde generación necesidad en PAA</v>
      </c>
      <c r="V11" s="156" t="str">
        <f>+'EVALUACION CON CONTROLES'!P16</f>
        <v xml:space="preserve">Mesa interdisciplinaría previa a radicación de los documentos </v>
      </c>
      <c r="W11" s="156" t="str">
        <f>+'EVALUACION CON CONTROLES'!Q16</f>
        <v>Observaciones y revisiones realizadas por equipo estructurador en mesas de trabajo</v>
      </c>
      <c r="X11" s="158" t="str">
        <f>+'EVALUACION CON CONTROLES'!R16</f>
        <v xml:space="preserve">periódica, cada vez que se realicen mesas de trabajo en la etapa de estructuración </v>
      </c>
    </row>
    <row r="12" spans="2:24" ht="106.5" customHeight="1" thickBot="1">
      <c r="B12" s="129">
        <v>2</v>
      </c>
      <c r="C12" s="131" t="str">
        <f>+'EVALUACION CON CONTROLES'!C17:F17</f>
        <v xml:space="preserve">Requisitos habilitantes inapropiados para el proceso de selección </v>
      </c>
      <c r="D12" s="130" t="str">
        <f>+'EVALUACION CON CONTROLES'!B17</f>
        <v>PLANEACIÓN</v>
      </c>
      <c r="E12" s="130" t="str">
        <f>VLOOKUP(C12,'IDENTIFICACION Y ANALISIS'!$B$19:$F$68,3,FALSE)</f>
        <v>General</v>
      </c>
      <c r="F12" s="130" t="str">
        <f>VLOOKUP(C12,'IDENTIFICACION Y ANALISIS'!$B$19:$F$68,4,FALSE)</f>
        <v>Interno</v>
      </c>
      <c r="G12" s="131" t="str">
        <f>+EVALUACION!H18</f>
        <v>Inexistencia de pluralidad de oferentes</v>
      </c>
      <c r="H12" s="131">
        <f>+EVALUACION!I18</f>
        <v>1</v>
      </c>
      <c r="I12" s="131">
        <f>+EVALUACION!J18</f>
        <v>3</v>
      </c>
      <c r="J12" s="131">
        <f>+EVALUACION!K18</f>
        <v>4</v>
      </c>
      <c r="K12" s="130" t="str">
        <f>+EVALUACION!L18</f>
        <v>BAJO</v>
      </c>
      <c r="L12" s="175" t="s">
        <v>149</v>
      </c>
      <c r="M12" s="178">
        <v>100</v>
      </c>
      <c r="N12" s="131" t="str">
        <f>+'EVALUACION CON CONTROLES'!G17</f>
        <v>Elaboración de mesas de trabajo con equipo estructurador e interdisciplinarias previas a la radicación definitiva del proceso</v>
      </c>
      <c r="O12" s="131">
        <f>+'EVALUACION CON CONTROLES'!I17</f>
        <v>1</v>
      </c>
      <c r="P12" s="131">
        <f>+'EVALUACION CON CONTROLES'!J17</f>
        <v>3</v>
      </c>
      <c r="Q12" s="131">
        <f>+'EVALUACION CON CONTROLES'!K17</f>
        <v>4</v>
      </c>
      <c r="R12" s="130" t="str">
        <f>+'EVALUACION CON CONTROLES'!L17</f>
        <v>BAJO</v>
      </c>
      <c r="S12" s="131" t="str">
        <f>+'EVALUACION CON CONTROLES'!M17</f>
        <v>no</v>
      </c>
      <c r="T12" s="131" t="str">
        <f>+'EVALUACION CON CONTROLES'!N17</f>
        <v>Área generadora de la necesidad</v>
      </c>
      <c r="U12" s="131" t="str">
        <f>+'EVALUACION CON CONTROLES'!O17</f>
        <v>Desde que abogado líder de proceso inicia estructuración estudios previos</v>
      </c>
      <c r="V12" s="131" t="str">
        <f>+'EVALUACION CON CONTROLES'!P17</f>
        <v xml:space="preserve">Mesa interdisciplinaría previa a radicación de los documentos </v>
      </c>
      <c r="W12" s="131" t="str">
        <f>+'EVALUACION CON CONTROLES'!Q17</f>
        <v>Observaciones y revisiones realizadas por equipo estructurador en mesas de trabajo</v>
      </c>
      <c r="X12" s="132" t="str">
        <f>+'EVALUACION CON CONTROLES'!R17</f>
        <v xml:space="preserve">periódica, cada vez que se realicen mesas de trabajo en la etapa de estructuración </v>
      </c>
    </row>
    <row r="13" spans="2:24" ht="106.5" customHeight="1" thickBot="1">
      <c r="B13" s="129">
        <v>3</v>
      </c>
      <c r="C13" s="131" t="str">
        <f>+'EVALUACION CON CONTROLES'!C18:F18</f>
        <v>Inadecuado análisis  económico estimativo del valor del contrato</v>
      </c>
      <c r="D13" s="130" t="str">
        <f>+'EVALUACION CON CONTROLES'!B18</f>
        <v>PLANEACIÓN</v>
      </c>
      <c r="E13" s="130" t="str">
        <f>VLOOKUP(C13,'IDENTIFICACION Y ANALISIS'!$B$19:$F$68,3,FALSE)</f>
        <v>General</v>
      </c>
      <c r="F13" s="130" t="str">
        <f>VLOOKUP(C13,'IDENTIFICACION Y ANALISIS'!$B$19:$F$68,4,FALSE)</f>
        <v>Interno</v>
      </c>
      <c r="G13" s="131" t="str">
        <f>+EVALUACION!H19</f>
        <v>Posible insuficiencia presupuestal ocasionando posible declaratoria desierta del proceso</v>
      </c>
      <c r="H13" s="131">
        <f>+EVALUACION!I19</f>
        <v>2</v>
      </c>
      <c r="I13" s="131">
        <f>+EVALUACION!J19</f>
        <v>3</v>
      </c>
      <c r="J13" s="131">
        <f>+EVALUACION!K19</f>
        <v>5</v>
      </c>
      <c r="K13" s="130" t="str">
        <f>+EVALUACION!L19</f>
        <v>MEDIO</v>
      </c>
      <c r="L13" s="175" t="s">
        <v>149</v>
      </c>
      <c r="M13" s="178">
        <v>100</v>
      </c>
      <c r="N13" s="131" t="str">
        <f>+'EVALUACION CON CONTROLES'!G18</f>
        <v xml:space="preserve">Revision del estudio del  sector, por parte de los diferentes profesionales que participan en la estructuración del proceso, realidad del sector económico </v>
      </c>
      <c r="O13" s="131">
        <f>+'EVALUACION CON CONTROLES'!I18</f>
        <v>2</v>
      </c>
      <c r="P13" s="131">
        <f>+'EVALUACION CON CONTROLES'!J18</f>
        <v>3</v>
      </c>
      <c r="Q13" s="131">
        <f>+'EVALUACION CON CONTROLES'!K18</f>
        <v>5</v>
      </c>
      <c r="R13" s="130" t="str">
        <f>+'EVALUACION CON CONTROLES'!L18</f>
        <v>MEDIO</v>
      </c>
      <c r="S13" s="131" t="str">
        <f>+'EVALUACION CON CONTROLES'!M18</f>
        <v>no</v>
      </c>
      <c r="T13" s="131" t="str">
        <f>+'EVALUACION CON CONTROLES'!N18</f>
        <v>Grupo Estructurador (Económico) - Gerencia de Contratación</v>
      </c>
      <c r="U13" s="131" t="str">
        <f>+'EVALUACION CON CONTROLES'!O18</f>
        <v>presentación del estudio económico y sector</v>
      </c>
      <c r="V13" s="131" t="str">
        <f>+'EVALUACION CON CONTROLES'!P18</f>
        <v>Publicación del proceso en el secop ii</v>
      </c>
      <c r="W13" s="131" t="str">
        <f>+'EVALUACION CON CONTROLES'!Q18</f>
        <v>Análisis adecuado del sector en el cual se ubica el objeto del contrato, Cotizaciones recibidas y verificación de contrataciones anteriores</v>
      </c>
      <c r="X13" s="132" t="str">
        <f>+'EVALUACION CON CONTROLES'!R18</f>
        <v>permanente</v>
      </c>
    </row>
    <row r="14" spans="2:24" ht="106.5" customHeight="1" thickBot="1">
      <c r="B14" s="129">
        <v>4</v>
      </c>
      <c r="C14" s="131" t="str">
        <f>+'EVALUACION CON CONTROLES'!C19:F19</f>
        <v xml:space="preserve">Inadecuada  descripción del bien o servicio requerido </v>
      </c>
      <c r="D14" s="130" t="str">
        <f>+'EVALUACION CON CONTROLES'!B19</f>
        <v>PLANEACIÓN</v>
      </c>
      <c r="E14" s="130" t="str">
        <f>VLOOKUP(C14,'IDENTIFICACION Y ANALISIS'!$B$19:$F$68,3,FALSE)</f>
        <v>General</v>
      </c>
      <c r="F14" s="130" t="str">
        <f>VLOOKUP(C14,'IDENTIFICACION Y ANALISIS'!$B$19:$F$68,4,FALSE)</f>
        <v>Interno</v>
      </c>
      <c r="G14" s="131" t="str">
        <f>+EVALUACION!H20</f>
        <v>objeto del proceso anti-técnico, no cumplimiento de las necesidad de la entidad conllevando retrasos en la satisfaccion de la misma</v>
      </c>
      <c r="H14" s="131">
        <f>+EVALUACION!I20</f>
        <v>1</v>
      </c>
      <c r="I14" s="131">
        <f>+EVALUACION!J20</f>
        <v>3</v>
      </c>
      <c r="J14" s="131">
        <f>+EVALUACION!K20</f>
        <v>4</v>
      </c>
      <c r="K14" s="130" t="str">
        <f>+EVALUACION!L20</f>
        <v>BAJO</v>
      </c>
      <c r="L14" s="175" t="s">
        <v>149</v>
      </c>
      <c r="M14" s="178">
        <v>100</v>
      </c>
      <c r="N14" s="131" t="str">
        <f>+'EVALUACION CON CONTROLES'!G19</f>
        <v>Elaboración de mesas de trabajo con equipo estructurador e interdisciplinarias previas a la radicación definitiva del proceso</v>
      </c>
      <c r="O14" s="131">
        <f>+'EVALUACION CON CONTROLES'!I19</f>
        <v>1</v>
      </c>
      <c r="P14" s="131">
        <f>+'EVALUACION CON CONTROLES'!J19</f>
        <v>3</v>
      </c>
      <c r="Q14" s="131">
        <f>+'EVALUACION CON CONTROLES'!K19</f>
        <v>4</v>
      </c>
      <c r="R14" s="130" t="str">
        <f>+'EVALUACION CON CONTROLES'!L19</f>
        <v>BAJO</v>
      </c>
      <c r="S14" s="131" t="str">
        <f>+'EVALUACION CON CONTROLES'!M19</f>
        <v>no</v>
      </c>
      <c r="T14" s="131" t="str">
        <f>+'EVALUACION CON CONTROLES'!N19</f>
        <v>Área generadora de la necesidad</v>
      </c>
      <c r="U14" s="131" t="str">
        <f>+'EVALUACION CON CONTROLES'!O19</f>
        <v>Desde que abogado líder de proceso inicia estructuración estudios previos</v>
      </c>
      <c r="V14" s="131" t="str">
        <f>+'EVALUACION CON CONTROLES'!P19</f>
        <v xml:space="preserve">Mesa interdisciplinaría previa a radicación de los documentos </v>
      </c>
      <c r="W14" s="131" t="str">
        <f>+'EVALUACION CON CONTROLES'!Q19</f>
        <v>Observaciones y revisiones realizadas por equipo estructurador en mesas de trabajo</v>
      </c>
      <c r="X14" s="132" t="str">
        <f>+'EVALUACION CON CONTROLES'!R19</f>
        <v xml:space="preserve">periódica, cada vez que se realicen mesas de trabajo en la etapa de estructuración </v>
      </c>
    </row>
    <row r="15" spans="2:24" ht="106.5" customHeight="1" thickBot="1">
      <c r="B15" s="129">
        <v>5</v>
      </c>
      <c r="C15" s="131" t="str">
        <f>+'EVALUACION CON CONTROLES'!C20:F20</f>
        <v>Inadecuada evaluación de las ofertas y/o verificación de requisitos habilitantes</v>
      </c>
      <c r="D15" s="130" t="str">
        <f>+'EVALUACION CON CONTROLES'!B20</f>
        <v>SELECCIÓN</v>
      </c>
      <c r="E15" s="130" t="str">
        <f>VLOOKUP(C15,'IDENTIFICACION Y ANALISIS'!$B$19:$F$68,3,FALSE)</f>
        <v>General</v>
      </c>
      <c r="F15" s="130" t="str">
        <f>VLOOKUP(C15,'IDENTIFICACION Y ANALISIS'!$B$19:$F$68,4,FALSE)</f>
        <v>Interno</v>
      </c>
      <c r="G15" s="131" t="str">
        <f>+EVALUACION!H21</f>
        <v xml:space="preserve">Aceptación de oferta efectuada a proponente que no cumple con requisitos de la invitación pública;, reprocesos que implican revocar actos administrativos e iniciar investigaciones de tipo disciplinario </v>
      </c>
      <c r="H15" s="131">
        <f>+EVALUACION!I21</f>
        <v>1</v>
      </c>
      <c r="I15" s="131">
        <f>+EVALUACION!J21</f>
        <v>3</v>
      </c>
      <c r="J15" s="131">
        <f>+EVALUACION!K21</f>
        <v>4</v>
      </c>
      <c r="K15" s="130" t="str">
        <f>+EVALUACION!L21</f>
        <v>BAJO</v>
      </c>
      <c r="L15" s="175" t="s">
        <v>149</v>
      </c>
      <c r="M15" s="178">
        <v>100</v>
      </c>
      <c r="N15" s="131" t="str">
        <f>+'EVALUACION CON CONTROLES'!G20</f>
        <v xml:space="preserve">Seleccionar evaluadores idóneos para  la evaluación de las ofertas presentadas dentro del procesos de selección </v>
      </c>
      <c r="O15" s="131">
        <f>+'EVALUACION CON CONTROLES'!I20</f>
        <v>1</v>
      </c>
      <c r="P15" s="131">
        <f>+'EVALUACION CON CONTROLES'!J20</f>
        <v>3</v>
      </c>
      <c r="Q15" s="131">
        <f>+'EVALUACION CON CONTROLES'!K20</f>
        <v>4</v>
      </c>
      <c r="R15" s="130" t="str">
        <f>+'EVALUACION CON CONTROLES'!L20</f>
        <v>BAJO</v>
      </c>
      <c r="S15" s="131" t="str">
        <f>+'EVALUACION CON CONTROLES'!M20</f>
        <v>no</v>
      </c>
      <c r="T15" s="131" t="str">
        <f>+'EVALUACION CON CONTROLES'!N20</f>
        <v>Comité Evaluador</v>
      </c>
      <c r="U15" s="131" t="str">
        <f>+'EVALUACION CON CONTROLES'!O20</f>
        <v>Desde que se recepcionan las ofertas</v>
      </c>
      <c r="V15" s="131" t="str">
        <f>+'EVALUACION CON CONTROLES'!P20</f>
        <v xml:space="preserve">Publicación informes definitivos de evaluación </v>
      </c>
      <c r="W15" s="131" t="str">
        <f>+'EVALUACION CON CONTROLES'!Q20</f>
        <v>Análisis de las ofertas de conformidad con los requisitos indicados en los documentos del proceso</v>
      </c>
      <c r="X15" s="132" t="str">
        <f>+'EVALUACION CON CONTROLES'!R20</f>
        <v xml:space="preserve">Permanente </v>
      </c>
    </row>
    <row r="16" spans="2:24" ht="106.5" customHeight="1" thickBot="1">
      <c r="B16" s="129">
        <v>6</v>
      </c>
      <c r="C16" s="131" t="str">
        <f>+'EVALUACION CON CONTROLES'!C21:F21</f>
        <v>Contestación inoportuna a todas las observaciones formuladas a los documentos de la contratación</v>
      </c>
      <c r="D16" s="130" t="str">
        <f>+'EVALUACION CON CONTROLES'!B21</f>
        <v>SELECCIÓN</v>
      </c>
      <c r="E16" s="130" t="str">
        <f>VLOOKUP(C16,'IDENTIFICACION Y ANALISIS'!$B$19:$F$68,3,FALSE)</f>
        <v>General</v>
      </c>
      <c r="F16" s="130" t="str">
        <f>VLOOKUP(C16,'IDENTIFICACION Y ANALISIS'!$B$19:$F$68,4,FALSE)</f>
        <v>Interno</v>
      </c>
      <c r="G16" s="131" t="str">
        <f>+EVALUACION!H22</f>
        <v>Incumplimiento con cronograma del proceso, violación al principio del debido proceso que genera vicios en el proceso de selección.</v>
      </c>
      <c r="H16" s="131">
        <f>+EVALUACION!I22</f>
        <v>1</v>
      </c>
      <c r="I16" s="131">
        <f>+EVALUACION!J22</f>
        <v>4</v>
      </c>
      <c r="J16" s="131">
        <f>+EVALUACION!K22</f>
        <v>5</v>
      </c>
      <c r="K16" s="130" t="str">
        <f>+EVALUACION!L22</f>
        <v>MEDIO</v>
      </c>
      <c r="L16" s="175" t="s">
        <v>149</v>
      </c>
      <c r="M16" s="178">
        <v>100</v>
      </c>
      <c r="N16" s="131" t="str">
        <f>+'EVALUACION CON CONTROLES'!G21</f>
        <v>Realizar control a los cronogramas de los procesos de selección  -  bandeja de mensajes del proceso, realizar alertas tempranas por parte del lider del proceso</v>
      </c>
      <c r="O16" s="131">
        <f>+'EVALUACION CON CONTROLES'!I21</f>
        <v>1</v>
      </c>
      <c r="P16" s="131">
        <f>+'EVALUACION CON CONTROLES'!J21</f>
        <v>4</v>
      </c>
      <c r="Q16" s="131">
        <f>+'EVALUACION CON CONTROLES'!K21</f>
        <v>5</v>
      </c>
      <c r="R16" s="130" t="str">
        <f>+'EVALUACION CON CONTROLES'!L21</f>
        <v>MEDIO</v>
      </c>
      <c r="S16" s="131" t="str">
        <f>+'EVALUACION CON CONTROLES'!M21</f>
        <v>no</v>
      </c>
      <c r="T16" s="131" t="str">
        <f>+'EVALUACION CON CONTROLES'!N21</f>
        <v>abogado responsable Gerencia de Contratación</v>
      </c>
      <c r="U16" s="131" t="str">
        <f>+'EVALUACION CON CONTROLES'!O21</f>
        <v>Desde publicación del proceso de selección en Secop ii</v>
      </c>
      <c r="V16" s="131" t="str">
        <f>+'EVALUACION CON CONTROLES'!P21</f>
        <v>publicación del Contrato</v>
      </c>
      <c r="W16" s="131" t="str">
        <f>+'EVALUACION CON CONTROLES'!Q21</f>
        <v>Verificación de mensajes recibidos, contestando en el plazo fijado en cronograma del proceso</v>
      </c>
      <c r="X16" s="132" t="str">
        <f>+'EVALUACION CON CONTROLES'!R21</f>
        <v>permanente</v>
      </c>
    </row>
    <row r="17" spans="2:24" ht="106.5" customHeight="1" thickBot="1">
      <c r="B17" s="129">
        <v>7</v>
      </c>
      <c r="C17" s="131" t="str">
        <f>+'EVALUACION CON CONTROLES'!C22:F22</f>
        <v>No publicación de la documentación del proceso de selección en el SECOP</v>
      </c>
      <c r="D17" s="130" t="str">
        <f>+'EVALUACION CON CONTROLES'!B22</f>
        <v>SELECCIÓN</v>
      </c>
      <c r="E17" s="130" t="str">
        <f>VLOOKUP(C17,'IDENTIFICACION Y ANALISIS'!$B$19:$F$68,3,FALSE)</f>
        <v>General</v>
      </c>
      <c r="F17" s="130" t="str">
        <f>VLOOKUP(C17,'IDENTIFICACION Y ANALISIS'!$B$19:$F$68,4,FALSE)</f>
        <v>Interno</v>
      </c>
      <c r="G17" s="131" t="str">
        <f>+EVALUACION!H23</f>
        <v>Incumplimiento procedimiento administrativo y vulneración principio de publicidad en la contratación estatal</v>
      </c>
      <c r="H17" s="131">
        <f>+EVALUACION!I23</f>
        <v>1</v>
      </c>
      <c r="I17" s="131">
        <f>+EVALUACION!J23</f>
        <v>4</v>
      </c>
      <c r="J17" s="131">
        <f>+EVALUACION!K23</f>
        <v>5</v>
      </c>
      <c r="K17" s="130" t="str">
        <f>+EVALUACION!L23</f>
        <v>MEDIO</v>
      </c>
      <c r="L17" s="175" t="s">
        <v>149</v>
      </c>
      <c r="M17" s="178">
        <v>100</v>
      </c>
      <c r="N17" s="179" t="str">
        <f>+'EVALUACION CON CONTROLES'!G22</f>
        <v>Realizar control a los cronogramas de los procesos de selección, verificando la publicación de todos los documentos que hacen parte del proceso de selección</v>
      </c>
      <c r="O17" s="131">
        <f>+'EVALUACION CON CONTROLES'!I22</f>
        <v>1</v>
      </c>
      <c r="P17" s="131">
        <f>+'EVALUACION CON CONTROLES'!J22</f>
        <v>4</v>
      </c>
      <c r="Q17" s="131">
        <f>+'EVALUACION CON CONTROLES'!K22</f>
        <v>5</v>
      </c>
      <c r="R17" s="130" t="str">
        <f>+'EVALUACION CON CONTROLES'!L22</f>
        <v>MEDIO</v>
      </c>
      <c r="S17" s="131" t="str">
        <f>+'EVALUACION CON CONTROLES'!M22</f>
        <v>no</v>
      </c>
      <c r="T17" s="131" t="str">
        <f>+'EVALUACION CON CONTROLES'!N22</f>
        <v>abogado responsable Gerencia de Contratación</v>
      </c>
      <c r="U17" s="131" t="str">
        <f>+'EVALUACION CON CONTROLES'!O22</f>
        <v>Desde publicación del proceso de selección en Secop ii</v>
      </c>
      <c r="V17" s="131" t="str">
        <f>+'EVALUACION CON CONTROLES'!P22</f>
        <v>publicación acta de inicio del contrato</v>
      </c>
      <c r="W17" s="131" t="str">
        <f>+'EVALUACION CON CONTROLES'!Q22</f>
        <v>Publicar documentos una vez se tengan suscritos, sin superar el plazo máximo establecido para su publicación</v>
      </c>
      <c r="X17" s="132" t="str">
        <f>+'EVALUACION CON CONTROLES'!R22</f>
        <v>permanente</v>
      </c>
    </row>
    <row r="18" spans="2:24" ht="106.5" customHeight="1" thickBot="1">
      <c r="B18" s="129">
        <v>8</v>
      </c>
      <c r="C18" s="131" t="str">
        <f>+'EVALUACION CON CONTROLES'!C23:F23</f>
        <v>Confabulacion de los proponentes (Colusión)</v>
      </c>
      <c r="D18" s="130" t="str">
        <f>+'EVALUACION CON CONTROLES'!B23</f>
        <v>SELECCIÓN</v>
      </c>
      <c r="E18" s="130" t="str">
        <f>VLOOKUP(C18,'IDENTIFICACION Y ANALISIS'!$B$19:$F$68,3,FALSE)</f>
        <v>General</v>
      </c>
      <c r="F18" s="130" t="str">
        <f>VLOOKUP(C18,'IDENTIFICACION Y ANALISIS'!$B$19:$F$68,4,FALSE)</f>
        <v>Interno</v>
      </c>
      <c r="G18" s="131" t="str">
        <f>+EVALUACION!H24</f>
        <v>Investigaciones por parte de la Superintendencia de Ind. Y comercio, que implican para la entidad desplegar su actuar administrativo desde  el área jurídica.</v>
      </c>
      <c r="H18" s="131">
        <f>+EVALUACION!I24</f>
        <v>2</v>
      </c>
      <c r="I18" s="131">
        <f>+EVALUACION!J24</f>
        <v>3</v>
      </c>
      <c r="J18" s="131">
        <f>+EVALUACION!K24</f>
        <v>5</v>
      </c>
      <c r="K18" s="130" t="str">
        <f>+EVALUACION!L24</f>
        <v>MEDIO</v>
      </c>
      <c r="L18" s="175" t="s">
        <v>149</v>
      </c>
      <c r="M18" s="178">
        <v>100</v>
      </c>
      <c r="N18" s="179" t="str">
        <f>+'EVALUACION CON CONTROLES'!G23</f>
        <v>Cuando se den indiciones que impliquen la conducta colusoria, rechazar del proceso de selección la oferta de los proponentes implicados y dar parte a las autoridades pertinentes</v>
      </c>
      <c r="O18" s="131">
        <f>+'EVALUACION CON CONTROLES'!I23</f>
        <v>2</v>
      </c>
      <c r="P18" s="131">
        <f>+'EVALUACION CON CONTROLES'!J23</f>
        <v>3</v>
      </c>
      <c r="Q18" s="131">
        <f>+'EVALUACION CON CONTROLES'!K23</f>
        <v>5</v>
      </c>
      <c r="R18" s="130" t="str">
        <f>+'EVALUACION CON CONTROLES'!L23</f>
        <v>MEDIO</v>
      </c>
      <c r="S18" s="131" t="str">
        <f>+'EVALUACION CON CONTROLES'!M23</f>
        <v>no</v>
      </c>
      <c r="T18" s="131" t="str">
        <f>+'EVALUACION CON CONTROLES'!N23</f>
        <v>Comité Evaluador</v>
      </c>
      <c r="U18" s="131" t="str">
        <f>+'EVALUACION CON CONTROLES'!O23</f>
        <v>Desde la recepción de las ofertas</v>
      </c>
      <c r="V18" s="131" t="str">
        <f>+'EVALUACION CON CONTROLES'!P23</f>
        <v>publicación del Contrato</v>
      </c>
      <c r="W18" s="131" t="str">
        <f>+'EVALUACION CON CONTROLES'!Q23</f>
        <v>Verificación de certificados de existencia y rep. Legal,</v>
      </c>
      <c r="X18" s="132" t="str">
        <f>+'EVALUACION CON CONTROLES'!R23</f>
        <v>permanente</v>
      </c>
    </row>
    <row r="19" spans="2:24" ht="106.5" customHeight="1" thickBot="1">
      <c r="B19" s="129">
        <v>9</v>
      </c>
      <c r="C19" s="131" t="str">
        <f>+'EVALUACION CON CONTROLES'!C24:F24</f>
        <v>Selección de ofertas con precios  artificialmente bajos.</v>
      </c>
      <c r="D19" s="130" t="str">
        <f>+'EVALUACION CON CONTROLES'!B24</f>
        <v>SELECCIÓN</v>
      </c>
      <c r="E19" s="130" t="str">
        <f>VLOOKUP(C19,'IDENTIFICACION Y ANALISIS'!$B$19:$F$68,3,FALSE)</f>
        <v>General</v>
      </c>
      <c r="F19" s="130" t="str">
        <f>VLOOKUP(C19,'IDENTIFICACION Y ANALISIS'!$B$19:$F$68,4,FALSE)</f>
        <v>Interno</v>
      </c>
      <c r="G19" s="131" t="str">
        <f>+EVALUACION!H25</f>
        <v>Incumplimiento en las obligaciones específicas del contrato; investigaciones disciplinarias, inicio de procesos de incumplimiento y posible desquilibrio economico</v>
      </c>
      <c r="H19" s="131">
        <f>+EVALUACION!I25</f>
        <v>2</v>
      </c>
      <c r="I19" s="131">
        <f>+EVALUACION!J25</f>
        <v>3</v>
      </c>
      <c r="J19" s="131">
        <f>+EVALUACION!K25</f>
        <v>5</v>
      </c>
      <c r="K19" s="130" t="str">
        <f>+EVALUACION!L25</f>
        <v>MEDIO</v>
      </c>
      <c r="L19" s="175" t="s">
        <v>149</v>
      </c>
      <c r="M19" s="178">
        <v>100</v>
      </c>
      <c r="N19" s="131" t="str">
        <f>+'EVALUACION CON CONTROLES'!G24</f>
        <v>Evaluador económico debe solicitar las justificaciones a que haya lugar cuando detecte en el precio diferencias que generen alerta para la entidad</v>
      </c>
      <c r="O19" s="131">
        <f>+'EVALUACION CON CONTROLES'!I24</f>
        <v>2</v>
      </c>
      <c r="P19" s="131">
        <f>+'EVALUACION CON CONTROLES'!J24</f>
        <v>3</v>
      </c>
      <c r="Q19" s="131">
        <f>+'EVALUACION CON CONTROLES'!K24</f>
        <v>5</v>
      </c>
      <c r="R19" s="130" t="str">
        <f>+'EVALUACION CON CONTROLES'!L24</f>
        <v>MEDIO</v>
      </c>
      <c r="S19" s="131" t="str">
        <f>+'EVALUACION CON CONTROLES'!M24</f>
        <v>si</v>
      </c>
      <c r="T19" s="131" t="str">
        <f>+'EVALUACION CON CONTROLES'!N24</f>
        <v>Comité Evaluador</v>
      </c>
      <c r="U19" s="131" t="str">
        <f>+'EVALUACION CON CONTROLES'!O24</f>
        <v>Desde la recepción de las ofertas</v>
      </c>
      <c r="V19" s="131" t="str">
        <f>+'EVALUACION CON CONTROLES'!P24</f>
        <v xml:space="preserve">Publicación informe final de evaluación </v>
      </c>
      <c r="W19" s="131" t="str">
        <f>+'EVALUACION CON CONTROLES'!Q24</f>
        <v>Verificación de valores ofertados frente análisis de mercado realizado por el estructurador económico</v>
      </c>
      <c r="X19" s="132" t="str">
        <f>+'EVALUACION CON CONTROLES'!R24</f>
        <v>permanente</v>
      </c>
    </row>
    <row r="20" spans="2:24" ht="106.5" customHeight="1" thickBot="1">
      <c r="B20" s="129">
        <v>10</v>
      </c>
      <c r="C20" s="131" t="str">
        <f>+'EVALUACION CON CONTROLES'!C25:F25</f>
        <v>Falta de solicitud o solicitud tardía del registro  presupuestal</v>
      </c>
      <c r="D20" s="130" t="str">
        <f>+'EVALUACION CON CONTROLES'!B25</f>
        <v>CONTRATACIÓN</v>
      </c>
      <c r="E20" s="130" t="str">
        <f>VLOOKUP(C20,'IDENTIFICACION Y ANALISIS'!$B$19:$F$68,3,FALSE)</f>
        <v>Especifico</v>
      </c>
      <c r="F20" s="130" t="str">
        <f>VLOOKUP(C20,'IDENTIFICACION Y ANALISIS'!$B$19:$F$68,4,FALSE)</f>
        <v>Interno</v>
      </c>
      <c r="G20" s="131" t="str">
        <f>+EVALUACION!H26</f>
        <v xml:space="preserve">Imposibilidad de dar inicio a la ejecución del contato, por no cumplir con requisitos de ejecución, conllevando retrasos en la ejecución; hallazgos en auditorias </v>
      </c>
      <c r="H20" s="131">
        <f>+EVALUACION!I26</f>
        <v>1</v>
      </c>
      <c r="I20" s="131">
        <f>+EVALUACION!J26</f>
        <v>4</v>
      </c>
      <c r="J20" s="131">
        <f>+EVALUACION!K26</f>
        <v>5</v>
      </c>
      <c r="K20" s="130" t="str">
        <f>+EVALUACION!L26</f>
        <v>MEDIO</v>
      </c>
      <c r="L20" s="175" t="s">
        <v>149</v>
      </c>
      <c r="M20" s="178">
        <v>100</v>
      </c>
      <c r="N20" s="131" t="str">
        <f>+'EVALUACION CON CONTROLES'!G25</f>
        <v>Firmado el contrato, remitir solicitud de CRP al área de financiera y realizar seguimiento periódico a través de orfeo</v>
      </c>
      <c r="O20" s="131">
        <f>+'EVALUACION CON CONTROLES'!I25</f>
        <v>1</v>
      </c>
      <c r="P20" s="131">
        <f>+'EVALUACION CON CONTROLES'!J25</f>
        <v>4</v>
      </c>
      <c r="Q20" s="131">
        <f>+'EVALUACION CON CONTROLES'!K25</f>
        <v>5</v>
      </c>
      <c r="R20" s="130" t="str">
        <f>+'EVALUACION CON CONTROLES'!L25</f>
        <v>MEDIO</v>
      </c>
      <c r="S20" s="131" t="str">
        <f>+'EVALUACION CON CONTROLES'!M25</f>
        <v>no</v>
      </c>
      <c r="T20" s="131" t="str">
        <f>+'EVALUACION CON CONTROLES'!N25</f>
        <v>abogado responsable Gerencia de Contratación</v>
      </c>
      <c r="U20" s="131" t="str">
        <f>+'EVALUACION CON CONTROLES'!O25</f>
        <v xml:space="preserve">Desde firma del contrato </v>
      </c>
      <c r="V20" s="131" t="str">
        <f>+'EVALUACION CON CONTROLES'!P25</f>
        <v>Hasta fecha máxima otorgada para entregar pólizas</v>
      </c>
      <c r="W20" s="131" t="str">
        <f>+'EVALUACION CON CONTROLES'!Q25</f>
        <v>Seguimiento a través de orfeo de la solicitud de CRP</v>
      </c>
      <c r="X20" s="132" t="str">
        <f>+'EVALUACION CON CONTROLES'!R25</f>
        <v>Permanente</v>
      </c>
    </row>
    <row r="21" spans="2:24" ht="106.5" customHeight="1">
      <c r="B21" s="129">
        <v>11</v>
      </c>
      <c r="C21" s="131" t="str">
        <f>+'EVALUACION CON CONTROLES'!C26:F26</f>
        <v>No publicación de la documentación del proceso de selección en el SECOP</v>
      </c>
      <c r="D21" s="130" t="str">
        <f>+'EVALUACION CON CONTROLES'!B26</f>
        <v>CONTRATACIÓN</v>
      </c>
      <c r="E21" s="130" t="str">
        <f>VLOOKUP(C21,'IDENTIFICACION Y ANALISIS'!$B$19:$F$68,3,FALSE)</f>
        <v>General</v>
      </c>
      <c r="F21" s="130" t="str">
        <f>VLOOKUP(C21,'IDENTIFICACION Y ANALISIS'!$B$19:$F$68,4,FALSE)</f>
        <v>Interno</v>
      </c>
      <c r="G21" s="131" t="str">
        <f>+EVALUACION!H27</f>
        <v>Incumplimiento procedimiento administrativo y vulneración principio de publicidad en la contratación estatal</v>
      </c>
      <c r="H21" s="131">
        <f>+EVALUACION!I27</f>
        <v>1</v>
      </c>
      <c r="I21" s="131">
        <f>+EVALUACION!J27</f>
        <v>4</v>
      </c>
      <c r="J21" s="131">
        <f>+EVALUACION!K27</f>
        <v>5</v>
      </c>
      <c r="K21" s="130" t="str">
        <f>+EVALUACION!L27</f>
        <v>MEDIO</v>
      </c>
      <c r="L21" s="175" t="s">
        <v>149</v>
      </c>
      <c r="M21" s="178">
        <v>100</v>
      </c>
      <c r="N21" s="131" t="str">
        <f>+'EVALUACION CON CONTROLES'!G26</f>
        <v>Atender el cronograma del proceso de selección, publicadando los documentos de cada una de sus etapas. Verificación por parte del líder del proceso</v>
      </c>
      <c r="O21" s="131">
        <f>+'EVALUACION CON CONTROLES'!I26</f>
        <v>1</v>
      </c>
      <c r="P21" s="131">
        <f>+'EVALUACION CON CONTROLES'!J26</f>
        <v>4</v>
      </c>
      <c r="Q21" s="131">
        <f>+'EVALUACION CON CONTROLES'!K26</f>
        <v>5</v>
      </c>
      <c r="R21" s="130" t="str">
        <f>+'EVALUACION CON CONTROLES'!L26</f>
        <v>MEDIO</v>
      </c>
      <c r="S21" s="131" t="str">
        <f>+'EVALUACION CON CONTROLES'!M26</f>
        <v>no</v>
      </c>
      <c r="T21" s="131" t="str">
        <f>+'EVALUACION CON CONTROLES'!N26</f>
        <v>Grupo Gerencia de Contratación</v>
      </c>
      <c r="U21" s="131" t="str">
        <f>+'EVALUACION CON CONTROLES'!O26</f>
        <v>Desde que se realiza la publicación del proceso en Secop II</v>
      </c>
      <c r="V21" s="131" t="str">
        <f>+'EVALUACION CON CONTROLES'!P26</f>
        <v>tercer día posterior a la producción de cada documento</v>
      </c>
      <c r="W21" s="131" t="str">
        <f>+'EVALUACION CON CONTROLES'!Q26</f>
        <v xml:space="preserve">Cronograma del proceso </v>
      </c>
      <c r="X21" s="132" t="str">
        <f>+'EVALUACION CON CONTROLES'!R26</f>
        <v>Permanente</v>
      </c>
    </row>
    <row r="22" spans="2:24" ht="106.5" customHeight="1">
      <c r="B22" s="129">
        <v>12</v>
      </c>
      <c r="C22" s="131" t="str">
        <f>+'EVALUACION CON CONTROLES'!C27:F27</f>
        <v>Incumplimiento de compromisos adquiridos por el contratista seleccionado con sus subcontratistas, suministradores de bienes y servicios.</v>
      </c>
      <c r="D22" s="130" t="str">
        <f>+'EVALUACION CON CONTROLES'!B27</f>
        <v>EJECUCIÓN</v>
      </c>
      <c r="E22" s="130" t="str">
        <f>VLOOKUP(C22,'IDENTIFICACION Y ANALISIS'!$B$19:$F$68,3,FALSE)</f>
        <v>General</v>
      </c>
      <c r="F22" s="130" t="str">
        <f>VLOOKUP(C22,'IDENTIFICACION Y ANALISIS'!$B$19:$F$68,4,FALSE)</f>
        <v>Externo</v>
      </c>
      <c r="G22" s="131" t="str">
        <f>+EVALUACION!H28</f>
        <v>Incumplimiento en la ejecución del contrato, necesidad de iniciar procesos de imposición de multas.</v>
      </c>
      <c r="H22" s="131">
        <f>+EVALUACION!I28</f>
        <v>1</v>
      </c>
      <c r="I22" s="131">
        <f>+EVALUACION!J28</f>
        <v>4</v>
      </c>
      <c r="J22" s="131">
        <f>+EVALUACION!K28</f>
        <v>5</v>
      </c>
      <c r="K22" s="130" t="str">
        <f>+EVALUACION!L28</f>
        <v>MEDIO</v>
      </c>
      <c r="L22" s="131" t="s">
        <v>6</v>
      </c>
      <c r="M22" s="130">
        <v>100</v>
      </c>
      <c r="N22" s="131" t="str">
        <f>+'EVALUACION CON CONTROLES'!G27</f>
        <v>Exigir el cumplimiento de las condiciones establecidas en la ficha técnica, con la periocidad requerida. Imposición de multas</v>
      </c>
      <c r="O22" s="131">
        <f>+'EVALUACION CON CONTROLES'!I27</f>
        <v>1</v>
      </c>
      <c r="P22" s="131">
        <f>+'EVALUACION CON CONTROLES'!J27</f>
        <v>4</v>
      </c>
      <c r="Q22" s="131">
        <f>+'EVALUACION CON CONTROLES'!K27</f>
        <v>5</v>
      </c>
      <c r="R22" s="130" t="str">
        <f>+'EVALUACION CON CONTROLES'!L27</f>
        <v>MEDIO</v>
      </c>
      <c r="S22" s="131" t="str">
        <f>+'EVALUACION CON CONTROLES'!M27</f>
        <v xml:space="preserve">no </v>
      </c>
      <c r="T22" s="131" t="str">
        <f>+'EVALUACION CON CONTROLES'!N27</f>
        <v>Supervisor del contrato - contratista</v>
      </c>
      <c r="U22" s="131" t="str">
        <f>+'EVALUACION CON CONTROLES'!O27</f>
        <v xml:space="preserve">Desde firma acta de inicio </v>
      </c>
      <c r="V22" s="131" t="str">
        <f>+'EVALUACION CON CONTROLES'!P27</f>
        <v>terminación del contrato</v>
      </c>
      <c r="W22" s="131" t="str">
        <f>+'EVALUACION CON CONTROLES'!Q27</f>
        <v>Cumplimiento de cronograma de actividades</v>
      </c>
      <c r="X22" s="132" t="str">
        <f>+'EVALUACION CON CONTROLES'!R27</f>
        <v>periódico</v>
      </c>
    </row>
    <row r="23" spans="2:24" ht="106.5" customHeight="1">
      <c r="B23" s="129">
        <v>13</v>
      </c>
      <c r="C23" s="131" t="str">
        <f>+'EVALUACION CON CONTROLES'!C28:F28</f>
        <v>Demoras en la entrega de los bienes solicitados</v>
      </c>
      <c r="D23" s="130" t="str">
        <f>+'EVALUACION CON CONTROLES'!B28</f>
        <v>EJECUCIÓN</v>
      </c>
      <c r="E23" s="130" t="str">
        <f>VLOOKUP(C23,'IDENTIFICACION Y ANALISIS'!$B$19:$F$68,3,FALSE)</f>
        <v>Especifico</v>
      </c>
      <c r="F23" s="130" t="str">
        <f>VLOOKUP(C23,'IDENTIFICACION Y ANALISIS'!$B$19:$F$68,4,FALSE)</f>
        <v>Externo</v>
      </c>
      <c r="G23" s="131" t="str">
        <f>+EVALUACION!H29</f>
        <v>Afectacion en la ejecucion de actividades operativas ambientales asociadas al bienestar del personal que labora, necesidad de iniciar procesos de imposición de multas.</v>
      </c>
      <c r="H23" s="131">
        <f>+EVALUACION!I29</f>
        <v>2</v>
      </c>
      <c r="I23" s="131">
        <f>+EVALUACION!J29</f>
        <v>3</v>
      </c>
      <c r="J23" s="131">
        <f>+EVALUACION!K29</f>
        <v>5</v>
      </c>
      <c r="K23" s="130" t="str">
        <f>+EVALUACION!L29</f>
        <v>MEDIO</v>
      </c>
      <c r="L23" s="131" t="s">
        <v>6</v>
      </c>
      <c r="M23" s="130">
        <v>100</v>
      </c>
      <c r="N23" s="131" t="str">
        <f>+'EVALUACION CON CONTROLES'!G28</f>
        <v>Exigir el cumplimiento de las condiciones establecidas en la ficha técnica, con la periocidad requerida. Imposición de multas</v>
      </c>
      <c r="O23" s="131">
        <f>+'EVALUACION CON CONTROLES'!I28</f>
        <v>2</v>
      </c>
      <c r="P23" s="131">
        <f>+'EVALUACION CON CONTROLES'!J28</f>
        <v>3</v>
      </c>
      <c r="Q23" s="131">
        <f>+'EVALUACION CON CONTROLES'!K28</f>
        <v>5</v>
      </c>
      <c r="R23" s="130" t="str">
        <f>+'EVALUACION CON CONTROLES'!L28</f>
        <v>MEDIO</v>
      </c>
      <c r="S23" s="131" t="str">
        <f>+'EVALUACION CON CONTROLES'!M28</f>
        <v xml:space="preserve">no </v>
      </c>
      <c r="T23" s="131" t="str">
        <f>+'EVALUACION CON CONTROLES'!N28</f>
        <v>Supervisor del contrato - contratista</v>
      </c>
      <c r="U23" s="131" t="str">
        <f>+'EVALUACION CON CONTROLES'!O28</f>
        <v xml:space="preserve">Desde firma acta de inicio </v>
      </c>
      <c r="V23" s="131" t="str">
        <f>+'EVALUACION CON CONTROLES'!P28</f>
        <v>terminación del contrato</v>
      </c>
      <c r="W23" s="131" t="str">
        <f>+'EVALUACION CON CONTROLES'!Q28</f>
        <v>Cumplimiento de cronograma de actividades</v>
      </c>
      <c r="X23" s="132" t="str">
        <f>+'EVALUACION CON CONTROLES'!R28</f>
        <v>periódico</v>
      </c>
    </row>
    <row r="24" spans="2:24" ht="13.5" customHeight="1">
      <c r="B24" s="126"/>
      <c r="C24" s="127"/>
      <c r="D24" s="127"/>
      <c r="E24" s="127"/>
      <c r="F24" s="127"/>
      <c r="G24" s="127"/>
      <c r="H24" s="127"/>
      <c r="I24" s="127"/>
      <c r="J24" s="127"/>
      <c r="K24" s="127"/>
      <c r="L24" s="127"/>
      <c r="M24" s="127"/>
      <c r="N24" s="127"/>
      <c r="O24" s="127"/>
      <c r="P24" s="127"/>
      <c r="Q24" s="127"/>
      <c r="R24" s="127"/>
      <c r="S24" s="127"/>
      <c r="T24" s="127"/>
      <c r="U24" s="127"/>
      <c r="V24" s="127"/>
      <c r="W24" s="127"/>
      <c r="X24" s="128"/>
    </row>
    <row r="25" spans="2:24" ht="13.5" customHeight="1">
      <c r="B25" s="126"/>
      <c r="C25" s="127"/>
      <c r="D25" s="127"/>
      <c r="E25" s="133"/>
      <c r="F25" s="329" t="s">
        <v>144</v>
      </c>
      <c r="G25" s="329"/>
      <c r="H25" s="133"/>
      <c r="I25" s="133"/>
      <c r="J25" s="330" t="s">
        <v>23</v>
      </c>
      <c r="K25" s="330"/>
      <c r="L25" s="330"/>
      <c r="M25" s="330"/>
      <c r="N25" s="127"/>
      <c r="O25" s="127"/>
      <c r="P25" s="127"/>
      <c r="Q25" s="127"/>
      <c r="R25" s="127"/>
      <c r="S25" s="127"/>
      <c r="T25" s="127"/>
      <c r="U25" s="127"/>
      <c r="V25" s="127"/>
      <c r="W25" s="127"/>
      <c r="X25" s="128"/>
    </row>
    <row r="26" spans="2:24" ht="13.5" customHeight="1">
      <c r="B26" s="126"/>
      <c r="C26" s="127"/>
      <c r="D26" s="127"/>
      <c r="E26" s="338" t="s">
        <v>2</v>
      </c>
      <c r="F26" s="134" t="s">
        <v>17</v>
      </c>
      <c r="G26" s="134" t="s">
        <v>16</v>
      </c>
      <c r="H26" s="133"/>
      <c r="I26" s="133"/>
      <c r="J26" s="344" t="s">
        <v>22</v>
      </c>
      <c r="K26" s="345"/>
      <c r="L26" s="344" t="s">
        <v>16</v>
      </c>
      <c r="M26" s="345"/>
      <c r="N26" s="127"/>
      <c r="O26" s="127"/>
      <c r="P26" s="127"/>
      <c r="Q26" s="127"/>
      <c r="R26" s="127"/>
      <c r="S26" s="127"/>
      <c r="T26" s="127"/>
      <c r="U26" s="127"/>
      <c r="V26" s="127"/>
      <c r="W26" s="127"/>
      <c r="X26" s="128"/>
    </row>
    <row r="27" spans="2:24" ht="13.5" customHeight="1">
      <c r="B27" s="126"/>
      <c r="C27" s="127"/>
      <c r="D27" s="127"/>
      <c r="E27" s="338"/>
      <c r="F27" s="135" t="s">
        <v>11</v>
      </c>
      <c r="G27" s="135">
        <v>1</v>
      </c>
      <c r="H27" s="133"/>
      <c r="I27" s="133"/>
      <c r="J27" s="333" t="s">
        <v>19</v>
      </c>
      <c r="K27" s="334"/>
      <c r="L27" s="263">
        <v>1</v>
      </c>
      <c r="M27" s="263"/>
      <c r="N27" s="127"/>
      <c r="O27" s="127"/>
      <c r="P27" s="127"/>
      <c r="Q27" s="127"/>
      <c r="R27" s="127"/>
      <c r="S27" s="127"/>
      <c r="T27" s="127"/>
      <c r="U27" s="127"/>
      <c r="V27" s="127"/>
      <c r="W27" s="127"/>
      <c r="X27" s="128"/>
    </row>
    <row r="28" spans="2:24" ht="13.5" customHeight="1">
      <c r="B28" s="126"/>
      <c r="C28" s="127"/>
      <c r="D28" s="127"/>
      <c r="E28" s="338"/>
      <c r="F28" s="135" t="s">
        <v>12</v>
      </c>
      <c r="G28" s="135">
        <v>2</v>
      </c>
      <c r="H28" s="133"/>
      <c r="I28" s="133"/>
      <c r="J28" s="333" t="s">
        <v>20</v>
      </c>
      <c r="K28" s="334"/>
      <c r="L28" s="263">
        <v>2</v>
      </c>
      <c r="M28" s="263"/>
      <c r="N28" s="127"/>
      <c r="O28" s="127"/>
      <c r="P28" s="127"/>
      <c r="Q28" s="127"/>
      <c r="R28" s="127"/>
      <c r="S28" s="127"/>
      <c r="T28" s="127"/>
      <c r="U28" s="127"/>
      <c r="V28" s="127"/>
      <c r="W28" s="127"/>
      <c r="X28" s="128"/>
    </row>
    <row r="29" spans="2:24" ht="13.5" customHeight="1">
      <c r="B29" s="126"/>
      <c r="C29" s="127"/>
      <c r="D29" s="127"/>
      <c r="E29" s="338"/>
      <c r="F29" s="135" t="s">
        <v>13</v>
      </c>
      <c r="G29" s="135">
        <v>3</v>
      </c>
      <c r="H29" s="133"/>
      <c r="I29" s="133"/>
      <c r="J29" s="333" t="s">
        <v>1</v>
      </c>
      <c r="K29" s="334"/>
      <c r="L29" s="263">
        <v>3</v>
      </c>
      <c r="M29" s="263"/>
      <c r="N29" s="127"/>
      <c r="O29" s="127"/>
      <c r="P29" s="127"/>
      <c r="Q29" s="127"/>
      <c r="R29" s="127"/>
      <c r="S29" s="127"/>
      <c r="T29" s="127"/>
      <c r="U29" s="127"/>
      <c r="V29" s="127"/>
      <c r="W29" s="127"/>
      <c r="X29" s="128"/>
    </row>
    <row r="30" spans="2:24" ht="13.5" customHeight="1">
      <c r="B30" s="126"/>
      <c r="C30" s="127"/>
      <c r="D30" s="127"/>
      <c r="E30" s="338"/>
      <c r="F30" s="135" t="s">
        <v>14</v>
      </c>
      <c r="G30" s="131">
        <v>4</v>
      </c>
      <c r="H30" s="133"/>
      <c r="I30" s="133"/>
      <c r="J30" s="333" t="s">
        <v>21</v>
      </c>
      <c r="K30" s="334"/>
      <c r="L30" s="263">
        <v>4</v>
      </c>
      <c r="M30" s="263"/>
      <c r="N30" s="127"/>
      <c r="O30" s="127"/>
      <c r="P30" s="127"/>
      <c r="Q30" s="127"/>
      <c r="R30" s="127"/>
      <c r="S30" s="127"/>
      <c r="T30" s="127"/>
      <c r="U30" s="127"/>
      <c r="V30" s="127"/>
      <c r="W30" s="127"/>
      <c r="X30" s="128"/>
    </row>
    <row r="31" spans="2:24" ht="13.5" customHeight="1">
      <c r="B31" s="126"/>
      <c r="C31" s="127"/>
      <c r="D31" s="127"/>
      <c r="E31" s="338"/>
      <c r="F31" s="135" t="s">
        <v>15</v>
      </c>
      <c r="G31" s="131">
        <v>5</v>
      </c>
      <c r="H31" s="133"/>
      <c r="I31" s="133"/>
      <c r="J31" s="333" t="s">
        <v>0</v>
      </c>
      <c r="K31" s="334"/>
      <c r="L31" s="263">
        <v>5</v>
      </c>
      <c r="M31" s="263"/>
      <c r="N31" s="127"/>
      <c r="O31" s="127"/>
      <c r="P31" s="127"/>
      <c r="Q31" s="127"/>
      <c r="R31" s="127"/>
      <c r="S31" s="127"/>
      <c r="T31" s="127"/>
      <c r="U31" s="127"/>
      <c r="V31" s="127"/>
      <c r="W31" s="127"/>
      <c r="X31" s="128"/>
    </row>
    <row r="32" spans="2:24" ht="13.5" customHeight="1">
      <c r="B32" s="126"/>
      <c r="C32" s="127"/>
      <c r="D32" s="133"/>
      <c r="E32" s="133"/>
      <c r="F32" s="133"/>
      <c r="G32" s="133"/>
      <c r="H32" s="133"/>
      <c r="I32" s="133"/>
      <c r="J32" s="133"/>
      <c r="K32" s="133"/>
      <c r="L32" s="133"/>
      <c r="M32" s="133"/>
      <c r="N32" s="127"/>
      <c r="O32" s="127"/>
      <c r="P32" s="127"/>
      <c r="Q32" s="127"/>
      <c r="R32" s="127"/>
      <c r="S32" s="127"/>
      <c r="T32" s="127"/>
      <c r="U32" s="127"/>
      <c r="V32" s="127"/>
      <c r="W32" s="127"/>
      <c r="X32" s="128"/>
    </row>
    <row r="33" spans="2:24" ht="13.5" customHeight="1">
      <c r="B33" s="126"/>
      <c r="C33" s="127"/>
      <c r="D33" s="330" t="s">
        <v>24</v>
      </c>
      <c r="E33" s="330"/>
      <c r="F33" s="330"/>
      <c r="G33" s="330"/>
      <c r="H33" s="330"/>
      <c r="I33" s="330"/>
      <c r="J33" s="330"/>
      <c r="K33" s="330"/>
      <c r="L33" s="127"/>
      <c r="M33" s="127"/>
      <c r="N33" s="127"/>
      <c r="O33" s="127"/>
      <c r="P33" s="127"/>
      <c r="Q33" s="127"/>
      <c r="R33" s="127"/>
      <c r="S33" s="127"/>
      <c r="T33" s="127"/>
      <c r="W33" s="127"/>
      <c r="X33" s="128"/>
    </row>
    <row r="34" spans="2:24" ht="13.5" customHeight="1">
      <c r="B34" s="126"/>
      <c r="C34" s="127"/>
      <c r="D34" s="336" t="s">
        <v>17</v>
      </c>
      <c r="E34" s="336" t="s">
        <v>16</v>
      </c>
      <c r="F34" s="335" t="s">
        <v>19</v>
      </c>
      <c r="G34" s="335"/>
      <c r="H34" s="331" t="s">
        <v>20</v>
      </c>
      <c r="I34" s="332"/>
      <c r="J34" s="137" t="s">
        <v>1</v>
      </c>
      <c r="K34" s="137" t="s">
        <v>21</v>
      </c>
      <c r="L34" s="134" t="s">
        <v>0</v>
      </c>
      <c r="M34" s="127"/>
      <c r="N34" s="127"/>
      <c r="O34" s="127"/>
      <c r="P34" s="330" t="s">
        <v>18</v>
      </c>
      <c r="Q34" s="330"/>
      <c r="R34" s="330"/>
      <c r="S34" s="330"/>
      <c r="T34" s="330"/>
      <c r="W34" s="127"/>
      <c r="X34" s="128"/>
    </row>
    <row r="35" spans="2:24" ht="13.5" customHeight="1">
      <c r="B35" s="126"/>
      <c r="C35" s="127"/>
      <c r="D35" s="336"/>
      <c r="E35" s="336"/>
      <c r="F35" s="337">
        <v>1</v>
      </c>
      <c r="G35" s="337"/>
      <c r="H35" s="346">
        <v>2</v>
      </c>
      <c r="I35" s="347"/>
      <c r="J35" s="138">
        <v>3</v>
      </c>
      <c r="K35" s="138">
        <v>4</v>
      </c>
      <c r="L35" s="138">
        <v>5</v>
      </c>
      <c r="M35" s="127"/>
      <c r="N35" s="127"/>
      <c r="O35" s="127"/>
      <c r="P35" s="335" t="s">
        <v>24</v>
      </c>
      <c r="Q35" s="335"/>
      <c r="R35" s="335"/>
      <c r="S35" s="335" t="s">
        <v>25</v>
      </c>
      <c r="T35" s="335"/>
      <c r="W35" s="127"/>
      <c r="X35" s="128"/>
    </row>
    <row r="36" spans="2:24" ht="13.5" customHeight="1">
      <c r="B36" s="126"/>
      <c r="C36" s="127"/>
      <c r="D36" s="135" t="s">
        <v>11</v>
      </c>
      <c r="E36" s="136">
        <v>1</v>
      </c>
      <c r="F36" s="340">
        <v>2</v>
      </c>
      <c r="G36" s="340"/>
      <c r="H36" s="351">
        <v>3</v>
      </c>
      <c r="I36" s="352"/>
      <c r="J36" s="139">
        <v>4</v>
      </c>
      <c r="K36" s="140">
        <v>5</v>
      </c>
      <c r="L36" s="141">
        <v>6</v>
      </c>
      <c r="M36" s="127"/>
      <c r="N36" s="127"/>
      <c r="O36" s="127"/>
      <c r="P36" s="341" t="s">
        <v>26</v>
      </c>
      <c r="Q36" s="341"/>
      <c r="R36" s="341"/>
      <c r="S36" s="339" t="s">
        <v>27</v>
      </c>
      <c r="T36" s="339"/>
      <c r="W36" s="127"/>
      <c r="X36" s="128"/>
    </row>
    <row r="37" spans="2:24" ht="13.5" customHeight="1">
      <c r="B37" s="126"/>
      <c r="C37" s="127"/>
      <c r="D37" s="135" t="s">
        <v>12</v>
      </c>
      <c r="E37" s="136">
        <v>2</v>
      </c>
      <c r="F37" s="340">
        <v>3</v>
      </c>
      <c r="G37" s="340"/>
      <c r="H37" s="351">
        <v>4</v>
      </c>
      <c r="I37" s="352"/>
      <c r="J37" s="140">
        <v>5</v>
      </c>
      <c r="K37" s="141">
        <v>6</v>
      </c>
      <c r="L37" s="141">
        <v>7</v>
      </c>
      <c r="M37" s="127"/>
      <c r="N37" s="127"/>
      <c r="O37" s="127"/>
      <c r="P37" s="348" t="s">
        <v>28</v>
      </c>
      <c r="Q37" s="348"/>
      <c r="R37" s="348"/>
      <c r="S37" s="339" t="s">
        <v>29</v>
      </c>
      <c r="T37" s="339"/>
      <c r="W37" s="127"/>
      <c r="X37" s="128"/>
    </row>
    <row r="38" spans="2:24" ht="13.5" customHeight="1">
      <c r="B38" s="126"/>
      <c r="C38" s="127"/>
      <c r="D38" s="135" t="s">
        <v>13</v>
      </c>
      <c r="E38" s="136">
        <v>3</v>
      </c>
      <c r="F38" s="340">
        <v>4</v>
      </c>
      <c r="G38" s="340"/>
      <c r="H38" s="342">
        <v>5</v>
      </c>
      <c r="I38" s="343"/>
      <c r="J38" s="141">
        <v>6</v>
      </c>
      <c r="K38" s="141">
        <v>7</v>
      </c>
      <c r="L38" s="142">
        <v>8</v>
      </c>
      <c r="M38" s="127"/>
      <c r="N38" s="127"/>
      <c r="O38" s="127"/>
      <c r="P38" s="353">
        <v>5</v>
      </c>
      <c r="Q38" s="353"/>
      <c r="R38" s="353"/>
      <c r="S38" s="339" t="s">
        <v>30</v>
      </c>
      <c r="T38" s="339"/>
      <c r="W38" s="127"/>
      <c r="X38" s="128"/>
    </row>
    <row r="39" spans="2:24" ht="13.5" customHeight="1">
      <c r="B39" s="126"/>
      <c r="C39" s="127"/>
      <c r="D39" s="135" t="s">
        <v>14</v>
      </c>
      <c r="E39" s="143">
        <v>4</v>
      </c>
      <c r="F39" s="353">
        <v>5</v>
      </c>
      <c r="G39" s="353"/>
      <c r="H39" s="349">
        <v>6</v>
      </c>
      <c r="I39" s="350"/>
      <c r="J39" s="141">
        <v>7</v>
      </c>
      <c r="K39" s="142">
        <v>8</v>
      </c>
      <c r="L39" s="142">
        <v>9</v>
      </c>
      <c r="M39" s="127"/>
      <c r="N39" s="127"/>
      <c r="O39" s="127"/>
      <c r="P39" s="340" t="s">
        <v>31</v>
      </c>
      <c r="Q39" s="340"/>
      <c r="R39" s="340"/>
      <c r="S39" s="339" t="s">
        <v>32</v>
      </c>
      <c r="T39" s="339"/>
      <c r="W39" s="127"/>
      <c r="X39" s="128"/>
    </row>
    <row r="40" spans="2:24" ht="13.5" customHeight="1">
      <c r="B40" s="126"/>
      <c r="C40" s="127"/>
      <c r="D40" s="135" t="s">
        <v>15</v>
      </c>
      <c r="E40" s="143">
        <v>5</v>
      </c>
      <c r="F40" s="348">
        <v>6</v>
      </c>
      <c r="G40" s="348"/>
      <c r="H40" s="349">
        <v>7</v>
      </c>
      <c r="I40" s="350"/>
      <c r="J40" s="142">
        <v>8</v>
      </c>
      <c r="K40" s="142">
        <v>9</v>
      </c>
      <c r="L40" s="142">
        <v>10</v>
      </c>
      <c r="M40" s="127"/>
      <c r="N40" s="127"/>
      <c r="O40" s="127"/>
      <c r="P40" s="127"/>
      <c r="Q40" s="127"/>
      <c r="R40" s="127"/>
      <c r="S40" s="127"/>
      <c r="T40" s="127"/>
      <c r="W40" s="127"/>
      <c r="X40" s="128"/>
    </row>
    <row r="41" spans="2:24" ht="13.5" customHeight="1" thickBot="1">
      <c r="B41" s="144"/>
      <c r="C41" s="145"/>
      <c r="D41" s="146"/>
      <c r="E41" s="146"/>
      <c r="F41" s="146"/>
      <c r="G41" s="146"/>
      <c r="H41" s="146"/>
      <c r="I41" s="146"/>
      <c r="J41" s="146"/>
      <c r="K41" s="146"/>
      <c r="L41" s="146"/>
      <c r="M41" s="146"/>
      <c r="N41" s="145"/>
      <c r="O41" s="145"/>
      <c r="P41" s="145"/>
      <c r="Q41" s="145"/>
      <c r="R41" s="145"/>
      <c r="S41" s="145"/>
      <c r="T41" s="145"/>
      <c r="U41" s="145"/>
      <c r="V41" s="145"/>
      <c r="W41" s="145"/>
      <c r="X41" s="147"/>
    </row>
    <row r="42" spans="2:24" ht="16.5" customHeight="1">
      <c r="B42" s="127"/>
      <c r="C42" s="127"/>
      <c r="D42" s="122"/>
      <c r="E42" s="127"/>
      <c r="F42" s="122"/>
      <c r="G42" s="122"/>
      <c r="H42" s="122"/>
      <c r="I42" s="122"/>
      <c r="J42" s="122"/>
      <c r="K42" s="122"/>
      <c r="L42" s="122"/>
      <c r="M42" s="122"/>
      <c r="N42" s="122"/>
      <c r="O42" s="122"/>
      <c r="P42" s="122"/>
      <c r="Q42" s="122"/>
      <c r="R42" s="122"/>
    </row>
    <row r="43" spans="2:24" ht="16.5" customHeight="1">
      <c r="B43" s="127"/>
      <c r="C43" s="127"/>
      <c r="D43" s="122"/>
      <c r="E43" s="127"/>
      <c r="F43" s="122"/>
      <c r="G43" s="122"/>
      <c r="H43" s="122"/>
      <c r="I43" s="122"/>
      <c r="J43" s="122"/>
      <c r="K43" s="122"/>
      <c r="L43" s="122"/>
      <c r="M43" s="122"/>
      <c r="N43" s="122"/>
      <c r="O43" s="122"/>
      <c r="P43" s="122"/>
      <c r="Q43" s="122"/>
      <c r="R43" s="122"/>
    </row>
    <row r="44" spans="2:24" ht="12.75" customHeight="1">
      <c r="D44" s="122"/>
      <c r="F44" s="122"/>
      <c r="G44" s="122"/>
      <c r="H44" s="122"/>
      <c r="I44" s="122"/>
      <c r="J44" s="122"/>
      <c r="K44" s="122"/>
      <c r="L44" s="122"/>
      <c r="M44" s="122"/>
      <c r="N44" s="122"/>
      <c r="O44" s="122"/>
      <c r="P44" s="122"/>
      <c r="Q44" s="122"/>
      <c r="R44" s="122"/>
    </row>
    <row r="45" spans="2:24" hidden="1">
      <c r="B45" s="125" t="s">
        <v>6</v>
      </c>
      <c r="D45" s="122"/>
      <c r="F45" s="122"/>
      <c r="G45" s="122"/>
      <c r="H45" s="122"/>
      <c r="I45" s="122"/>
      <c r="J45" s="122"/>
      <c r="K45" s="122"/>
      <c r="L45" s="122"/>
      <c r="M45" s="122"/>
      <c r="N45" s="122"/>
      <c r="O45" s="122"/>
      <c r="P45" s="122"/>
      <c r="Q45" s="122"/>
      <c r="R45" s="122"/>
    </row>
    <row r="46" spans="2:24" ht="15" hidden="1">
      <c r="B46" s="125" t="s">
        <v>149</v>
      </c>
      <c r="D46" s="148"/>
      <c r="F46" s="122"/>
      <c r="G46" s="148"/>
      <c r="H46" s="148"/>
      <c r="I46" s="148"/>
      <c r="J46" s="148"/>
      <c r="K46" s="148"/>
      <c r="L46" s="148"/>
      <c r="M46" s="148"/>
      <c r="N46" s="148"/>
      <c r="O46" s="148"/>
      <c r="P46" s="148"/>
      <c r="Q46" s="148"/>
      <c r="R46" s="148"/>
    </row>
    <row r="47" spans="2:24">
      <c r="D47" s="122"/>
      <c r="F47" s="122"/>
      <c r="G47" s="122"/>
      <c r="H47" s="122"/>
      <c r="I47" s="122"/>
      <c r="J47" s="122"/>
      <c r="K47" s="122"/>
      <c r="L47" s="122"/>
      <c r="M47" s="122"/>
      <c r="N47" s="122"/>
      <c r="O47" s="122"/>
      <c r="P47" s="122"/>
      <c r="Q47" s="122"/>
      <c r="R47" s="122"/>
    </row>
    <row r="48" spans="2:24">
      <c r="D48" s="122"/>
      <c r="F48" s="122"/>
      <c r="G48" s="122"/>
      <c r="H48" s="122"/>
      <c r="I48" s="122"/>
      <c r="J48" s="122"/>
      <c r="K48" s="122"/>
      <c r="L48" s="122"/>
      <c r="M48" s="122"/>
      <c r="N48" s="122"/>
      <c r="O48" s="122"/>
      <c r="P48" s="122"/>
      <c r="Q48" s="122"/>
      <c r="R48" s="122"/>
    </row>
    <row r="49" spans="4:18">
      <c r="D49" s="122"/>
      <c r="F49" s="122"/>
      <c r="G49" s="122"/>
      <c r="H49" s="122"/>
      <c r="I49" s="122"/>
      <c r="J49" s="122"/>
      <c r="K49" s="122"/>
      <c r="L49" s="122"/>
      <c r="M49" s="122"/>
      <c r="N49" s="122"/>
      <c r="O49" s="122"/>
      <c r="P49" s="122"/>
      <c r="Q49" s="122"/>
      <c r="R49" s="122"/>
    </row>
    <row r="50" spans="4:18">
      <c r="D50" s="122"/>
      <c r="F50" s="122"/>
      <c r="G50" s="122"/>
      <c r="H50" s="122"/>
      <c r="I50" s="122"/>
      <c r="J50" s="122"/>
      <c r="K50" s="122"/>
      <c r="L50" s="122"/>
      <c r="M50" s="122"/>
      <c r="N50" s="122"/>
      <c r="O50" s="122"/>
      <c r="P50" s="122"/>
      <c r="Q50" s="122"/>
      <c r="R50" s="122"/>
    </row>
    <row r="51" spans="4:18" ht="12.75" customHeight="1">
      <c r="D51" s="122"/>
    </row>
    <row r="52" spans="4:18">
      <c r="D52" s="122"/>
    </row>
  </sheetData>
  <mergeCells count="52">
    <mergeCell ref="F40:G40"/>
    <mergeCell ref="H40:I40"/>
    <mergeCell ref="P35:R35"/>
    <mergeCell ref="H37:I37"/>
    <mergeCell ref="H36:I36"/>
    <mergeCell ref="F38:G38"/>
    <mergeCell ref="F39:G39"/>
    <mergeCell ref="P38:R38"/>
    <mergeCell ref="H39:I39"/>
    <mergeCell ref="P37:R37"/>
    <mergeCell ref="F37:G37"/>
    <mergeCell ref="L26:M26"/>
    <mergeCell ref="J26:K26"/>
    <mergeCell ref="H35:I35"/>
    <mergeCell ref="J29:K29"/>
    <mergeCell ref="S35:T35"/>
    <mergeCell ref="J30:K30"/>
    <mergeCell ref="P34:T34"/>
    <mergeCell ref="S39:T39"/>
    <mergeCell ref="P39:R39"/>
    <mergeCell ref="P36:R36"/>
    <mergeCell ref="E34:E35"/>
    <mergeCell ref="S36:T36"/>
    <mergeCell ref="F36:G36"/>
    <mergeCell ref="S37:T37"/>
    <mergeCell ref="S38:T38"/>
    <mergeCell ref="H38:I38"/>
    <mergeCell ref="F25:G25"/>
    <mergeCell ref="J25:M25"/>
    <mergeCell ref="H34:I34"/>
    <mergeCell ref="J27:K27"/>
    <mergeCell ref="J28:K28"/>
    <mergeCell ref="L29:M29"/>
    <mergeCell ref="L30:M30"/>
    <mergeCell ref="D33:K33"/>
    <mergeCell ref="F34:G34"/>
    <mergeCell ref="L27:M27"/>
    <mergeCell ref="L28:M28"/>
    <mergeCell ref="D34:D35"/>
    <mergeCell ref="F35:G35"/>
    <mergeCell ref="E26:E31"/>
    <mergeCell ref="J31:K31"/>
    <mergeCell ref="L31:M31"/>
    <mergeCell ref="B9:R9"/>
    <mergeCell ref="B6:X6"/>
    <mergeCell ref="B7:X7"/>
    <mergeCell ref="B8:X8"/>
    <mergeCell ref="B2:B4"/>
    <mergeCell ref="C2:X2"/>
    <mergeCell ref="L3:X3"/>
    <mergeCell ref="C3:K3"/>
    <mergeCell ref="C4:X4"/>
  </mergeCells>
  <phoneticPr fontId="2" type="noConversion"/>
  <conditionalFormatting sqref="R11:R23">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3">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3">
      <formula1>$B$45:$B$46</formula1>
    </dataValidation>
  </dataValidations>
  <printOptions horizontalCentered="1" verticalCentered="1"/>
  <pageMargins left="0.23622047244094491" right="0.23622047244094491" top="0.74803149606299213" bottom="0.74803149606299213" header="0.31496062992125984" footer="0.31496062992125984"/>
  <pageSetup scale="45" orientation="landscape" verticalDpi="4294967295" r:id="rId1"/>
  <headerFooter alignWithMargins="0">
    <oddFooter xml:space="preserve">&amp;LAvenida Calle 26 No. 57-83 Torre 8, Piso 8 CEMSA - C.P. 111321 PBX:(+57) 601-3779555 - Información: Línea 195 
Sede Operativa - Atención al Ciudadano: Calle 22D No. 120-40 www.umv.gov.co&amp;C
</oddFooter>
  </headerFooter>
  <rowBreaks count="1" manualBreakCount="1">
    <brk id="17" min="1" max="23"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605F962B5E8184B8216F9510C14EE20" ma:contentTypeVersion="17" ma:contentTypeDescription="Crear nuevo documento." ma:contentTypeScope="" ma:versionID="abcf7846f4e17dc3d357a40c0608ad2b">
  <xsd:schema xmlns:xsd="http://www.w3.org/2001/XMLSchema" xmlns:xs="http://www.w3.org/2001/XMLSchema" xmlns:p="http://schemas.microsoft.com/office/2006/metadata/properties" xmlns:ns3="c9999ec7-f639-4382-afa7-6be9e93ee972" xmlns:ns4="633b97ec-5e5f-4806-87bc-e2d4e810ca6b" targetNamespace="http://schemas.microsoft.com/office/2006/metadata/properties" ma:root="true" ma:fieldsID="95387609c17917c6360763ded546c347" ns3:_="" ns4:_="">
    <xsd:import namespace="c9999ec7-f639-4382-afa7-6be9e93ee972"/>
    <xsd:import namespace="633b97ec-5e5f-4806-87bc-e2d4e810ca6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MediaServiceSearchPropertie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999ec7-f639-4382-afa7-6be9e93ee9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33b97ec-5e5f-4806-87bc-e2d4e810ca6b"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9999ec7-f639-4382-afa7-6be9e93ee972" xsi:nil="true"/>
  </documentManagement>
</p:properties>
</file>

<file path=customXml/itemProps1.xml><?xml version="1.0" encoding="utf-8"?>
<ds:datastoreItem xmlns:ds="http://schemas.openxmlformats.org/officeDocument/2006/customXml" ds:itemID="{F513635E-E03C-4421-ABF1-4021E7E815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999ec7-f639-4382-afa7-6be9e93ee972"/>
    <ds:schemaRef ds:uri="633b97ec-5e5f-4806-87bc-e2d4e810ca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28338E-0A4E-43CD-96A6-137B8AD9638A}">
  <ds:schemaRefs>
    <ds:schemaRef ds:uri="http://schemas.microsoft.com/sharepoint/v3/contenttype/forms"/>
  </ds:schemaRefs>
</ds:datastoreItem>
</file>

<file path=customXml/itemProps3.xml><?xml version="1.0" encoding="utf-8"?>
<ds:datastoreItem xmlns:ds="http://schemas.openxmlformats.org/officeDocument/2006/customXml" ds:itemID="{284EDF6B-DDDA-4F7A-B1A1-3D6E67421DF0}">
  <ds:schemaRefs>
    <ds:schemaRef ds:uri="http://schemas.microsoft.com/office/2006/documentManagement/types"/>
    <ds:schemaRef ds:uri="http://purl.org/dc/dcmitype/"/>
    <ds:schemaRef ds:uri="http://schemas.microsoft.com/office/2006/metadata/properties"/>
    <ds:schemaRef ds:uri="c9999ec7-f639-4382-afa7-6be9e93ee972"/>
    <ds:schemaRef ds:uri="http://purl.org/dc/elements/1.1/"/>
    <ds:schemaRef ds:uri="http://www.w3.org/XML/1998/namespace"/>
    <ds:schemaRef ds:uri="http://purl.org/dc/terms/"/>
    <ds:schemaRef ds:uri="http://schemas.microsoft.com/office/infopath/2007/PartnerControls"/>
    <ds:schemaRef ds:uri="http://schemas.openxmlformats.org/package/2006/metadata/core-properties"/>
    <ds:schemaRef ds:uri="633b97ec-5e5f-4806-87bc-e2d4e810ca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Juan Camilo Garcia Garcia</cp:lastModifiedBy>
  <cp:lastPrinted>2021-11-11T02:19:01Z</cp:lastPrinted>
  <dcterms:created xsi:type="dcterms:W3CDTF">2007-06-14T01:55:06Z</dcterms:created>
  <dcterms:modified xsi:type="dcterms:W3CDTF">2024-05-14T13:04:48Z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0x0101008605F962B5E8184B8216F9510C14EE20</vt:lpwstr>
  </property>
</Properties>
</file>