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civil-my.sharepoint.com/personal/william_quiroga_aerocivil_gov_co/Documents/Documents/gestion villavicencio 2024/contratacion/bandas equipajes/"/>
    </mc:Choice>
  </mc:AlternateContent>
  <xr:revisionPtr revIDLastSave="128" documentId="8_{67C67C9A-BE54-4F52-812A-DED41E84BCE7}" xr6:coauthVersionLast="47" xr6:coauthVersionMax="47" xr10:uidLastSave="{07F6D2CF-5B15-415A-90B3-E0ED6A51936E}"/>
  <bookViews>
    <workbookView xWindow="-120" yWindow="-120" windowWidth="29040" windowHeight="15840" firstSheet="1" activeTab="1" xr2:uid="{00000000-000D-0000-FFFF-FFFF00000000}"/>
  </bookViews>
  <sheets>
    <sheet name="ESTUDIO DE MERCADO MANO DE OBRA" sheetId="5" r:id="rId1"/>
    <sheet name="ESTUDIO MERCADO REPUESTOS" sheetId="4" r:id="rId2"/>
  </sheets>
  <definedNames>
    <definedName name="_xlnm.Print_Area" localSheetId="1">'ESTUDIO MERCADO REPUESTOS'!$A$1:$N$18</definedName>
    <definedName name="_xlnm.Print_Titles" localSheetId="1">'ESTUDIO MERCADO REPUESTOS'!$5:$5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5" l="1"/>
  <c r="I19" i="4"/>
  <c r="K9" i="5" l="1"/>
  <c r="L19" i="4" l="1"/>
  <c r="J19" i="4"/>
  <c r="M19" i="4"/>
  <c r="N18" i="4" l="1"/>
  <c r="N17" i="4"/>
  <c r="N16" i="4"/>
  <c r="N15" i="4"/>
  <c r="N14" i="4"/>
  <c r="N13" i="4"/>
  <c r="N12" i="4"/>
  <c r="N11" i="4"/>
  <c r="N10" i="4"/>
  <c r="N9" i="4"/>
  <c r="N8" i="4"/>
  <c r="N7" i="4"/>
  <c r="K8" i="4"/>
  <c r="K9" i="4"/>
  <c r="K10" i="4"/>
  <c r="K11" i="4"/>
  <c r="K12" i="4"/>
  <c r="K13" i="4"/>
  <c r="K14" i="4"/>
  <c r="K15" i="4"/>
  <c r="K16" i="4"/>
  <c r="K17" i="4"/>
  <c r="K18" i="4"/>
  <c r="K7" i="4"/>
  <c r="L8" i="5"/>
  <c r="I8" i="5"/>
  <c r="K19" i="4" l="1"/>
  <c r="N19" i="4"/>
  <c r="H9" i="5"/>
  <c r="G9" i="5"/>
  <c r="J9" i="5"/>
  <c r="I9" i="5" l="1"/>
  <c r="H12" i="5" l="1"/>
</calcChain>
</file>

<file path=xl/sharedStrings.xml><?xml version="1.0" encoding="utf-8"?>
<sst xmlns="http://schemas.openxmlformats.org/spreadsheetml/2006/main" count="58" uniqueCount="37">
  <si>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</si>
  <si>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t>ÍTEM</t>
  </si>
  <si>
    <t>DESCRIPCIÓN</t>
  </si>
  <si>
    <t>CANTIDAD</t>
  </si>
  <si>
    <t>MITU</t>
  </si>
  <si>
    <t>PUERTO CARREÑO</t>
  </si>
  <si>
    <t>KIT BOMBA DE INYECCIÓN</t>
  </si>
  <si>
    <t>VALORES PARCIALES</t>
  </si>
  <si>
    <t>VALOR TOTAL PROMEDIO FORMATO 7  (PRECIOS TECHO TOTALES)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</si>
  <si>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</si>
  <si>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t>UNIDAD</t>
  </si>
  <si>
    <t>UND</t>
  </si>
  <si>
    <t>REALIZAR MANTENIMIENTO PREVENTIVO A LA BANDA TRANSPORTADORA DE EQUIPAJE TIPO SLAT (mano de obra) VER FORMATO8 DE ESPECIFICACIONES TECNICAS</t>
  </si>
  <si>
    <t>GLOBAL</t>
  </si>
  <si>
    <t>VIGENCIA 2022</t>
  </si>
  <si>
    <t>VIGENCIA 2023</t>
  </si>
  <si>
    <t>PROMEDIO INCLUIDOIVA</t>
  </si>
  <si>
    <t>PROMEDIO INCLUIDO IVA</t>
  </si>
  <si>
    <t>Aleta en caucho neopreno con logotipo de la entidad en fondo azul.</t>
  </si>
  <si>
    <t>Ruedas tipo Hytrel</t>
  </si>
  <si>
    <t>Bujes rueda lateral</t>
  </si>
  <si>
    <t>Taco de engrane</t>
  </si>
  <si>
    <t>Bujes cadena</t>
  </si>
  <si>
    <t>Cadena</t>
  </si>
  <si>
    <t>Buje separador</t>
  </si>
  <si>
    <t>Buje con chaflán</t>
  </si>
  <si>
    <t>Valvulina</t>
  </si>
  <si>
    <t>Chumaceras REF UC 208</t>
  </si>
  <si>
    <t>Piñonería</t>
  </si>
  <si>
    <t>Guia para cadena de transmision</t>
  </si>
  <si>
    <t>GALON</t>
  </si>
  <si>
    <t xml:space="preserve">LISTA DE REPUESTOS </t>
  </si>
  <si>
    <t>ITEM</t>
  </si>
  <si>
    <r>
      <t xml:space="preserve"> </t>
    </r>
    <r>
      <rPr>
        <b/>
        <sz val="16"/>
        <rFont val="Arial"/>
        <family val="2"/>
      </rPr>
      <t xml:space="preserve">     </t>
    </r>
    <r>
      <rPr>
        <b/>
        <sz val="12"/>
        <rFont val="Arial"/>
        <family val="2"/>
      </rPr>
      <t xml:space="preserve"> ESTUDIO DE MERCADO PRECIOS PROMEDIO VIGENCIA 2024</t>
    </r>
  </si>
  <si>
    <t xml:space="preserve">       ESTUDIO DE MERCADO PRECIOS PROMEDIO VIGENCIA 2024</t>
  </si>
  <si>
    <t>ESTUDIO DE MERCADO  MANO DE OBRA  INDEXADOS A LA VIGENCIA ACTUAL INCLUIDO IVA</t>
  </si>
  <si>
    <t>ESTUDIO DE MERCADO REPUESTOS  INDEXADOS A LA VIGENCIA ACTUAL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</si>
</sst>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&quot;$&quot;\ #,##0"/>
    <numFmt numFmtId="169" formatCode="&quot;$&quot;#,##0.00"/>
    <numFmt numFmtId="170" formatCode="_-&quot;$&quot;\ * #,##0_-;\-&quot;$&quot;\ * #,##0_-;_-&quot;$&quot;\ * &quot;-&quot;??_-;_-@_-"/>
    <numFmt numFmtId="171" formatCode="_-[$$-240A]\ * #,##0.00_-;\-[$$-240A]\ * #,##0.00_-;_-[$$-240A]\ * &quot;-&quot;??_-;_-@_-"/>
  </numFmts>
  <fonts count="14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0"/>
      <name val="Arial"/>
    </font>
    <font>
      <sz val="14"/>
      <name val="Arial "/>
    </font>
    <font>
      <b/>
      <sz val="1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8C8B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166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4" fillId="0" borderId="0"/>
    <xf numFmtId="0" fontId="4" fillId="0" borderId="0"/>
    <xf numFmtId="0" fontId="7" fillId="0" borderId="0"/>
    <xf numFmtId="9" fontId="7" fillId="0" borderId="0" applyFont="0" applyFill="0" applyBorder="0" applyAlignment="0" applyProtection="0"/>
    <xf numFmtId="42" fontId="9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55">
    <xf numFmtId="0" fontId="0" fillId="0" borderId="0" xfId="0"/>
    <xf numFmtId="0" fontId="1" fillId="2" borderId="1" xfId="6" applyFont="1" applyFill="1" applyBorder="1" applyAlignment="1">
      <alignment horizontal="center" vertical="center" wrapText="1"/>
    </xf>
    <xf numFmtId="0" fontId="1" fillId="0" borderId="0" xfId="6" applyFont="1" applyAlignment="1">
      <alignment vertical="center"/>
    </xf>
    <xf numFmtId="0" fontId="4" fillId="0" borderId="0" xfId="6"/>
    <xf numFmtId="0" fontId="1" fillId="0" borderId="0" xfId="6" applyFont="1" applyAlignment="1">
      <alignment horizontal="center" vertical="center"/>
    </xf>
    <xf numFmtId="167" fontId="1" fillId="2" borderId="1" xfId="4" applyNumberFormat="1" applyFont="1" applyFill="1" applyBorder="1" applyAlignment="1" applyProtection="1">
      <alignment vertical="center" wrapText="1"/>
    </xf>
    <xf numFmtId="42" fontId="1" fillId="2" borderId="1" xfId="10" applyFont="1" applyFill="1" applyBorder="1" applyAlignment="1">
      <alignment horizontal="center" vertical="center" wrapText="1"/>
    </xf>
    <xf numFmtId="42" fontId="10" fillId="2" borderId="1" xfId="10" applyFont="1" applyFill="1" applyBorder="1" applyAlignment="1">
      <alignment horizontal="center" vertical="center" wrapText="1"/>
    </xf>
    <xf numFmtId="0" fontId="2" fillId="8" borderId="0" xfId="6" applyFont="1" applyFill="1" applyAlignment="1">
      <alignment horizontal="center" vertical="center"/>
    </xf>
    <xf numFmtId="0" fontId="2" fillId="9" borderId="1" xfId="6" applyFont="1" applyFill="1" applyBorder="1" applyAlignment="1">
      <alignment vertical="center" wrapText="1"/>
    </xf>
    <xf numFmtId="169" fontId="1" fillId="2" borderId="1" xfId="6" applyNumberFormat="1" applyFont="1" applyFill="1" applyBorder="1" applyAlignment="1">
      <alignment horizontal="right" vertical="center" wrapText="1"/>
    </xf>
    <xf numFmtId="169" fontId="1" fillId="2" borderId="1" xfId="6" applyNumberFormat="1" applyFont="1" applyFill="1" applyBorder="1" applyAlignment="1">
      <alignment horizontal="center" vertical="center" wrapText="1"/>
    </xf>
    <xf numFmtId="169" fontId="1" fillId="0" borderId="1" xfId="6" applyNumberFormat="1" applyFont="1" applyBorder="1" applyAlignment="1">
      <alignment horizontal="center" vertical="center"/>
    </xf>
    <xf numFmtId="167" fontId="1" fillId="2" borderId="2" xfId="4" applyNumberFormat="1" applyFont="1" applyFill="1" applyBorder="1" applyAlignment="1">
      <alignment vertical="center"/>
    </xf>
    <xf numFmtId="170" fontId="1" fillId="2" borderId="1" xfId="11" applyNumberFormat="1" applyFont="1" applyFill="1" applyBorder="1" applyAlignment="1">
      <alignment horizontal="center" vertical="center" wrapText="1"/>
    </xf>
    <xf numFmtId="170" fontId="1" fillId="0" borderId="1" xfId="11" applyNumberFormat="1" applyFont="1" applyFill="1" applyBorder="1" applyAlignment="1">
      <alignment horizontal="center" vertical="center" wrapText="1"/>
    </xf>
    <xf numFmtId="0" fontId="2" fillId="10" borderId="1" xfId="6" applyFont="1" applyFill="1" applyBorder="1" applyAlignment="1">
      <alignment horizontal="center" vertical="center"/>
    </xf>
    <xf numFmtId="169" fontId="10" fillId="2" borderId="1" xfId="10" applyNumberFormat="1" applyFont="1" applyFill="1" applyBorder="1" applyAlignment="1">
      <alignment horizontal="center" vertical="center" wrapText="1"/>
    </xf>
    <xf numFmtId="0" fontId="1" fillId="2" borderId="0" xfId="6" applyFont="1" applyFill="1" applyAlignment="1">
      <alignment vertical="center"/>
    </xf>
    <xf numFmtId="0" fontId="0" fillId="2" borderId="0" xfId="0" applyFill="1"/>
    <xf numFmtId="167" fontId="1" fillId="11" borderId="1" xfId="4" applyNumberFormat="1" applyFont="1" applyFill="1" applyBorder="1" applyAlignment="1" applyProtection="1">
      <alignment vertical="center" wrapText="1"/>
    </xf>
    <xf numFmtId="167" fontId="1" fillId="12" borderId="1" xfId="4" applyNumberFormat="1" applyFont="1" applyFill="1" applyBorder="1" applyAlignment="1" applyProtection="1">
      <alignment vertical="center" wrapText="1"/>
    </xf>
    <xf numFmtId="169" fontId="1" fillId="2" borderId="1" xfId="6" applyNumberFormat="1" applyFont="1" applyFill="1" applyBorder="1" applyAlignment="1">
      <alignment vertical="center" wrapText="1"/>
    </xf>
    <xf numFmtId="169" fontId="1" fillId="12" borderId="1" xfId="6" applyNumberFormat="1" applyFont="1" applyFill="1" applyBorder="1" applyAlignment="1">
      <alignment vertical="center" wrapText="1"/>
    </xf>
    <xf numFmtId="169" fontId="1" fillId="13" borderId="1" xfId="6" applyNumberFormat="1" applyFont="1" applyFill="1" applyBorder="1" applyAlignment="1">
      <alignment vertical="center" wrapText="1"/>
    </xf>
    <xf numFmtId="0" fontId="2" fillId="2" borderId="1" xfId="6" applyFont="1" applyFill="1" applyBorder="1" applyAlignment="1">
      <alignment horizontal="center" vertical="center" wrapText="1"/>
    </xf>
    <xf numFmtId="0" fontId="2" fillId="2" borderId="1" xfId="6" applyFont="1" applyFill="1" applyBorder="1" applyAlignment="1">
      <alignment vertical="center" wrapText="1"/>
    </xf>
    <xf numFmtId="0" fontId="1" fillId="2" borderId="1" xfId="6" applyFont="1" applyFill="1" applyBorder="1" applyAlignment="1">
      <alignment vertical="center" wrapText="1"/>
    </xf>
    <xf numFmtId="0" fontId="2" fillId="2" borderId="1" xfId="6" applyFont="1" applyFill="1" applyBorder="1" applyAlignment="1">
      <alignment horizontal="center" vertical="center" wrapText="1"/>
    </xf>
    <xf numFmtId="0" fontId="4" fillId="3" borderId="1" xfId="6" applyFill="1" applyBorder="1" applyAlignment="1">
      <alignment horizontal="center" vertical="center" wrapText="1"/>
    </xf>
    <xf numFmtId="0" fontId="2" fillId="4" borderId="1" xfId="6" applyFont="1" applyFill="1" applyBorder="1" applyAlignment="1">
      <alignment vertical="center" wrapText="1"/>
    </xf>
    <xf numFmtId="0" fontId="2" fillId="8" borderId="1" xfId="6" applyFont="1" applyFill="1" applyBorder="1" applyAlignment="1">
      <alignment horizontal="center" vertical="center"/>
    </xf>
    <xf numFmtId="171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2" fillId="2" borderId="3" xfId="6" applyNumberFormat="1" applyFont="1" applyFill="1" applyBorder="1" applyAlignment="1">
      <alignment horizontal="center" vertical="center"/>
    </xf>
    <xf numFmtId="49" fontId="2" fillId="2" borderId="2" xfId="6" applyNumberFormat="1" applyFont="1" applyFill="1" applyBorder="1" applyAlignment="1">
      <alignment horizontal="center" vertical="center"/>
    </xf>
    <xf numFmtId="49" fontId="2" fillId="2" borderId="4" xfId="6" applyNumberFormat="1" applyFont="1" applyFill="1" applyBorder="1" applyAlignment="1">
      <alignment horizontal="center" vertical="center"/>
    </xf>
    <xf numFmtId="0" fontId="2" fillId="2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2" fillId="5" borderId="1" xfId="6" applyFont="1" applyFill="1" applyBorder="1" applyAlignment="1">
      <alignment horizontal="center" vertical="center" wrapText="1"/>
    </xf>
    <xf numFmtId="0" fontId="2" fillId="3" borderId="1" xfId="6" applyFont="1" applyFill="1" applyBorder="1" applyAlignment="1">
      <alignment horizontal="center" vertical="center" wrapText="1"/>
    </xf>
    <xf numFmtId="0" fontId="2" fillId="0" borderId="1" xfId="6" applyFont="1" applyBorder="1" applyAlignment="1">
      <alignment horizontal="left" vertical="center" wrapText="1"/>
    </xf>
    <xf numFmtId="0" fontId="2" fillId="6" borderId="2" xfId="6" applyFont="1" applyFill="1" applyBorder="1" applyAlignment="1">
      <alignment horizontal="center" vertical="center" wrapText="1"/>
    </xf>
    <xf numFmtId="0" fontId="2" fillId="7" borderId="2" xfId="6" applyFont="1" applyFill="1" applyBorder="1" applyAlignment="1">
      <alignment horizontal="center" vertical="center" wrapText="1"/>
    </xf>
    <xf numFmtId="0" fontId="2" fillId="7" borderId="4" xfId="6" applyFont="1" applyFill="1" applyBorder="1" applyAlignment="1">
      <alignment horizontal="center" vertical="center" wrapText="1"/>
    </xf>
    <xf numFmtId="0" fontId="1" fillId="2" borderId="1" xfId="6" applyFont="1" applyFill="1" applyBorder="1" applyAlignment="1">
      <alignment horizontal="center" vertical="center" wrapText="1"/>
    </xf>
    <xf numFmtId="168" fontId="8" fillId="0" borderId="1" xfId="0" applyNumberFormat="1" applyFont="1" applyBorder="1" applyAlignment="1">
      <alignment horizontal="left" vertical="center" wrapText="1"/>
    </xf>
    <xf numFmtId="0" fontId="2" fillId="4" borderId="3" xfId="6" applyFont="1" applyFill="1" applyBorder="1" applyAlignment="1">
      <alignment horizontal="center" vertical="center" wrapText="1"/>
    </xf>
    <xf numFmtId="0" fontId="2" fillId="4" borderId="2" xfId="6" applyFont="1" applyFill="1" applyBorder="1" applyAlignment="1">
      <alignment horizontal="center" vertical="center" wrapText="1"/>
    </xf>
    <xf numFmtId="0" fontId="2" fillId="4" borderId="4" xfId="6" applyFont="1" applyFill="1" applyBorder="1" applyAlignment="1">
      <alignment horizontal="center" vertical="center" wrapText="1"/>
    </xf>
    <xf numFmtId="0" fontId="2" fillId="6" borderId="1" xfId="6" applyFont="1" applyFill="1" applyBorder="1" applyAlignment="1">
      <alignment horizontal="center" vertical="center" wrapText="1"/>
    </xf>
    <xf numFmtId="0" fontId="2" fillId="7" borderId="1" xfId="6" applyFont="1" applyFill="1" applyBorder="1" applyAlignment="1">
      <alignment horizontal="center" vertical="center" wrapText="1"/>
    </xf>
    <xf numFmtId="0" fontId="2" fillId="4" borderId="1" xfId="6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4" fillId="3" borderId="1" xfId="6" applyFill="1" applyBorder="1" applyAlignment="1">
      <alignment horizontal="center" vertical="center" wrapText="1"/>
    </xf>
  </cellXfs>
  <cellStyles count="12">
    <cellStyle name="Millares 2" xfId="1" xr:uid="{00000000-0005-0000-0000-000000000000}"/>
    <cellStyle name="Millares 3" xfId="2" xr:uid="{00000000-0005-0000-0000-000001000000}"/>
    <cellStyle name="Millares 4" xfId="3" xr:uid="{00000000-0005-0000-0000-000002000000}"/>
    <cellStyle name="Millares 5" xfId="4" xr:uid="{00000000-0005-0000-0000-000003000000}"/>
    <cellStyle name="Moneda" xfId="11" builtinId="4"/>
    <cellStyle name="Moneda [0]" xfId="10" builtinId="7"/>
    <cellStyle name="Moneda 3 2" xfId="5" xr:uid="{00000000-0005-0000-0000-000005000000}"/>
    <cellStyle name="Normal" xfId="0" builtinId="0"/>
    <cellStyle name="Normal 13" xfId="6" xr:uid="{00000000-0005-0000-0000-000007000000}"/>
    <cellStyle name="Normal 2" xfId="7" xr:uid="{00000000-0005-0000-0000-000008000000}"/>
    <cellStyle name="Normal 3" xfId="8" xr:uid="{00000000-0005-0000-0000-000009000000}"/>
    <cellStyle name="Porcentaje 2" xfId="9" xr:uid="{00000000-0005-0000-0000-00000A000000}"/>
  </cellStyles>
  <dxfs count="0"/>
  <tableStyles count="0" defaultTableStyle="TableStyleMedium9" defaultPivotStyle="PivotStyleLight16"/>
  <colors>
    <mruColors>
      <color rgb="FFF8C8BE"/>
      <color rgb="FFFCC0C4"/>
      <color rgb="FFCCDEEA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2</xdr:col>
      <xdr:colOff>666750</xdr:colOff>
      <xdr:row>4</xdr:row>
      <xdr:rowOff>131989</xdr:rowOff>
    </xdr:to>
    <xdr:pic>
      <xdr:nvPicPr>
        <xdr:cNvPr id="17418" name="Imagen 1">
          <a:extLst>
            <a:ext uri="{FF2B5EF4-FFF2-40B4-BE49-F238E27FC236}">
              <a16:creationId xmlns:a16="http://schemas.microsoft.com/office/drawing/2014/main" id="{FC82B13B-E68F-E32D-9437-A742B2045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95275"/>
          <a:ext cx="6477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2</xdr:col>
      <xdr:colOff>1222375</xdr:colOff>
      <xdr:row>3</xdr:row>
      <xdr:rowOff>209550</xdr:rowOff>
    </xdr:to>
    <xdr:pic>
      <xdr:nvPicPr>
        <xdr:cNvPr id="16426" name="Imagen 1">
          <a:extLst>
            <a:ext uri="{FF2B5EF4-FFF2-40B4-BE49-F238E27FC236}">
              <a16:creationId xmlns:a16="http://schemas.microsoft.com/office/drawing/2014/main" id="{E26F1E3D-2620-3C1C-F91B-5DBF4510E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opLeftCell="E1" zoomScale="80" zoomScaleNormal="80" workbookViewId="0">
      <selection activeCell="L8" sqref="L8"/>
    </sheetView>
  </sheetViews>
  <sheetFormatPr baseColWidth="10" defaultColWidth="9.140625" defaultRowHeight="12.75"/>
  <cols>
    <col min="1" max="2" width="11.42578125" customWidth="1"/>
    <col min="3" max="3" width="16.28515625" customWidth="1"/>
    <col min="4" max="4" width="27" customWidth="1"/>
    <col min="5" max="5" width="12.7109375" customWidth="1"/>
    <col min="6" max="6" width="13.140625" customWidth="1"/>
    <col min="7" max="12" width="18.7109375" customWidth="1"/>
    <col min="13" max="244" width="11.42578125" customWidth="1"/>
  </cols>
  <sheetData>
    <row r="1" spans="1:12" ht="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75">
      <c r="A2" s="2"/>
      <c r="B2" s="38"/>
      <c r="C2" s="38"/>
      <c r="D2" s="38"/>
      <c r="E2" s="39" t="s">
        <v>34</v>
      </c>
      <c r="F2" s="39"/>
      <c r="G2" s="39"/>
      <c r="H2" s="39"/>
      <c r="I2" s="39"/>
      <c r="J2" s="39"/>
      <c r="K2" s="39"/>
      <c r="L2" s="39"/>
    </row>
    <row r="3" spans="1:12" ht="15.75">
      <c r="A3" s="2"/>
      <c r="B3" s="38"/>
      <c r="C3" s="38"/>
      <c r="D3" s="38"/>
      <c r="E3" s="40"/>
      <c r="F3" s="40"/>
      <c r="G3" s="40"/>
      <c r="H3" s="40"/>
      <c r="I3" s="40"/>
      <c r="J3" s="40"/>
      <c r="K3" s="40"/>
      <c r="L3" s="40"/>
    </row>
    <row r="4" spans="1:12">
      <c r="A4" s="3"/>
      <c r="B4" s="38"/>
      <c r="C4" s="38"/>
      <c r="D4" s="38"/>
      <c r="E4" s="38" t="s">
        <v>35</v>
      </c>
      <c r="F4" s="38"/>
      <c r="G4" s="38"/>
      <c r="H4" s="38"/>
      <c r="I4" s="38"/>
      <c r="J4" s="38"/>
      <c r="K4" s="38"/>
      <c r="L4" s="38"/>
    </row>
    <row r="5" spans="1:12" ht="15.75">
      <c r="A5" s="2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47.25" customHeight="1">
      <c r="A6" s="2"/>
      <c r="B6" s="25" t="s">
        <v>1</v>
      </c>
      <c r="C6" s="37" t="s">
        <v>2</v>
      </c>
      <c r="D6" s="37"/>
      <c r="E6" s="26" t="s">
        <v>10</v>
      </c>
      <c r="F6" s="26" t="s">
        <v>3</v>
      </c>
      <c r="G6" s="42" t="s">
        <v>5</v>
      </c>
      <c r="H6" s="42"/>
      <c r="I6" s="42"/>
      <c r="J6" s="43" t="s">
        <v>4</v>
      </c>
      <c r="K6" s="43"/>
      <c r="L6" s="44"/>
    </row>
    <row r="7" spans="1:12" ht="39" customHeight="1">
      <c r="A7" s="4"/>
      <c r="B7" s="47"/>
      <c r="C7" s="48"/>
      <c r="D7" s="48"/>
      <c r="E7" s="48"/>
      <c r="F7" s="49"/>
      <c r="G7" s="8" t="s">
        <v>14</v>
      </c>
      <c r="H7" s="16" t="s">
        <v>15</v>
      </c>
      <c r="I7" s="9" t="s">
        <v>17</v>
      </c>
      <c r="J7" s="8" t="s">
        <v>14</v>
      </c>
      <c r="K7" s="16" t="s">
        <v>15</v>
      </c>
      <c r="L7" s="9" t="s">
        <v>16</v>
      </c>
    </row>
    <row r="8" spans="1:12" ht="90.75" customHeight="1">
      <c r="A8" s="4"/>
      <c r="B8" s="1">
        <v>1</v>
      </c>
      <c r="C8" s="46" t="s">
        <v>12</v>
      </c>
      <c r="D8" s="46" t="s">
        <v>6</v>
      </c>
      <c r="E8" s="27" t="s">
        <v>13</v>
      </c>
      <c r="F8" s="27">
        <v>1</v>
      </c>
      <c r="G8" s="10">
        <v>12286199</v>
      </c>
      <c r="H8" s="14">
        <v>9288799</v>
      </c>
      <c r="I8" s="6">
        <f>AVERAGE(G8:H8)</f>
        <v>10787499</v>
      </c>
      <c r="J8" s="10">
        <v>12286199</v>
      </c>
      <c r="K8" s="14">
        <v>9288799</v>
      </c>
      <c r="L8" s="6">
        <f>AVERAGE(J8:K8)</f>
        <v>10787499</v>
      </c>
    </row>
    <row r="9" spans="1:12" s="19" customFormat="1" ht="45.6" customHeight="1">
      <c r="A9" s="18"/>
      <c r="B9" s="45" t="s">
        <v>7</v>
      </c>
      <c r="C9" s="45"/>
      <c r="D9" s="45"/>
      <c r="E9" s="45"/>
      <c r="F9" s="45"/>
      <c r="G9" s="21">
        <f t="shared" ref="G9:L9" si="0">SUM(G8:G8)</f>
        <v>12286199</v>
      </c>
      <c r="H9" s="20">
        <f t="shared" si="0"/>
        <v>9288799</v>
      </c>
      <c r="I9" s="5">
        <f t="shared" si="0"/>
        <v>10787499</v>
      </c>
      <c r="J9" s="21">
        <f t="shared" si="0"/>
        <v>12286199</v>
      </c>
      <c r="K9" s="20">
        <f t="shared" si="0"/>
        <v>9288799</v>
      </c>
      <c r="L9" s="5">
        <f>SUM(L8:L8)</f>
        <v>10787499</v>
      </c>
    </row>
    <row r="10" spans="1:12" ht="15.75">
      <c r="A10" s="2"/>
      <c r="B10" s="34" t="s">
        <v>8</v>
      </c>
      <c r="C10" s="35"/>
      <c r="D10" s="35"/>
      <c r="E10" s="35"/>
      <c r="F10" s="36"/>
      <c r="G10" s="13"/>
      <c r="H10" s="13"/>
      <c r="I10" s="13"/>
      <c r="J10" s="13"/>
      <c r="K10" s="13"/>
      <c r="L10" s="13"/>
    </row>
    <row r="12" spans="1:12">
      <c r="H12" s="32">
        <f>I9+L9</f>
        <v>21574998</v>
      </c>
      <c r="I12" s="33"/>
    </row>
    <row r="13" spans="1:12">
      <c r="H13" s="33"/>
      <c r="I13" s="33"/>
    </row>
  </sheetData>
  <mergeCells count="13">
    <mergeCell ref="H12:I13"/>
    <mergeCell ref="B10:F10"/>
    <mergeCell ref="C6:D6"/>
    <mergeCell ref="B2:D4"/>
    <mergeCell ref="E2:L2"/>
    <mergeCell ref="E3:L3"/>
    <mergeCell ref="E4:L4"/>
    <mergeCell ref="B5:L5"/>
    <mergeCell ref="G6:I6"/>
    <mergeCell ref="J6:L6"/>
    <mergeCell ref="B9:F9"/>
    <mergeCell ref="C8:D8"/>
    <mergeCell ref="B7:F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N19"/>
  <sheetViews>
    <sheetView tabSelected="1" topLeftCell="C1" zoomScale="60" zoomScaleNormal="60" zoomScaleSheetLayoutView="70" workbookViewId="0">
      <selection activeCell="J31" sqref="J31"/>
    </sheetView>
  </sheetViews>
  <sheetFormatPr baseColWidth="10" defaultColWidth="11.42578125" defaultRowHeight="15"/>
  <cols>
    <col min="1" max="1" width="3.7109375" style="2" customWidth="1"/>
    <col min="2" max="2" width="9.85546875" style="2" customWidth="1"/>
    <col min="3" max="3" width="30" style="2" customWidth="1"/>
    <col min="4" max="4" width="35.85546875" style="2" customWidth="1"/>
    <col min="5" max="5" width="6.42578125" style="2" customWidth="1"/>
    <col min="6" max="6" width="5.5703125" style="2" customWidth="1"/>
    <col min="7" max="7" width="7.28515625" style="2" customWidth="1"/>
    <col min="8" max="8" width="10.28515625" style="2" customWidth="1"/>
    <col min="9" max="14" width="22.7109375" style="2" customWidth="1"/>
    <col min="15" max="16384" width="11.42578125" style="2"/>
  </cols>
  <sheetData>
    <row r="2" spans="2:14" ht="33.75" customHeight="1">
      <c r="B2" s="38"/>
      <c r="C2" s="38"/>
      <c r="D2" s="39" t="s">
        <v>33</v>
      </c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2:14" ht="52.5" customHeight="1">
      <c r="B3" s="38"/>
      <c r="C3" s="38"/>
      <c r="D3" s="40" t="s">
        <v>36</v>
      </c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2:14" s="3" customFormat="1" ht="30" customHeight="1">
      <c r="B4" s="38"/>
      <c r="C4" s="38"/>
      <c r="D4" s="29" t="s">
        <v>0</v>
      </c>
      <c r="E4" s="54" t="s">
        <v>9</v>
      </c>
      <c r="F4" s="54"/>
      <c r="G4" s="54"/>
      <c r="H4" s="54"/>
      <c r="I4" s="54"/>
      <c r="J4" s="54"/>
      <c r="K4" s="54"/>
      <c r="L4" s="54"/>
      <c r="M4" s="54"/>
      <c r="N4" s="54"/>
    </row>
    <row r="5" spans="2:14" s="4" customFormat="1" ht="50.25" customHeight="1">
      <c r="B5" s="28"/>
      <c r="C5" s="37"/>
      <c r="D5" s="37"/>
      <c r="E5" s="37"/>
      <c r="F5" s="37"/>
      <c r="G5" s="37"/>
      <c r="H5" s="37"/>
      <c r="I5" s="50" t="s">
        <v>5</v>
      </c>
      <c r="J5" s="50"/>
      <c r="K5" s="50"/>
      <c r="L5" s="51" t="s">
        <v>4</v>
      </c>
      <c r="M5" s="51"/>
      <c r="N5" s="51"/>
    </row>
    <row r="6" spans="2:14" s="4" customFormat="1" ht="32.25" customHeight="1">
      <c r="B6" s="30" t="s">
        <v>32</v>
      </c>
      <c r="C6" s="52" t="s">
        <v>31</v>
      </c>
      <c r="D6" s="52"/>
      <c r="E6" s="52"/>
      <c r="F6" s="52"/>
      <c r="G6" s="52"/>
      <c r="H6" s="52"/>
      <c r="I6" s="31" t="s">
        <v>14</v>
      </c>
      <c r="J6" s="16" t="s">
        <v>15</v>
      </c>
      <c r="K6" s="9" t="s">
        <v>17</v>
      </c>
      <c r="L6" s="31" t="s">
        <v>14</v>
      </c>
      <c r="M6" s="16" t="s">
        <v>15</v>
      </c>
      <c r="N6" s="9" t="s">
        <v>16</v>
      </c>
    </row>
    <row r="7" spans="2:14" s="4" customFormat="1" ht="42.75" customHeight="1">
      <c r="B7" s="37">
        <v>2</v>
      </c>
      <c r="C7" s="53" t="s">
        <v>18</v>
      </c>
      <c r="D7" s="53"/>
      <c r="E7" s="45" t="s">
        <v>11</v>
      </c>
      <c r="F7" s="45"/>
      <c r="G7" s="45">
        <v>1</v>
      </c>
      <c r="H7" s="45"/>
      <c r="I7" s="12">
        <v>220657.30176</v>
      </c>
      <c r="J7" s="14">
        <v>152991.92350400001</v>
      </c>
      <c r="K7" s="17">
        <f>AVERAGE(I7:J7)</f>
        <v>186824.612632</v>
      </c>
      <c r="L7" s="12">
        <v>220657.30176</v>
      </c>
      <c r="M7" s="15">
        <v>152991.92350400001</v>
      </c>
      <c r="N7" s="7">
        <f>AVERAGE(L7:M7)</f>
        <v>186824.612632</v>
      </c>
    </row>
    <row r="8" spans="2:14" s="4" customFormat="1" ht="33" customHeight="1">
      <c r="B8" s="37"/>
      <c r="C8" s="53" t="s">
        <v>19</v>
      </c>
      <c r="D8" s="53"/>
      <c r="E8" s="45" t="s">
        <v>11</v>
      </c>
      <c r="F8" s="45"/>
      <c r="G8" s="45">
        <v>1</v>
      </c>
      <c r="H8" s="45"/>
      <c r="I8" s="11">
        <v>61784.0444928</v>
      </c>
      <c r="J8" s="14">
        <v>49175.836079999994</v>
      </c>
      <c r="K8" s="17">
        <f t="shared" ref="K8:K18" si="0">AVERAGE(I8:J8)</f>
        <v>55479.9402864</v>
      </c>
      <c r="L8" s="12">
        <v>61784.0444928</v>
      </c>
      <c r="M8" s="14">
        <v>49175.836079999994</v>
      </c>
      <c r="N8" s="7">
        <f t="shared" ref="N8:N18" si="1">AVERAGE(L8:M8)</f>
        <v>55479.9402864</v>
      </c>
    </row>
    <row r="9" spans="2:14" s="4" customFormat="1" ht="33.200000000000003" customHeight="1">
      <c r="B9" s="37"/>
      <c r="C9" s="53" t="s">
        <v>20</v>
      </c>
      <c r="D9" s="53"/>
      <c r="E9" s="45" t="s">
        <v>11</v>
      </c>
      <c r="F9" s="45"/>
      <c r="G9" s="45">
        <v>1</v>
      </c>
      <c r="H9" s="45"/>
      <c r="I9" s="11">
        <v>27949.924889599999</v>
      </c>
      <c r="J9" s="14">
        <v>25134.749695999999</v>
      </c>
      <c r="K9" s="17">
        <f t="shared" si="0"/>
        <v>26542.337292799999</v>
      </c>
      <c r="L9" s="12">
        <v>27949.924889599999</v>
      </c>
      <c r="M9" s="14">
        <v>25134.749695999999</v>
      </c>
      <c r="N9" s="7">
        <f t="shared" si="1"/>
        <v>26542.337292799999</v>
      </c>
    </row>
    <row r="10" spans="2:14" s="4" customFormat="1" ht="33.200000000000003" customHeight="1">
      <c r="B10" s="37"/>
      <c r="C10" s="53" t="s">
        <v>21</v>
      </c>
      <c r="D10" s="53"/>
      <c r="E10" s="45" t="s">
        <v>11</v>
      </c>
      <c r="F10" s="45"/>
      <c r="G10" s="45">
        <v>1</v>
      </c>
      <c r="H10" s="45"/>
      <c r="I10" s="11">
        <v>72081.385241599986</v>
      </c>
      <c r="J10" s="14">
        <v>29505.501647999998</v>
      </c>
      <c r="K10" s="17">
        <f t="shared" si="0"/>
        <v>50793.443444799996</v>
      </c>
      <c r="L10" s="12">
        <v>72081.385241599986</v>
      </c>
      <c r="M10" s="14">
        <v>29505.501647999998</v>
      </c>
      <c r="N10" s="7">
        <f t="shared" si="1"/>
        <v>50793.443444799996</v>
      </c>
    </row>
    <row r="11" spans="2:14" s="4" customFormat="1" ht="33.200000000000003" customHeight="1">
      <c r="B11" s="37"/>
      <c r="C11" s="53" t="s">
        <v>22</v>
      </c>
      <c r="D11" s="53"/>
      <c r="E11" s="45" t="s">
        <v>11</v>
      </c>
      <c r="F11" s="45"/>
      <c r="G11" s="45">
        <v>1</v>
      </c>
      <c r="H11" s="45"/>
      <c r="I11" s="11">
        <v>36776.216959999998</v>
      </c>
      <c r="J11" s="14">
        <v>26227.112576</v>
      </c>
      <c r="K11" s="17">
        <f t="shared" si="0"/>
        <v>31501.664767999999</v>
      </c>
      <c r="L11" s="12">
        <v>36776.216959999998</v>
      </c>
      <c r="M11" s="14">
        <v>26227.112576</v>
      </c>
      <c r="N11" s="7">
        <f t="shared" si="1"/>
        <v>31501.664767999999</v>
      </c>
    </row>
    <row r="12" spans="2:14" s="4" customFormat="1" ht="33.200000000000003" customHeight="1">
      <c r="B12" s="37"/>
      <c r="C12" s="53" t="s">
        <v>23</v>
      </c>
      <c r="D12" s="53"/>
      <c r="E12" s="45" t="s">
        <v>11</v>
      </c>
      <c r="F12" s="45"/>
      <c r="G12" s="45">
        <v>1</v>
      </c>
      <c r="H12" s="45"/>
      <c r="I12" s="11">
        <v>338341.19603199995</v>
      </c>
      <c r="J12" s="14">
        <v>60103.366176000003</v>
      </c>
      <c r="K12" s="17">
        <f t="shared" si="0"/>
        <v>199222.28110399997</v>
      </c>
      <c r="L12" s="12">
        <v>338341.19603199995</v>
      </c>
      <c r="M12" s="14">
        <v>60103.366176000003</v>
      </c>
      <c r="N12" s="7">
        <f t="shared" si="1"/>
        <v>199222.28110399997</v>
      </c>
    </row>
    <row r="13" spans="2:14" s="4" customFormat="1" ht="33.200000000000003" customHeight="1">
      <c r="B13" s="37"/>
      <c r="C13" s="53" t="s">
        <v>24</v>
      </c>
      <c r="D13" s="53"/>
      <c r="E13" s="45" t="s">
        <v>11</v>
      </c>
      <c r="F13" s="45"/>
      <c r="G13" s="45">
        <v>1</v>
      </c>
      <c r="H13" s="45"/>
      <c r="I13" s="11">
        <v>36776.216959999998</v>
      </c>
      <c r="J13" s="14">
        <v>25134.749695999999</v>
      </c>
      <c r="K13" s="17">
        <f t="shared" si="0"/>
        <v>30955.483327999998</v>
      </c>
      <c r="L13" s="12">
        <v>36776.216959999998</v>
      </c>
      <c r="M13" s="14">
        <v>25134.749695999999</v>
      </c>
      <c r="N13" s="7">
        <f t="shared" si="1"/>
        <v>30955.483327999998</v>
      </c>
    </row>
    <row r="14" spans="2:14" s="4" customFormat="1" ht="33.200000000000003" customHeight="1">
      <c r="B14" s="37"/>
      <c r="C14" s="53" t="s">
        <v>25</v>
      </c>
      <c r="D14" s="53"/>
      <c r="E14" s="45" t="s">
        <v>11</v>
      </c>
      <c r="F14" s="45"/>
      <c r="G14" s="45">
        <v>1</v>
      </c>
      <c r="H14" s="45"/>
      <c r="I14" s="11">
        <v>29420.973567999998</v>
      </c>
      <c r="J14" s="14">
        <v>25134.749695999999</v>
      </c>
      <c r="K14" s="17">
        <f t="shared" si="0"/>
        <v>27277.861632</v>
      </c>
      <c r="L14" s="12">
        <v>29420.973567999998</v>
      </c>
      <c r="M14" s="14">
        <v>25134.749695999999</v>
      </c>
      <c r="N14" s="7">
        <f t="shared" si="1"/>
        <v>27277.861632</v>
      </c>
    </row>
    <row r="15" spans="2:14" s="4" customFormat="1" ht="33.200000000000003" customHeight="1">
      <c r="B15" s="37"/>
      <c r="C15" s="53" t="s">
        <v>26</v>
      </c>
      <c r="D15" s="53"/>
      <c r="E15" s="45" t="s">
        <v>30</v>
      </c>
      <c r="F15" s="45"/>
      <c r="G15" s="45">
        <v>1</v>
      </c>
      <c r="H15" s="45"/>
      <c r="I15" s="11">
        <v>147104.86783999999</v>
      </c>
      <c r="J15" s="14">
        <v>98351.672159999987</v>
      </c>
      <c r="K15" s="17">
        <f t="shared" si="0"/>
        <v>122728.26999999999</v>
      </c>
      <c r="L15" s="12">
        <v>147104.86783999999</v>
      </c>
      <c r="M15" s="14">
        <v>98351.672159999987</v>
      </c>
      <c r="N15" s="7">
        <f t="shared" si="1"/>
        <v>122728.26999999999</v>
      </c>
    </row>
    <row r="16" spans="2:14" s="4" customFormat="1" ht="33.200000000000003" customHeight="1">
      <c r="B16" s="37"/>
      <c r="C16" s="53" t="s">
        <v>27</v>
      </c>
      <c r="D16" s="53"/>
      <c r="E16" s="45" t="s">
        <v>11</v>
      </c>
      <c r="F16" s="45"/>
      <c r="G16" s="45">
        <v>1</v>
      </c>
      <c r="H16" s="45"/>
      <c r="I16" s="11">
        <v>235367.78854399998</v>
      </c>
      <c r="J16" s="14">
        <v>152991.92350400001</v>
      </c>
      <c r="K16" s="17">
        <f t="shared" si="0"/>
        <v>194179.85602399998</v>
      </c>
      <c r="L16" s="12">
        <v>235367.78854399998</v>
      </c>
      <c r="M16" s="14">
        <v>152991.92350400001</v>
      </c>
      <c r="N16" s="7">
        <f t="shared" si="1"/>
        <v>194179.85602399998</v>
      </c>
    </row>
    <row r="17" spans="2:14" s="4" customFormat="1" ht="33.200000000000003" customHeight="1">
      <c r="B17" s="37"/>
      <c r="C17" s="53" t="s">
        <v>28</v>
      </c>
      <c r="D17" s="53"/>
      <c r="E17" s="45" t="s">
        <v>11</v>
      </c>
      <c r="F17" s="45"/>
      <c r="G17" s="45">
        <v>1</v>
      </c>
      <c r="H17" s="45"/>
      <c r="I17" s="11">
        <v>294209.73567999998</v>
      </c>
      <c r="J17" s="14">
        <v>229488.53547199999</v>
      </c>
      <c r="K17" s="17">
        <f t="shared" si="0"/>
        <v>261849.13557599997</v>
      </c>
      <c r="L17" s="12">
        <v>294209.73567999998</v>
      </c>
      <c r="M17" s="14">
        <v>229488.53547199999</v>
      </c>
      <c r="N17" s="7">
        <f t="shared" si="1"/>
        <v>261849.13557599997</v>
      </c>
    </row>
    <row r="18" spans="2:14" s="4" customFormat="1" ht="33.200000000000003" customHeight="1">
      <c r="B18" s="37"/>
      <c r="C18" s="53" t="s">
        <v>29</v>
      </c>
      <c r="D18" s="53"/>
      <c r="E18" s="45" t="s">
        <v>11</v>
      </c>
      <c r="F18" s="45"/>
      <c r="G18" s="45">
        <v>1</v>
      </c>
      <c r="H18" s="45"/>
      <c r="I18" s="11"/>
      <c r="J18" s="14">
        <v>229488.53547199999</v>
      </c>
      <c r="K18" s="17">
        <f t="shared" si="0"/>
        <v>229488.53547199999</v>
      </c>
      <c r="L18" s="12"/>
      <c r="M18" s="14">
        <v>229488.53547199999</v>
      </c>
      <c r="N18" s="7">
        <f t="shared" si="1"/>
        <v>229488.53547199999</v>
      </c>
    </row>
    <row r="19" spans="2:14" ht="33.200000000000003" customHeight="1">
      <c r="B19" s="45" t="s">
        <v>7</v>
      </c>
      <c r="C19" s="45"/>
      <c r="D19" s="45"/>
      <c r="E19" s="45"/>
      <c r="F19" s="45"/>
      <c r="G19" s="45"/>
      <c r="H19" s="45"/>
      <c r="I19" s="23">
        <f t="shared" ref="I19:N19" si="2">SUM((I7:I18))</f>
        <v>1500469.6519679998</v>
      </c>
      <c r="J19" s="24">
        <f t="shared" si="2"/>
        <v>1103728.6556800001</v>
      </c>
      <c r="K19" s="22">
        <f t="shared" si="2"/>
        <v>1416843.4215599997</v>
      </c>
      <c r="L19" s="23">
        <f t="shared" si="2"/>
        <v>1500469.6519679998</v>
      </c>
      <c r="M19" s="24">
        <f t="shared" si="2"/>
        <v>1103728.6556800001</v>
      </c>
      <c r="N19" s="22">
        <f t="shared" si="2"/>
        <v>1416843.4215599997</v>
      </c>
    </row>
  </sheetData>
  <mergeCells count="48">
    <mergeCell ref="B19:H19"/>
    <mergeCell ref="C7:D7"/>
    <mergeCell ref="E7:F7"/>
    <mergeCell ref="G7:H7"/>
    <mergeCell ref="C11:D11"/>
    <mergeCell ref="E11:F11"/>
    <mergeCell ref="G11:H11"/>
    <mergeCell ref="C10:D10"/>
    <mergeCell ref="E10:F10"/>
    <mergeCell ref="G10:H10"/>
    <mergeCell ref="B2:C4"/>
    <mergeCell ref="D2:N2"/>
    <mergeCell ref="D3:N3"/>
    <mergeCell ref="E4:N4"/>
    <mergeCell ref="C17:D17"/>
    <mergeCell ref="E17:F17"/>
    <mergeCell ref="G17:H17"/>
    <mergeCell ref="C13:D13"/>
    <mergeCell ref="E13:F13"/>
    <mergeCell ref="G13:H13"/>
    <mergeCell ref="E16:F16"/>
    <mergeCell ref="G16:H16"/>
    <mergeCell ref="C15:D15"/>
    <mergeCell ref="E15:F15"/>
    <mergeCell ref="G15:H15"/>
    <mergeCell ref="G8:H8"/>
    <mergeCell ref="C14:D14"/>
    <mergeCell ref="E14:F14"/>
    <mergeCell ref="G14:H14"/>
    <mergeCell ref="C12:D12"/>
    <mergeCell ref="E12:F12"/>
    <mergeCell ref="G12:H12"/>
    <mergeCell ref="I5:K5"/>
    <mergeCell ref="L5:N5"/>
    <mergeCell ref="C6:H6"/>
    <mergeCell ref="B7:B18"/>
    <mergeCell ref="C18:D18"/>
    <mergeCell ref="E18:F18"/>
    <mergeCell ref="G18:H18"/>
    <mergeCell ref="C5:D5"/>
    <mergeCell ref="E5:F5"/>
    <mergeCell ref="G5:H5"/>
    <mergeCell ref="C16:D16"/>
    <mergeCell ref="C9:D9"/>
    <mergeCell ref="E9:F9"/>
    <mergeCell ref="G9:H9"/>
    <mergeCell ref="C8:D8"/>
    <mergeCell ref="E8:F8"/>
  </mergeCells>
  <printOptions horizontalCentered="1" verticalCentered="1"/>
  <pageMargins left="0.27559055118110237" right="0.19685039370078741" top="0.39370078740157483" bottom="0.57108333333333339" header="0.15748031496062992" footer="0"/>
  <pageSetup scale="37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ESTUDIO DE MERCADO MANO DE OBRA</vt:lpstr>
      <vt:lpstr>ESTUDIO MERCADO REPUESTOS</vt:lpstr>
      <vt:lpstr>'ESTUDIO MERCADO REPUESTOS'!Área_de_impresión</vt:lpstr>
      <vt:lpstr>'ESTUDIO MERCADO REPUESTOS'!Títulos_a_imprimir</vt:lpstr>
    </vt:vector>
  </TitlesOfParts>
  <Manager/>
  <Company>UAEAC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William Lucas Quiroga Alvarado</cp:lastModifiedBy>
  <cp:revision/>
  <dcterms:created xsi:type="dcterms:W3CDTF">2001-11-21T18:41:57Z</dcterms:created>
  <dcterms:modified xsi:type="dcterms:W3CDTF">2024-05-28T16:42:39Z</dcterms:modified>
  <cp:category/>
  <cp:contentStatus/>
</cp:coreProperties>
</file>