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kag\Downloads\"/>
    </mc:Choice>
  </mc:AlternateContent>
  <xr:revisionPtr revIDLastSave="0" documentId="13_ncr:1_{0EE8C23A-6861-4620-B3EF-949B264CD92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01" sheetId="7" r:id="rId1"/>
    <sheet name="02" sheetId="15" r:id="rId2"/>
  </sheets>
  <definedNames>
    <definedName name="_xlnm._FilterDatabase" localSheetId="0" hidden="1">'01'!$A$2:$T$80</definedName>
    <definedName name="_xlnm._FilterDatabase" localSheetId="1" hidden="1">'02'!$A$2:$P$64</definedName>
    <definedName name="_xlnm.Print_Area" localSheetId="0">'01'!$A$1:$M$87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4" i="15" l="1"/>
  <c r="H64" i="15"/>
  <c r="E64" i="15"/>
  <c r="L63" i="15"/>
  <c r="M63" i="15" s="1"/>
  <c r="I63" i="15"/>
  <c r="J63" i="15" s="1"/>
  <c r="F63" i="15"/>
  <c r="G63" i="15" s="1"/>
  <c r="L62" i="15"/>
  <c r="M62" i="15" s="1"/>
  <c r="I62" i="15"/>
  <c r="J62" i="15" s="1"/>
  <c r="F62" i="15"/>
  <c r="L61" i="15"/>
  <c r="M61" i="15" s="1"/>
  <c r="I61" i="15"/>
  <c r="J61" i="15" s="1"/>
  <c r="F61" i="15"/>
  <c r="G61" i="15" s="1"/>
  <c r="L60" i="15"/>
  <c r="M60" i="15" s="1"/>
  <c r="I60" i="15"/>
  <c r="J60" i="15" s="1"/>
  <c r="F60" i="15"/>
  <c r="G60" i="15" s="1"/>
  <c r="L59" i="15"/>
  <c r="M59" i="15" s="1"/>
  <c r="I59" i="15"/>
  <c r="F59" i="15"/>
  <c r="G59" i="15" s="1"/>
  <c r="L58" i="15"/>
  <c r="M58" i="15" s="1"/>
  <c r="I58" i="15"/>
  <c r="J58" i="15" s="1"/>
  <c r="F58" i="15"/>
  <c r="G58" i="15" s="1"/>
  <c r="L57" i="15"/>
  <c r="M57" i="15" s="1"/>
  <c r="I57" i="15"/>
  <c r="F57" i="15"/>
  <c r="G57" i="15" s="1"/>
  <c r="L56" i="15"/>
  <c r="M56" i="15" s="1"/>
  <c r="I56" i="15"/>
  <c r="J56" i="15" s="1"/>
  <c r="F56" i="15"/>
  <c r="G56" i="15" s="1"/>
  <c r="L55" i="15"/>
  <c r="M55" i="15" s="1"/>
  <c r="I55" i="15"/>
  <c r="J55" i="15" s="1"/>
  <c r="F55" i="15"/>
  <c r="L54" i="15"/>
  <c r="M54" i="15" s="1"/>
  <c r="I54" i="15"/>
  <c r="J54" i="15" s="1"/>
  <c r="F54" i="15"/>
  <c r="L53" i="15"/>
  <c r="M53" i="15" s="1"/>
  <c r="I53" i="15"/>
  <c r="J53" i="15" s="1"/>
  <c r="F53" i="15"/>
  <c r="G53" i="15" s="1"/>
  <c r="L52" i="15"/>
  <c r="M52" i="15" s="1"/>
  <c r="I52" i="15"/>
  <c r="J52" i="15" s="1"/>
  <c r="F52" i="15"/>
  <c r="G52" i="15" s="1"/>
  <c r="L51" i="15"/>
  <c r="M51" i="15" s="1"/>
  <c r="I51" i="15"/>
  <c r="J51" i="15" s="1"/>
  <c r="F51" i="15"/>
  <c r="L50" i="15"/>
  <c r="M50" i="15" s="1"/>
  <c r="I50" i="15"/>
  <c r="J50" i="15" s="1"/>
  <c r="F50" i="15"/>
  <c r="L49" i="15"/>
  <c r="M49" i="15" s="1"/>
  <c r="I49" i="15"/>
  <c r="J49" i="15" s="1"/>
  <c r="F49" i="15"/>
  <c r="G49" i="15" s="1"/>
  <c r="L48" i="15"/>
  <c r="M48" i="15" s="1"/>
  <c r="I48" i="15"/>
  <c r="J48" i="15" s="1"/>
  <c r="F48" i="15"/>
  <c r="G48" i="15" s="1"/>
  <c r="L47" i="15"/>
  <c r="M47" i="15" s="1"/>
  <c r="I47" i="15"/>
  <c r="J47" i="15" s="1"/>
  <c r="F47" i="15"/>
  <c r="G47" i="15" s="1"/>
  <c r="L46" i="15"/>
  <c r="M46" i="15" s="1"/>
  <c r="I46" i="15"/>
  <c r="J46" i="15" s="1"/>
  <c r="F46" i="15"/>
  <c r="L45" i="15"/>
  <c r="M45" i="15" s="1"/>
  <c r="I45" i="15"/>
  <c r="J45" i="15" s="1"/>
  <c r="F45" i="15"/>
  <c r="L44" i="15"/>
  <c r="M44" i="15" s="1"/>
  <c r="I44" i="15"/>
  <c r="J44" i="15" s="1"/>
  <c r="F44" i="15"/>
  <c r="L43" i="15"/>
  <c r="M43" i="15" s="1"/>
  <c r="I43" i="15"/>
  <c r="J43" i="15" s="1"/>
  <c r="F43" i="15"/>
  <c r="G43" i="15" s="1"/>
  <c r="L42" i="15"/>
  <c r="M42" i="15" s="1"/>
  <c r="I42" i="15"/>
  <c r="J42" i="15" s="1"/>
  <c r="F42" i="15"/>
  <c r="G42" i="15" s="1"/>
  <c r="L41" i="15"/>
  <c r="M41" i="15" s="1"/>
  <c r="I41" i="15"/>
  <c r="J41" i="15" s="1"/>
  <c r="F41" i="15"/>
  <c r="G41" i="15" s="1"/>
  <c r="L40" i="15"/>
  <c r="M40" i="15" s="1"/>
  <c r="I40" i="15"/>
  <c r="F40" i="15"/>
  <c r="G40" i="15" s="1"/>
  <c r="L39" i="15"/>
  <c r="M39" i="15" s="1"/>
  <c r="I39" i="15"/>
  <c r="J39" i="15" s="1"/>
  <c r="F39" i="15"/>
  <c r="G39" i="15" s="1"/>
  <c r="L38" i="15"/>
  <c r="M38" i="15" s="1"/>
  <c r="I38" i="15"/>
  <c r="J38" i="15" s="1"/>
  <c r="F38" i="15"/>
  <c r="G38" i="15" s="1"/>
  <c r="L37" i="15"/>
  <c r="M37" i="15" s="1"/>
  <c r="I37" i="15"/>
  <c r="J37" i="15" s="1"/>
  <c r="F37" i="15"/>
  <c r="L36" i="15"/>
  <c r="M36" i="15" s="1"/>
  <c r="I36" i="15"/>
  <c r="J36" i="15" s="1"/>
  <c r="F36" i="15"/>
  <c r="L35" i="15"/>
  <c r="M35" i="15" s="1"/>
  <c r="I35" i="15"/>
  <c r="J35" i="15" s="1"/>
  <c r="F35" i="15"/>
  <c r="G35" i="15" s="1"/>
  <c r="L34" i="15"/>
  <c r="M34" i="15" s="1"/>
  <c r="I34" i="15"/>
  <c r="J34" i="15" s="1"/>
  <c r="F34" i="15"/>
  <c r="G34" i="15" s="1"/>
  <c r="L33" i="15"/>
  <c r="M33" i="15" s="1"/>
  <c r="I33" i="15"/>
  <c r="J33" i="15" s="1"/>
  <c r="F33" i="15"/>
  <c r="G33" i="15" s="1"/>
  <c r="L32" i="15"/>
  <c r="M32" i="15" s="1"/>
  <c r="I32" i="15"/>
  <c r="F32" i="15"/>
  <c r="G32" i="15" s="1"/>
  <c r="L31" i="15"/>
  <c r="M31" i="15" s="1"/>
  <c r="I31" i="15"/>
  <c r="J31" i="15" s="1"/>
  <c r="F31" i="15"/>
  <c r="G31" i="15" s="1"/>
  <c r="L30" i="15"/>
  <c r="M30" i="15" s="1"/>
  <c r="I30" i="15"/>
  <c r="J30" i="15" s="1"/>
  <c r="F30" i="15"/>
  <c r="L29" i="15"/>
  <c r="M29" i="15" s="1"/>
  <c r="I29" i="15"/>
  <c r="J29" i="15" s="1"/>
  <c r="F29" i="15"/>
  <c r="L28" i="15"/>
  <c r="M28" i="15" s="1"/>
  <c r="I28" i="15"/>
  <c r="J28" i="15" s="1"/>
  <c r="F28" i="15"/>
  <c r="G28" i="15" s="1"/>
  <c r="L27" i="15"/>
  <c r="M27" i="15" s="1"/>
  <c r="I27" i="15"/>
  <c r="J27" i="15" s="1"/>
  <c r="F27" i="15"/>
  <c r="G27" i="15" s="1"/>
  <c r="L26" i="15"/>
  <c r="M26" i="15" s="1"/>
  <c r="I26" i="15"/>
  <c r="J26" i="15" s="1"/>
  <c r="F26" i="15"/>
  <c r="G26" i="15" s="1"/>
  <c r="L25" i="15"/>
  <c r="M25" i="15" s="1"/>
  <c r="I25" i="15"/>
  <c r="J25" i="15" s="1"/>
  <c r="F25" i="15"/>
  <c r="G25" i="15" s="1"/>
  <c r="L24" i="15"/>
  <c r="M24" i="15" s="1"/>
  <c r="I24" i="15"/>
  <c r="F24" i="15"/>
  <c r="G24" i="15" s="1"/>
  <c r="L23" i="15"/>
  <c r="M23" i="15" s="1"/>
  <c r="I23" i="15"/>
  <c r="F23" i="15"/>
  <c r="G23" i="15" s="1"/>
  <c r="L22" i="15"/>
  <c r="M22" i="15" s="1"/>
  <c r="I22" i="15"/>
  <c r="J22" i="15" s="1"/>
  <c r="F22" i="15"/>
  <c r="G22" i="15" s="1"/>
  <c r="L21" i="15"/>
  <c r="M21" i="15" s="1"/>
  <c r="I21" i="15"/>
  <c r="J21" i="15" s="1"/>
  <c r="F21" i="15"/>
  <c r="L20" i="15"/>
  <c r="M20" i="15" s="1"/>
  <c r="I20" i="15"/>
  <c r="F20" i="15"/>
  <c r="G20" i="15" s="1"/>
  <c r="L19" i="15"/>
  <c r="M19" i="15" s="1"/>
  <c r="I19" i="15"/>
  <c r="F19" i="15"/>
  <c r="G19" i="15" s="1"/>
  <c r="L18" i="15"/>
  <c r="M18" i="15" s="1"/>
  <c r="I18" i="15"/>
  <c r="J18" i="15" s="1"/>
  <c r="F18" i="15"/>
  <c r="G18" i="15" s="1"/>
  <c r="L17" i="15"/>
  <c r="M17" i="15" s="1"/>
  <c r="I17" i="15"/>
  <c r="J17" i="15" s="1"/>
  <c r="F17" i="15"/>
  <c r="L16" i="15"/>
  <c r="M16" i="15" s="1"/>
  <c r="I16" i="15"/>
  <c r="F16" i="15"/>
  <c r="G16" i="15" s="1"/>
  <c r="L15" i="15"/>
  <c r="M15" i="15" s="1"/>
  <c r="I15" i="15"/>
  <c r="F15" i="15"/>
  <c r="G15" i="15" s="1"/>
  <c r="L14" i="15"/>
  <c r="M14" i="15" s="1"/>
  <c r="I14" i="15"/>
  <c r="J14" i="15" s="1"/>
  <c r="F14" i="15"/>
  <c r="G14" i="15" s="1"/>
  <c r="L13" i="15"/>
  <c r="M13" i="15" s="1"/>
  <c r="I13" i="15"/>
  <c r="J13" i="15" s="1"/>
  <c r="F13" i="15"/>
  <c r="L12" i="15"/>
  <c r="M12" i="15" s="1"/>
  <c r="I12" i="15"/>
  <c r="F12" i="15"/>
  <c r="G12" i="15" s="1"/>
  <c r="L11" i="15"/>
  <c r="M11" i="15" s="1"/>
  <c r="I11" i="15"/>
  <c r="F11" i="15"/>
  <c r="G11" i="15" s="1"/>
  <c r="L10" i="15"/>
  <c r="M10" i="15" s="1"/>
  <c r="I10" i="15"/>
  <c r="J10" i="15" s="1"/>
  <c r="F10" i="15"/>
  <c r="L9" i="15"/>
  <c r="M9" i="15" s="1"/>
  <c r="I9" i="15"/>
  <c r="J9" i="15" s="1"/>
  <c r="F9" i="15"/>
  <c r="L8" i="15"/>
  <c r="M8" i="15" s="1"/>
  <c r="I8" i="15"/>
  <c r="J8" i="15" s="1"/>
  <c r="F8" i="15"/>
  <c r="G8" i="15" s="1"/>
  <c r="L7" i="15"/>
  <c r="M7" i="15" s="1"/>
  <c r="I7" i="15"/>
  <c r="J7" i="15" s="1"/>
  <c r="F7" i="15"/>
  <c r="L6" i="15"/>
  <c r="M6" i="15" s="1"/>
  <c r="I6" i="15"/>
  <c r="J6" i="15" s="1"/>
  <c r="F6" i="15"/>
  <c r="G6" i="15" s="1"/>
  <c r="L5" i="15"/>
  <c r="M5" i="15" s="1"/>
  <c r="I5" i="15"/>
  <c r="F5" i="15"/>
  <c r="G5" i="15" s="1"/>
  <c r="L4" i="15"/>
  <c r="M4" i="15" s="1"/>
  <c r="I4" i="15"/>
  <c r="J4" i="15" s="1"/>
  <c r="F4" i="15"/>
  <c r="G4" i="15" s="1"/>
  <c r="N3" i="15"/>
  <c r="L3" i="15"/>
  <c r="M3" i="15" s="1"/>
  <c r="I3" i="15"/>
  <c r="F3" i="15"/>
  <c r="G3" i="15" s="1"/>
  <c r="N3" i="7"/>
  <c r="K80" i="7"/>
  <c r="L4" i="7"/>
  <c r="M4" i="7" s="1"/>
  <c r="L5" i="7"/>
  <c r="M5" i="7" s="1"/>
  <c r="L6" i="7"/>
  <c r="M6" i="7" s="1"/>
  <c r="L7" i="7"/>
  <c r="M7" i="7" s="1"/>
  <c r="L8" i="7"/>
  <c r="M8" i="7" s="1"/>
  <c r="L9" i="7"/>
  <c r="M9" i="7" s="1"/>
  <c r="L10" i="7"/>
  <c r="M10" i="7" s="1"/>
  <c r="L11" i="7"/>
  <c r="M11" i="7" s="1"/>
  <c r="L12" i="7"/>
  <c r="M12" i="7" s="1"/>
  <c r="L13" i="7"/>
  <c r="M13" i="7" s="1"/>
  <c r="L14" i="7"/>
  <c r="M14" i="7" s="1"/>
  <c r="L15" i="7"/>
  <c r="M15" i="7" s="1"/>
  <c r="L16" i="7"/>
  <c r="M16" i="7" s="1"/>
  <c r="L17" i="7"/>
  <c r="M17" i="7" s="1"/>
  <c r="L18" i="7"/>
  <c r="M18" i="7" s="1"/>
  <c r="L19" i="7"/>
  <c r="M19" i="7" s="1"/>
  <c r="L20" i="7"/>
  <c r="M20" i="7" s="1"/>
  <c r="L21" i="7"/>
  <c r="M21" i="7" s="1"/>
  <c r="L22" i="7"/>
  <c r="M22" i="7" s="1"/>
  <c r="L23" i="7"/>
  <c r="M23" i="7" s="1"/>
  <c r="L24" i="7"/>
  <c r="M24" i="7" s="1"/>
  <c r="L25" i="7"/>
  <c r="M25" i="7" s="1"/>
  <c r="L26" i="7"/>
  <c r="M26" i="7" s="1"/>
  <c r="L27" i="7"/>
  <c r="M27" i="7" s="1"/>
  <c r="L28" i="7"/>
  <c r="M28" i="7" s="1"/>
  <c r="L29" i="7"/>
  <c r="M29" i="7" s="1"/>
  <c r="L30" i="7"/>
  <c r="M30" i="7" s="1"/>
  <c r="L31" i="7"/>
  <c r="M31" i="7" s="1"/>
  <c r="L32" i="7"/>
  <c r="M32" i="7" s="1"/>
  <c r="L33" i="7"/>
  <c r="M33" i="7" s="1"/>
  <c r="L34" i="7"/>
  <c r="M34" i="7" s="1"/>
  <c r="L35" i="7"/>
  <c r="M35" i="7" s="1"/>
  <c r="L36" i="7"/>
  <c r="M36" i="7" s="1"/>
  <c r="L37" i="7"/>
  <c r="M37" i="7" s="1"/>
  <c r="L38" i="7"/>
  <c r="M38" i="7" s="1"/>
  <c r="L39" i="7"/>
  <c r="M39" i="7" s="1"/>
  <c r="L40" i="7"/>
  <c r="M40" i="7" s="1"/>
  <c r="L41" i="7"/>
  <c r="M41" i="7" s="1"/>
  <c r="L42" i="7"/>
  <c r="M42" i="7" s="1"/>
  <c r="L43" i="7"/>
  <c r="M43" i="7" s="1"/>
  <c r="L44" i="7"/>
  <c r="M44" i="7" s="1"/>
  <c r="L45" i="7"/>
  <c r="M45" i="7" s="1"/>
  <c r="L46" i="7"/>
  <c r="M46" i="7" s="1"/>
  <c r="L47" i="7"/>
  <c r="M47" i="7" s="1"/>
  <c r="L48" i="7"/>
  <c r="M48" i="7" s="1"/>
  <c r="L49" i="7"/>
  <c r="M49" i="7" s="1"/>
  <c r="L50" i="7"/>
  <c r="M50" i="7" s="1"/>
  <c r="L51" i="7"/>
  <c r="M51" i="7" s="1"/>
  <c r="L52" i="7"/>
  <c r="M52" i="7" s="1"/>
  <c r="L53" i="7"/>
  <c r="M53" i="7" s="1"/>
  <c r="L54" i="7"/>
  <c r="M54" i="7" s="1"/>
  <c r="L55" i="7"/>
  <c r="M55" i="7" s="1"/>
  <c r="L56" i="7"/>
  <c r="M56" i="7" s="1"/>
  <c r="L57" i="7"/>
  <c r="M57" i="7" s="1"/>
  <c r="L58" i="7"/>
  <c r="M58" i="7" s="1"/>
  <c r="L59" i="7"/>
  <c r="M59" i="7" s="1"/>
  <c r="L60" i="7"/>
  <c r="M60" i="7" s="1"/>
  <c r="L61" i="7"/>
  <c r="M61" i="7" s="1"/>
  <c r="L62" i="7"/>
  <c r="M62" i="7" s="1"/>
  <c r="L63" i="7"/>
  <c r="M63" i="7" s="1"/>
  <c r="L64" i="7"/>
  <c r="M64" i="7" s="1"/>
  <c r="L65" i="7"/>
  <c r="M65" i="7" s="1"/>
  <c r="L66" i="7"/>
  <c r="M66" i="7" s="1"/>
  <c r="L67" i="7"/>
  <c r="M67" i="7" s="1"/>
  <c r="L68" i="7"/>
  <c r="M68" i="7" s="1"/>
  <c r="L69" i="7"/>
  <c r="M69" i="7" s="1"/>
  <c r="L70" i="7"/>
  <c r="M70" i="7" s="1"/>
  <c r="L71" i="7"/>
  <c r="M71" i="7" s="1"/>
  <c r="L72" i="7"/>
  <c r="M72" i="7" s="1"/>
  <c r="L73" i="7"/>
  <c r="M73" i="7" s="1"/>
  <c r="L74" i="7"/>
  <c r="M74" i="7" s="1"/>
  <c r="L75" i="7"/>
  <c r="M75" i="7" s="1"/>
  <c r="L76" i="7"/>
  <c r="M76" i="7" s="1"/>
  <c r="L77" i="7"/>
  <c r="M77" i="7" s="1"/>
  <c r="L78" i="7"/>
  <c r="M78" i="7" s="1"/>
  <c r="L79" i="7"/>
  <c r="M79" i="7" s="1"/>
  <c r="L3" i="7"/>
  <c r="H80" i="7"/>
  <c r="I4" i="7"/>
  <c r="J4" i="7" s="1"/>
  <c r="I5" i="7"/>
  <c r="J5" i="7" s="1"/>
  <c r="I6" i="7"/>
  <c r="J6" i="7" s="1"/>
  <c r="I7" i="7"/>
  <c r="J7" i="7" s="1"/>
  <c r="I8" i="7"/>
  <c r="J8" i="7" s="1"/>
  <c r="I9" i="7"/>
  <c r="J9" i="7" s="1"/>
  <c r="I10" i="7"/>
  <c r="J10" i="7" s="1"/>
  <c r="I11" i="7"/>
  <c r="J11" i="7" s="1"/>
  <c r="I12" i="7"/>
  <c r="J12" i="7" s="1"/>
  <c r="I13" i="7"/>
  <c r="J13" i="7" s="1"/>
  <c r="I14" i="7"/>
  <c r="J14" i="7" s="1"/>
  <c r="I15" i="7"/>
  <c r="J15" i="7" s="1"/>
  <c r="I16" i="7"/>
  <c r="J16" i="7" s="1"/>
  <c r="I17" i="7"/>
  <c r="J17" i="7" s="1"/>
  <c r="I18" i="7"/>
  <c r="J18" i="7" s="1"/>
  <c r="I19" i="7"/>
  <c r="J19" i="7" s="1"/>
  <c r="I20" i="7"/>
  <c r="J20" i="7" s="1"/>
  <c r="I21" i="7"/>
  <c r="J21" i="7" s="1"/>
  <c r="I22" i="7"/>
  <c r="J22" i="7" s="1"/>
  <c r="I23" i="7"/>
  <c r="J23" i="7" s="1"/>
  <c r="I24" i="7"/>
  <c r="J24" i="7" s="1"/>
  <c r="I25" i="7"/>
  <c r="J25" i="7" s="1"/>
  <c r="I26" i="7"/>
  <c r="J26" i="7" s="1"/>
  <c r="I27" i="7"/>
  <c r="J27" i="7" s="1"/>
  <c r="I28" i="7"/>
  <c r="J28" i="7" s="1"/>
  <c r="I29" i="7"/>
  <c r="J29" i="7" s="1"/>
  <c r="I30" i="7"/>
  <c r="J30" i="7" s="1"/>
  <c r="I31" i="7"/>
  <c r="J31" i="7" s="1"/>
  <c r="I32" i="7"/>
  <c r="J32" i="7" s="1"/>
  <c r="I33" i="7"/>
  <c r="J33" i="7" s="1"/>
  <c r="I34" i="7"/>
  <c r="J34" i="7" s="1"/>
  <c r="I35" i="7"/>
  <c r="J35" i="7" s="1"/>
  <c r="I36" i="7"/>
  <c r="J36" i="7" s="1"/>
  <c r="I37" i="7"/>
  <c r="J37" i="7" s="1"/>
  <c r="I38" i="7"/>
  <c r="J38" i="7" s="1"/>
  <c r="I39" i="7"/>
  <c r="J39" i="7" s="1"/>
  <c r="I40" i="7"/>
  <c r="J40" i="7" s="1"/>
  <c r="I41" i="7"/>
  <c r="J41" i="7" s="1"/>
  <c r="I42" i="7"/>
  <c r="J42" i="7" s="1"/>
  <c r="I43" i="7"/>
  <c r="J43" i="7" s="1"/>
  <c r="I44" i="7"/>
  <c r="J44" i="7" s="1"/>
  <c r="I45" i="7"/>
  <c r="J45" i="7" s="1"/>
  <c r="I46" i="7"/>
  <c r="J46" i="7" s="1"/>
  <c r="I47" i="7"/>
  <c r="J47" i="7" s="1"/>
  <c r="I48" i="7"/>
  <c r="J48" i="7" s="1"/>
  <c r="I49" i="7"/>
  <c r="J49" i="7" s="1"/>
  <c r="I50" i="7"/>
  <c r="J50" i="7" s="1"/>
  <c r="I51" i="7"/>
  <c r="J51" i="7" s="1"/>
  <c r="I52" i="7"/>
  <c r="J52" i="7" s="1"/>
  <c r="I53" i="7"/>
  <c r="J53" i="7" s="1"/>
  <c r="I54" i="7"/>
  <c r="J54" i="7" s="1"/>
  <c r="I55" i="7"/>
  <c r="J55" i="7" s="1"/>
  <c r="I56" i="7"/>
  <c r="J56" i="7" s="1"/>
  <c r="I57" i="7"/>
  <c r="J57" i="7" s="1"/>
  <c r="I58" i="7"/>
  <c r="J58" i="7" s="1"/>
  <c r="I59" i="7"/>
  <c r="J59" i="7" s="1"/>
  <c r="I60" i="7"/>
  <c r="J60" i="7" s="1"/>
  <c r="I61" i="7"/>
  <c r="J61" i="7" s="1"/>
  <c r="I62" i="7"/>
  <c r="J62" i="7" s="1"/>
  <c r="I63" i="7"/>
  <c r="J63" i="7" s="1"/>
  <c r="I64" i="7"/>
  <c r="J64" i="7" s="1"/>
  <c r="I65" i="7"/>
  <c r="J65" i="7" s="1"/>
  <c r="I66" i="7"/>
  <c r="J66" i="7" s="1"/>
  <c r="I67" i="7"/>
  <c r="J67" i="7" s="1"/>
  <c r="I68" i="7"/>
  <c r="J68" i="7" s="1"/>
  <c r="I69" i="7"/>
  <c r="J69" i="7" s="1"/>
  <c r="I70" i="7"/>
  <c r="J70" i="7" s="1"/>
  <c r="I71" i="7"/>
  <c r="J71" i="7" s="1"/>
  <c r="I72" i="7"/>
  <c r="J72" i="7" s="1"/>
  <c r="I73" i="7"/>
  <c r="J73" i="7" s="1"/>
  <c r="I74" i="7"/>
  <c r="J74" i="7" s="1"/>
  <c r="I75" i="7"/>
  <c r="J75" i="7" s="1"/>
  <c r="I76" i="7"/>
  <c r="J76" i="7" s="1"/>
  <c r="I77" i="7"/>
  <c r="J77" i="7" s="1"/>
  <c r="I78" i="7"/>
  <c r="J78" i="7" s="1"/>
  <c r="I79" i="7"/>
  <c r="J79" i="7" s="1"/>
  <c r="E80" i="7"/>
  <c r="F4" i="7"/>
  <c r="G4" i="7" s="1"/>
  <c r="F5" i="7"/>
  <c r="G5" i="7" s="1"/>
  <c r="F6" i="7"/>
  <c r="F7" i="7"/>
  <c r="F8" i="7"/>
  <c r="G8" i="7" s="1"/>
  <c r="F9" i="7"/>
  <c r="F10" i="7"/>
  <c r="F11" i="7"/>
  <c r="G11" i="7" s="1"/>
  <c r="F12" i="7"/>
  <c r="G12" i="7" s="1"/>
  <c r="F13" i="7"/>
  <c r="G13" i="7" s="1"/>
  <c r="F14" i="7"/>
  <c r="F15" i="7"/>
  <c r="G15" i="7" s="1"/>
  <c r="F16" i="7"/>
  <c r="G16" i="7" s="1"/>
  <c r="F17" i="7"/>
  <c r="F18" i="7"/>
  <c r="F19" i="7"/>
  <c r="G19" i="7" s="1"/>
  <c r="F20" i="7"/>
  <c r="G20" i="7" s="1"/>
  <c r="F21" i="7"/>
  <c r="G21" i="7" s="1"/>
  <c r="F22" i="7"/>
  <c r="F23" i="7"/>
  <c r="G23" i="7" s="1"/>
  <c r="F24" i="7"/>
  <c r="G24" i="7" s="1"/>
  <c r="F25" i="7"/>
  <c r="F26" i="7"/>
  <c r="F27" i="7"/>
  <c r="G27" i="7" s="1"/>
  <c r="F28" i="7"/>
  <c r="G28" i="7" s="1"/>
  <c r="F29" i="7"/>
  <c r="F30" i="7"/>
  <c r="F31" i="7"/>
  <c r="G31" i="7" s="1"/>
  <c r="F32" i="7"/>
  <c r="G32" i="7" s="1"/>
  <c r="F33" i="7"/>
  <c r="F34" i="7"/>
  <c r="F35" i="7"/>
  <c r="G35" i="7" s="1"/>
  <c r="F36" i="7"/>
  <c r="G36" i="7" s="1"/>
  <c r="F37" i="7"/>
  <c r="G37" i="7" s="1"/>
  <c r="F38" i="7"/>
  <c r="F39" i="7"/>
  <c r="G39" i="7" s="1"/>
  <c r="F40" i="7"/>
  <c r="G40" i="7" s="1"/>
  <c r="F41" i="7"/>
  <c r="F42" i="7"/>
  <c r="F43" i="7"/>
  <c r="G43" i="7" s="1"/>
  <c r="F44" i="7"/>
  <c r="G44" i="7" s="1"/>
  <c r="F45" i="7"/>
  <c r="F46" i="7"/>
  <c r="F47" i="7"/>
  <c r="G47" i="7" s="1"/>
  <c r="F48" i="7"/>
  <c r="G48" i="7" s="1"/>
  <c r="F49" i="7"/>
  <c r="F50" i="7"/>
  <c r="F51" i="7"/>
  <c r="G51" i="7" s="1"/>
  <c r="F52" i="7"/>
  <c r="G52" i="7" s="1"/>
  <c r="F53" i="7"/>
  <c r="G53" i="7" s="1"/>
  <c r="F54" i="7"/>
  <c r="F55" i="7"/>
  <c r="G55" i="7" s="1"/>
  <c r="F56" i="7"/>
  <c r="G56" i="7" s="1"/>
  <c r="F57" i="7"/>
  <c r="F58" i="7"/>
  <c r="F59" i="7"/>
  <c r="G59" i="7" s="1"/>
  <c r="F60" i="7"/>
  <c r="G60" i="7" s="1"/>
  <c r="F61" i="7"/>
  <c r="F62" i="7"/>
  <c r="F63" i="7"/>
  <c r="G63" i="7" s="1"/>
  <c r="F64" i="7"/>
  <c r="G64" i="7" s="1"/>
  <c r="F65" i="7"/>
  <c r="F66" i="7"/>
  <c r="F67" i="7"/>
  <c r="G67" i="7" s="1"/>
  <c r="F68" i="7"/>
  <c r="G68" i="7" s="1"/>
  <c r="F69" i="7"/>
  <c r="G69" i="7" s="1"/>
  <c r="F70" i="7"/>
  <c r="F71" i="7"/>
  <c r="G71" i="7" s="1"/>
  <c r="F72" i="7"/>
  <c r="G72" i="7" s="1"/>
  <c r="F73" i="7"/>
  <c r="F74" i="7"/>
  <c r="F75" i="7"/>
  <c r="G75" i="7" s="1"/>
  <c r="F76" i="7"/>
  <c r="G76" i="7" s="1"/>
  <c r="F77" i="7"/>
  <c r="F78" i="7"/>
  <c r="F79" i="7"/>
  <c r="G79" i="7" s="1"/>
  <c r="N33" i="15" l="1"/>
  <c r="N6" i="15"/>
  <c r="N56" i="15"/>
  <c r="O9" i="15"/>
  <c r="N39" i="15"/>
  <c r="O11" i="15"/>
  <c r="O36" i="15"/>
  <c r="O5" i="15"/>
  <c r="G9" i="15"/>
  <c r="N9" i="15" s="1"/>
  <c r="N31" i="15"/>
  <c r="O49" i="15"/>
  <c r="O60" i="15"/>
  <c r="N8" i="15"/>
  <c r="O26" i="15"/>
  <c r="O28" i="15"/>
  <c r="O30" i="15"/>
  <c r="O34" i="15"/>
  <c r="N38" i="15"/>
  <c r="N58" i="15"/>
  <c r="O15" i="15"/>
  <c r="N26" i="15"/>
  <c r="N28" i="15"/>
  <c r="N43" i="15"/>
  <c r="N47" i="15"/>
  <c r="O23" i="15"/>
  <c r="J23" i="15"/>
  <c r="O44" i="15"/>
  <c r="G44" i="15"/>
  <c r="N44" i="15" s="1"/>
  <c r="P44" i="15" s="1"/>
  <c r="J15" i="15"/>
  <c r="N15" i="15" s="1"/>
  <c r="O3" i="15"/>
  <c r="P3" i="15" s="1"/>
  <c r="J3" i="15"/>
  <c r="J11" i="15"/>
  <c r="N11" i="15" s="1"/>
  <c r="P11" i="15" s="1"/>
  <c r="O10" i="15"/>
  <c r="G10" i="15"/>
  <c r="N10" i="15" s="1"/>
  <c r="N63" i="15"/>
  <c r="O19" i="15"/>
  <c r="J19" i="15"/>
  <c r="N19" i="15" s="1"/>
  <c r="N41" i="15"/>
  <c r="N52" i="15"/>
  <c r="O52" i="15"/>
  <c r="O55" i="15"/>
  <c r="N61" i="15"/>
  <c r="N25" i="15"/>
  <c r="G36" i="15"/>
  <c r="N36" i="15" s="1"/>
  <c r="P36" i="15" s="1"/>
  <c r="O46" i="15"/>
  <c r="O7" i="15"/>
  <c r="N14" i="15"/>
  <c r="N18" i="15"/>
  <c r="N22" i="15"/>
  <c r="O38" i="15"/>
  <c r="P38" i="15" s="1"/>
  <c r="O42" i="15"/>
  <c r="G46" i="15"/>
  <c r="N46" i="15" s="1"/>
  <c r="O63" i="15"/>
  <c r="N4" i="15"/>
  <c r="O18" i="15"/>
  <c r="O45" i="15"/>
  <c r="G45" i="15"/>
  <c r="N45" i="15" s="1"/>
  <c r="O62" i="15"/>
  <c r="G62" i="15"/>
  <c r="N62" i="15" s="1"/>
  <c r="O4" i="15"/>
  <c r="O8" i="15"/>
  <c r="O14" i="15"/>
  <c r="N23" i="15"/>
  <c r="J5" i="15"/>
  <c r="N5" i="15" s="1"/>
  <c r="N34" i="15"/>
  <c r="O40" i="15"/>
  <c r="J40" i="15"/>
  <c r="N40" i="15" s="1"/>
  <c r="N48" i="15"/>
  <c r="O50" i="15"/>
  <c r="G50" i="15"/>
  <c r="N50" i="15" s="1"/>
  <c r="O51" i="15"/>
  <c r="G51" i="15"/>
  <c r="N51" i="15" s="1"/>
  <c r="O59" i="15"/>
  <c r="J59" i="15"/>
  <c r="N59" i="15" s="1"/>
  <c r="F64" i="15"/>
  <c r="G64" i="15" s="1"/>
  <c r="L64" i="15"/>
  <c r="M64" i="15" s="1"/>
  <c r="O6" i="15"/>
  <c r="P6" i="15" s="1"/>
  <c r="G7" i="15"/>
  <c r="N7" i="15" s="1"/>
  <c r="O22" i="15"/>
  <c r="O31" i="15"/>
  <c r="O39" i="15"/>
  <c r="O56" i="15"/>
  <c r="P56" i="15" s="1"/>
  <c r="O58" i="15"/>
  <c r="P58" i="15" s="1"/>
  <c r="O12" i="15"/>
  <c r="J12" i="15"/>
  <c r="N12" i="15" s="1"/>
  <c r="O13" i="15"/>
  <c r="O16" i="15"/>
  <c r="J16" i="15"/>
  <c r="N16" i="15" s="1"/>
  <c r="O17" i="15"/>
  <c r="O20" i="15"/>
  <c r="J20" i="15"/>
  <c r="N20" i="15" s="1"/>
  <c r="P20" i="15" s="1"/>
  <c r="O21" i="15"/>
  <c r="O24" i="15"/>
  <c r="J24" i="15"/>
  <c r="N24" i="15" s="1"/>
  <c r="N27" i="15"/>
  <c r="O29" i="15"/>
  <c r="G29" i="15"/>
  <c r="N29" i="15" s="1"/>
  <c r="N42" i="15"/>
  <c r="O47" i="15"/>
  <c r="N53" i="15"/>
  <c r="O54" i="15"/>
  <c r="G54" i="15"/>
  <c r="N54" i="15" s="1"/>
  <c r="N60" i="15"/>
  <c r="I64" i="15"/>
  <c r="J64" i="15" s="1"/>
  <c r="G13" i="15"/>
  <c r="N13" i="15" s="1"/>
  <c r="G17" i="15"/>
  <c r="N17" i="15" s="1"/>
  <c r="G21" i="15"/>
  <c r="N21" i="15" s="1"/>
  <c r="G30" i="15"/>
  <c r="N30" i="15" s="1"/>
  <c r="O32" i="15"/>
  <c r="J32" i="15"/>
  <c r="N32" i="15" s="1"/>
  <c r="N35" i="15"/>
  <c r="O37" i="15"/>
  <c r="G37" i="15"/>
  <c r="N37" i="15" s="1"/>
  <c r="N49" i="15"/>
  <c r="G55" i="15"/>
  <c r="N55" i="15" s="1"/>
  <c r="O57" i="15"/>
  <c r="J57" i="15"/>
  <c r="N57" i="15" s="1"/>
  <c r="O25" i="15"/>
  <c r="O27" i="15"/>
  <c r="O33" i="15"/>
  <c r="P33" i="15" s="1"/>
  <c r="O35" i="15"/>
  <c r="O41" i="15"/>
  <c r="O43" i="15"/>
  <c r="P43" i="15" s="1"/>
  <c r="O48" i="15"/>
  <c r="O53" i="15"/>
  <c r="O61" i="15"/>
  <c r="N39" i="7"/>
  <c r="N35" i="7"/>
  <c r="N13" i="7"/>
  <c r="O9" i="7"/>
  <c r="N27" i="7"/>
  <c r="N55" i="7"/>
  <c r="N15" i="7"/>
  <c r="N5" i="7"/>
  <c r="O75" i="7"/>
  <c r="O27" i="7"/>
  <c r="O15" i="7"/>
  <c r="N11" i="7"/>
  <c r="O59" i="7"/>
  <c r="O16" i="7"/>
  <c r="N75" i="7"/>
  <c r="N67" i="7"/>
  <c r="N59" i="7"/>
  <c r="P59" i="7" s="1"/>
  <c r="N51" i="7"/>
  <c r="N47" i="7"/>
  <c r="N43" i="7"/>
  <c r="P43" i="7" s="1"/>
  <c r="N31" i="7"/>
  <c r="N21" i="7"/>
  <c r="O43" i="7"/>
  <c r="O11" i="7"/>
  <c r="N79" i="7"/>
  <c r="N63" i="7"/>
  <c r="G9" i="7"/>
  <c r="N9" i="7" s="1"/>
  <c r="N71" i="7"/>
  <c r="N23" i="7"/>
  <c r="O37" i="7"/>
  <c r="O5" i="7"/>
  <c r="N53" i="7"/>
  <c r="G41" i="7"/>
  <c r="N41" i="7" s="1"/>
  <c r="O41" i="7"/>
  <c r="G17" i="7"/>
  <c r="N17" i="7" s="1"/>
  <c r="O17" i="7"/>
  <c r="N69" i="7"/>
  <c r="G61" i="7"/>
  <c r="N61" i="7" s="1"/>
  <c r="O61" i="7"/>
  <c r="G45" i="7"/>
  <c r="N45" i="7" s="1"/>
  <c r="O45" i="7"/>
  <c r="O53" i="7"/>
  <c r="O32" i="7"/>
  <c r="P9" i="7"/>
  <c r="O69" i="7"/>
  <c r="O48" i="7"/>
  <c r="G77" i="7"/>
  <c r="N77" i="7" s="1"/>
  <c r="O77" i="7"/>
  <c r="G73" i="7"/>
  <c r="N73" i="7" s="1"/>
  <c r="O73" i="7"/>
  <c r="G65" i="7"/>
  <c r="N65" i="7" s="1"/>
  <c r="O65" i="7"/>
  <c r="G57" i="7"/>
  <c r="N57" i="7" s="1"/>
  <c r="O57" i="7"/>
  <c r="G49" i="7"/>
  <c r="N49" i="7" s="1"/>
  <c r="O49" i="7"/>
  <c r="N37" i="7"/>
  <c r="P37" i="7" s="1"/>
  <c r="G33" i="7"/>
  <c r="N33" i="7" s="1"/>
  <c r="O33" i="7"/>
  <c r="G29" i="7"/>
  <c r="N29" i="7" s="1"/>
  <c r="O29" i="7"/>
  <c r="G25" i="7"/>
  <c r="N25" i="7" s="1"/>
  <c r="O25" i="7"/>
  <c r="G14" i="7"/>
  <c r="N14" i="7" s="1"/>
  <c r="O14" i="7"/>
  <c r="G10" i="7"/>
  <c r="N10" i="7" s="1"/>
  <c r="O10" i="7"/>
  <c r="G7" i="7"/>
  <c r="N7" i="7" s="1"/>
  <c r="O7" i="7"/>
  <c r="L80" i="7"/>
  <c r="M80" i="7" s="1"/>
  <c r="M3" i="7"/>
  <c r="N19" i="7"/>
  <c r="O64" i="7"/>
  <c r="O21" i="7"/>
  <c r="P21" i="7" s="1"/>
  <c r="N72" i="7"/>
  <c r="N60" i="7"/>
  <c r="N52" i="7"/>
  <c r="N36" i="7"/>
  <c r="N24" i="7"/>
  <c r="N20" i="7"/>
  <c r="N16" i="7"/>
  <c r="P16" i="7" s="1"/>
  <c r="G6" i="7"/>
  <c r="N6" i="7" s="1"/>
  <c r="O6" i="7"/>
  <c r="O79" i="7"/>
  <c r="O68" i="7"/>
  <c r="O63" i="7"/>
  <c r="P63" i="7" s="1"/>
  <c r="O52" i="7"/>
  <c r="O47" i="7"/>
  <c r="O36" i="7"/>
  <c r="O31" i="7"/>
  <c r="O20" i="7"/>
  <c r="O4" i="7"/>
  <c r="N68" i="7"/>
  <c r="P68" i="7" s="1"/>
  <c r="N56" i="7"/>
  <c r="N44" i="7"/>
  <c r="N32" i="7"/>
  <c r="N12" i="7"/>
  <c r="O72" i="7"/>
  <c r="O67" i="7"/>
  <c r="O56" i="7"/>
  <c r="O51" i="7"/>
  <c r="P51" i="7" s="1"/>
  <c r="O40" i="7"/>
  <c r="O35" i="7"/>
  <c r="P35" i="7" s="1"/>
  <c r="O24" i="7"/>
  <c r="O19" i="7"/>
  <c r="O13" i="7"/>
  <c r="P13" i="7" s="1"/>
  <c r="O8" i="7"/>
  <c r="N76" i="7"/>
  <c r="N64" i="7"/>
  <c r="P64" i="7" s="1"/>
  <c r="N48" i="7"/>
  <c r="N40" i="7"/>
  <c r="N28" i="7"/>
  <c r="G78" i="7"/>
  <c r="N78" i="7" s="1"/>
  <c r="O78" i="7"/>
  <c r="G74" i="7"/>
  <c r="N74" i="7" s="1"/>
  <c r="O74" i="7"/>
  <c r="G70" i="7"/>
  <c r="N70" i="7" s="1"/>
  <c r="O70" i="7"/>
  <c r="G66" i="7"/>
  <c r="N66" i="7" s="1"/>
  <c r="O66" i="7"/>
  <c r="G62" i="7"/>
  <c r="N62" i="7" s="1"/>
  <c r="O62" i="7"/>
  <c r="G58" i="7"/>
  <c r="N58" i="7" s="1"/>
  <c r="O58" i="7"/>
  <c r="G54" i="7"/>
  <c r="N54" i="7" s="1"/>
  <c r="O54" i="7"/>
  <c r="G50" i="7"/>
  <c r="N50" i="7" s="1"/>
  <c r="O50" i="7"/>
  <c r="G46" i="7"/>
  <c r="N46" i="7" s="1"/>
  <c r="O46" i="7"/>
  <c r="G42" i="7"/>
  <c r="N42" i="7" s="1"/>
  <c r="O42" i="7"/>
  <c r="G38" i="7"/>
  <c r="N38" i="7" s="1"/>
  <c r="O38" i="7"/>
  <c r="G34" i="7"/>
  <c r="N34" i="7" s="1"/>
  <c r="O34" i="7"/>
  <c r="G30" i="7"/>
  <c r="N30" i="7" s="1"/>
  <c r="O30" i="7"/>
  <c r="G26" i="7"/>
  <c r="N26" i="7" s="1"/>
  <c r="O26" i="7"/>
  <c r="G22" i="7"/>
  <c r="N22" i="7" s="1"/>
  <c r="O22" i="7"/>
  <c r="G18" i="7"/>
  <c r="N18" i="7" s="1"/>
  <c r="O18" i="7"/>
  <c r="N8" i="7"/>
  <c r="N4" i="7"/>
  <c r="O76" i="7"/>
  <c r="O71" i="7"/>
  <c r="O60" i="7"/>
  <c r="O55" i="7"/>
  <c r="P55" i="7" s="1"/>
  <c r="O44" i="7"/>
  <c r="O39" i="7"/>
  <c r="P39" i="7" s="1"/>
  <c r="O28" i="7"/>
  <c r="O23" i="7"/>
  <c r="O12" i="7"/>
  <c r="F3" i="7"/>
  <c r="P31" i="15" l="1"/>
  <c r="P26" i="15"/>
  <c r="P9" i="15"/>
  <c r="P55" i="15"/>
  <c r="P28" i="15"/>
  <c r="P50" i="15"/>
  <c r="P23" i="15"/>
  <c r="P18" i="15"/>
  <c r="P39" i="15"/>
  <c r="P13" i="15"/>
  <c r="P30" i="15"/>
  <c r="P16" i="15"/>
  <c r="P61" i="15"/>
  <c r="P53" i="15"/>
  <c r="P52" i="15"/>
  <c r="P34" i="15"/>
  <c r="P14" i="15"/>
  <c r="P8" i="15"/>
  <c r="P25" i="15"/>
  <c r="P10" i="15"/>
  <c r="P47" i="15"/>
  <c r="P22" i="15"/>
  <c r="P41" i="15"/>
  <c r="P49" i="15"/>
  <c r="P15" i="15"/>
  <c r="P60" i="15"/>
  <c r="P27" i="15"/>
  <c r="P57" i="15"/>
  <c r="P7" i="15"/>
  <c r="P21" i="15"/>
  <c r="P63" i="15"/>
  <c r="P32" i="15"/>
  <c r="P42" i="15"/>
  <c r="P24" i="15"/>
  <c r="O64" i="15"/>
  <c r="P45" i="15"/>
  <c r="P54" i="15"/>
  <c r="P29" i="15"/>
  <c r="P12" i="15"/>
  <c r="P59" i="15"/>
  <c r="P51" i="15"/>
  <c r="P19" i="15"/>
  <c r="P62" i="15"/>
  <c r="P46" i="15"/>
  <c r="P5" i="15"/>
  <c r="N64" i="15"/>
  <c r="P4" i="15"/>
  <c r="P35" i="15"/>
  <c r="P17" i="15"/>
  <c r="P48" i="15"/>
  <c r="P40" i="15"/>
  <c r="P37" i="15"/>
  <c r="P15" i="7"/>
  <c r="P23" i="7"/>
  <c r="P31" i="7"/>
  <c r="P8" i="7"/>
  <c r="P32" i="7"/>
  <c r="P47" i="7"/>
  <c r="P20" i="7"/>
  <c r="P30" i="7"/>
  <c r="P54" i="7"/>
  <c r="P78" i="7"/>
  <c r="P49" i="7"/>
  <c r="P65" i="7"/>
  <c r="P77" i="7"/>
  <c r="P17" i="7"/>
  <c r="P38" i="7"/>
  <c r="P62" i="7"/>
  <c r="P79" i="7"/>
  <c r="P22" i="7"/>
  <c r="P46" i="7"/>
  <c r="P70" i="7"/>
  <c r="P27" i="7"/>
  <c r="P5" i="7"/>
  <c r="P40" i="7"/>
  <c r="P75" i="7"/>
  <c r="P12" i="7"/>
  <c r="P52" i="7"/>
  <c r="P71" i="7"/>
  <c r="P28" i="7"/>
  <c r="P60" i="7"/>
  <c r="P61" i="7"/>
  <c r="P11" i="7"/>
  <c r="P67" i="7"/>
  <c r="P72" i="7"/>
  <c r="P69" i="7"/>
  <c r="P25" i="7"/>
  <c r="P18" i="7"/>
  <c r="P34" i="7"/>
  <c r="P50" i="7"/>
  <c r="P66" i="7"/>
  <c r="P44" i="7"/>
  <c r="P76" i="7"/>
  <c r="P10" i="7"/>
  <c r="P33" i="7"/>
  <c r="N80" i="7"/>
  <c r="P26" i="7"/>
  <c r="P42" i="7"/>
  <c r="P58" i="7"/>
  <c r="P74" i="7"/>
  <c r="P24" i="7"/>
  <c r="P57" i="7"/>
  <c r="P73" i="7"/>
  <c r="P45" i="7"/>
  <c r="P41" i="7"/>
  <c r="P4" i="7"/>
  <c r="P48" i="7"/>
  <c r="P56" i="7"/>
  <c r="P6" i="7"/>
  <c r="P36" i="7"/>
  <c r="P19" i="7"/>
  <c r="P7" i="7"/>
  <c r="P14" i="7"/>
  <c r="P29" i="7"/>
  <c r="P53" i="7"/>
  <c r="G3" i="7"/>
  <c r="F80" i="7"/>
  <c r="G80" i="7" s="1"/>
  <c r="I3" i="7"/>
  <c r="O3" i="7" s="1"/>
  <c r="P64" i="15" l="1"/>
  <c r="O80" i="7"/>
  <c r="P80" i="7" s="1"/>
  <c r="H83" i="7" s="1"/>
  <c r="P3" i="7"/>
  <c r="J3" i="7"/>
  <c r="I80" i="7"/>
  <c r="J80" i="7" s="1"/>
</calcChain>
</file>

<file path=xl/sharedStrings.xml><?xml version="1.0" encoding="utf-8"?>
<sst xmlns="http://schemas.openxmlformats.org/spreadsheetml/2006/main" count="318" uniqueCount="94">
  <si>
    <t>ITEM</t>
  </si>
  <si>
    <t xml:space="preserve">ELEMENTO </t>
  </si>
  <si>
    <t>UNIDAD</t>
  </si>
  <si>
    <t>CANTIDAD</t>
  </si>
  <si>
    <t>VALOR UNITARIO</t>
  </si>
  <si>
    <t>VALOR IVA</t>
  </si>
  <si>
    <t>VALOR TOTAL</t>
  </si>
  <si>
    <t>VALOR SECOP</t>
  </si>
  <si>
    <t>BARRAS DE PEGANTE LIBRES DE ÁCIDO 40 GRAMOS</t>
  </si>
  <si>
    <t>UN</t>
  </si>
  <si>
    <t>BLOCKS O CUADERNOS DE PAPEL (BOND BLANCO) 75 GRMS x 80 HOJAS TAMAÑO CARTA</t>
  </si>
  <si>
    <t>BLOCKS O CUADERNOS DE PAPEL (CUADRICULADO) 75 GRMS x 80 HOJAS TAMAÑO CARTA</t>
  </si>
  <si>
    <t>BORRADORES PARA TABLEROS ACRÍLICO BLANCO</t>
  </si>
  <si>
    <t>BORRADORES (NATA x 20 gms)</t>
  </si>
  <si>
    <t>Caja para archivo tipo troquelada x 200</t>
  </si>
  <si>
    <t>CARPETA (CELUGUÍA OFICIO HORIZONTAL)</t>
  </si>
  <si>
    <t>CARPETA (DE DOS TAPAS LEGAJADORA)</t>
  </si>
  <si>
    <t>CARPETA (LEGAJADORA PLASTICA TAMAÑO OFICIO)</t>
  </si>
  <si>
    <t>CINTA TRANSPARENTE (12mm x 18 Metros)</t>
  </si>
  <si>
    <t>CINTA DE ENMASCARAR (DELGADA 12 mm X 40 mts)</t>
  </si>
  <si>
    <t>CINTA DE ENMASCARAR (3/4 x 20 mts)</t>
  </si>
  <si>
    <t>CLIP PARA PAPEL</t>
  </si>
  <si>
    <t>CORTADORAS DE PAPEL O REPUESTOS (BISTURÍ DE 17cm x 4cm x 1,5 cm)</t>
  </si>
  <si>
    <t>ESFERO DE PUNTA REDONDA (NEGRO)</t>
  </si>
  <si>
    <t>ESFERO DE PUNTA REDONDA (ROJO)</t>
  </si>
  <si>
    <t>SUJETADOR DE DOCUMENTOS (GANCHO LEGAJADOR)</t>
  </si>
  <si>
    <t>SUJETADOR DE DOCUMENTOS (GANCHO LEGAJADOR PLÁSTICO PARA 200 FOLIOS)</t>
  </si>
  <si>
    <t>GRAPADORA</t>
  </si>
  <si>
    <t>GRAPAS. CAJA X 5000 UNIDADES</t>
  </si>
  <si>
    <t>LAPICES DE COLORES</t>
  </si>
  <si>
    <t>CX</t>
  </si>
  <si>
    <t>LAPICES DE MADERcaja por 12</t>
  </si>
  <si>
    <t>MARCADORES (BORRABLES PARA TABLERO ACRILICO) COLOR AZUL</t>
  </si>
  <si>
    <t>MARCADORES (BORRABLES PARA TABLERO ACRILICO) COLOR NEGRO</t>
  </si>
  <si>
    <t>MARCADORES (BORRABLES PARA TABLERO ACRILICO) COLOR VERDE</t>
  </si>
  <si>
    <t>MARCADORES (BORRABLES PARA TABLERO ACRILICO) COLOR ROJO</t>
  </si>
  <si>
    <t>MARCADORES (PERMANENTES PUNTA BISELADA) COLOR AZUL</t>
  </si>
  <si>
    <t>MARCADORES (PERMANENTES PUNTA BISELADA) COLOR NEGRO</t>
  </si>
  <si>
    <t>MARCADORES (PERMANENTES PUNTA BISELADA) COLOR VERDE</t>
  </si>
  <si>
    <t>MARCADORES (PERMANENTES PUNTA BISELADA) COLOR ROJO</t>
  </si>
  <si>
    <t>MARCADORES PERMANENTES PUNTA FINA COLOR AZUL</t>
  </si>
  <si>
    <t>MARCADORES PERMANENTES PUNTA FINA COLOR NEGRO</t>
  </si>
  <si>
    <t>MARCADORES PERMANENTES PUNTA FINA COLOR VERDE</t>
  </si>
  <si>
    <t>MARCADORES PERMANENTES PUNTA FINA COLOR ROJO</t>
  </si>
  <si>
    <t>PAPEL PARA IMPRESORA O FOTOCOPIADORA TAMAÑO CARTA</t>
  </si>
  <si>
    <t>PAPELES CARTULINA (CALIPSO, 23,5 cm x 34,5 cm, COLORES SURTIDOS) PAQUETE X 10 UNIDADES</t>
  </si>
  <si>
    <t>PAPELES CARTULINA (OPALINA 70 x 100 cms, 180 GRM) PLIEGO</t>
  </si>
  <si>
    <t>MAQUINA PERFORADORA DE ENCUADERNACIÓN (2 HUECOS 15HOJAS METAL)</t>
  </si>
  <si>
    <t>PEGAMENTOS (PEGANTE LIQUIDO PAPEL)</t>
  </si>
  <si>
    <t>REGLAS (FLEXIBLE X 30 CMS DE LARGO)</t>
  </si>
  <si>
    <t>REMOVEDORES DE GRAPAS (SACA GANCHOS)</t>
  </si>
  <si>
    <t>RESALTADORES (COLORES SURTIDOS PUNTA GRUESA)</t>
  </si>
  <si>
    <t>TAJALAPICES MANUALES</t>
  </si>
  <si>
    <t>PAPEL DE ESCRITURA (HOJAS TIPO EXÁMEN CUADRICULADAS)</t>
  </si>
  <si>
    <t>TIJERAS (PUNTA REDONDA) DE 19,5 CMS. MANGO ACRÍLICO</t>
  </si>
  <si>
    <t>MEMORIA USB 3.0, compatible a la inversa con USB 2.0 especialmente de 32GB CLASE 10, metalica</t>
  </si>
  <si>
    <t>Regla metálica graduada con forma de plancha delgada y rectangular construida de metal, longitud total 30 cm.</t>
  </si>
  <si>
    <t>Bayetilla blanca medidas de 50 x60 cm</t>
  </si>
  <si>
    <t>Cinta Filmoplast P</t>
  </si>
  <si>
    <t>Guantes de látex Talla S, M, L.</t>
  </si>
  <si>
    <t>Tapabocas desechables en empaque individual azul de tres filtros con elástico de sujeción al oído y adaptador nasal anatómico.</t>
  </si>
  <si>
    <t>Bata para archivo</t>
  </si>
  <si>
    <t>Gel Antibacterial</t>
  </si>
  <si>
    <t>Batería recargables Pila AAA</t>
  </si>
  <si>
    <t>Cargador de baterías, Cargador universal para pilas o baterías recargables AA, AAA, C, D y 9 V de NiCd (níquel-cadmio) y NiMH (níquel-metal)</t>
  </si>
  <si>
    <t>Papel de notas autoadhesivas (Post-it), post it: tamaño 4 in x 3 in (76 mm x 76 mm) papel bond colores surtidos</t>
  </si>
  <si>
    <t>Guante de Vinilo CAJA * 100</t>
  </si>
  <si>
    <t>Gorros Cofias Oruga Desechables</t>
  </si>
  <si>
    <t>Máquinas para fechar o numerar, máquina para fechar o numerar: Cromado suave y resistente, Númerador de 6 digitos, metpalico, tamaño de los números 4mm, incluya almohadillas, frasco de tinta negra</t>
  </si>
  <si>
    <t>Caja para archivo tipo troquelada x 100</t>
  </si>
  <si>
    <t>Caja para archivo tipo troquelada x 300</t>
  </si>
  <si>
    <t>Brocha Plana</t>
  </si>
  <si>
    <t>Carpeta cuatro aletas</t>
  </si>
  <si>
    <t>Hisopos de algodón largos</t>
  </si>
  <si>
    <t>Pila AA recargable-Con cargador</t>
  </si>
  <si>
    <t>Toner impresora HP M631</t>
  </si>
  <si>
    <t>Stiker impresora código de barras, Papel : Transferencia, térmico , térmico con recubrimiento , bond , propalcote.</t>
  </si>
  <si>
    <t>Alcohol antiséptico Alcohol antiseptico al 70% botella plastica 700 ml, Alcohol antiseptico, al 70% x 700 ml ref: 75101, unidad de venta: botella plástica x 700 ml uso: solución tópica. antiséptico de uso externo- almacenar a temperatura inferior a 30 grados centigrados.</t>
  </si>
  <si>
    <t>Cable HDMI Cable de alta definición (HDMI) con 5 metros de alcance, ideal para conectar pantallas, computadores y proyectores que tengan esta misma conexión.</t>
  </si>
  <si>
    <t>Rótulos autoadhesivos para impresoras lAser Ink Jet y fotocopiadoras ROtulo 66 rOtulos x hoja Tamaño 3 17 cm x 2 22 cm</t>
  </si>
  <si>
    <t>Papel japones blanco para restauración de documentos de archivo. 30 gramos rollo 69 cm X 10 metros</t>
  </si>
  <si>
    <t>La Cinta Mágica Scotch es de apariencia mate en el rollo e invisible sobre papel. Es la cinta adhesiva preferida en las oficinas, hogares y escuelas. Ideal para: cerrar sobres y marcar carpetas. Reparar documentos de oficina, tareas escolares o billetes. Colocarse sobre documentos importantes haciéndolos inviolables. Enmascarar proyectos de arquitectura y diseño.</t>
  </si>
  <si>
    <t>Sobre de manila tamaño carta</t>
  </si>
  <si>
    <t>Sobre de manila tamaño oficio</t>
  </si>
  <si>
    <t>Humedecedor - Cera antiderrapante para facilitar el conteo de hoja y billetes 14 gr.</t>
  </si>
  <si>
    <t>Guante de Vinilo</t>
  </si>
  <si>
    <t>Apuntador Laser Profesional Tipo Pluma Elegante Rojo, no calienta ni quema, utiliza 2 baterIas AAA es especialmente util en la oficina , trabajo, casa. Para presentaciones, juntas, seminarios, iluminacion, astrologia,</t>
  </si>
  <si>
    <t>COMPAÑIA MAYFER SB SAS</t>
  </si>
  <si>
    <t>ANGELA JOHANNA RODRIGUEZ CASTRO</t>
  </si>
  <si>
    <t>GRUPO LOPERENA S.A.S</t>
  </si>
  <si>
    <t>PROMEDIO</t>
  </si>
  <si>
    <t>PROMEDIO UNITARIO SIN IVA</t>
  </si>
  <si>
    <t>PROMEDIO UNITARIO CON IVA</t>
  </si>
  <si>
    <t>PROMEDIO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</si>
</sst>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7" formatCode="_ &quot;$&quot;\ * #,##0.00_ ;_ &quot;$&quot;\ * \-#,##0.00_ ;_ &quot;$&quot;\ * &quot;-&quot;??_ ;_ @_ "/>
    <numFmt numFmtId="177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3" fontId="4" fillId="0" borderId="0" applyFont="0" applyFill="0" applyBorder="0" applyAlignment="0" applyProtection="0"/>
  </cellStyleXfs>
  <cellXfs count="80">
    <xf numFmtId="0" fontId="0" fillId="0" borderId="0" xfId="0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8" fillId="0" borderId="19" xfId="1" applyFont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/>
    </xf>
    <xf numFmtId="0" fontId="8" fillId="0" borderId="28" xfId="1" applyFont="1" applyBorder="1" applyAlignment="1">
      <alignment vertical="center"/>
    </xf>
    <xf numFmtId="0" fontId="8" fillId="0" borderId="27" xfId="1" applyFont="1" applyBorder="1" applyAlignment="1">
      <alignment horizont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28" xfId="1" applyFont="1" applyBorder="1" applyAlignment="1">
      <alignment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1" xfId="1" applyFont="1" applyBorder="1" applyAlignment="1">
      <alignment horizontal="center" wrapText="1"/>
    </xf>
    <xf numFmtId="0" fontId="8" fillId="0" borderId="22" xfId="1" applyFont="1" applyBorder="1" applyAlignment="1">
      <alignment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right"/>
    </xf>
    <xf numFmtId="0" fontId="8" fillId="0" borderId="33" xfId="1" applyFont="1" applyBorder="1" applyAlignment="1">
      <alignment horizontal="right"/>
    </xf>
    <xf numFmtId="0" fontId="8" fillId="0" borderId="34" xfId="1" applyFont="1" applyBorder="1" applyAlignment="1">
      <alignment horizontal="right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1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5" fillId="0" borderId="3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43" fontId="6" fillId="0" borderId="0" xfId="1" applyNumberFormat="1" applyFont="1"/>
    <xf numFmtId="0" fontId="7" fillId="0" borderId="15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177" fontId="5" fillId="0" borderId="21" xfId="8" applyNumberFormat="1" applyFont="1" applyBorder="1" applyAlignment="1">
      <alignment horizontal="center" vertical="center" wrapText="1"/>
    </xf>
    <xf numFmtId="177" fontId="5" fillId="0" borderId="18" xfId="8" applyNumberFormat="1" applyFont="1" applyBorder="1" applyAlignment="1">
      <alignment horizontal="center" vertical="center" wrapText="1"/>
    </xf>
    <xf numFmtId="177" fontId="5" fillId="0" borderId="23" xfId="8" applyNumberFormat="1" applyFont="1" applyBorder="1" applyAlignment="1">
      <alignment horizontal="center" vertical="center" wrapText="1"/>
    </xf>
    <xf numFmtId="177" fontId="5" fillId="0" borderId="4" xfId="8" applyNumberFormat="1" applyFont="1" applyBorder="1" applyAlignment="1">
      <alignment horizontal="center" vertical="center" wrapText="1"/>
    </xf>
    <xf numFmtId="177" fontId="5" fillId="0" borderId="1" xfId="8" applyNumberFormat="1" applyFont="1" applyBorder="1" applyAlignment="1">
      <alignment horizontal="center" vertical="center" wrapText="1"/>
    </xf>
    <xf numFmtId="177" fontId="5" fillId="0" borderId="3" xfId="8" applyNumberFormat="1" applyFont="1" applyBorder="1" applyAlignment="1">
      <alignment horizontal="center" vertical="center" wrapText="1"/>
    </xf>
    <xf numFmtId="177" fontId="5" fillId="0" borderId="5" xfId="8" applyNumberFormat="1" applyFont="1" applyBorder="1" applyAlignment="1">
      <alignment horizontal="center" vertical="center" wrapText="1"/>
    </xf>
    <xf numFmtId="177" fontId="5" fillId="0" borderId="17" xfId="8" applyNumberFormat="1" applyFont="1" applyBorder="1" applyAlignment="1">
      <alignment horizontal="center" vertical="center" wrapText="1"/>
    </xf>
    <xf numFmtId="177" fontId="5" fillId="0" borderId="2" xfId="8" applyNumberFormat="1" applyFont="1" applyBorder="1" applyAlignment="1">
      <alignment horizontal="center" vertical="center" wrapText="1"/>
    </xf>
    <xf numFmtId="177" fontId="5" fillId="0" borderId="9" xfId="8" applyNumberFormat="1" applyFont="1" applyBorder="1" applyAlignment="1">
      <alignment horizontal="right" vertical="center" wrapText="1"/>
    </xf>
    <xf numFmtId="177" fontId="5" fillId="0" borderId="7" xfId="8" applyNumberFormat="1" applyFont="1" applyBorder="1" applyAlignment="1">
      <alignment horizontal="right" vertical="center" wrapText="1"/>
    </xf>
    <xf numFmtId="177" fontId="5" fillId="0" borderId="33" xfId="8" applyNumberFormat="1" applyFont="1" applyBorder="1" applyAlignment="1">
      <alignment horizontal="right" vertical="center" wrapText="1"/>
    </xf>
    <xf numFmtId="177" fontId="6" fillId="0" borderId="0" xfId="1" applyNumberFormat="1" applyFont="1"/>
    <xf numFmtId="0" fontId="5" fillId="2" borderId="12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177" fontId="5" fillId="2" borderId="4" xfId="8" applyNumberFormat="1" applyFont="1" applyFill="1" applyBorder="1" applyAlignment="1">
      <alignment horizontal="center" vertical="center" wrapText="1"/>
    </xf>
    <xf numFmtId="177" fontId="5" fillId="2" borderId="1" xfId="8" applyNumberFormat="1" applyFont="1" applyFill="1" applyBorder="1" applyAlignment="1">
      <alignment horizontal="center" vertical="center" wrapText="1"/>
    </xf>
    <xf numFmtId="177" fontId="5" fillId="2" borderId="3" xfId="8" applyNumberFormat="1" applyFont="1" applyFill="1" applyBorder="1" applyAlignment="1">
      <alignment horizontal="center" vertical="center" wrapText="1"/>
    </xf>
    <xf numFmtId="177" fontId="5" fillId="2" borderId="18" xfId="8" applyNumberFormat="1" applyFont="1" applyFill="1" applyBorder="1" applyAlignment="1">
      <alignment horizontal="center" vertical="center" wrapText="1"/>
    </xf>
    <xf numFmtId="177" fontId="5" fillId="2" borderId="23" xfId="8" applyNumberFormat="1" applyFont="1" applyFill="1" applyBorder="1" applyAlignment="1">
      <alignment horizontal="center" vertical="center" wrapText="1"/>
    </xf>
    <xf numFmtId="177" fontId="5" fillId="2" borderId="21" xfId="8" applyNumberFormat="1" applyFont="1" applyFill="1" applyBorder="1" applyAlignment="1">
      <alignment horizontal="center" vertical="center" wrapText="1"/>
    </xf>
    <xf numFmtId="0" fontId="6" fillId="2" borderId="0" xfId="1" applyFont="1" applyFill="1"/>
    <xf numFmtId="43" fontId="6" fillId="2" borderId="0" xfId="1" applyNumberFormat="1" applyFont="1" applyFill="1"/>
    <xf numFmtId="0" fontId="5" fillId="0" borderId="20" xfId="1" applyFont="1" applyBorder="1" applyAlignment="1">
      <alignment horizontal="left" vertical="center" wrapText="1"/>
    </xf>
    <xf numFmtId="0" fontId="5" fillId="0" borderId="36" xfId="1" applyFont="1" applyBorder="1" applyAlignment="1">
      <alignment horizontal="left" vertical="center" wrapText="1"/>
    </xf>
    <xf numFmtId="0" fontId="5" fillId="0" borderId="37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right"/>
    </xf>
    <xf numFmtId="177" fontId="0" fillId="0" borderId="0" xfId="0" applyNumberFormat="1"/>
    <xf numFmtId="0" fontId="8" fillId="0" borderId="15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 wrapText="1"/>
    </xf>
  </cellXfs>
  <cellStyles count="9">
    <cellStyle name="Millares" xfId="8" builtinId="3"/>
    <cellStyle name="Millares 2" xfId="3" xr:uid="{00000000-0005-0000-0000-000001000000}"/>
    <cellStyle name="Moneda 2" xfId="4" xr:uid="{00000000-0005-0000-0000-000002000000}"/>
    <cellStyle name="Moneda 3" xfId="5" xr:uid="{00000000-0005-0000-0000-000003000000}"/>
    <cellStyle name="Normal" xfId="0" builtinId="0"/>
    <cellStyle name="Normal 2" xfId="1" xr:uid="{00000000-0005-0000-0000-000005000000}"/>
    <cellStyle name="Normal 3" xfId="2" xr:uid="{00000000-0005-0000-0000-000006000000}"/>
    <cellStyle name="Normal 4" xfId="7" xr:uid="{2691909D-9981-AE47-AF20-B476D3BD9A79}"/>
    <cellStyle name="Porcentaje 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T86"/>
  <sheetViews>
    <sheetView showGridLines="0" zoomScaleNormal="100" zoomScaleSheetLayoutView="135" workbookViewId="0">
      <selection activeCell="D21" sqref="D21"/>
    </sheetView>
  </sheetViews>
  <sheetFormatPr baseColWidth="10" defaultColWidth="28.42578125" defaultRowHeight="16.5" x14ac:dyDescent="0.3"/>
  <cols>
    <col min="1" max="1" width="4.42578125" style="1" bestFit="1" customWidth="1"/>
    <col min="2" max="2" width="49.7109375" style="4" bestFit="1" customWidth="1"/>
    <col min="3" max="3" width="6.42578125" style="1" bestFit="1" customWidth="1"/>
    <col min="4" max="5" width="8.140625" style="1" bestFit="1" customWidth="1"/>
    <col min="6" max="6" width="6.85546875" style="1" bestFit="1" customWidth="1"/>
    <col min="7" max="7" width="10.140625" style="1" bestFit="1" customWidth="1"/>
    <col min="8" max="8" width="8" style="1" bestFit="1" customWidth="1"/>
    <col min="9" max="9" width="6.85546875" style="1" bestFit="1" customWidth="1"/>
    <col min="10" max="11" width="8.140625" style="1" bestFit="1" customWidth="1"/>
    <col min="12" max="12" width="6.85546875" style="1" bestFit="1" customWidth="1"/>
    <col min="13" max="13" width="8.140625" style="1" bestFit="1" customWidth="1"/>
    <col min="14" max="15" width="8.7109375" style="1" bestFit="1" customWidth="1"/>
    <col min="16" max="16" width="9" style="1" customWidth="1"/>
    <col min="17" max="17" width="6" style="1" bestFit="1" customWidth="1"/>
    <col min="18" max="18" width="6" style="1" customWidth="1"/>
    <col min="19" max="19" width="15" style="1" bestFit="1" customWidth="1"/>
    <col min="20" max="16384" width="28.42578125" style="1"/>
  </cols>
  <sheetData>
    <row r="1" spans="1:20" ht="28.5" thickBot="1" x14ac:dyDescent="0.35">
      <c r="A1" s="10" t="s">
        <v>0</v>
      </c>
      <c r="B1" s="12" t="s">
        <v>1</v>
      </c>
      <c r="C1" s="12" t="s">
        <v>2</v>
      </c>
      <c r="D1" s="18" t="s">
        <v>3</v>
      </c>
      <c r="E1" s="15" t="s">
        <v>87</v>
      </c>
      <c r="F1" s="16"/>
      <c r="G1" s="17"/>
      <c r="H1" s="22" t="s">
        <v>88</v>
      </c>
      <c r="I1" s="5"/>
      <c r="J1" s="6"/>
      <c r="K1" s="22" t="s">
        <v>89</v>
      </c>
      <c r="L1" s="5"/>
      <c r="M1" s="6"/>
      <c r="N1" s="40" t="s">
        <v>90</v>
      </c>
      <c r="O1" s="41"/>
      <c r="P1" s="42"/>
    </row>
    <row r="2" spans="1:20" ht="41.25" thickBot="1" x14ac:dyDescent="0.35">
      <c r="A2" s="11"/>
      <c r="B2" s="13"/>
      <c r="C2" s="14"/>
      <c r="D2" s="19"/>
      <c r="E2" s="20" t="s">
        <v>4</v>
      </c>
      <c r="F2" s="7" t="s">
        <v>5</v>
      </c>
      <c r="G2" s="21" t="s">
        <v>6</v>
      </c>
      <c r="H2" s="23" t="s">
        <v>4</v>
      </c>
      <c r="I2" s="8" t="s">
        <v>5</v>
      </c>
      <c r="J2" s="9" t="s">
        <v>6</v>
      </c>
      <c r="K2" s="23" t="s">
        <v>4</v>
      </c>
      <c r="L2" s="8" t="s">
        <v>5</v>
      </c>
      <c r="M2" s="9" t="s">
        <v>6</v>
      </c>
      <c r="N2" s="20" t="s">
        <v>91</v>
      </c>
      <c r="O2" s="7" t="s">
        <v>92</v>
      </c>
      <c r="P2" s="21" t="s">
        <v>93</v>
      </c>
    </row>
    <row r="3" spans="1:20" x14ac:dyDescent="0.3">
      <c r="A3" s="27">
        <v>1</v>
      </c>
      <c r="B3" s="30" t="s">
        <v>8</v>
      </c>
      <c r="C3" s="36" t="s">
        <v>9</v>
      </c>
      <c r="D3" s="33">
        <v>1</v>
      </c>
      <c r="E3" s="43">
        <v>10880</v>
      </c>
      <c r="F3" s="44">
        <f>+E3*19%</f>
        <v>2067.1999999999998</v>
      </c>
      <c r="G3" s="45">
        <f>((ROUND(E3,0))+(ROUND(F3,0)))*D3</f>
        <v>12947</v>
      </c>
      <c r="H3" s="43">
        <v>5000</v>
      </c>
      <c r="I3" s="44">
        <f>+H3*19%</f>
        <v>950</v>
      </c>
      <c r="J3" s="45">
        <f>(H3+I3)*D3</f>
        <v>5950</v>
      </c>
      <c r="K3" s="43">
        <v>2618</v>
      </c>
      <c r="L3" s="44">
        <f>+K3*19%</f>
        <v>497.42</v>
      </c>
      <c r="M3" s="45">
        <f>+K3+L3</f>
        <v>3115.42</v>
      </c>
      <c r="N3" s="43">
        <f>+AVERAGE(E3,H3,K3)</f>
        <v>6166</v>
      </c>
      <c r="O3" s="44">
        <f>+AVERAGE(F3,I3,L3)</f>
        <v>1171.54</v>
      </c>
      <c r="P3" s="45">
        <f>+N3+O3</f>
        <v>7337.54</v>
      </c>
      <c r="Q3" s="1">
        <v>948</v>
      </c>
      <c r="S3" s="39"/>
      <c r="T3" s="39"/>
    </row>
    <row r="4" spans="1:20" ht="27" x14ac:dyDescent="0.3">
      <c r="A4" s="28">
        <v>2</v>
      </c>
      <c r="B4" s="31" t="s">
        <v>10</v>
      </c>
      <c r="C4" s="37" t="s">
        <v>9</v>
      </c>
      <c r="D4" s="34">
        <v>1</v>
      </c>
      <c r="E4" s="46">
        <v>30133</v>
      </c>
      <c r="F4" s="47">
        <f t="shared" ref="F4:F67" si="0">+E4*19%</f>
        <v>5725.27</v>
      </c>
      <c r="G4" s="48">
        <f>((ROUND(E4,0))+(ROUND(F4,0)))*D4</f>
        <v>35858</v>
      </c>
      <c r="H4" s="46">
        <v>5000</v>
      </c>
      <c r="I4" s="44">
        <f t="shared" ref="I4:I67" si="1">+H4*19%</f>
        <v>950</v>
      </c>
      <c r="J4" s="45">
        <f t="shared" ref="J4:J67" si="2">(H4+I4)*D4</f>
        <v>5950</v>
      </c>
      <c r="K4" s="43">
        <v>5950</v>
      </c>
      <c r="L4" s="44">
        <f t="shared" ref="L4:L67" si="3">+K4*19%</f>
        <v>1130.5</v>
      </c>
      <c r="M4" s="45">
        <f t="shared" ref="M4:M67" si="4">+K4+L4</f>
        <v>7080.5</v>
      </c>
      <c r="N4" s="43">
        <f t="shared" ref="N4:N67" si="5">+AVERAGE(G4,J4,M4)</f>
        <v>16296.166666666666</v>
      </c>
      <c r="O4" s="44">
        <f t="shared" ref="O4:O67" si="6">+AVERAGE(F4,I4,L4)</f>
        <v>2601.9233333333336</v>
      </c>
      <c r="P4" s="45">
        <f t="shared" ref="P4:P67" si="7">+N4+O4</f>
        <v>18898.09</v>
      </c>
      <c r="Q4" s="1">
        <v>227</v>
      </c>
      <c r="S4" s="39"/>
    </row>
    <row r="5" spans="1:20" ht="27" x14ac:dyDescent="0.3">
      <c r="A5" s="28">
        <v>3</v>
      </c>
      <c r="B5" s="31" t="s">
        <v>11</v>
      </c>
      <c r="C5" s="37" t="s">
        <v>9</v>
      </c>
      <c r="D5" s="34">
        <v>1</v>
      </c>
      <c r="E5" s="46">
        <v>20533</v>
      </c>
      <c r="F5" s="47">
        <f t="shared" si="0"/>
        <v>3901.27</v>
      </c>
      <c r="G5" s="48">
        <f>((ROUND(E5,0))+(ROUND(F5,0)))*D5</f>
        <v>24434</v>
      </c>
      <c r="H5" s="46">
        <v>5000</v>
      </c>
      <c r="I5" s="44">
        <f t="shared" si="1"/>
        <v>950</v>
      </c>
      <c r="J5" s="45">
        <f t="shared" si="2"/>
        <v>5950</v>
      </c>
      <c r="K5" s="43">
        <v>5950</v>
      </c>
      <c r="L5" s="44">
        <f t="shared" si="3"/>
        <v>1130.5</v>
      </c>
      <c r="M5" s="45">
        <f t="shared" si="4"/>
        <v>7080.5</v>
      </c>
      <c r="N5" s="43">
        <f t="shared" si="5"/>
        <v>12488.166666666666</v>
      </c>
      <c r="O5" s="44">
        <f t="shared" si="6"/>
        <v>1993.9233333333334</v>
      </c>
      <c r="P5" s="45">
        <f t="shared" si="7"/>
        <v>14482.09</v>
      </c>
      <c r="Q5" s="1">
        <v>570</v>
      </c>
      <c r="S5" s="39"/>
    </row>
    <row r="6" spans="1:20" x14ac:dyDescent="0.3">
      <c r="A6" s="28">
        <v>4</v>
      </c>
      <c r="B6" s="31" t="s">
        <v>12</v>
      </c>
      <c r="C6" s="37" t="s">
        <v>9</v>
      </c>
      <c r="D6" s="34">
        <v>1</v>
      </c>
      <c r="E6" s="46">
        <v>7973</v>
      </c>
      <c r="F6" s="47">
        <f t="shared" si="0"/>
        <v>1514.8700000000001</v>
      </c>
      <c r="G6" s="48">
        <f>((ROUND(E6,0))+(ROUND(F6,0)))*D6</f>
        <v>9488</v>
      </c>
      <c r="H6" s="46">
        <v>4500</v>
      </c>
      <c r="I6" s="44">
        <f t="shared" si="1"/>
        <v>855</v>
      </c>
      <c r="J6" s="45">
        <f t="shared" si="2"/>
        <v>5355</v>
      </c>
      <c r="K6" s="43">
        <v>5355</v>
      </c>
      <c r="L6" s="44">
        <f t="shared" si="3"/>
        <v>1017.45</v>
      </c>
      <c r="M6" s="45">
        <f t="shared" si="4"/>
        <v>6372.45</v>
      </c>
      <c r="N6" s="43">
        <f t="shared" si="5"/>
        <v>7071.8166666666666</v>
      </c>
      <c r="O6" s="44">
        <f t="shared" si="6"/>
        <v>1129.1066666666666</v>
      </c>
      <c r="P6" s="45">
        <f t="shared" si="7"/>
        <v>8200.9233333333323</v>
      </c>
      <c r="Q6" s="1">
        <v>263</v>
      </c>
      <c r="S6" s="39"/>
    </row>
    <row r="7" spans="1:20" x14ac:dyDescent="0.3">
      <c r="A7" s="28">
        <v>5</v>
      </c>
      <c r="B7" s="31" t="s">
        <v>13</v>
      </c>
      <c r="C7" s="37" t="s">
        <v>9</v>
      </c>
      <c r="D7" s="34">
        <v>1</v>
      </c>
      <c r="E7" s="46">
        <v>1226</v>
      </c>
      <c r="F7" s="47">
        <f t="shared" si="0"/>
        <v>232.94</v>
      </c>
      <c r="G7" s="48">
        <f>((ROUND(E7,0))+(ROUND(F7,0)))*D7</f>
        <v>1459</v>
      </c>
      <c r="H7" s="46">
        <v>1500</v>
      </c>
      <c r="I7" s="44">
        <f t="shared" si="1"/>
        <v>285</v>
      </c>
      <c r="J7" s="45">
        <f t="shared" si="2"/>
        <v>1785</v>
      </c>
      <c r="K7" s="43">
        <v>833</v>
      </c>
      <c r="L7" s="44">
        <f t="shared" si="3"/>
        <v>158.27000000000001</v>
      </c>
      <c r="M7" s="45">
        <f t="shared" si="4"/>
        <v>991.27</v>
      </c>
      <c r="N7" s="43">
        <f t="shared" si="5"/>
        <v>1411.7566666666669</v>
      </c>
      <c r="O7" s="44">
        <f t="shared" si="6"/>
        <v>225.40333333333334</v>
      </c>
      <c r="P7" s="45">
        <f t="shared" si="7"/>
        <v>1637.1600000000003</v>
      </c>
      <c r="Q7" s="1">
        <v>4175</v>
      </c>
      <c r="S7" s="39"/>
    </row>
    <row r="8" spans="1:20" x14ac:dyDescent="0.3">
      <c r="A8" s="28">
        <v>6</v>
      </c>
      <c r="B8" s="31" t="s">
        <v>14</v>
      </c>
      <c r="C8" s="37" t="s">
        <v>9</v>
      </c>
      <c r="D8" s="34">
        <v>1</v>
      </c>
      <c r="E8" s="46">
        <v>4933</v>
      </c>
      <c r="F8" s="47">
        <f t="shared" si="0"/>
        <v>937.27</v>
      </c>
      <c r="G8" s="48">
        <f>((ROUND(E8,0))+(ROUND(F8,0)))*D8</f>
        <v>5870</v>
      </c>
      <c r="H8" s="46">
        <v>4500</v>
      </c>
      <c r="I8" s="44">
        <f t="shared" si="1"/>
        <v>855</v>
      </c>
      <c r="J8" s="45">
        <f t="shared" si="2"/>
        <v>5355</v>
      </c>
      <c r="K8" s="43">
        <v>5950</v>
      </c>
      <c r="L8" s="44">
        <f t="shared" si="3"/>
        <v>1130.5</v>
      </c>
      <c r="M8" s="45">
        <f t="shared" si="4"/>
        <v>7080.5</v>
      </c>
      <c r="N8" s="43">
        <f t="shared" si="5"/>
        <v>6101.833333333333</v>
      </c>
      <c r="O8" s="44">
        <f t="shared" si="6"/>
        <v>974.25666666666666</v>
      </c>
      <c r="P8" s="45">
        <f t="shared" si="7"/>
        <v>7076.09</v>
      </c>
      <c r="Q8" s="1">
        <v>6</v>
      </c>
      <c r="S8" s="39"/>
    </row>
    <row r="9" spans="1:20" s="66" customFormat="1" x14ac:dyDescent="0.3">
      <c r="A9" s="56">
        <v>7</v>
      </c>
      <c r="B9" s="57" t="s">
        <v>15</v>
      </c>
      <c r="C9" s="58" t="s">
        <v>9</v>
      </c>
      <c r="D9" s="59">
        <v>1</v>
      </c>
      <c r="E9" s="60">
        <v>5200</v>
      </c>
      <c r="F9" s="61">
        <f t="shared" si="0"/>
        <v>988</v>
      </c>
      <c r="G9" s="62">
        <f>((ROUND(E9,0))+(ROUND(F9,0)))*D9</f>
        <v>6188</v>
      </c>
      <c r="H9" s="60">
        <v>1000</v>
      </c>
      <c r="I9" s="63">
        <f t="shared" si="1"/>
        <v>190</v>
      </c>
      <c r="J9" s="64">
        <f t="shared" si="2"/>
        <v>1190</v>
      </c>
      <c r="K9" s="65">
        <v>1071</v>
      </c>
      <c r="L9" s="63">
        <f t="shared" si="3"/>
        <v>203.49</v>
      </c>
      <c r="M9" s="64">
        <f t="shared" si="4"/>
        <v>1274.49</v>
      </c>
      <c r="N9" s="65">
        <f t="shared" si="5"/>
        <v>2884.1633333333334</v>
      </c>
      <c r="O9" s="63">
        <f t="shared" si="6"/>
        <v>460.49666666666667</v>
      </c>
      <c r="P9" s="64">
        <f t="shared" si="7"/>
        <v>3344.66</v>
      </c>
      <c r="Q9" s="66">
        <v>0</v>
      </c>
      <c r="S9" s="67"/>
    </row>
    <row r="10" spans="1:20" x14ac:dyDescent="0.3">
      <c r="A10" s="28">
        <v>8</v>
      </c>
      <c r="B10" s="31" t="s">
        <v>16</v>
      </c>
      <c r="C10" s="37" t="s">
        <v>9</v>
      </c>
      <c r="D10" s="34">
        <v>1</v>
      </c>
      <c r="E10" s="46">
        <v>6640</v>
      </c>
      <c r="F10" s="47">
        <f t="shared" si="0"/>
        <v>1261.5999999999999</v>
      </c>
      <c r="G10" s="48">
        <f>((ROUND(E10,0))+(ROUND(F10,0)))*D10</f>
        <v>7902</v>
      </c>
      <c r="H10" s="46">
        <v>3500</v>
      </c>
      <c r="I10" s="44">
        <f t="shared" si="1"/>
        <v>665</v>
      </c>
      <c r="J10" s="45">
        <f t="shared" si="2"/>
        <v>4165</v>
      </c>
      <c r="K10" s="43">
        <v>2975</v>
      </c>
      <c r="L10" s="44">
        <f t="shared" si="3"/>
        <v>565.25</v>
      </c>
      <c r="M10" s="45">
        <f t="shared" si="4"/>
        <v>3540.25</v>
      </c>
      <c r="N10" s="43">
        <f t="shared" si="5"/>
        <v>5202.416666666667</v>
      </c>
      <c r="O10" s="44">
        <f t="shared" si="6"/>
        <v>830.61666666666667</v>
      </c>
      <c r="P10" s="45">
        <f t="shared" si="7"/>
        <v>6033.0333333333338</v>
      </c>
      <c r="Q10" s="1">
        <v>270</v>
      </c>
      <c r="S10" s="39"/>
    </row>
    <row r="11" spans="1:20" x14ac:dyDescent="0.3">
      <c r="A11" s="28">
        <v>9</v>
      </c>
      <c r="B11" s="31" t="s">
        <v>17</v>
      </c>
      <c r="C11" s="37" t="s">
        <v>9</v>
      </c>
      <c r="D11" s="34">
        <v>1</v>
      </c>
      <c r="E11" s="46">
        <v>8533</v>
      </c>
      <c r="F11" s="47">
        <f t="shared" si="0"/>
        <v>1621.27</v>
      </c>
      <c r="G11" s="48">
        <f>((ROUND(E11,0))+(ROUND(F11,0)))*D11</f>
        <v>10154</v>
      </c>
      <c r="H11" s="46">
        <v>3500</v>
      </c>
      <c r="I11" s="44">
        <f t="shared" si="1"/>
        <v>665</v>
      </c>
      <c r="J11" s="45">
        <f t="shared" si="2"/>
        <v>4165</v>
      </c>
      <c r="K11" s="43">
        <v>3808</v>
      </c>
      <c r="L11" s="44">
        <f t="shared" si="3"/>
        <v>723.52</v>
      </c>
      <c r="M11" s="45">
        <f t="shared" si="4"/>
        <v>4531.5200000000004</v>
      </c>
      <c r="N11" s="43">
        <f t="shared" si="5"/>
        <v>6283.5066666666671</v>
      </c>
      <c r="O11" s="44">
        <f t="shared" si="6"/>
        <v>1003.2633333333333</v>
      </c>
      <c r="P11" s="45">
        <f t="shared" si="7"/>
        <v>7286.77</v>
      </c>
      <c r="Q11" s="1">
        <v>2760</v>
      </c>
      <c r="S11" s="39"/>
    </row>
    <row r="12" spans="1:20" x14ac:dyDescent="0.3">
      <c r="A12" s="28">
        <v>10</v>
      </c>
      <c r="B12" s="31" t="s">
        <v>18</v>
      </c>
      <c r="C12" s="37" t="s">
        <v>9</v>
      </c>
      <c r="D12" s="34">
        <v>1</v>
      </c>
      <c r="E12" s="46">
        <v>13866</v>
      </c>
      <c r="F12" s="47">
        <f t="shared" si="0"/>
        <v>2634.54</v>
      </c>
      <c r="G12" s="48">
        <f>((ROUND(E12,0))+(ROUND(F12,0)))*D12</f>
        <v>16501</v>
      </c>
      <c r="H12" s="46">
        <v>7500</v>
      </c>
      <c r="I12" s="44">
        <f t="shared" si="1"/>
        <v>1425</v>
      </c>
      <c r="J12" s="45">
        <f t="shared" si="2"/>
        <v>8925</v>
      </c>
      <c r="K12" s="43">
        <v>1428</v>
      </c>
      <c r="L12" s="44">
        <f t="shared" si="3"/>
        <v>271.32</v>
      </c>
      <c r="M12" s="45">
        <f t="shared" si="4"/>
        <v>1699.32</v>
      </c>
      <c r="N12" s="43">
        <f t="shared" si="5"/>
        <v>9041.7733333333326</v>
      </c>
      <c r="O12" s="44">
        <f t="shared" si="6"/>
        <v>1443.62</v>
      </c>
      <c r="P12" s="45">
        <f t="shared" si="7"/>
        <v>10485.393333333333</v>
      </c>
      <c r="Q12" s="1">
        <v>662</v>
      </c>
      <c r="S12" s="39"/>
    </row>
    <row r="13" spans="1:20" x14ac:dyDescent="0.3">
      <c r="A13" s="28">
        <v>11</v>
      </c>
      <c r="B13" s="31" t="s">
        <v>19</v>
      </c>
      <c r="C13" s="37" t="s">
        <v>9</v>
      </c>
      <c r="D13" s="34">
        <v>1</v>
      </c>
      <c r="E13" s="46">
        <v>7066</v>
      </c>
      <c r="F13" s="47">
        <f t="shared" si="0"/>
        <v>1342.54</v>
      </c>
      <c r="G13" s="48">
        <f>((ROUND(E13,0))+(ROUND(F13,0)))*D13</f>
        <v>8409</v>
      </c>
      <c r="H13" s="46">
        <v>3500</v>
      </c>
      <c r="I13" s="44">
        <f t="shared" si="1"/>
        <v>665</v>
      </c>
      <c r="J13" s="45">
        <f t="shared" si="2"/>
        <v>4165</v>
      </c>
      <c r="K13" s="43">
        <v>3808</v>
      </c>
      <c r="L13" s="44">
        <f t="shared" si="3"/>
        <v>723.52</v>
      </c>
      <c r="M13" s="45">
        <f t="shared" si="4"/>
        <v>4531.5200000000004</v>
      </c>
      <c r="N13" s="43">
        <f t="shared" si="5"/>
        <v>5701.84</v>
      </c>
      <c r="O13" s="44">
        <f t="shared" si="6"/>
        <v>910.35333333333335</v>
      </c>
      <c r="P13" s="45">
        <f t="shared" si="7"/>
        <v>6612.1933333333336</v>
      </c>
      <c r="Q13" s="1">
        <v>27</v>
      </c>
      <c r="S13" s="39"/>
    </row>
    <row r="14" spans="1:20" x14ac:dyDescent="0.3">
      <c r="A14" s="28">
        <v>12</v>
      </c>
      <c r="B14" s="31" t="s">
        <v>20</v>
      </c>
      <c r="C14" s="37" t="s">
        <v>9</v>
      </c>
      <c r="D14" s="34">
        <v>1</v>
      </c>
      <c r="E14" s="46">
        <v>2800</v>
      </c>
      <c r="F14" s="47">
        <f t="shared" si="0"/>
        <v>532</v>
      </c>
      <c r="G14" s="48">
        <f>((ROUND(E14,0))+(ROUND(F14,0)))*D14</f>
        <v>3332</v>
      </c>
      <c r="H14" s="46">
        <v>3400</v>
      </c>
      <c r="I14" s="44">
        <f t="shared" si="1"/>
        <v>646</v>
      </c>
      <c r="J14" s="45">
        <f t="shared" si="2"/>
        <v>4046</v>
      </c>
      <c r="K14" s="43">
        <v>3451</v>
      </c>
      <c r="L14" s="44">
        <f t="shared" si="3"/>
        <v>655.69</v>
      </c>
      <c r="M14" s="45">
        <f t="shared" si="4"/>
        <v>4106.6900000000005</v>
      </c>
      <c r="N14" s="43">
        <f t="shared" si="5"/>
        <v>3828.23</v>
      </c>
      <c r="O14" s="44">
        <f t="shared" si="6"/>
        <v>611.23</v>
      </c>
      <c r="P14" s="45">
        <f t="shared" si="7"/>
        <v>4439.46</v>
      </c>
      <c r="Q14" s="1">
        <v>579</v>
      </c>
      <c r="S14" s="39"/>
    </row>
    <row r="15" spans="1:20" x14ac:dyDescent="0.3">
      <c r="A15" s="28">
        <v>13</v>
      </c>
      <c r="B15" s="31" t="s">
        <v>21</v>
      </c>
      <c r="C15" s="37" t="s">
        <v>9</v>
      </c>
      <c r="D15" s="34">
        <v>1</v>
      </c>
      <c r="E15" s="46">
        <v>2293</v>
      </c>
      <c r="F15" s="47">
        <f t="shared" si="0"/>
        <v>435.67</v>
      </c>
      <c r="G15" s="48">
        <f>((ROUND(E15,0))+(ROUND(F15,0)))*D15</f>
        <v>2729</v>
      </c>
      <c r="H15" s="46">
        <v>2800</v>
      </c>
      <c r="I15" s="44">
        <f t="shared" si="1"/>
        <v>532</v>
      </c>
      <c r="J15" s="45">
        <f t="shared" si="2"/>
        <v>3332</v>
      </c>
      <c r="K15" s="43">
        <v>2737</v>
      </c>
      <c r="L15" s="44">
        <f t="shared" si="3"/>
        <v>520.03</v>
      </c>
      <c r="M15" s="45">
        <f t="shared" si="4"/>
        <v>3257.0299999999997</v>
      </c>
      <c r="N15" s="43">
        <f t="shared" si="5"/>
        <v>3106.0099999999998</v>
      </c>
      <c r="O15" s="44">
        <f t="shared" si="6"/>
        <v>495.90000000000003</v>
      </c>
      <c r="P15" s="45">
        <f t="shared" si="7"/>
        <v>3601.91</v>
      </c>
      <c r="Q15" s="1">
        <v>98</v>
      </c>
      <c r="S15" s="39"/>
    </row>
    <row r="16" spans="1:20" ht="27" x14ac:dyDescent="0.3">
      <c r="A16" s="28">
        <v>14</v>
      </c>
      <c r="B16" s="31" t="s">
        <v>22</v>
      </c>
      <c r="C16" s="37" t="s">
        <v>9</v>
      </c>
      <c r="D16" s="34">
        <v>1</v>
      </c>
      <c r="E16" s="46">
        <v>8560</v>
      </c>
      <c r="F16" s="47">
        <f t="shared" si="0"/>
        <v>1626.4</v>
      </c>
      <c r="G16" s="48">
        <f>((ROUND(E16,0))+(ROUND(F16,0)))*D16</f>
        <v>10186</v>
      </c>
      <c r="H16" s="46">
        <v>2000</v>
      </c>
      <c r="I16" s="44">
        <f t="shared" si="1"/>
        <v>380</v>
      </c>
      <c r="J16" s="45">
        <f t="shared" si="2"/>
        <v>2380</v>
      </c>
      <c r="K16" s="43">
        <v>5355</v>
      </c>
      <c r="L16" s="44">
        <f t="shared" si="3"/>
        <v>1017.45</v>
      </c>
      <c r="M16" s="45">
        <f t="shared" si="4"/>
        <v>6372.45</v>
      </c>
      <c r="N16" s="43">
        <f t="shared" si="5"/>
        <v>6312.8166666666666</v>
      </c>
      <c r="O16" s="44">
        <f t="shared" si="6"/>
        <v>1007.9500000000002</v>
      </c>
      <c r="P16" s="45">
        <f t="shared" si="7"/>
        <v>7320.7666666666664</v>
      </c>
      <c r="Q16" s="1">
        <v>59</v>
      </c>
      <c r="S16" s="39"/>
    </row>
    <row r="17" spans="1:19" x14ac:dyDescent="0.3">
      <c r="A17" s="28">
        <v>15</v>
      </c>
      <c r="B17" s="31" t="s">
        <v>23</v>
      </c>
      <c r="C17" s="37" t="s">
        <v>9</v>
      </c>
      <c r="D17" s="34">
        <v>1</v>
      </c>
      <c r="E17" s="46">
        <v>14666</v>
      </c>
      <c r="F17" s="47">
        <f t="shared" si="0"/>
        <v>2786.54</v>
      </c>
      <c r="G17" s="48">
        <f>((ROUND(E17,0))+(ROUND(F17,0)))*D17</f>
        <v>17453</v>
      </c>
      <c r="H17" s="46">
        <v>1500</v>
      </c>
      <c r="I17" s="44">
        <f t="shared" si="1"/>
        <v>285</v>
      </c>
      <c r="J17" s="45">
        <f t="shared" si="2"/>
        <v>1785</v>
      </c>
      <c r="K17" s="43">
        <v>1190</v>
      </c>
      <c r="L17" s="44">
        <f t="shared" si="3"/>
        <v>226.1</v>
      </c>
      <c r="M17" s="45">
        <f t="shared" si="4"/>
        <v>1416.1</v>
      </c>
      <c r="N17" s="43">
        <f t="shared" si="5"/>
        <v>6884.7</v>
      </c>
      <c r="O17" s="44">
        <f t="shared" si="6"/>
        <v>1099.2133333333334</v>
      </c>
      <c r="P17" s="45">
        <f t="shared" si="7"/>
        <v>7983.913333333333</v>
      </c>
      <c r="Q17" s="1">
        <v>4275</v>
      </c>
      <c r="S17" s="39"/>
    </row>
    <row r="18" spans="1:19" x14ac:dyDescent="0.3">
      <c r="A18" s="28">
        <v>16</v>
      </c>
      <c r="B18" s="31" t="s">
        <v>24</v>
      </c>
      <c r="C18" s="37" t="s">
        <v>9</v>
      </c>
      <c r="D18" s="34">
        <v>1</v>
      </c>
      <c r="E18" s="46">
        <v>14666</v>
      </c>
      <c r="F18" s="47">
        <f t="shared" si="0"/>
        <v>2786.54</v>
      </c>
      <c r="G18" s="48">
        <f>((ROUND(E18,0))+(ROUND(F18,0)))*D18</f>
        <v>17453</v>
      </c>
      <c r="H18" s="46">
        <v>1500</v>
      </c>
      <c r="I18" s="44">
        <f t="shared" si="1"/>
        <v>285</v>
      </c>
      <c r="J18" s="45">
        <f t="shared" si="2"/>
        <v>1785</v>
      </c>
      <c r="K18" s="43">
        <v>1190</v>
      </c>
      <c r="L18" s="44">
        <f t="shared" si="3"/>
        <v>226.1</v>
      </c>
      <c r="M18" s="45">
        <f t="shared" si="4"/>
        <v>1416.1</v>
      </c>
      <c r="N18" s="43">
        <f t="shared" si="5"/>
        <v>6884.7</v>
      </c>
      <c r="O18" s="44">
        <f t="shared" si="6"/>
        <v>1099.2133333333334</v>
      </c>
      <c r="P18" s="45">
        <f t="shared" si="7"/>
        <v>7983.913333333333</v>
      </c>
      <c r="Q18" s="1">
        <v>3515</v>
      </c>
      <c r="S18" s="39"/>
    </row>
    <row r="19" spans="1:19" x14ac:dyDescent="0.3">
      <c r="A19" s="28">
        <v>17</v>
      </c>
      <c r="B19" s="31" t="s">
        <v>25</v>
      </c>
      <c r="C19" s="37" t="s">
        <v>9</v>
      </c>
      <c r="D19" s="34">
        <v>1</v>
      </c>
      <c r="E19" s="46">
        <v>10693</v>
      </c>
      <c r="F19" s="47">
        <f t="shared" si="0"/>
        <v>2031.67</v>
      </c>
      <c r="G19" s="48">
        <f>((ROUND(E19,0))+(ROUND(F19,0)))*D19</f>
        <v>12725</v>
      </c>
      <c r="H19" s="46">
        <v>4500</v>
      </c>
      <c r="I19" s="44">
        <f t="shared" si="1"/>
        <v>855</v>
      </c>
      <c r="J19" s="45">
        <f t="shared" si="2"/>
        <v>5355</v>
      </c>
      <c r="K19" s="43">
        <v>4165</v>
      </c>
      <c r="L19" s="44">
        <f t="shared" si="3"/>
        <v>791.35</v>
      </c>
      <c r="M19" s="45">
        <f t="shared" si="4"/>
        <v>4956.3500000000004</v>
      </c>
      <c r="N19" s="43">
        <f t="shared" si="5"/>
        <v>7678.7833333333328</v>
      </c>
      <c r="O19" s="44">
        <f t="shared" si="6"/>
        <v>1226.0066666666667</v>
      </c>
      <c r="P19" s="45">
        <f t="shared" si="7"/>
        <v>8904.7899999999991</v>
      </c>
      <c r="Q19" s="1">
        <v>2760</v>
      </c>
      <c r="S19" s="39"/>
    </row>
    <row r="20" spans="1:19" ht="27" x14ac:dyDescent="0.3">
      <c r="A20" s="28">
        <v>18</v>
      </c>
      <c r="B20" s="31" t="s">
        <v>26</v>
      </c>
      <c r="C20" s="37" t="s">
        <v>9</v>
      </c>
      <c r="D20" s="34">
        <v>1</v>
      </c>
      <c r="E20" s="46">
        <v>11333</v>
      </c>
      <c r="F20" s="47">
        <f t="shared" si="0"/>
        <v>2153.27</v>
      </c>
      <c r="G20" s="48">
        <f>((ROUND(E20,0))+(ROUND(F20,0)))*D20</f>
        <v>13486</v>
      </c>
      <c r="H20" s="46">
        <v>14000</v>
      </c>
      <c r="I20" s="44">
        <f t="shared" si="1"/>
        <v>2660</v>
      </c>
      <c r="J20" s="45">
        <f t="shared" si="2"/>
        <v>16660</v>
      </c>
      <c r="K20" s="43">
        <v>4165</v>
      </c>
      <c r="L20" s="44">
        <f t="shared" si="3"/>
        <v>791.35</v>
      </c>
      <c r="M20" s="45">
        <f t="shared" si="4"/>
        <v>4956.3500000000004</v>
      </c>
      <c r="N20" s="43">
        <f t="shared" si="5"/>
        <v>11700.783333333333</v>
      </c>
      <c r="O20" s="44">
        <f t="shared" si="6"/>
        <v>1868.2066666666669</v>
      </c>
      <c r="P20" s="45">
        <f t="shared" si="7"/>
        <v>13568.99</v>
      </c>
      <c r="Q20" s="1">
        <v>120</v>
      </c>
      <c r="S20" s="39"/>
    </row>
    <row r="21" spans="1:19" x14ac:dyDescent="0.3">
      <c r="A21" s="28">
        <v>19</v>
      </c>
      <c r="B21" s="31" t="s">
        <v>27</v>
      </c>
      <c r="C21" s="37" t="s">
        <v>9</v>
      </c>
      <c r="D21" s="34">
        <v>1</v>
      </c>
      <c r="E21" s="46">
        <v>12800</v>
      </c>
      <c r="F21" s="47">
        <f t="shared" si="0"/>
        <v>2432</v>
      </c>
      <c r="G21" s="48">
        <f>((ROUND(E21,0))+(ROUND(F21,0)))*D21</f>
        <v>15232</v>
      </c>
      <c r="H21" s="46">
        <v>15000</v>
      </c>
      <c r="I21" s="44">
        <f t="shared" si="1"/>
        <v>2850</v>
      </c>
      <c r="J21" s="45">
        <f t="shared" si="2"/>
        <v>17850</v>
      </c>
      <c r="K21" s="43">
        <v>14280</v>
      </c>
      <c r="L21" s="44">
        <f t="shared" si="3"/>
        <v>2713.2</v>
      </c>
      <c r="M21" s="45">
        <f t="shared" si="4"/>
        <v>16993.2</v>
      </c>
      <c r="N21" s="43">
        <f t="shared" si="5"/>
        <v>16691.733333333334</v>
      </c>
      <c r="O21" s="44">
        <f t="shared" si="6"/>
        <v>2665.0666666666666</v>
      </c>
      <c r="P21" s="45">
        <f t="shared" si="7"/>
        <v>19356.8</v>
      </c>
      <c r="Q21" s="1">
        <v>252</v>
      </c>
      <c r="S21" s="39"/>
    </row>
    <row r="22" spans="1:19" x14ac:dyDescent="0.3">
      <c r="A22" s="28">
        <v>20</v>
      </c>
      <c r="B22" s="31" t="s">
        <v>28</v>
      </c>
      <c r="C22" s="37" t="s">
        <v>9</v>
      </c>
      <c r="D22" s="34">
        <v>1</v>
      </c>
      <c r="E22" s="46">
        <v>21866</v>
      </c>
      <c r="F22" s="47">
        <f t="shared" si="0"/>
        <v>4154.54</v>
      </c>
      <c r="G22" s="48">
        <f>((ROUND(E22,0))+(ROUND(F22,0)))*D22</f>
        <v>26021</v>
      </c>
      <c r="H22" s="46">
        <v>7500</v>
      </c>
      <c r="I22" s="44">
        <f t="shared" si="1"/>
        <v>1425</v>
      </c>
      <c r="J22" s="45">
        <f t="shared" si="2"/>
        <v>8925</v>
      </c>
      <c r="K22" s="43">
        <v>5355</v>
      </c>
      <c r="L22" s="44">
        <f t="shared" si="3"/>
        <v>1017.45</v>
      </c>
      <c r="M22" s="45">
        <f t="shared" si="4"/>
        <v>6372.45</v>
      </c>
      <c r="N22" s="43">
        <f t="shared" si="5"/>
        <v>13772.816666666666</v>
      </c>
      <c r="O22" s="44">
        <f t="shared" si="6"/>
        <v>2198.9966666666664</v>
      </c>
      <c r="P22" s="45">
        <f t="shared" si="7"/>
        <v>15971.813333333332</v>
      </c>
      <c r="Q22" s="1">
        <v>234</v>
      </c>
      <c r="S22" s="39"/>
    </row>
    <row r="23" spans="1:19" x14ac:dyDescent="0.3">
      <c r="A23" s="28">
        <v>21</v>
      </c>
      <c r="B23" s="31" t="s">
        <v>29</v>
      </c>
      <c r="C23" s="37" t="s">
        <v>30</v>
      </c>
      <c r="D23" s="34">
        <v>1</v>
      </c>
      <c r="E23" s="46">
        <v>17866</v>
      </c>
      <c r="F23" s="47">
        <f t="shared" si="0"/>
        <v>3394.54</v>
      </c>
      <c r="G23" s="48">
        <f>((ROUND(E23,0))+(ROUND(F23,0)))*D23</f>
        <v>21261</v>
      </c>
      <c r="H23" s="46">
        <v>12000</v>
      </c>
      <c r="I23" s="44">
        <f t="shared" si="1"/>
        <v>2280</v>
      </c>
      <c r="J23" s="45">
        <f t="shared" si="2"/>
        <v>14280</v>
      </c>
      <c r="K23" s="43">
        <v>6500</v>
      </c>
      <c r="L23" s="44">
        <f t="shared" si="3"/>
        <v>1235</v>
      </c>
      <c r="M23" s="45">
        <f t="shared" si="4"/>
        <v>7735</v>
      </c>
      <c r="N23" s="43">
        <f t="shared" si="5"/>
        <v>14425.333333333334</v>
      </c>
      <c r="O23" s="44">
        <f t="shared" si="6"/>
        <v>2303.1799999999998</v>
      </c>
      <c r="P23" s="45">
        <f t="shared" si="7"/>
        <v>16728.513333333332</v>
      </c>
      <c r="Q23" s="1">
        <v>51</v>
      </c>
      <c r="S23" s="39"/>
    </row>
    <row r="24" spans="1:19" x14ac:dyDescent="0.3">
      <c r="A24" s="28">
        <v>22</v>
      </c>
      <c r="B24" s="31" t="s">
        <v>31</v>
      </c>
      <c r="C24" s="37" t="s">
        <v>9</v>
      </c>
      <c r="D24" s="34">
        <v>1</v>
      </c>
      <c r="E24" s="46">
        <v>17866</v>
      </c>
      <c r="F24" s="47">
        <f t="shared" si="0"/>
        <v>3394.54</v>
      </c>
      <c r="G24" s="48">
        <f>((ROUND(E24,0))+(ROUND(F24,0)))*D24</f>
        <v>21261</v>
      </c>
      <c r="H24" s="46">
        <v>12000</v>
      </c>
      <c r="I24" s="44">
        <f t="shared" si="1"/>
        <v>2280</v>
      </c>
      <c r="J24" s="45">
        <f t="shared" si="2"/>
        <v>14280</v>
      </c>
      <c r="K24" s="43">
        <v>6000</v>
      </c>
      <c r="L24" s="44">
        <f t="shared" si="3"/>
        <v>1140</v>
      </c>
      <c r="M24" s="45">
        <f t="shared" si="4"/>
        <v>7140</v>
      </c>
      <c r="N24" s="43">
        <f t="shared" si="5"/>
        <v>14227</v>
      </c>
      <c r="O24" s="44">
        <f t="shared" si="6"/>
        <v>2271.5133333333333</v>
      </c>
      <c r="P24" s="45">
        <f t="shared" si="7"/>
        <v>16498.513333333332</v>
      </c>
      <c r="Q24" s="1">
        <v>4275</v>
      </c>
      <c r="S24" s="39"/>
    </row>
    <row r="25" spans="1:19" ht="27" x14ac:dyDescent="0.3">
      <c r="A25" s="28">
        <v>23</v>
      </c>
      <c r="B25" s="31" t="s">
        <v>32</v>
      </c>
      <c r="C25" s="37" t="s">
        <v>9</v>
      </c>
      <c r="D25" s="34">
        <v>1</v>
      </c>
      <c r="E25" s="46">
        <v>8533</v>
      </c>
      <c r="F25" s="47">
        <f t="shared" si="0"/>
        <v>1621.27</v>
      </c>
      <c r="G25" s="48">
        <f>((ROUND(E25,0))+(ROUND(F25,0)))*D25</f>
        <v>10154</v>
      </c>
      <c r="H25" s="46">
        <v>4500</v>
      </c>
      <c r="I25" s="44">
        <f t="shared" si="1"/>
        <v>855</v>
      </c>
      <c r="J25" s="45">
        <f t="shared" si="2"/>
        <v>5355</v>
      </c>
      <c r="K25" s="43">
        <v>2380</v>
      </c>
      <c r="L25" s="44">
        <f t="shared" si="3"/>
        <v>452.2</v>
      </c>
      <c r="M25" s="45">
        <f t="shared" si="4"/>
        <v>2832.2</v>
      </c>
      <c r="N25" s="43">
        <f t="shared" si="5"/>
        <v>6113.7333333333336</v>
      </c>
      <c r="O25" s="44">
        <f t="shared" si="6"/>
        <v>976.15666666666664</v>
      </c>
      <c r="P25" s="45">
        <f t="shared" si="7"/>
        <v>7089.89</v>
      </c>
      <c r="Q25" s="1">
        <v>755</v>
      </c>
      <c r="S25" s="39"/>
    </row>
    <row r="26" spans="1:19" ht="27" x14ac:dyDescent="0.3">
      <c r="A26" s="28">
        <v>24</v>
      </c>
      <c r="B26" s="31" t="s">
        <v>33</v>
      </c>
      <c r="C26" s="37" t="s">
        <v>9</v>
      </c>
      <c r="D26" s="34">
        <v>1</v>
      </c>
      <c r="E26" s="46">
        <v>8533</v>
      </c>
      <c r="F26" s="47">
        <f t="shared" si="0"/>
        <v>1621.27</v>
      </c>
      <c r="G26" s="48">
        <f>((ROUND(E26,0))+(ROUND(F26,0)))*D26</f>
        <v>10154</v>
      </c>
      <c r="H26" s="46">
        <v>4500</v>
      </c>
      <c r="I26" s="44">
        <f t="shared" si="1"/>
        <v>855</v>
      </c>
      <c r="J26" s="45">
        <f t="shared" si="2"/>
        <v>5355</v>
      </c>
      <c r="K26" s="43">
        <v>2380</v>
      </c>
      <c r="L26" s="44">
        <f t="shared" si="3"/>
        <v>452.2</v>
      </c>
      <c r="M26" s="45">
        <f t="shared" si="4"/>
        <v>2832.2</v>
      </c>
      <c r="N26" s="43">
        <f t="shared" si="5"/>
        <v>6113.7333333333336</v>
      </c>
      <c r="O26" s="44">
        <f t="shared" si="6"/>
        <v>976.15666666666664</v>
      </c>
      <c r="P26" s="45">
        <f t="shared" si="7"/>
        <v>7089.89</v>
      </c>
      <c r="Q26" s="1">
        <v>755</v>
      </c>
      <c r="S26" s="39"/>
    </row>
    <row r="27" spans="1:19" ht="27" x14ac:dyDescent="0.3">
      <c r="A27" s="28">
        <v>25</v>
      </c>
      <c r="B27" s="31" t="s">
        <v>34</v>
      </c>
      <c r="C27" s="37" t="s">
        <v>9</v>
      </c>
      <c r="D27" s="34">
        <v>1</v>
      </c>
      <c r="E27" s="46">
        <v>8533</v>
      </c>
      <c r="F27" s="47">
        <f t="shared" si="0"/>
        <v>1621.27</v>
      </c>
      <c r="G27" s="48">
        <f>((ROUND(E27,0))+(ROUND(F27,0)))*D27</f>
        <v>10154</v>
      </c>
      <c r="H27" s="46">
        <v>4500</v>
      </c>
      <c r="I27" s="44">
        <f t="shared" si="1"/>
        <v>855</v>
      </c>
      <c r="J27" s="45">
        <f t="shared" si="2"/>
        <v>5355</v>
      </c>
      <c r="K27" s="43">
        <v>2380</v>
      </c>
      <c r="L27" s="44">
        <f t="shared" si="3"/>
        <v>452.2</v>
      </c>
      <c r="M27" s="45">
        <f t="shared" si="4"/>
        <v>2832.2</v>
      </c>
      <c r="N27" s="43">
        <f t="shared" si="5"/>
        <v>6113.7333333333336</v>
      </c>
      <c r="O27" s="44">
        <f t="shared" si="6"/>
        <v>976.15666666666664</v>
      </c>
      <c r="P27" s="45">
        <f t="shared" si="7"/>
        <v>7089.89</v>
      </c>
      <c r="Q27" s="1">
        <v>755</v>
      </c>
      <c r="S27" s="39"/>
    </row>
    <row r="28" spans="1:19" ht="27" x14ac:dyDescent="0.3">
      <c r="A28" s="28">
        <v>26</v>
      </c>
      <c r="B28" s="31" t="s">
        <v>35</v>
      </c>
      <c r="C28" s="37" t="s">
        <v>9</v>
      </c>
      <c r="D28" s="34">
        <v>1</v>
      </c>
      <c r="E28" s="46">
        <v>8533</v>
      </c>
      <c r="F28" s="47">
        <f t="shared" si="0"/>
        <v>1621.27</v>
      </c>
      <c r="G28" s="48">
        <f>((ROUND(E28,0))+(ROUND(F28,0)))*D28</f>
        <v>10154</v>
      </c>
      <c r="H28" s="46">
        <v>4500</v>
      </c>
      <c r="I28" s="44">
        <f t="shared" si="1"/>
        <v>855</v>
      </c>
      <c r="J28" s="45">
        <f t="shared" si="2"/>
        <v>5355</v>
      </c>
      <c r="K28" s="43">
        <v>2380</v>
      </c>
      <c r="L28" s="44">
        <f t="shared" si="3"/>
        <v>452.2</v>
      </c>
      <c r="M28" s="45">
        <f t="shared" si="4"/>
        <v>2832.2</v>
      </c>
      <c r="N28" s="43">
        <f t="shared" si="5"/>
        <v>6113.7333333333336</v>
      </c>
      <c r="O28" s="44">
        <f t="shared" si="6"/>
        <v>976.15666666666664</v>
      </c>
      <c r="P28" s="45">
        <f t="shared" si="7"/>
        <v>7089.89</v>
      </c>
      <c r="Q28" s="1">
        <v>755</v>
      </c>
      <c r="S28" s="39"/>
    </row>
    <row r="29" spans="1:19" x14ac:dyDescent="0.3">
      <c r="A29" s="28">
        <v>27</v>
      </c>
      <c r="B29" s="31" t="s">
        <v>36</v>
      </c>
      <c r="C29" s="37" t="s">
        <v>9</v>
      </c>
      <c r="D29" s="34">
        <v>1</v>
      </c>
      <c r="E29" s="46">
        <v>9066</v>
      </c>
      <c r="F29" s="47">
        <f t="shared" si="0"/>
        <v>1722.54</v>
      </c>
      <c r="G29" s="48">
        <f>((ROUND(E29,0))+(ROUND(F29,0)))*D29</f>
        <v>10789</v>
      </c>
      <c r="H29" s="46">
        <v>2000</v>
      </c>
      <c r="I29" s="44">
        <f t="shared" si="1"/>
        <v>380</v>
      </c>
      <c r="J29" s="45">
        <f t="shared" si="2"/>
        <v>2380</v>
      </c>
      <c r="K29" s="43">
        <v>1904</v>
      </c>
      <c r="L29" s="44">
        <f t="shared" si="3"/>
        <v>361.76</v>
      </c>
      <c r="M29" s="45">
        <f t="shared" si="4"/>
        <v>2265.7600000000002</v>
      </c>
      <c r="N29" s="43">
        <f t="shared" si="5"/>
        <v>5144.92</v>
      </c>
      <c r="O29" s="44">
        <f t="shared" si="6"/>
        <v>821.43333333333339</v>
      </c>
      <c r="P29" s="45">
        <f t="shared" si="7"/>
        <v>5966.3533333333335</v>
      </c>
      <c r="Q29" s="1">
        <v>203</v>
      </c>
      <c r="S29" s="39"/>
    </row>
    <row r="30" spans="1:19" x14ac:dyDescent="0.3">
      <c r="A30" s="28">
        <v>28</v>
      </c>
      <c r="B30" s="31" t="s">
        <v>37</v>
      </c>
      <c r="C30" s="37" t="s">
        <v>9</v>
      </c>
      <c r="D30" s="34">
        <v>1</v>
      </c>
      <c r="E30" s="46">
        <v>9066</v>
      </c>
      <c r="F30" s="47">
        <f t="shared" si="0"/>
        <v>1722.54</v>
      </c>
      <c r="G30" s="48">
        <f>((ROUND(E30,0))+(ROUND(F30,0)))*D30</f>
        <v>10789</v>
      </c>
      <c r="H30" s="46">
        <v>2000</v>
      </c>
      <c r="I30" s="44">
        <f t="shared" si="1"/>
        <v>380</v>
      </c>
      <c r="J30" s="45">
        <f t="shared" si="2"/>
        <v>2380</v>
      </c>
      <c r="K30" s="43">
        <v>1904</v>
      </c>
      <c r="L30" s="44">
        <f t="shared" si="3"/>
        <v>361.76</v>
      </c>
      <c r="M30" s="45">
        <f t="shared" si="4"/>
        <v>2265.7600000000002</v>
      </c>
      <c r="N30" s="43">
        <f t="shared" si="5"/>
        <v>5144.92</v>
      </c>
      <c r="O30" s="44">
        <f t="shared" si="6"/>
        <v>821.43333333333339</v>
      </c>
      <c r="P30" s="45">
        <f t="shared" si="7"/>
        <v>5966.3533333333335</v>
      </c>
      <c r="Q30" s="1">
        <v>203</v>
      </c>
      <c r="S30" s="39"/>
    </row>
    <row r="31" spans="1:19" x14ac:dyDescent="0.3">
      <c r="A31" s="28">
        <v>29</v>
      </c>
      <c r="B31" s="31" t="s">
        <v>38</v>
      </c>
      <c r="C31" s="37" t="s">
        <v>9</v>
      </c>
      <c r="D31" s="34">
        <v>1</v>
      </c>
      <c r="E31" s="46">
        <v>9066</v>
      </c>
      <c r="F31" s="47">
        <f t="shared" si="0"/>
        <v>1722.54</v>
      </c>
      <c r="G31" s="48">
        <f>((ROUND(E31,0))+(ROUND(F31,0)))*D31</f>
        <v>10789</v>
      </c>
      <c r="H31" s="46">
        <v>2000</v>
      </c>
      <c r="I31" s="44">
        <f t="shared" si="1"/>
        <v>380</v>
      </c>
      <c r="J31" s="45">
        <f t="shared" si="2"/>
        <v>2380</v>
      </c>
      <c r="K31" s="43">
        <v>1904</v>
      </c>
      <c r="L31" s="44">
        <f t="shared" si="3"/>
        <v>361.76</v>
      </c>
      <c r="M31" s="45">
        <f t="shared" si="4"/>
        <v>2265.7600000000002</v>
      </c>
      <c r="N31" s="43">
        <f t="shared" si="5"/>
        <v>5144.92</v>
      </c>
      <c r="O31" s="44">
        <f t="shared" si="6"/>
        <v>821.43333333333339</v>
      </c>
      <c r="P31" s="45">
        <f t="shared" si="7"/>
        <v>5966.3533333333335</v>
      </c>
      <c r="Q31" s="1">
        <v>203</v>
      </c>
      <c r="S31" s="39"/>
    </row>
    <row r="32" spans="1:19" x14ac:dyDescent="0.3">
      <c r="A32" s="28">
        <v>30</v>
      </c>
      <c r="B32" s="31" t="s">
        <v>39</v>
      </c>
      <c r="C32" s="37" t="s">
        <v>9</v>
      </c>
      <c r="D32" s="34">
        <v>1</v>
      </c>
      <c r="E32" s="46">
        <v>9066</v>
      </c>
      <c r="F32" s="47">
        <f t="shared" si="0"/>
        <v>1722.54</v>
      </c>
      <c r="G32" s="48">
        <f>((ROUND(E32,0))+(ROUND(F32,0)))*D32</f>
        <v>10789</v>
      </c>
      <c r="H32" s="46">
        <v>2000</v>
      </c>
      <c r="I32" s="44">
        <f t="shared" si="1"/>
        <v>380</v>
      </c>
      <c r="J32" s="45">
        <f t="shared" si="2"/>
        <v>2380</v>
      </c>
      <c r="K32" s="43">
        <v>1904</v>
      </c>
      <c r="L32" s="44">
        <f t="shared" si="3"/>
        <v>361.76</v>
      </c>
      <c r="M32" s="45">
        <f t="shared" si="4"/>
        <v>2265.7600000000002</v>
      </c>
      <c r="N32" s="43">
        <f t="shared" si="5"/>
        <v>5144.92</v>
      </c>
      <c r="O32" s="44">
        <f t="shared" si="6"/>
        <v>821.43333333333339</v>
      </c>
      <c r="P32" s="45">
        <f t="shared" si="7"/>
        <v>5966.3533333333335</v>
      </c>
      <c r="Q32" s="1">
        <v>203</v>
      </c>
      <c r="S32" s="39"/>
    </row>
    <row r="33" spans="1:19" x14ac:dyDescent="0.3">
      <c r="A33" s="28">
        <v>31</v>
      </c>
      <c r="B33" s="31" t="s">
        <v>40</v>
      </c>
      <c r="C33" s="37" t="s">
        <v>9</v>
      </c>
      <c r="D33" s="34">
        <v>1</v>
      </c>
      <c r="E33" s="46">
        <v>9066</v>
      </c>
      <c r="F33" s="47">
        <f t="shared" si="0"/>
        <v>1722.54</v>
      </c>
      <c r="G33" s="48">
        <f>((ROUND(E33,0))+(ROUND(F33,0)))*D33</f>
        <v>10789</v>
      </c>
      <c r="H33" s="46">
        <v>5000</v>
      </c>
      <c r="I33" s="44">
        <f t="shared" si="1"/>
        <v>950</v>
      </c>
      <c r="J33" s="45">
        <f t="shared" si="2"/>
        <v>5950</v>
      </c>
      <c r="K33" s="43">
        <v>1904</v>
      </c>
      <c r="L33" s="44">
        <f t="shared" si="3"/>
        <v>361.76</v>
      </c>
      <c r="M33" s="45">
        <f t="shared" si="4"/>
        <v>2265.7600000000002</v>
      </c>
      <c r="N33" s="43">
        <f t="shared" si="5"/>
        <v>6334.920000000001</v>
      </c>
      <c r="O33" s="44">
        <f t="shared" si="6"/>
        <v>1011.4333333333334</v>
      </c>
      <c r="P33" s="45">
        <f t="shared" si="7"/>
        <v>7346.3533333333344</v>
      </c>
      <c r="Q33" s="1">
        <v>203</v>
      </c>
      <c r="S33" s="39"/>
    </row>
    <row r="34" spans="1:19" x14ac:dyDescent="0.3">
      <c r="A34" s="28">
        <v>32</v>
      </c>
      <c r="B34" s="31" t="s">
        <v>41</v>
      </c>
      <c r="C34" s="37" t="s">
        <v>9</v>
      </c>
      <c r="D34" s="34">
        <v>1</v>
      </c>
      <c r="E34" s="46">
        <v>9066</v>
      </c>
      <c r="F34" s="47">
        <f t="shared" si="0"/>
        <v>1722.54</v>
      </c>
      <c r="G34" s="48">
        <f>((ROUND(E34,0))+(ROUND(F34,0)))*D34</f>
        <v>10789</v>
      </c>
      <c r="H34" s="46">
        <v>5000</v>
      </c>
      <c r="I34" s="44">
        <f t="shared" si="1"/>
        <v>950</v>
      </c>
      <c r="J34" s="45">
        <f t="shared" si="2"/>
        <v>5950</v>
      </c>
      <c r="K34" s="43">
        <v>1904</v>
      </c>
      <c r="L34" s="44">
        <f t="shared" si="3"/>
        <v>361.76</v>
      </c>
      <c r="M34" s="45">
        <f t="shared" si="4"/>
        <v>2265.7600000000002</v>
      </c>
      <c r="N34" s="43">
        <f t="shared" si="5"/>
        <v>6334.920000000001</v>
      </c>
      <c r="O34" s="44">
        <f t="shared" si="6"/>
        <v>1011.4333333333334</v>
      </c>
      <c r="P34" s="45">
        <f t="shared" si="7"/>
        <v>7346.3533333333344</v>
      </c>
      <c r="Q34" s="1">
        <v>203</v>
      </c>
      <c r="S34" s="39"/>
    </row>
    <row r="35" spans="1:19" x14ac:dyDescent="0.3">
      <c r="A35" s="28">
        <v>33</v>
      </c>
      <c r="B35" s="31" t="s">
        <v>42</v>
      </c>
      <c r="C35" s="37" t="s">
        <v>9</v>
      </c>
      <c r="D35" s="34">
        <v>1</v>
      </c>
      <c r="E35" s="46">
        <v>9066</v>
      </c>
      <c r="F35" s="47">
        <f t="shared" si="0"/>
        <v>1722.54</v>
      </c>
      <c r="G35" s="48">
        <f>((ROUND(E35,0))+(ROUND(F35,0)))*D35</f>
        <v>10789</v>
      </c>
      <c r="H35" s="46">
        <v>5000</v>
      </c>
      <c r="I35" s="44">
        <f t="shared" si="1"/>
        <v>950</v>
      </c>
      <c r="J35" s="45">
        <f t="shared" si="2"/>
        <v>5950</v>
      </c>
      <c r="K35" s="43">
        <v>1904</v>
      </c>
      <c r="L35" s="44">
        <f t="shared" si="3"/>
        <v>361.76</v>
      </c>
      <c r="M35" s="45">
        <f t="shared" si="4"/>
        <v>2265.7600000000002</v>
      </c>
      <c r="N35" s="43">
        <f t="shared" si="5"/>
        <v>6334.920000000001</v>
      </c>
      <c r="O35" s="44">
        <f t="shared" si="6"/>
        <v>1011.4333333333334</v>
      </c>
      <c r="P35" s="45">
        <f t="shared" si="7"/>
        <v>7346.3533333333344</v>
      </c>
      <c r="Q35" s="1">
        <v>68</v>
      </c>
      <c r="S35" s="39"/>
    </row>
    <row r="36" spans="1:19" x14ac:dyDescent="0.3">
      <c r="A36" s="28">
        <v>34</v>
      </c>
      <c r="B36" s="31" t="s">
        <v>43</v>
      </c>
      <c r="C36" s="37" t="s">
        <v>9</v>
      </c>
      <c r="D36" s="34">
        <v>1</v>
      </c>
      <c r="E36" s="46">
        <v>9066</v>
      </c>
      <c r="F36" s="47">
        <f t="shared" si="0"/>
        <v>1722.54</v>
      </c>
      <c r="G36" s="48">
        <f>((ROUND(E36,0))+(ROUND(F36,0)))*D36</f>
        <v>10789</v>
      </c>
      <c r="H36" s="46">
        <v>5000</v>
      </c>
      <c r="I36" s="44">
        <f t="shared" si="1"/>
        <v>950</v>
      </c>
      <c r="J36" s="45">
        <f t="shared" si="2"/>
        <v>5950</v>
      </c>
      <c r="K36" s="43">
        <v>1904</v>
      </c>
      <c r="L36" s="44">
        <f t="shared" si="3"/>
        <v>361.76</v>
      </c>
      <c r="M36" s="45">
        <f t="shared" si="4"/>
        <v>2265.7600000000002</v>
      </c>
      <c r="N36" s="43">
        <f t="shared" si="5"/>
        <v>6334.920000000001</v>
      </c>
      <c r="O36" s="44">
        <f t="shared" si="6"/>
        <v>1011.4333333333334</v>
      </c>
      <c r="P36" s="45">
        <f t="shared" si="7"/>
        <v>7346.3533333333344</v>
      </c>
      <c r="Q36" s="1">
        <v>68</v>
      </c>
      <c r="S36" s="39"/>
    </row>
    <row r="37" spans="1:19" x14ac:dyDescent="0.3">
      <c r="A37" s="28">
        <v>35</v>
      </c>
      <c r="B37" s="31" t="s">
        <v>44</v>
      </c>
      <c r="C37" s="37" t="s">
        <v>9</v>
      </c>
      <c r="D37" s="34">
        <v>1</v>
      </c>
      <c r="E37" s="46">
        <v>22400</v>
      </c>
      <c r="F37" s="47">
        <f t="shared" si="0"/>
        <v>4256</v>
      </c>
      <c r="G37" s="48">
        <f>((ROUND(E37,0))+(ROUND(F37,0)))*D37</f>
        <v>26656</v>
      </c>
      <c r="H37" s="46">
        <v>27000</v>
      </c>
      <c r="I37" s="44">
        <f t="shared" si="1"/>
        <v>5130</v>
      </c>
      <c r="J37" s="45">
        <f t="shared" si="2"/>
        <v>32130</v>
      </c>
      <c r="K37" s="43">
        <v>21420</v>
      </c>
      <c r="L37" s="44">
        <f t="shared" si="3"/>
        <v>4069.8</v>
      </c>
      <c r="M37" s="45">
        <f t="shared" si="4"/>
        <v>25489.8</v>
      </c>
      <c r="N37" s="43">
        <f t="shared" si="5"/>
        <v>28091.933333333334</v>
      </c>
      <c r="O37" s="44">
        <f t="shared" si="6"/>
        <v>4485.2666666666664</v>
      </c>
      <c r="P37" s="45">
        <f t="shared" si="7"/>
        <v>32577.200000000001</v>
      </c>
      <c r="Q37" s="1">
        <v>142</v>
      </c>
      <c r="S37" s="39"/>
    </row>
    <row r="38" spans="1:19" ht="27" x14ac:dyDescent="0.3">
      <c r="A38" s="28">
        <v>36</v>
      </c>
      <c r="B38" s="31" t="s">
        <v>45</v>
      </c>
      <c r="C38" s="37" t="s">
        <v>30</v>
      </c>
      <c r="D38" s="34">
        <v>1</v>
      </c>
      <c r="E38" s="46">
        <v>12800</v>
      </c>
      <c r="F38" s="47">
        <f t="shared" si="0"/>
        <v>2432</v>
      </c>
      <c r="G38" s="48">
        <f>((ROUND(E38,0))+(ROUND(F38,0)))*D38</f>
        <v>15232</v>
      </c>
      <c r="H38" s="46">
        <v>6500</v>
      </c>
      <c r="I38" s="44">
        <f t="shared" si="1"/>
        <v>1235</v>
      </c>
      <c r="J38" s="45">
        <f t="shared" si="2"/>
        <v>7735</v>
      </c>
      <c r="K38" s="43">
        <v>8330</v>
      </c>
      <c r="L38" s="44">
        <f t="shared" si="3"/>
        <v>1582.7</v>
      </c>
      <c r="M38" s="45">
        <f t="shared" si="4"/>
        <v>9912.7000000000007</v>
      </c>
      <c r="N38" s="43">
        <f t="shared" si="5"/>
        <v>10959.9</v>
      </c>
      <c r="O38" s="44">
        <f t="shared" si="6"/>
        <v>1749.8999999999999</v>
      </c>
      <c r="P38" s="45">
        <f t="shared" si="7"/>
        <v>12709.8</v>
      </c>
      <c r="Q38" s="1">
        <v>225</v>
      </c>
      <c r="S38" s="39"/>
    </row>
    <row r="39" spans="1:19" x14ac:dyDescent="0.3">
      <c r="A39" s="28">
        <v>37</v>
      </c>
      <c r="B39" s="31" t="s">
        <v>46</v>
      </c>
      <c r="C39" s="37" t="s">
        <v>9</v>
      </c>
      <c r="D39" s="34">
        <v>1</v>
      </c>
      <c r="E39" s="46">
        <v>17333</v>
      </c>
      <c r="F39" s="47">
        <f t="shared" si="0"/>
        <v>3293.27</v>
      </c>
      <c r="G39" s="48">
        <f>((ROUND(E39,0))+(ROUND(F39,0)))*D39</f>
        <v>20626</v>
      </c>
      <c r="H39" s="46">
        <v>5000</v>
      </c>
      <c r="I39" s="44">
        <f t="shared" si="1"/>
        <v>950</v>
      </c>
      <c r="J39" s="45">
        <f t="shared" si="2"/>
        <v>5950</v>
      </c>
      <c r="K39" s="43">
        <v>7140</v>
      </c>
      <c r="L39" s="44">
        <f t="shared" si="3"/>
        <v>1356.6</v>
      </c>
      <c r="M39" s="45">
        <f t="shared" si="4"/>
        <v>8496.6</v>
      </c>
      <c r="N39" s="43">
        <f t="shared" si="5"/>
        <v>11690.866666666667</v>
      </c>
      <c r="O39" s="44">
        <f t="shared" si="6"/>
        <v>1866.6233333333337</v>
      </c>
      <c r="P39" s="45">
        <f t="shared" si="7"/>
        <v>13557.49</v>
      </c>
      <c r="Q39" s="1">
        <v>178</v>
      </c>
      <c r="S39" s="39"/>
    </row>
    <row r="40" spans="1:19" ht="27" x14ac:dyDescent="0.3">
      <c r="A40" s="28">
        <v>38</v>
      </c>
      <c r="B40" s="31" t="s">
        <v>47</v>
      </c>
      <c r="C40" s="37" t="s">
        <v>9</v>
      </c>
      <c r="D40" s="34">
        <v>1</v>
      </c>
      <c r="E40" s="46">
        <v>14000</v>
      </c>
      <c r="F40" s="47">
        <f t="shared" si="0"/>
        <v>2660</v>
      </c>
      <c r="G40" s="48">
        <f>((ROUND(E40,0))+(ROUND(F40,0)))*D40</f>
        <v>16660</v>
      </c>
      <c r="H40" s="46">
        <v>12500</v>
      </c>
      <c r="I40" s="44">
        <f t="shared" si="1"/>
        <v>2375</v>
      </c>
      <c r="J40" s="45">
        <f t="shared" si="2"/>
        <v>14875</v>
      </c>
      <c r="K40" s="43">
        <v>14280</v>
      </c>
      <c r="L40" s="44">
        <f t="shared" si="3"/>
        <v>2713.2</v>
      </c>
      <c r="M40" s="45">
        <f t="shared" si="4"/>
        <v>16993.2</v>
      </c>
      <c r="N40" s="43">
        <f t="shared" si="5"/>
        <v>16176.066666666666</v>
      </c>
      <c r="O40" s="44">
        <f t="shared" si="6"/>
        <v>2582.7333333333331</v>
      </c>
      <c r="P40" s="45">
        <f t="shared" si="7"/>
        <v>18758.8</v>
      </c>
      <c r="Q40" s="1">
        <v>154</v>
      </c>
      <c r="S40" s="39"/>
    </row>
    <row r="41" spans="1:19" x14ac:dyDescent="0.3">
      <c r="A41" s="28">
        <v>39</v>
      </c>
      <c r="B41" s="31" t="s">
        <v>48</v>
      </c>
      <c r="C41" s="37" t="s">
        <v>9</v>
      </c>
      <c r="D41" s="34">
        <v>1</v>
      </c>
      <c r="E41" s="46">
        <v>6613</v>
      </c>
      <c r="F41" s="47">
        <f t="shared" si="0"/>
        <v>1256.47</v>
      </c>
      <c r="G41" s="48">
        <f>((ROUND(E41,0))+(ROUND(F41,0)))*D41</f>
        <v>7869</v>
      </c>
      <c r="H41" s="46">
        <v>8000</v>
      </c>
      <c r="I41" s="44">
        <f t="shared" si="1"/>
        <v>1520</v>
      </c>
      <c r="J41" s="45">
        <f t="shared" si="2"/>
        <v>9520</v>
      </c>
      <c r="K41" s="43">
        <v>5950</v>
      </c>
      <c r="L41" s="44">
        <f t="shared" si="3"/>
        <v>1130.5</v>
      </c>
      <c r="M41" s="45">
        <f t="shared" si="4"/>
        <v>7080.5</v>
      </c>
      <c r="N41" s="43">
        <f t="shared" si="5"/>
        <v>8156.5</v>
      </c>
      <c r="O41" s="44">
        <f t="shared" si="6"/>
        <v>1302.3233333333335</v>
      </c>
      <c r="P41" s="45">
        <f t="shared" si="7"/>
        <v>9458.8233333333337</v>
      </c>
      <c r="Q41" s="1">
        <v>22</v>
      </c>
      <c r="S41" s="39"/>
    </row>
    <row r="42" spans="1:19" x14ac:dyDescent="0.3">
      <c r="A42" s="28">
        <v>40</v>
      </c>
      <c r="B42" s="31" t="s">
        <v>49</v>
      </c>
      <c r="C42" s="37" t="s">
        <v>9</v>
      </c>
      <c r="D42" s="34">
        <v>1</v>
      </c>
      <c r="E42" s="46">
        <v>2826</v>
      </c>
      <c r="F42" s="47">
        <f t="shared" si="0"/>
        <v>536.94000000000005</v>
      </c>
      <c r="G42" s="48">
        <f>((ROUND(E42,0))+(ROUND(F42,0)))*D42</f>
        <v>3363</v>
      </c>
      <c r="H42" s="46">
        <v>3000</v>
      </c>
      <c r="I42" s="44">
        <f t="shared" si="1"/>
        <v>570</v>
      </c>
      <c r="J42" s="45">
        <f t="shared" si="2"/>
        <v>3570</v>
      </c>
      <c r="K42" s="43">
        <v>3451</v>
      </c>
      <c r="L42" s="44">
        <f t="shared" si="3"/>
        <v>655.69</v>
      </c>
      <c r="M42" s="45">
        <f t="shared" si="4"/>
        <v>4106.6900000000005</v>
      </c>
      <c r="N42" s="43">
        <f t="shared" si="5"/>
        <v>3679.896666666667</v>
      </c>
      <c r="O42" s="44">
        <f t="shared" si="6"/>
        <v>587.54333333333341</v>
      </c>
      <c r="P42" s="45">
        <f t="shared" si="7"/>
        <v>4267.4400000000005</v>
      </c>
      <c r="Q42" s="1">
        <v>3199</v>
      </c>
      <c r="S42" s="39"/>
    </row>
    <row r="43" spans="1:19" x14ac:dyDescent="0.3">
      <c r="A43" s="28">
        <v>41</v>
      </c>
      <c r="B43" s="31" t="s">
        <v>50</v>
      </c>
      <c r="C43" s="37" t="s">
        <v>9</v>
      </c>
      <c r="D43" s="34">
        <v>1</v>
      </c>
      <c r="E43" s="46">
        <v>3200</v>
      </c>
      <c r="F43" s="47">
        <f t="shared" si="0"/>
        <v>608</v>
      </c>
      <c r="G43" s="48">
        <f>((ROUND(E43,0))+(ROUND(F43,0)))*D43</f>
        <v>3808</v>
      </c>
      <c r="H43" s="46">
        <v>3900</v>
      </c>
      <c r="I43" s="44">
        <f t="shared" si="1"/>
        <v>741</v>
      </c>
      <c r="J43" s="45">
        <f t="shared" si="2"/>
        <v>4641</v>
      </c>
      <c r="K43" s="43">
        <v>2975</v>
      </c>
      <c r="L43" s="44">
        <f t="shared" si="3"/>
        <v>565.25</v>
      </c>
      <c r="M43" s="45">
        <f t="shared" si="4"/>
        <v>3540.25</v>
      </c>
      <c r="N43" s="43">
        <f t="shared" si="5"/>
        <v>3996.4166666666665</v>
      </c>
      <c r="O43" s="44">
        <f t="shared" si="6"/>
        <v>638.08333333333337</v>
      </c>
      <c r="P43" s="45">
        <f t="shared" si="7"/>
        <v>4634.5</v>
      </c>
      <c r="Q43" s="1">
        <v>155</v>
      </c>
      <c r="S43" s="39"/>
    </row>
    <row r="44" spans="1:19" x14ac:dyDescent="0.3">
      <c r="A44" s="28">
        <v>42</v>
      </c>
      <c r="B44" s="31" t="s">
        <v>51</v>
      </c>
      <c r="C44" s="37" t="s">
        <v>9</v>
      </c>
      <c r="D44" s="34">
        <v>1</v>
      </c>
      <c r="E44" s="46">
        <v>5600</v>
      </c>
      <c r="F44" s="47">
        <f t="shared" si="0"/>
        <v>1064</v>
      </c>
      <c r="G44" s="48">
        <f>((ROUND(E44,0))+(ROUND(F44,0)))*D44</f>
        <v>6664</v>
      </c>
      <c r="H44" s="46">
        <v>3500</v>
      </c>
      <c r="I44" s="44">
        <f t="shared" si="1"/>
        <v>665</v>
      </c>
      <c r="J44" s="45">
        <f t="shared" si="2"/>
        <v>4165</v>
      </c>
      <c r="K44" s="43">
        <v>1904</v>
      </c>
      <c r="L44" s="44">
        <f t="shared" si="3"/>
        <v>361.76</v>
      </c>
      <c r="M44" s="45">
        <f t="shared" si="4"/>
        <v>2265.7600000000002</v>
      </c>
      <c r="N44" s="43">
        <f t="shared" si="5"/>
        <v>4364.92</v>
      </c>
      <c r="O44" s="44">
        <f t="shared" si="6"/>
        <v>696.92000000000007</v>
      </c>
      <c r="P44" s="45">
        <f t="shared" si="7"/>
        <v>5061.84</v>
      </c>
      <c r="Q44" s="1">
        <v>3199</v>
      </c>
      <c r="S44" s="39"/>
    </row>
    <row r="45" spans="1:19" x14ac:dyDescent="0.3">
      <c r="A45" s="28">
        <v>43</v>
      </c>
      <c r="B45" s="31" t="s">
        <v>52</v>
      </c>
      <c r="C45" s="37" t="s">
        <v>9</v>
      </c>
      <c r="D45" s="34">
        <v>1</v>
      </c>
      <c r="E45" s="46">
        <v>1360</v>
      </c>
      <c r="F45" s="47">
        <f t="shared" si="0"/>
        <v>258.39999999999998</v>
      </c>
      <c r="G45" s="48">
        <f>((ROUND(E45,0))+(ROUND(F45,0)))*D45</f>
        <v>1618</v>
      </c>
      <c r="H45" s="46">
        <v>1500</v>
      </c>
      <c r="I45" s="44">
        <f t="shared" si="1"/>
        <v>285</v>
      </c>
      <c r="J45" s="45">
        <f t="shared" si="2"/>
        <v>1785</v>
      </c>
      <c r="K45" s="43">
        <v>1071</v>
      </c>
      <c r="L45" s="44">
        <f t="shared" si="3"/>
        <v>203.49</v>
      </c>
      <c r="M45" s="45">
        <f t="shared" si="4"/>
        <v>1274.49</v>
      </c>
      <c r="N45" s="43">
        <f t="shared" si="5"/>
        <v>1559.1633333333332</v>
      </c>
      <c r="O45" s="44">
        <f t="shared" si="6"/>
        <v>248.96333333333334</v>
      </c>
      <c r="P45" s="45">
        <f t="shared" si="7"/>
        <v>1808.1266666666666</v>
      </c>
      <c r="Q45" s="1">
        <v>4095</v>
      </c>
      <c r="S45" s="39"/>
    </row>
    <row r="46" spans="1:19" x14ac:dyDescent="0.3">
      <c r="A46" s="28">
        <v>44</v>
      </c>
      <c r="B46" s="31" t="s">
        <v>53</v>
      </c>
      <c r="C46" s="37" t="s">
        <v>9</v>
      </c>
      <c r="D46" s="34">
        <v>1</v>
      </c>
      <c r="E46" s="46">
        <v>5600</v>
      </c>
      <c r="F46" s="47">
        <f t="shared" si="0"/>
        <v>1064</v>
      </c>
      <c r="G46" s="48">
        <f>((ROUND(E46,0))+(ROUND(F46,0)))*D46</f>
        <v>6664</v>
      </c>
      <c r="H46" s="46">
        <v>6800</v>
      </c>
      <c r="I46" s="44">
        <f t="shared" si="1"/>
        <v>1292</v>
      </c>
      <c r="J46" s="45">
        <f t="shared" si="2"/>
        <v>8092</v>
      </c>
      <c r="K46" s="43">
        <v>6902</v>
      </c>
      <c r="L46" s="44">
        <f t="shared" si="3"/>
        <v>1311.38</v>
      </c>
      <c r="M46" s="45">
        <f t="shared" si="4"/>
        <v>8213.380000000001</v>
      </c>
      <c r="N46" s="43">
        <f t="shared" si="5"/>
        <v>7656.46</v>
      </c>
      <c r="O46" s="44">
        <f t="shared" si="6"/>
        <v>1222.46</v>
      </c>
      <c r="P46" s="45">
        <f t="shared" si="7"/>
        <v>8878.92</v>
      </c>
      <c r="Q46" s="1">
        <v>148</v>
      </c>
      <c r="S46" s="39"/>
    </row>
    <row r="47" spans="1:19" x14ac:dyDescent="0.3">
      <c r="A47" s="28">
        <v>45</v>
      </c>
      <c r="B47" s="31" t="s">
        <v>54</v>
      </c>
      <c r="C47" s="37" t="s">
        <v>9</v>
      </c>
      <c r="D47" s="34">
        <v>1</v>
      </c>
      <c r="E47" s="46">
        <v>6666</v>
      </c>
      <c r="F47" s="47">
        <f t="shared" si="0"/>
        <v>1266.54</v>
      </c>
      <c r="G47" s="48">
        <f>((ROUND(E47,0))+(ROUND(F47,0)))*D47</f>
        <v>7933</v>
      </c>
      <c r="H47" s="46">
        <v>8200</v>
      </c>
      <c r="I47" s="44">
        <f t="shared" si="1"/>
        <v>1558</v>
      </c>
      <c r="J47" s="45">
        <f t="shared" si="2"/>
        <v>9758</v>
      </c>
      <c r="K47" s="43">
        <v>7140</v>
      </c>
      <c r="L47" s="44">
        <f t="shared" si="3"/>
        <v>1356.6</v>
      </c>
      <c r="M47" s="45">
        <f t="shared" si="4"/>
        <v>8496.6</v>
      </c>
      <c r="N47" s="43">
        <f t="shared" si="5"/>
        <v>8729.1999999999989</v>
      </c>
      <c r="O47" s="44">
        <f t="shared" si="6"/>
        <v>1393.7133333333331</v>
      </c>
      <c r="P47" s="45">
        <f t="shared" si="7"/>
        <v>10122.913333333332</v>
      </c>
      <c r="Q47" s="1">
        <v>327</v>
      </c>
      <c r="S47" s="39"/>
    </row>
    <row r="48" spans="1:19" ht="27" x14ac:dyDescent="0.3">
      <c r="A48" s="28">
        <v>46</v>
      </c>
      <c r="B48" s="31" t="s">
        <v>55</v>
      </c>
      <c r="C48" s="37" t="s">
        <v>9</v>
      </c>
      <c r="D48" s="34">
        <v>1</v>
      </c>
      <c r="E48" s="46">
        <v>72800</v>
      </c>
      <c r="F48" s="47">
        <f t="shared" si="0"/>
        <v>13832</v>
      </c>
      <c r="G48" s="48">
        <f>((ROUND(E48,0))+(ROUND(F48,0)))*D48</f>
        <v>86632</v>
      </c>
      <c r="H48" s="46">
        <v>25000</v>
      </c>
      <c r="I48" s="44">
        <f t="shared" si="1"/>
        <v>4750</v>
      </c>
      <c r="J48" s="45">
        <f t="shared" si="2"/>
        <v>29750</v>
      </c>
      <c r="K48" s="43">
        <v>29750</v>
      </c>
      <c r="L48" s="44">
        <f t="shared" si="3"/>
        <v>5652.5</v>
      </c>
      <c r="M48" s="45">
        <f t="shared" si="4"/>
        <v>35402.5</v>
      </c>
      <c r="N48" s="43">
        <f t="shared" si="5"/>
        <v>50594.833333333336</v>
      </c>
      <c r="O48" s="44">
        <f t="shared" si="6"/>
        <v>8078.166666666667</v>
      </c>
      <c r="P48" s="45">
        <f t="shared" si="7"/>
        <v>58673</v>
      </c>
      <c r="Q48" s="1">
        <v>1038</v>
      </c>
      <c r="S48" s="39"/>
    </row>
    <row r="49" spans="1:19" s="66" customFormat="1" ht="27" x14ac:dyDescent="0.3">
      <c r="A49" s="56">
        <v>47</v>
      </c>
      <c r="B49" s="57" t="s">
        <v>56</v>
      </c>
      <c r="C49" s="58" t="s">
        <v>9</v>
      </c>
      <c r="D49" s="59">
        <v>1</v>
      </c>
      <c r="E49" s="60">
        <v>4800</v>
      </c>
      <c r="F49" s="61">
        <f t="shared" si="0"/>
        <v>912</v>
      </c>
      <c r="G49" s="62">
        <f>((ROUND(E49,0))+(ROUND(F49,0)))*D49</f>
        <v>5712</v>
      </c>
      <c r="H49" s="60">
        <v>2000</v>
      </c>
      <c r="I49" s="63">
        <f t="shared" si="1"/>
        <v>380</v>
      </c>
      <c r="J49" s="64">
        <f t="shared" si="2"/>
        <v>2380</v>
      </c>
      <c r="K49" s="65">
        <v>2380</v>
      </c>
      <c r="L49" s="63">
        <f t="shared" si="3"/>
        <v>452.2</v>
      </c>
      <c r="M49" s="64">
        <f t="shared" si="4"/>
        <v>2832.2</v>
      </c>
      <c r="N49" s="65">
        <f t="shared" si="5"/>
        <v>3641.4</v>
      </c>
      <c r="O49" s="63">
        <f t="shared" si="6"/>
        <v>581.4</v>
      </c>
      <c r="P49" s="64">
        <f t="shared" si="7"/>
        <v>4222.8</v>
      </c>
      <c r="Q49" s="66">
        <v>0</v>
      </c>
      <c r="S49" s="67"/>
    </row>
    <row r="50" spans="1:19" s="66" customFormat="1" x14ac:dyDescent="0.3">
      <c r="A50" s="56">
        <v>48</v>
      </c>
      <c r="B50" s="57" t="s">
        <v>57</v>
      </c>
      <c r="C50" s="58" t="s">
        <v>9</v>
      </c>
      <c r="D50" s="59">
        <v>1</v>
      </c>
      <c r="E50" s="60">
        <v>4000</v>
      </c>
      <c r="F50" s="61">
        <f t="shared" si="0"/>
        <v>760</v>
      </c>
      <c r="G50" s="62">
        <f>((ROUND(E50,0))+(ROUND(F50,0)))*D50</f>
        <v>4760</v>
      </c>
      <c r="H50" s="60">
        <v>4900</v>
      </c>
      <c r="I50" s="63">
        <f t="shared" si="1"/>
        <v>931</v>
      </c>
      <c r="J50" s="64">
        <f t="shared" si="2"/>
        <v>5831</v>
      </c>
      <c r="K50" s="65">
        <v>4879</v>
      </c>
      <c r="L50" s="63">
        <f t="shared" si="3"/>
        <v>927.01</v>
      </c>
      <c r="M50" s="64">
        <f t="shared" si="4"/>
        <v>5806.01</v>
      </c>
      <c r="N50" s="65">
        <f t="shared" si="5"/>
        <v>5465.670000000001</v>
      </c>
      <c r="O50" s="63">
        <f t="shared" si="6"/>
        <v>872.67000000000007</v>
      </c>
      <c r="P50" s="64">
        <f t="shared" si="7"/>
        <v>6338.3400000000011</v>
      </c>
      <c r="Q50" s="66">
        <v>0</v>
      </c>
      <c r="S50" s="67"/>
    </row>
    <row r="51" spans="1:19" s="66" customFormat="1" x14ac:dyDescent="0.3">
      <c r="A51" s="56">
        <v>49</v>
      </c>
      <c r="B51" s="57" t="s">
        <v>58</v>
      </c>
      <c r="C51" s="58" t="s">
        <v>9</v>
      </c>
      <c r="D51" s="59">
        <v>1</v>
      </c>
      <c r="E51" s="60">
        <v>138666</v>
      </c>
      <c r="F51" s="61">
        <f t="shared" si="0"/>
        <v>26346.54</v>
      </c>
      <c r="G51" s="62">
        <f>((ROUND(E51,0))+(ROUND(F51,0)))*D51</f>
        <v>165013</v>
      </c>
      <c r="H51" s="60">
        <v>25000</v>
      </c>
      <c r="I51" s="63">
        <f t="shared" si="1"/>
        <v>4750</v>
      </c>
      <c r="J51" s="64">
        <f t="shared" si="2"/>
        <v>29750</v>
      </c>
      <c r="K51" s="65">
        <v>47600</v>
      </c>
      <c r="L51" s="63">
        <f t="shared" si="3"/>
        <v>9044</v>
      </c>
      <c r="M51" s="64">
        <f t="shared" si="4"/>
        <v>56644</v>
      </c>
      <c r="N51" s="65">
        <f t="shared" si="5"/>
        <v>83802.333333333328</v>
      </c>
      <c r="O51" s="63">
        <f t="shared" si="6"/>
        <v>13380.18</v>
      </c>
      <c r="P51" s="64">
        <f t="shared" si="7"/>
        <v>97182.513333333336</v>
      </c>
      <c r="Q51" s="66">
        <v>0</v>
      </c>
      <c r="S51" s="67"/>
    </row>
    <row r="52" spans="1:19" x14ac:dyDescent="0.3">
      <c r="A52" s="28">
        <v>50</v>
      </c>
      <c r="B52" s="31" t="s">
        <v>59</v>
      </c>
      <c r="C52" s="37" t="s">
        <v>30</v>
      </c>
      <c r="D52" s="34">
        <v>1</v>
      </c>
      <c r="E52" s="46">
        <v>15200</v>
      </c>
      <c r="F52" s="47">
        <f t="shared" si="0"/>
        <v>2888</v>
      </c>
      <c r="G52" s="48">
        <f>((ROUND(E52,0))+(ROUND(F52,0)))*D52</f>
        <v>18088</v>
      </c>
      <c r="H52" s="46">
        <v>18500</v>
      </c>
      <c r="I52" s="44">
        <f t="shared" si="1"/>
        <v>3515</v>
      </c>
      <c r="J52" s="45">
        <f t="shared" si="2"/>
        <v>22015</v>
      </c>
      <c r="K52" s="43">
        <v>17850</v>
      </c>
      <c r="L52" s="44">
        <f t="shared" si="3"/>
        <v>3391.5</v>
      </c>
      <c r="M52" s="45">
        <f t="shared" si="4"/>
        <v>21241.5</v>
      </c>
      <c r="N52" s="43">
        <f t="shared" si="5"/>
        <v>20448.166666666668</v>
      </c>
      <c r="O52" s="44">
        <f t="shared" si="6"/>
        <v>3264.8333333333335</v>
      </c>
      <c r="P52" s="45">
        <f t="shared" si="7"/>
        <v>23713</v>
      </c>
      <c r="Q52" s="1">
        <v>73</v>
      </c>
      <c r="S52" s="39"/>
    </row>
    <row r="53" spans="1:19" ht="27" x14ac:dyDescent="0.3">
      <c r="A53" s="28">
        <v>51</v>
      </c>
      <c r="B53" s="31" t="s">
        <v>60</v>
      </c>
      <c r="C53" s="37" t="s">
        <v>30</v>
      </c>
      <c r="D53" s="34">
        <v>1</v>
      </c>
      <c r="E53" s="46">
        <v>13866</v>
      </c>
      <c r="F53" s="47">
        <f t="shared" si="0"/>
        <v>2634.54</v>
      </c>
      <c r="G53" s="48">
        <f>((ROUND(E53,0))+(ROUND(F53,0)))*D53</f>
        <v>16501</v>
      </c>
      <c r="H53" s="46">
        <v>17000</v>
      </c>
      <c r="I53" s="44">
        <f t="shared" si="1"/>
        <v>3230</v>
      </c>
      <c r="J53" s="45">
        <f t="shared" si="2"/>
        <v>20230</v>
      </c>
      <c r="K53" s="43">
        <v>16660</v>
      </c>
      <c r="L53" s="44">
        <f t="shared" si="3"/>
        <v>3165.4</v>
      </c>
      <c r="M53" s="45">
        <f t="shared" si="4"/>
        <v>19825.400000000001</v>
      </c>
      <c r="N53" s="43">
        <f t="shared" si="5"/>
        <v>18852.133333333335</v>
      </c>
      <c r="O53" s="44">
        <f t="shared" si="6"/>
        <v>3009.98</v>
      </c>
      <c r="P53" s="45">
        <f t="shared" si="7"/>
        <v>21862.113333333335</v>
      </c>
      <c r="Q53" s="1">
        <v>127</v>
      </c>
      <c r="S53" s="39"/>
    </row>
    <row r="54" spans="1:19" x14ac:dyDescent="0.3">
      <c r="A54" s="28">
        <v>52</v>
      </c>
      <c r="B54" s="31" t="s">
        <v>61</v>
      </c>
      <c r="C54" s="37" t="s">
        <v>9</v>
      </c>
      <c r="D54" s="34">
        <v>1</v>
      </c>
      <c r="E54" s="46">
        <v>32000</v>
      </c>
      <c r="F54" s="47">
        <f t="shared" si="0"/>
        <v>6080</v>
      </c>
      <c r="G54" s="48">
        <f>((ROUND(E54,0))+(ROUND(F54,0)))*D54</f>
        <v>38080</v>
      </c>
      <c r="H54" s="46">
        <v>38000</v>
      </c>
      <c r="I54" s="44">
        <f t="shared" si="1"/>
        <v>7220</v>
      </c>
      <c r="J54" s="45">
        <f t="shared" si="2"/>
        <v>45220</v>
      </c>
      <c r="K54" s="43">
        <v>23800</v>
      </c>
      <c r="L54" s="44">
        <f t="shared" si="3"/>
        <v>4522</v>
      </c>
      <c r="M54" s="45">
        <f t="shared" si="4"/>
        <v>28322</v>
      </c>
      <c r="N54" s="43">
        <f t="shared" si="5"/>
        <v>37207.333333333336</v>
      </c>
      <c r="O54" s="44">
        <f t="shared" si="6"/>
        <v>5940.666666666667</v>
      </c>
      <c r="P54" s="45">
        <f t="shared" si="7"/>
        <v>43148</v>
      </c>
      <c r="Q54" s="1">
        <v>370</v>
      </c>
      <c r="S54" s="39"/>
    </row>
    <row r="55" spans="1:19" x14ac:dyDescent="0.3">
      <c r="A55" s="28">
        <v>53</v>
      </c>
      <c r="B55" s="31" t="s">
        <v>62</v>
      </c>
      <c r="C55" s="37" t="s">
        <v>9</v>
      </c>
      <c r="D55" s="34">
        <v>1</v>
      </c>
      <c r="E55" s="46">
        <v>11600</v>
      </c>
      <c r="F55" s="47">
        <f t="shared" si="0"/>
        <v>2204</v>
      </c>
      <c r="G55" s="48">
        <f>((ROUND(E55,0))+(ROUND(F55,0)))*D55</f>
        <v>13804</v>
      </c>
      <c r="H55" s="46">
        <v>14000</v>
      </c>
      <c r="I55" s="44">
        <f t="shared" si="1"/>
        <v>2660</v>
      </c>
      <c r="J55" s="45">
        <f t="shared" si="2"/>
        <v>16660</v>
      </c>
      <c r="K55" s="43">
        <v>10115</v>
      </c>
      <c r="L55" s="44">
        <f t="shared" si="3"/>
        <v>1921.85</v>
      </c>
      <c r="M55" s="45">
        <f t="shared" si="4"/>
        <v>12036.85</v>
      </c>
      <c r="N55" s="43">
        <f t="shared" si="5"/>
        <v>14166.949999999999</v>
      </c>
      <c r="O55" s="44">
        <f t="shared" si="6"/>
        <v>2261.9500000000003</v>
      </c>
      <c r="P55" s="45">
        <f t="shared" si="7"/>
        <v>16428.899999999998</v>
      </c>
      <c r="Q55" s="1">
        <v>21</v>
      </c>
      <c r="S55" s="39"/>
    </row>
    <row r="56" spans="1:19" s="66" customFormat="1" x14ac:dyDescent="0.3">
      <c r="A56" s="56">
        <v>54</v>
      </c>
      <c r="B56" s="57" t="s">
        <v>63</v>
      </c>
      <c r="C56" s="58" t="s">
        <v>9</v>
      </c>
      <c r="D56" s="59">
        <v>1</v>
      </c>
      <c r="E56" s="60">
        <v>22906</v>
      </c>
      <c r="F56" s="61">
        <f t="shared" si="0"/>
        <v>4352.1400000000003</v>
      </c>
      <c r="G56" s="62">
        <f>((ROUND(E56,0))+(ROUND(F56,0)))*D56</f>
        <v>27258</v>
      </c>
      <c r="H56" s="60">
        <v>28000</v>
      </c>
      <c r="I56" s="63">
        <f t="shared" si="1"/>
        <v>5320</v>
      </c>
      <c r="J56" s="64">
        <f t="shared" si="2"/>
        <v>33320</v>
      </c>
      <c r="K56" s="65">
        <v>24990</v>
      </c>
      <c r="L56" s="63">
        <f t="shared" si="3"/>
        <v>4748.1000000000004</v>
      </c>
      <c r="M56" s="64">
        <f t="shared" si="4"/>
        <v>29738.1</v>
      </c>
      <c r="N56" s="65">
        <f t="shared" si="5"/>
        <v>30105.366666666669</v>
      </c>
      <c r="O56" s="63">
        <f t="shared" si="6"/>
        <v>4806.7466666666669</v>
      </c>
      <c r="P56" s="64">
        <f t="shared" si="7"/>
        <v>34912.113333333335</v>
      </c>
      <c r="Q56" s="66">
        <v>0</v>
      </c>
      <c r="S56" s="67"/>
    </row>
    <row r="57" spans="1:19" s="66" customFormat="1" ht="27" x14ac:dyDescent="0.3">
      <c r="A57" s="56">
        <v>55</v>
      </c>
      <c r="B57" s="57" t="s">
        <v>64</v>
      </c>
      <c r="C57" s="58" t="s">
        <v>9</v>
      </c>
      <c r="D57" s="59">
        <v>1</v>
      </c>
      <c r="E57" s="60">
        <v>108000</v>
      </c>
      <c r="F57" s="61">
        <f t="shared" si="0"/>
        <v>20520</v>
      </c>
      <c r="G57" s="62">
        <f>((ROUND(E57,0))+(ROUND(F57,0)))*D57</f>
        <v>128520</v>
      </c>
      <c r="H57" s="60">
        <v>25000</v>
      </c>
      <c r="I57" s="63">
        <f t="shared" si="1"/>
        <v>4750</v>
      </c>
      <c r="J57" s="64">
        <f t="shared" si="2"/>
        <v>29750</v>
      </c>
      <c r="K57" s="65">
        <v>35700</v>
      </c>
      <c r="L57" s="63">
        <f t="shared" si="3"/>
        <v>6783</v>
      </c>
      <c r="M57" s="64">
        <f t="shared" si="4"/>
        <v>42483</v>
      </c>
      <c r="N57" s="65">
        <f t="shared" si="5"/>
        <v>66917.666666666672</v>
      </c>
      <c r="O57" s="63">
        <f t="shared" si="6"/>
        <v>10684.333333333334</v>
      </c>
      <c r="P57" s="64">
        <f t="shared" si="7"/>
        <v>77602</v>
      </c>
      <c r="Q57" s="66">
        <v>0</v>
      </c>
      <c r="S57" s="67"/>
    </row>
    <row r="58" spans="1:19" s="66" customFormat="1" ht="27" x14ac:dyDescent="0.3">
      <c r="A58" s="56">
        <v>56</v>
      </c>
      <c r="B58" s="57" t="s">
        <v>65</v>
      </c>
      <c r="C58" s="58" t="s">
        <v>9</v>
      </c>
      <c r="D58" s="59">
        <v>1</v>
      </c>
      <c r="E58" s="60">
        <v>13973</v>
      </c>
      <c r="F58" s="61">
        <f t="shared" si="0"/>
        <v>2654.87</v>
      </c>
      <c r="G58" s="62">
        <f>((ROUND(E58,0))+(ROUND(F58,0)))*D58</f>
        <v>16628</v>
      </c>
      <c r="H58" s="60">
        <v>5000</v>
      </c>
      <c r="I58" s="63">
        <f t="shared" si="1"/>
        <v>950</v>
      </c>
      <c r="J58" s="64">
        <f t="shared" si="2"/>
        <v>5950</v>
      </c>
      <c r="K58" s="65">
        <v>14280</v>
      </c>
      <c r="L58" s="63">
        <f t="shared" si="3"/>
        <v>2713.2</v>
      </c>
      <c r="M58" s="64">
        <f t="shared" si="4"/>
        <v>16993.2</v>
      </c>
      <c r="N58" s="65">
        <f t="shared" si="5"/>
        <v>13190.4</v>
      </c>
      <c r="O58" s="63">
        <f t="shared" si="6"/>
        <v>2106.0233333333331</v>
      </c>
      <c r="P58" s="64">
        <f t="shared" si="7"/>
        <v>15296.423333333332</v>
      </c>
      <c r="Q58" s="66">
        <v>0</v>
      </c>
      <c r="S58" s="67"/>
    </row>
    <row r="59" spans="1:19" x14ac:dyDescent="0.3">
      <c r="A59" s="28">
        <v>57</v>
      </c>
      <c r="B59" s="31" t="s">
        <v>66</v>
      </c>
      <c r="C59" s="37" t="s">
        <v>30</v>
      </c>
      <c r="D59" s="34">
        <v>1</v>
      </c>
      <c r="E59" s="46">
        <v>12266</v>
      </c>
      <c r="F59" s="47">
        <f t="shared" si="0"/>
        <v>2330.54</v>
      </c>
      <c r="G59" s="48">
        <f>((ROUND(E59,0))+(ROUND(F59,0)))*D59</f>
        <v>14597</v>
      </c>
      <c r="H59" s="46">
        <v>15000</v>
      </c>
      <c r="I59" s="44">
        <f t="shared" si="1"/>
        <v>2850</v>
      </c>
      <c r="J59" s="45">
        <f t="shared" si="2"/>
        <v>17850</v>
      </c>
      <c r="K59" s="43">
        <v>14280</v>
      </c>
      <c r="L59" s="44">
        <f t="shared" si="3"/>
        <v>2713.2</v>
      </c>
      <c r="M59" s="45">
        <f t="shared" si="4"/>
        <v>16993.2</v>
      </c>
      <c r="N59" s="43">
        <f t="shared" si="5"/>
        <v>16480.066666666666</v>
      </c>
      <c r="O59" s="44">
        <f t="shared" si="6"/>
        <v>2631.2466666666664</v>
      </c>
      <c r="P59" s="45">
        <f t="shared" si="7"/>
        <v>19111.313333333332</v>
      </c>
      <c r="Q59" s="1">
        <v>73</v>
      </c>
      <c r="S59" s="39"/>
    </row>
    <row r="60" spans="1:19" x14ac:dyDescent="0.3">
      <c r="A60" s="28">
        <v>58</v>
      </c>
      <c r="B60" s="31" t="s">
        <v>67</v>
      </c>
      <c r="C60" s="37" t="s">
        <v>30</v>
      </c>
      <c r="D60" s="34">
        <v>1</v>
      </c>
      <c r="E60" s="46">
        <v>18133</v>
      </c>
      <c r="F60" s="47">
        <f t="shared" si="0"/>
        <v>3445.27</v>
      </c>
      <c r="G60" s="48">
        <f>((ROUND(E60,0))+(ROUND(F60,0)))*D60</f>
        <v>21578</v>
      </c>
      <c r="H60" s="46">
        <v>22000</v>
      </c>
      <c r="I60" s="44">
        <f t="shared" si="1"/>
        <v>4180</v>
      </c>
      <c r="J60" s="45">
        <f t="shared" si="2"/>
        <v>26180</v>
      </c>
      <c r="K60" s="43">
        <v>20230</v>
      </c>
      <c r="L60" s="44">
        <f t="shared" si="3"/>
        <v>3843.7</v>
      </c>
      <c r="M60" s="45">
        <f t="shared" si="4"/>
        <v>24073.7</v>
      </c>
      <c r="N60" s="43">
        <f t="shared" si="5"/>
        <v>23943.899999999998</v>
      </c>
      <c r="O60" s="44">
        <f t="shared" si="6"/>
        <v>3822.9900000000002</v>
      </c>
      <c r="P60" s="45">
        <f t="shared" si="7"/>
        <v>27766.89</v>
      </c>
      <c r="Q60" s="1">
        <v>73</v>
      </c>
      <c r="S60" s="39"/>
    </row>
    <row r="61" spans="1:19" s="66" customFormat="1" ht="40.5" x14ac:dyDescent="0.3">
      <c r="A61" s="56">
        <v>59</v>
      </c>
      <c r="B61" s="57" t="s">
        <v>68</v>
      </c>
      <c r="C61" s="58" t="s">
        <v>9</v>
      </c>
      <c r="D61" s="59">
        <v>1</v>
      </c>
      <c r="E61" s="60">
        <v>29866</v>
      </c>
      <c r="F61" s="61">
        <f t="shared" si="0"/>
        <v>5674.54</v>
      </c>
      <c r="G61" s="62">
        <f>((ROUND(E61,0))+(ROUND(F61,0)))*D61</f>
        <v>35541</v>
      </c>
      <c r="H61" s="60">
        <v>12500</v>
      </c>
      <c r="I61" s="63">
        <f t="shared" si="1"/>
        <v>2375</v>
      </c>
      <c r="J61" s="64">
        <f t="shared" si="2"/>
        <v>14875</v>
      </c>
      <c r="K61" s="65">
        <v>7735</v>
      </c>
      <c r="L61" s="63">
        <f t="shared" si="3"/>
        <v>1469.65</v>
      </c>
      <c r="M61" s="64">
        <f t="shared" si="4"/>
        <v>9204.65</v>
      </c>
      <c r="N61" s="65">
        <f t="shared" si="5"/>
        <v>19873.55</v>
      </c>
      <c r="O61" s="63">
        <f t="shared" si="6"/>
        <v>3173.0633333333335</v>
      </c>
      <c r="P61" s="64">
        <f t="shared" si="7"/>
        <v>23046.613333333335</v>
      </c>
      <c r="Q61" s="66">
        <v>0</v>
      </c>
      <c r="S61" s="67"/>
    </row>
    <row r="62" spans="1:19" x14ac:dyDescent="0.3">
      <c r="A62" s="28">
        <v>60</v>
      </c>
      <c r="B62" s="31" t="s">
        <v>69</v>
      </c>
      <c r="C62" s="37" t="s">
        <v>9</v>
      </c>
      <c r="D62" s="34">
        <v>1</v>
      </c>
      <c r="E62" s="46">
        <v>8800</v>
      </c>
      <c r="F62" s="47">
        <f t="shared" si="0"/>
        <v>1672</v>
      </c>
      <c r="G62" s="48">
        <f>((ROUND(E62,0))+(ROUND(F62,0)))*D62</f>
        <v>10472</v>
      </c>
      <c r="H62" s="46">
        <v>4500</v>
      </c>
      <c r="I62" s="44">
        <f t="shared" si="1"/>
        <v>855</v>
      </c>
      <c r="J62" s="45">
        <f t="shared" si="2"/>
        <v>5355</v>
      </c>
      <c r="K62" s="43">
        <v>7140</v>
      </c>
      <c r="L62" s="44">
        <f t="shared" si="3"/>
        <v>1356.6</v>
      </c>
      <c r="M62" s="45">
        <f t="shared" si="4"/>
        <v>8496.6</v>
      </c>
      <c r="N62" s="43">
        <f t="shared" si="5"/>
        <v>8107.8666666666659</v>
      </c>
      <c r="O62" s="44">
        <f t="shared" si="6"/>
        <v>1294.5333333333333</v>
      </c>
      <c r="P62" s="45">
        <f t="shared" si="7"/>
        <v>9402.4</v>
      </c>
      <c r="Q62" s="1">
        <v>9</v>
      </c>
      <c r="S62" s="39"/>
    </row>
    <row r="63" spans="1:19" x14ac:dyDescent="0.3">
      <c r="A63" s="28">
        <v>61</v>
      </c>
      <c r="B63" s="31" t="s">
        <v>70</v>
      </c>
      <c r="C63" s="37" t="s">
        <v>9</v>
      </c>
      <c r="D63" s="34">
        <v>1</v>
      </c>
      <c r="E63" s="46">
        <v>13333</v>
      </c>
      <c r="F63" s="47">
        <f t="shared" si="0"/>
        <v>2533.27</v>
      </c>
      <c r="G63" s="48">
        <f>((ROUND(E63,0))+(ROUND(F63,0)))*D63</f>
        <v>15866</v>
      </c>
      <c r="H63" s="46">
        <v>8500</v>
      </c>
      <c r="I63" s="44">
        <f t="shared" si="1"/>
        <v>1615</v>
      </c>
      <c r="J63" s="45">
        <f t="shared" si="2"/>
        <v>10115</v>
      </c>
      <c r="K63" s="43">
        <v>13090</v>
      </c>
      <c r="L63" s="44">
        <f t="shared" si="3"/>
        <v>2487.1</v>
      </c>
      <c r="M63" s="45">
        <f t="shared" si="4"/>
        <v>15577.1</v>
      </c>
      <c r="N63" s="43">
        <f t="shared" si="5"/>
        <v>13852.699999999999</v>
      </c>
      <c r="O63" s="44">
        <f t="shared" si="6"/>
        <v>2211.7900000000004</v>
      </c>
      <c r="P63" s="45">
        <f t="shared" si="7"/>
        <v>16064.49</v>
      </c>
      <c r="Q63" s="1">
        <v>2</v>
      </c>
      <c r="S63" s="39"/>
    </row>
    <row r="64" spans="1:19" x14ac:dyDescent="0.3">
      <c r="A64" s="28">
        <v>62</v>
      </c>
      <c r="B64" s="31" t="s">
        <v>71</v>
      </c>
      <c r="C64" s="37" t="s">
        <v>9</v>
      </c>
      <c r="D64" s="34">
        <v>1</v>
      </c>
      <c r="E64" s="46">
        <v>14133</v>
      </c>
      <c r="F64" s="47">
        <f t="shared" si="0"/>
        <v>2685.27</v>
      </c>
      <c r="G64" s="48">
        <f>((ROUND(E64,0))+(ROUND(F64,0)))*D64</f>
        <v>16818</v>
      </c>
      <c r="H64" s="46">
        <v>10000</v>
      </c>
      <c r="I64" s="44">
        <f t="shared" si="1"/>
        <v>1900</v>
      </c>
      <c r="J64" s="45">
        <f t="shared" si="2"/>
        <v>11900</v>
      </c>
      <c r="K64" s="43">
        <v>14280</v>
      </c>
      <c r="L64" s="44">
        <f t="shared" si="3"/>
        <v>2713.2</v>
      </c>
      <c r="M64" s="45">
        <f t="shared" si="4"/>
        <v>16993.2</v>
      </c>
      <c r="N64" s="43">
        <f t="shared" si="5"/>
        <v>15237.066666666666</v>
      </c>
      <c r="O64" s="44">
        <f t="shared" si="6"/>
        <v>2432.8233333333333</v>
      </c>
      <c r="P64" s="45">
        <f t="shared" si="7"/>
        <v>17669.89</v>
      </c>
      <c r="Q64" s="1">
        <v>6</v>
      </c>
      <c r="S64" s="39"/>
    </row>
    <row r="65" spans="1:19" x14ac:dyDescent="0.3">
      <c r="A65" s="28">
        <v>63</v>
      </c>
      <c r="B65" s="31" t="s">
        <v>72</v>
      </c>
      <c r="C65" s="37" t="s">
        <v>9</v>
      </c>
      <c r="D65" s="34">
        <v>1</v>
      </c>
      <c r="E65" s="46">
        <v>8333</v>
      </c>
      <c r="F65" s="47">
        <f t="shared" si="0"/>
        <v>1583.27</v>
      </c>
      <c r="G65" s="48">
        <f>((ROUND(E65,0))+(ROUND(F65,0)))*D65</f>
        <v>9916</v>
      </c>
      <c r="H65" s="46">
        <v>4500</v>
      </c>
      <c r="I65" s="44">
        <f t="shared" si="1"/>
        <v>855</v>
      </c>
      <c r="J65" s="45">
        <f t="shared" si="2"/>
        <v>5355</v>
      </c>
      <c r="K65" s="43">
        <v>5355</v>
      </c>
      <c r="L65" s="44">
        <f t="shared" si="3"/>
        <v>1017.45</v>
      </c>
      <c r="M65" s="45">
        <f t="shared" si="4"/>
        <v>6372.45</v>
      </c>
      <c r="N65" s="43">
        <f t="shared" si="5"/>
        <v>7214.4833333333336</v>
      </c>
      <c r="O65" s="44">
        <f t="shared" si="6"/>
        <v>1151.9066666666668</v>
      </c>
      <c r="P65" s="45">
        <f t="shared" si="7"/>
        <v>8366.39</v>
      </c>
      <c r="Q65" s="1">
        <v>24</v>
      </c>
      <c r="S65" s="39"/>
    </row>
    <row r="66" spans="1:19" s="66" customFormat="1" x14ac:dyDescent="0.3">
      <c r="A66" s="56">
        <v>64</v>
      </c>
      <c r="B66" s="57" t="s">
        <v>73</v>
      </c>
      <c r="C66" s="58" t="s">
        <v>9</v>
      </c>
      <c r="D66" s="59">
        <v>1</v>
      </c>
      <c r="E66" s="60">
        <v>16000</v>
      </c>
      <c r="F66" s="61">
        <f t="shared" si="0"/>
        <v>3040</v>
      </c>
      <c r="G66" s="62">
        <f>((ROUND(E66,0))+(ROUND(F66,0)))*D66</f>
        <v>19040</v>
      </c>
      <c r="H66" s="60">
        <v>18000</v>
      </c>
      <c r="I66" s="63">
        <f t="shared" si="1"/>
        <v>3420</v>
      </c>
      <c r="J66" s="64">
        <f t="shared" si="2"/>
        <v>21420</v>
      </c>
      <c r="K66" s="65">
        <v>11900</v>
      </c>
      <c r="L66" s="63">
        <f t="shared" si="3"/>
        <v>2261</v>
      </c>
      <c r="M66" s="64">
        <f t="shared" si="4"/>
        <v>14161</v>
      </c>
      <c r="N66" s="65">
        <f t="shared" si="5"/>
        <v>18207</v>
      </c>
      <c r="O66" s="63">
        <f t="shared" si="6"/>
        <v>2907</v>
      </c>
      <c r="P66" s="64">
        <f t="shared" si="7"/>
        <v>21114</v>
      </c>
      <c r="Q66" s="66">
        <v>0</v>
      </c>
      <c r="S66" s="67"/>
    </row>
    <row r="67" spans="1:19" s="66" customFormat="1" x14ac:dyDescent="0.3">
      <c r="A67" s="56">
        <v>65</v>
      </c>
      <c r="B67" s="57" t="s">
        <v>74</v>
      </c>
      <c r="C67" s="58" t="s">
        <v>9</v>
      </c>
      <c r="D67" s="59">
        <v>1</v>
      </c>
      <c r="E67" s="60">
        <v>43200</v>
      </c>
      <c r="F67" s="61">
        <f t="shared" si="0"/>
        <v>8208</v>
      </c>
      <c r="G67" s="62">
        <f>((ROUND(E67,0))+(ROUND(F67,0)))*D67</f>
        <v>51408</v>
      </c>
      <c r="H67" s="60">
        <v>35000</v>
      </c>
      <c r="I67" s="63">
        <f t="shared" si="1"/>
        <v>6650</v>
      </c>
      <c r="J67" s="64">
        <f t="shared" si="2"/>
        <v>41650</v>
      </c>
      <c r="K67" s="65">
        <v>38080</v>
      </c>
      <c r="L67" s="63">
        <f t="shared" si="3"/>
        <v>7235.2</v>
      </c>
      <c r="M67" s="64">
        <f t="shared" si="4"/>
        <v>45315.199999999997</v>
      </c>
      <c r="N67" s="65">
        <f t="shared" si="5"/>
        <v>46124.4</v>
      </c>
      <c r="O67" s="63">
        <f t="shared" si="6"/>
        <v>7364.4000000000005</v>
      </c>
      <c r="P67" s="64">
        <f t="shared" si="7"/>
        <v>53488.800000000003</v>
      </c>
      <c r="Q67" s="66">
        <v>0</v>
      </c>
      <c r="S67" s="67"/>
    </row>
    <row r="68" spans="1:19" s="66" customFormat="1" x14ac:dyDescent="0.3">
      <c r="A68" s="56">
        <v>66</v>
      </c>
      <c r="B68" s="57" t="s">
        <v>75</v>
      </c>
      <c r="C68" s="58" t="s">
        <v>9</v>
      </c>
      <c r="D68" s="59">
        <v>1</v>
      </c>
      <c r="E68" s="60">
        <v>1546666</v>
      </c>
      <c r="F68" s="61">
        <f t="shared" ref="F68:F79" si="8">+E68*19%</f>
        <v>293866.53999999998</v>
      </c>
      <c r="G68" s="62">
        <f>((ROUND(E68,0))+(ROUND(F68,0)))*D68</f>
        <v>1840533</v>
      </c>
      <c r="H68" s="60">
        <v>85000</v>
      </c>
      <c r="I68" s="63">
        <f t="shared" ref="I68:I79" si="9">+H68*19%</f>
        <v>16150</v>
      </c>
      <c r="J68" s="64">
        <f t="shared" ref="J68:J79" si="10">(H68+I68)*D68</f>
        <v>101150</v>
      </c>
      <c r="K68" s="65">
        <v>357000</v>
      </c>
      <c r="L68" s="63">
        <f t="shared" ref="L68:L79" si="11">+K68*19%</f>
        <v>67830</v>
      </c>
      <c r="M68" s="64">
        <f t="shared" ref="M68:M79" si="12">+K68+L68</f>
        <v>424830</v>
      </c>
      <c r="N68" s="65">
        <f t="shared" ref="N68:N79" si="13">+AVERAGE(G68,J68,M68)</f>
        <v>788837.66666666663</v>
      </c>
      <c r="O68" s="63">
        <f t="shared" ref="O68:O79" si="14">+AVERAGE(F68,I68,L68)</f>
        <v>125948.84666666666</v>
      </c>
      <c r="P68" s="64">
        <f t="shared" ref="P68:P80" si="15">+N68+O68</f>
        <v>914786.51333333331</v>
      </c>
      <c r="Q68" s="66">
        <v>0</v>
      </c>
      <c r="S68" s="67"/>
    </row>
    <row r="69" spans="1:19" s="66" customFormat="1" ht="27" x14ac:dyDescent="0.3">
      <c r="A69" s="56">
        <v>67</v>
      </c>
      <c r="B69" s="57" t="s">
        <v>76</v>
      </c>
      <c r="C69" s="58" t="s">
        <v>9</v>
      </c>
      <c r="D69" s="59">
        <v>1</v>
      </c>
      <c r="E69" s="60">
        <v>360000</v>
      </c>
      <c r="F69" s="61">
        <f t="shared" si="8"/>
        <v>68400</v>
      </c>
      <c r="G69" s="62">
        <f>((ROUND(E69,0))+(ROUND(F69,0)))*D69</f>
        <v>428400</v>
      </c>
      <c r="H69" s="60">
        <v>35000</v>
      </c>
      <c r="I69" s="63">
        <f t="shared" si="9"/>
        <v>6650</v>
      </c>
      <c r="J69" s="64">
        <f t="shared" si="10"/>
        <v>41650</v>
      </c>
      <c r="K69" s="65">
        <v>261800</v>
      </c>
      <c r="L69" s="63">
        <f t="shared" si="11"/>
        <v>49742</v>
      </c>
      <c r="M69" s="64">
        <f t="shared" si="12"/>
        <v>311542</v>
      </c>
      <c r="N69" s="65">
        <f t="shared" si="13"/>
        <v>260530.66666666666</v>
      </c>
      <c r="O69" s="63">
        <f t="shared" si="14"/>
        <v>41597.333333333336</v>
      </c>
      <c r="P69" s="64">
        <f t="shared" si="15"/>
        <v>302128</v>
      </c>
      <c r="Q69" s="66">
        <v>0</v>
      </c>
      <c r="S69" s="67"/>
    </row>
    <row r="70" spans="1:19" s="66" customFormat="1" ht="54" x14ac:dyDescent="0.3">
      <c r="A70" s="56">
        <v>68</v>
      </c>
      <c r="B70" s="57" t="s">
        <v>77</v>
      </c>
      <c r="C70" s="58" t="s">
        <v>9</v>
      </c>
      <c r="D70" s="59">
        <v>1</v>
      </c>
      <c r="E70" s="60">
        <v>10666</v>
      </c>
      <c r="F70" s="61">
        <f t="shared" si="8"/>
        <v>2026.54</v>
      </c>
      <c r="G70" s="62">
        <f>((ROUND(E70,0))+(ROUND(F70,0)))*D70</f>
        <v>12693</v>
      </c>
      <c r="H70" s="60">
        <v>13000</v>
      </c>
      <c r="I70" s="63">
        <f t="shared" si="9"/>
        <v>2470</v>
      </c>
      <c r="J70" s="64">
        <f t="shared" si="10"/>
        <v>15470</v>
      </c>
      <c r="K70" s="65">
        <v>11000</v>
      </c>
      <c r="L70" s="63">
        <f t="shared" si="11"/>
        <v>2090</v>
      </c>
      <c r="M70" s="64">
        <f t="shared" si="12"/>
        <v>13090</v>
      </c>
      <c r="N70" s="65">
        <f t="shared" si="13"/>
        <v>13751</v>
      </c>
      <c r="O70" s="63">
        <f t="shared" si="14"/>
        <v>2195.5133333333333</v>
      </c>
      <c r="P70" s="64">
        <f t="shared" si="15"/>
        <v>15946.513333333332</v>
      </c>
      <c r="Q70" s="66">
        <v>0</v>
      </c>
      <c r="S70" s="67"/>
    </row>
    <row r="71" spans="1:19" s="66" customFormat="1" ht="40.5" x14ac:dyDescent="0.3">
      <c r="A71" s="56">
        <v>69</v>
      </c>
      <c r="B71" s="57" t="s">
        <v>78</v>
      </c>
      <c r="C71" s="58" t="s">
        <v>9</v>
      </c>
      <c r="D71" s="59">
        <v>1</v>
      </c>
      <c r="E71" s="60">
        <v>43466</v>
      </c>
      <c r="F71" s="61">
        <f t="shared" si="8"/>
        <v>8258.5400000000009</v>
      </c>
      <c r="G71" s="62">
        <f>((ROUND(E71,0))+(ROUND(F71,0)))*D71</f>
        <v>51725</v>
      </c>
      <c r="H71" s="60">
        <v>25000</v>
      </c>
      <c r="I71" s="63">
        <f t="shared" si="9"/>
        <v>4750</v>
      </c>
      <c r="J71" s="64">
        <f t="shared" si="10"/>
        <v>29750</v>
      </c>
      <c r="K71" s="65">
        <v>41650</v>
      </c>
      <c r="L71" s="63">
        <f t="shared" si="11"/>
        <v>7913.5</v>
      </c>
      <c r="M71" s="64">
        <f t="shared" si="12"/>
        <v>49563.5</v>
      </c>
      <c r="N71" s="65">
        <f t="shared" si="13"/>
        <v>43679.5</v>
      </c>
      <c r="O71" s="63">
        <f t="shared" si="14"/>
        <v>6974.0133333333333</v>
      </c>
      <c r="P71" s="64">
        <f t="shared" si="15"/>
        <v>50653.513333333336</v>
      </c>
      <c r="Q71" s="66">
        <v>0</v>
      </c>
      <c r="S71" s="67"/>
    </row>
    <row r="72" spans="1:19" ht="27" x14ac:dyDescent="0.3">
      <c r="A72" s="28">
        <v>70</v>
      </c>
      <c r="B72" s="31" t="s">
        <v>79</v>
      </c>
      <c r="C72" s="37" t="s">
        <v>9</v>
      </c>
      <c r="D72" s="34">
        <v>1</v>
      </c>
      <c r="E72" s="46">
        <v>25066</v>
      </c>
      <c r="F72" s="47">
        <f t="shared" si="8"/>
        <v>4762.54</v>
      </c>
      <c r="G72" s="48">
        <f>((ROUND(E72,0))+(ROUND(F72,0)))*D72</f>
        <v>29829</v>
      </c>
      <c r="H72" s="46">
        <v>10000</v>
      </c>
      <c r="I72" s="44">
        <f t="shared" si="9"/>
        <v>1900</v>
      </c>
      <c r="J72" s="45">
        <f t="shared" si="10"/>
        <v>11900</v>
      </c>
      <c r="K72" s="43">
        <v>17850</v>
      </c>
      <c r="L72" s="44">
        <f t="shared" si="11"/>
        <v>3391.5</v>
      </c>
      <c r="M72" s="45">
        <f t="shared" si="12"/>
        <v>21241.5</v>
      </c>
      <c r="N72" s="43">
        <f t="shared" si="13"/>
        <v>20990.166666666668</v>
      </c>
      <c r="O72" s="44">
        <f t="shared" si="14"/>
        <v>3351.3466666666668</v>
      </c>
      <c r="P72" s="45">
        <f t="shared" si="15"/>
        <v>24341.513333333336</v>
      </c>
      <c r="Q72" s="1">
        <v>400</v>
      </c>
      <c r="S72" s="39"/>
    </row>
    <row r="73" spans="1:19" ht="27" x14ac:dyDescent="0.3">
      <c r="A73" s="28">
        <v>71</v>
      </c>
      <c r="B73" s="31" t="s">
        <v>80</v>
      </c>
      <c r="C73" s="37" t="s">
        <v>9</v>
      </c>
      <c r="D73" s="34">
        <v>1</v>
      </c>
      <c r="E73" s="46">
        <v>38666</v>
      </c>
      <c r="F73" s="47">
        <f t="shared" si="8"/>
        <v>7346.54</v>
      </c>
      <c r="G73" s="48">
        <f>((ROUND(E73,0))+(ROUND(F73,0)))*D73</f>
        <v>46013</v>
      </c>
      <c r="H73" s="46">
        <v>48000</v>
      </c>
      <c r="I73" s="44">
        <f t="shared" si="9"/>
        <v>9120</v>
      </c>
      <c r="J73" s="45">
        <f t="shared" si="10"/>
        <v>57120</v>
      </c>
      <c r="K73" s="43">
        <v>38080</v>
      </c>
      <c r="L73" s="44">
        <f t="shared" si="11"/>
        <v>7235.2</v>
      </c>
      <c r="M73" s="45">
        <f t="shared" si="12"/>
        <v>45315.199999999997</v>
      </c>
      <c r="N73" s="43">
        <f t="shared" si="13"/>
        <v>49482.733333333337</v>
      </c>
      <c r="O73" s="44">
        <f t="shared" si="14"/>
        <v>7900.5800000000008</v>
      </c>
      <c r="P73" s="45">
        <f t="shared" si="15"/>
        <v>57383.313333333339</v>
      </c>
      <c r="Q73" s="1">
        <v>2</v>
      </c>
      <c r="S73" s="39"/>
    </row>
    <row r="74" spans="1:19" s="66" customFormat="1" ht="84.75" customHeight="1" x14ac:dyDescent="0.3">
      <c r="A74" s="56">
        <v>72</v>
      </c>
      <c r="B74" s="57" t="s">
        <v>81</v>
      </c>
      <c r="C74" s="58" t="s">
        <v>9</v>
      </c>
      <c r="D74" s="59">
        <v>1</v>
      </c>
      <c r="E74" s="60">
        <v>37333</v>
      </c>
      <c r="F74" s="61">
        <f t="shared" si="8"/>
        <v>7093.27</v>
      </c>
      <c r="G74" s="62">
        <f>((ROUND(E74,0))+(ROUND(F74,0)))*D74</f>
        <v>44426</v>
      </c>
      <c r="H74" s="60">
        <v>12000</v>
      </c>
      <c r="I74" s="63">
        <f t="shared" si="9"/>
        <v>2280</v>
      </c>
      <c r="J74" s="64">
        <f t="shared" si="10"/>
        <v>14280</v>
      </c>
      <c r="K74" s="65">
        <v>9520</v>
      </c>
      <c r="L74" s="63">
        <f t="shared" si="11"/>
        <v>1808.8</v>
      </c>
      <c r="M74" s="64">
        <f t="shared" si="12"/>
        <v>11328.8</v>
      </c>
      <c r="N74" s="65">
        <f t="shared" si="13"/>
        <v>23344.933333333334</v>
      </c>
      <c r="O74" s="63">
        <f t="shared" si="14"/>
        <v>3727.3566666666666</v>
      </c>
      <c r="P74" s="64">
        <f t="shared" si="15"/>
        <v>27072.29</v>
      </c>
      <c r="Q74" s="66">
        <v>0</v>
      </c>
      <c r="S74" s="67"/>
    </row>
    <row r="75" spans="1:19" x14ac:dyDescent="0.3">
      <c r="A75" s="28">
        <v>73</v>
      </c>
      <c r="B75" s="31" t="s">
        <v>82</v>
      </c>
      <c r="C75" s="37" t="s">
        <v>9</v>
      </c>
      <c r="D75" s="34">
        <v>1</v>
      </c>
      <c r="E75" s="46">
        <v>1306</v>
      </c>
      <c r="F75" s="47">
        <f t="shared" si="8"/>
        <v>248.14000000000001</v>
      </c>
      <c r="G75" s="48">
        <f>((ROUND(E75,0))+(ROUND(F75,0)))*D75</f>
        <v>1554</v>
      </c>
      <c r="H75" s="46">
        <v>1600</v>
      </c>
      <c r="I75" s="44">
        <f t="shared" si="9"/>
        <v>304</v>
      </c>
      <c r="J75" s="45">
        <f t="shared" si="10"/>
        <v>1904</v>
      </c>
      <c r="K75" s="43">
        <v>357</v>
      </c>
      <c r="L75" s="44">
        <f t="shared" si="11"/>
        <v>67.83</v>
      </c>
      <c r="M75" s="45">
        <f t="shared" si="12"/>
        <v>424.83</v>
      </c>
      <c r="N75" s="43">
        <f t="shared" si="13"/>
        <v>1294.2766666666666</v>
      </c>
      <c r="O75" s="44">
        <f t="shared" si="14"/>
        <v>206.65666666666667</v>
      </c>
      <c r="P75" s="45">
        <f t="shared" si="15"/>
        <v>1500.9333333333334</v>
      </c>
      <c r="Q75" s="1">
        <v>225</v>
      </c>
      <c r="S75" s="39"/>
    </row>
    <row r="76" spans="1:19" x14ac:dyDescent="0.3">
      <c r="A76" s="28">
        <v>74</v>
      </c>
      <c r="B76" s="31" t="s">
        <v>83</v>
      </c>
      <c r="C76" s="37" t="s">
        <v>9</v>
      </c>
      <c r="D76" s="34">
        <v>1</v>
      </c>
      <c r="E76" s="46">
        <v>1440</v>
      </c>
      <c r="F76" s="47">
        <f t="shared" si="8"/>
        <v>273.60000000000002</v>
      </c>
      <c r="G76" s="48">
        <f>((ROUND(E76,0))+(ROUND(F76,0)))*D76</f>
        <v>1714</v>
      </c>
      <c r="H76" s="46">
        <v>1700</v>
      </c>
      <c r="I76" s="44">
        <f t="shared" si="9"/>
        <v>323</v>
      </c>
      <c r="J76" s="45">
        <f t="shared" si="10"/>
        <v>2023</v>
      </c>
      <c r="K76" s="43">
        <v>476</v>
      </c>
      <c r="L76" s="44">
        <f t="shared" si="11"/>
        <v>90.44</v>
      </c>
      <c r="M76" s="45">
        <f t="shared" si="12"/>
        <v>566.44000000000005</v>
      </c>
      <c r="N76" s="43">
        <f t="shared" si="13"/>
        <v>1434.4800000000002</v>
      </c>
      <c r="O76" s="44">
        <f t="shared" si="14"/>
        <v>229.01333333333332</v>
      </c>
      <c r="P76" s="45">
        <f t="shared" si="15"/>
        <v>1663.4933333333336</v>
      </c>
      <c r="Q76" s="1">
        <v>225</v>
      </c>
      <c r="S76" s="39"/>
    </row>
    <row r="77" spans="1:19" s="66" customFormat="1" ht="27" x14ac:dyDescent="0.3">
      <c r="A77" s="56">
        <v>75</v>
      </c>
      <c r="B77" s="57" t="s">
        <v>84</v>
      </c>
      <c r="C77" s="58" t="s">
        <v>9</v>
      </c>
      <c r="D77" s="59">
        <v>1</v>
      </c>
      <c r="E77" s="60">
        <v>4533</v>
      </c>
      <c r="F77" s="61">
        <f t="shared" si="8"/>
        <v>861.27</v>
      </c>
      <c r="G77" s="62">
        <f>((ROUND(E77,0))+(ROUND(F77,0)))*D77</f>
        <v>5394</v>
      </c>
      <c r="H77" s="60">
        <v>3500</v>
      </c>
      <c r="I77" s="63">
        <f t="shared" si="9"/>
        <v>665</v>
      </c>
      <c r="J77" s="64">
        <f t="shared" si="10"/>
        <v>4165</v>
      </c>
      <c r="K77" s="65">
        <v>4165</v>
      </c>
      <c r="L77" s="63">
        <f t="shared" si="11"/>
        <v>791.35</v>
      </c>
      <c r="M77" s="64">
        <f t="shared" si="12"/>
        <v>4956.3500000000004</v>
      </c>
      <c r="N77" s="65">
        <f t="shared" si="13"/>
        <v>4838.45</v>
      </c>
      <c r="O77" s="63">
        <f t="shared" si="14"/>
        <v>772.54</v>
      </c>
      <c r="P77" s="64">
        <f t="shared" si="15"/>
        <v>5610.99</v>
      </c>
      <c r="Q77" s="66">
        <v>0</v>
      </c>
      <c r="S77" s="67"/>
    </row>
    <row r="78" spans="1:19" x14ac:dyDescent="0.3">
      <c r="A78" s="28">
        <v>76</v>
      </c>
      <c r="B78" s="31" t="s">
        <v>85</v>
      </c>
      <c r="C78" s="37" t="s">
        <v>30</v>
      </c>
      <c r="D78" s="34">
        <v>1</v>
      </c>
      <c r="E78" s="46">
        <v>28000</v>
      </c>
      <c r="F78" s="47">
        <f t="shared" si="8"/>
        <v>5320</v>
      </c>
      <c r="G78" s="48">
        <f>((ROUND(E78,0))+(ROUND(F78,0)))*D78</f>
        <v>33320</v>
      </c>
      <c r="H78" s="46">
        <v>22000</v>
      </c>
      <c r="I78" s="44">
        <f t="shared" si="9"/>
        <v>4180</v>
      </c>
      <c r="J78" s="45">
        <f t="shared" si="10"/>
        <v>26180</v>
      </c>
      <c r="K78" s="43">
        <v>28560</v>
      </c>
      <c r="L78" s="44">
        <f t="shared" si="11"/>
        <v>5426.4</v>
      </c>
      <c r="M78" s="45">
        <f t="shared" si="12"/>
        <v>33986.400000000001</v>
      </c>
      <c r="N78" s="43">
        <f t="shared" si="13"/>
        <v>31162.133333333331</v>
      </c>
      <c r="O78" s="44">
        <f t="shared" si="14"/>
        <v>4975.4666666666662</v>
      </c>
      <c r="P78" s="45">
        <f t="shared" si="15"/>
        <v>36137.599999999999</v>
      </c>
      <c r="Q78" s="1">
        <v>78</v>
      </c>
      <c r="S78" s="39"/>
    </row>
    <row r="79" spans="1:19" ht="41.25" thickBot="1" x14ac:dyDescent="0.35">
      <c r="A79" s="29">
        <v>77</v>
      </c>
      <c r="B79" s="32" t="s">
        <v>86</v>
      </c>
      <c r="C79" s="38" t="s">
        <v>9</v>
      </c>
      <c r="D79" s="35">
        <v>1</v>
      </c>
      <c r="E79" s="49">
        <v>136000</v>
      </c>
      <c r="F79" s="50">
        <f t="shared" si="8"/>
        <v>25840</v>
      </c>
      <c r="G79" s="51">
        <f>((ROUND(E79,0))+(ROUND(F79,0)))*D79</f>
        <v>161840</v>
      </c>
      <c r="H79" s="49">
        <v>25000</v>
      </c>
      <c r="I79" s="44">
        <f t="shared" si="9"/>
        <v>4750</v>
      </c>
      <c r="J79" s="45">
        <f t="shared" si="10"/>
        <v>29750</v>
      </c>
      <c r="K79" s="43">
        <v>29750</v>
      </c>
      <c r="L79" s="44">
        <f t="shared" si="11"/>
        <v>5652.5</v>
      </c>
      <c r="M79" s="45">
        <f t="shared" si="12"/>
        <v>35402.5</v>
      </c>
      <c r="N79" s="43">
        <f t="shared" si="13"/>
        <v>75664.166666666672</v>
      </c>
      <c r="O79" s="44">
        <f t="shared" si="14"/>
        <v>12080.833333333334</v>
      </c>
      <c r="P79" s="45">
        <f t="shared" si="15"/>
        <v>87745</v>
      </c>
      <c r="Q79" s="1">
        <v>11</v>
      </c>
      <c r="S79" s="39"/>
    </row>
    <row r="80" spans="1:19" ht="17.25" thickBot="1" x14ac:dyDescent="0.35">
      <c r="A80" s="24" t="s">
        <v>7</v>
      </c>
      <c r="B80" s="25"/>
      <c r="C80" s="25"/>
      <c r="D80" s="26"/>
      <c r="E80" s="52">
        <f>SUM(E3:E79)</f>
        <v>3292467</v>
      </c>
      <c r="F80" s="52">
        <f>SUM(F3:F79)</f>
        <v>625568.7300000001</v>
      </c>
      <c r="G80" s="52">
        <f>+E80+F80</f>
        <v>3918035.73</v>
      </c>
      <c r="H80" s="53">
        <f>SUM(H3:H79)</f>
        <v>866800</v>
      </c>
      <c r="I80" s="54">
        <f>SUM(I3:I79)</f>
        <v>164692</v>
      </c>
      <c r="J80" s="52">
        <f>+H80+I80</f>
        <v>1031492</v>
      </c>
      <c r="K80" s="53">
        <f>SUM(K3:K79)</f>
        <v>1359751</v>
      </c>
      <c r="L80" s="54">
        <f>SUM(L3:L79)</f>
        <v>258352.68999999997</v>
      </c>
      <c r="M80" s="52">
        <f>+K80+L80</f>
        <v>1618103.69</v>
      </c>
      <c r="N80" s="53">
        <f>SUM(N3:N79)</f>
        <v>2188041.4233333333</v>
      </c>
      <c r="O80" s="54">
        <f>SUM(O3:O79)</f>
        <v>349537.80666666658</v>
      </c>
      <c r="P80" s="52">
        <f t="shared" si="15"/>
        <v>2537579.23</v>
      </c>
      <c r="Q80" s="1">
        <v>35</v>
      </c>
      <c r="S80" s="39"/>
    </row>
    <row r="83" spans="1:8" x14ac:dyDescent="0.3">
      <c r="G83" s="1">
        <v>125000000</v>
      </c>
      <c r="H83" s="55">
        <f>+G83/P80</f>
        <v>49.259545681259382</v>
      </c>
    </row>
    <row r="84" spans="1:8" x14ac:dyDescent="0.3">
      <c r="D84" s="2"/>
    </row>
    <row r="85" spans="1:8" x14ac:dyDescent="0.3">
      <c r="A85" s="3"/>
      <c r="B85" s="3"/>
      <c r="C85" s="3"/>
      <c r="D85" s="3"/>
    </row>
    <row r="86" spans="1:8" x14ac:dyDescent="0.3">
      <c r="A86" s="3"/>
      <c r="B86" s="3"/>
      <c r="C86" s="3"/>
      <c r="D86" s="3"/>
    </row>
  </sheetData>
  <mergeCells count="7">
    <mergeCell ref="N1:P1"/>
    <mergeCell ref="E1:G1"/>
    <mergeCell ref="H1:J1"/>
    <mergeCell ref="K1:M1"/>
    <mergeCell ref="A86:D86"/>
    <mergeCell ref="A80:D80"/>
    <mergeCell ref="A85:D85"/>
  </mergeCells>
  <printOptions horizontalCentered="1"/>
  <pageMargins left="0.31496062992125984" right="0.31496062992125984" top="0.9055118110236221" bottom="0.51181102362204722" header="0" footer="0.23622047244094491"/>
  <pageSetup scale="40" orientation="portrait" r:id="rId1"/>
  <headerFooter alignWithMargins="0">
    <oddHeader>&amp;C&amp;G
&amp;"Arial,Negrita"&amp;11REGIONAL DISTRITO CAPITAL</oddHeader>
    <oddFooter>&amp;R&amp;P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F554-0BCA-4FAE-8200-5540BBA1978F}">
  <dimension ref="A1:P70"/>
  <sheetViews>
    <sheetView showGridLines="0" tabSelected="1" workbookViewId="0">
      <selection activeCell="H10" sqref="H10"/>
    </sheetView>
  </sheetViews>
  <sheetFormatPr baseColWidth="10" defaultColWidth="63.5703125" defaultRowHeight="15" x14ac:dyDescent="0.25"/>
  <cols>
    <col min="1" max="1" width="4.42578125" bestFit="1" customWidth="1"/>
    <col min="2" max="2" width="42.5703125" bestFit="1" customWidth="1"/>
    <col min="3" max="3" width="6.42578125" bestFit="1" customWidth="1"/>
    <col min="4" max="4" width="8.42578125" bestFit="1" customWidth="1"/>
    <col min="5" max="5" width="8" bestFit="1" customWidth="1"/>
    <col min="6" max="6" width="6.5703125" bestFit="1" customWidth="1"/>
    <col min="7" max="7" width="7.7109375" bestFit="1" customWidth="1"/>
    <col min="8" max="8" width="8" bestFit="1" customWidth="1"/>
    <col min="9" max="10" width="6.5703125" bestFit="1" customWidth="1"/>
    <col min="11" max="11" width="8" bestFit="1" customWidth="1"/>
    <col min="12" max="12" width="6" bestFit="1" customWidth="1"/>
    <col min="13" max="13" width="6.5703125" bestFit="1" customWidth="1"/>
    <col min="14" max="16" width="8.7109375" bestFit="1" customWidth="1"/>
  </cols>
  <sheetData>
    <row r="1" spans="1:16" ht="36.75" customHeight="1" thickBot="1" x14ac:dyDescent="0.3">
      <c r="A1" s="76" t="s">
        <v>0</v>
      </c>
      <c r="B1" s="77" t="s">
        <v>1</v>
      </c>
      <c r="C1" s="77" t="s">
        <v>2</v>
      </c>
      <c r="D1" s="77" t="s">
        <v>3</v>
      </c>
      <c r="E1" s="15" t="s">
        <v>87</v>
      </c>
      <c r="F1" s="16"/>
      <c r="G1" s="17"/>
      <c r="H1" s="15" t="s">
        <v>88</v>
      </c>
      <c r="I1" s="16"/>
      <c r="J1" s="17"/>
      <c r="K1" s="15" t="s">
        <v>89</v>
      </c>
      <c r="L1" s="16"/>
      <c r="M1" s="17"/>
      <c r="N1" s="73" t="s">
        <v>90</v>
      </c>
      <c r="O1" s="74"/>
      <c r="P1" s="75"/>
    </row>
    <row r="2" spans="1:16" ht="41.25" thickBot="1" x14ac:dyDescent="0.3">
      <c r="A2" s="78"/>
      <c r="B2" s="79"/>
      <c r="C2" s="79"/>
      <c r="D2" s="79"/>
      <c r="E2" s="20" t="s">
        <v>4</v>
      </c>
      <c r="F2" s="7" t="s">
        <v>5</v>
      </c>
      <c r="G2" s="21" t="s">
        <v>6</v>
      </c>
      <c r="H2" s="20" t="s">
        <v>4</v>
      </c>
      <c r="I2" s="7" t="s">
        <v>5</v>
      </c>
      <c r="J2" s="21" t="s">
        <v>6</v>
      </c>
      <c r="K2" s="20" t="s">
        <v>4</v>
      </c>
      <c r="L2" s="7" t="s">
        <v>5</v>
      </c>
      <c r="M2" s="21" t="s">
        <v>6</v>
      </c>
      <c r="N2" s="20" t="s">
        <v>91</v>
      </c>
      <c r="O2" s="7" t="s">
        <v>92</v>
      </c>
      <c r="P2" s="21" t="s">
        <v>93</v>
      </c>
    </row>
    <row r="3" spans="1:16" x14ac:dyDescent="0.25">
      <c r="A3" s="27">
        <v>1</v>
      </c>
      <c r="B3" s="68" t="s">
        <v>8</v>
      </c>
      <c r="C3" s="36" t="s">
        <v>9</v>
      </c>
      <c r="D3" s="33">
        <v>1</v>
      </c>
      <c r="E3" s="43">
        <v>10880</v>
      </c>
      <c r="F3" s="44">
        <f>+E3*19%</f>
        <v>2067.1999999999998</v>
      </c>
      <c r="G3" s="45">
        <f>((ROUND(E3,0))+(ROUND(F3,0)))*D3</f>
        <v>12947</v>
      </c>
      <c r="H3" s="43">
        <v>5000</v>
      </c>
      <c r="I3" s="44">
        <f>+H3*19%</f>
        <v>950</v>
      </c>
      <c r="J3" s="45">
        <f>(H3+I3)*D3</f>
        <v>5950</v>
      </c>
      <c r="K3" s="43">
        <v>2618</v>
      </c>
      <c r="L3" s="44">
        <f>+K3*19%</f>
        <v>497.42</v>
      </c>
      <c r="M3" s="45">
        <f>+K3+L3</f>
        <v>3115.42</v>
      </c>
      <c r="N3" s="43">
        <f>+AVERAGE(E3,H3,K3)</f>
        <v>6166</v>
      </c>
      <c r="O3" s="44">
        <f>+AVERAGE(F3,I3,L3)</f>
        <v>1171.54</v>
      </c>
      <c r="P3" s="45">
        <f>+N3+O3</f>
        <v>7337.54</v>
      </c>
    </row>
    <row r="4" spans="1:16" ht="27" x14ac:dyDescent="0.25">
      <c r="A4" s="28">
        <v>2</v>
      </c>
      <c r="B4" s="69" t="s">
        <v>10</v>
      </c>
      <c r="C4" s="37" t="s">
        <v>9</v>
      </c>
      <c r="D4" s="34">
        <v>1</v>
      </c>
      <c r="E4" s="46">
        <v>30133</v>
      </c>
      <c r="F4" s="47">
        <f t="shared" ref="F4:F57" si="0">+E4*19%</f>
        <v>5725.27</v>
      </c>
      <c r="G4" s="48">
        <f>((ROUND(E4,0))+(ROUND(F4,0)))*D4</f>
        <v>35858</v>
      </c>
      <c r="H4" s="46">
        <v>5000</v>
      </c>
      <c r="I4" s="44">
        <f t="shared" ref="I4:I57" si="1">+H4*19%</f>
        <v>950</v>
      </c>
      <c r="J4" s="45">
        <f t="shared" ref="J4:J57" si="2">(H4+I4)*D4</f>
        <v>5950</v>
      </c>
      <c r="K4" s="43">
        <v>5950</v>
      </c>
      <c r="L4" s="44">
        <f t="shared" ref="L4:L57" si="3">+K4*19%</f>
        <v>1130.5</v>
      </c>
      <c r="M4" s="45">
        <f t="shared" ref="M4:M57" si="4">+K4+L4</f>
        <v>7080.5</v>
      </c>
      <c r="N4" s="43">
        <f t="shared" ref="N4:N57" si="5">+AVERAGE(G4,J4,M4)</f>
        <v>16296.166666666666</v>
      </c>
      <c r="O4" s="44">
        <f t="shared" ref="O4:O57" si="6">+AVERAGE(F4,I4,L4)</f>
        <v>2601.9233333333336</v>
      </c>
      <c r="P4" s="45">
        <f t="shared" ref="P4:P57" si="7">+N4+O4</f>
        <v>18898.09</v>
      </c>
    </row>
    <row r="5" spans="1:16" ht="27" x14ac:dyDescent="0.25">
      <c r="A5" s="28">
        <v>3</v>
      </c>
      <c r="B5" s="69" t="s">
        <v>11</v>
      </c>
      <c r="C5" s="37" t="s">
        <v>9</v>
      </c>
      <c r="D5" s="34">
        <v>1</v>
      </c>
      <c r="E5" s="46">
        <v>20533</v>
      </c>
      <c r="F5" s="47">
        <f t="shared" si="0"/>
        <v>3901.27</v>
      </c>
      <c r="G5" s="48">
        <f>((ROUND(E5,0))+(ROUND(F5,0)))*D5</f>
        <v>24434</v>
      </c>
      <c r="H5" s="46">
        <v>5000</v>
      </c>
      <c r="I5" s="44">
        <f t="shared" si="1"/>
        <v>950</v>
      </c>
      <c r="J5" s="45">
        <f t="shared" si="2"/>
        <v>5950</v>
      </c>
      <c r="K5" s="43">
        <v>5950</v>
      </c>
      <c r="L5" s="44">
        <f t="shared" si="3"/>
        <v>1130.5</v>
      </c>
      <c r="M5" s="45">
        <f t="shared" si="4"/>
        <v>7080.5</v>
      </c>
      <c r="N5" s="43">
        <f t="shared" si="5"/>
        <v>12488.166666666666</v>
      </c>
      <c r="O5" s="44">
        <f t="shared" si="6"/>
        <v>1993.9233333333334</v>
      </c>
      <c r="P5" s="45">
        <f t="shared" si="7"/>
        <v>14482.09</v>
      </c>
    </row>
    <row r="6" spans="1:16" x14ac:dyDescent="0.25">
      <c r="A6" s="28">
        <v>4</v>
      </c>
      <c r="B6" s="69" t="s">
        <v>12</v>
      </c>
      <c r="C6" s="37" t="s">
        <v>9</v>
      </c>
      <c r="D6" s="34">
        <v>1</v>
      </c>
      <c r="E6" s="46">
        <v>7973</v>
      </c>
      <c r="F6" s="47">
        <f t="shared" si="0"/>
        <v>1514.8700000000001</v>
      </c>
      <c r="G6" s="48">
        <f>((ROUND(E6,0))+(ROUND(F6,0)))*D6</f>
        <v>9488</v>
      </c>
      <c r="H6" s="46">
        <v>4500</v>
      </c>
      <c r="I6" s="44">
        <f t="shared" si="1"/>
        <v>855</v>
      </c>
      <c r="J6" s="45">
        <f t="shared" si="2"/>
        <v>5355</v>
      </c>
      <c r="K6" s="43">
        <v>5355</v>
      </c>
      <c r="L6" s="44">
        <f t="shared" si="3"/>
        <v>1017.45</v>
      </c>
      <c r="M6" s="45">
        <f t="shared" si="4"/>
        <v>6372.45</v>
      </c>
      <c r="N6" s="43">
        <f t="shared" si="5"/>
        <v>7071.8166666666666</v>
      </c>
      <c r="O6" s="44">
        <f t="shared" si="6"/>
        <v>1129.1066666666666</v>
      </c>
      <c r="P6" s="45">
        <f t="shared" si="7"/>
        <v>8200.9233333333323</v>
      </c>
    </row>
    <row r="7" spans="1:16" x14ac:dyDescent="0.25">
      <c r="A7" s="28">
        <v>5</v>
      </c>
      <c r="B7" s="69" t="s">
        <v>13</v>
      </c>
      <c r="C7" s="37" t="s">
        <v>9</v>
      </c>
      <c r="D7" s="34">
        <v>1</v>
      </c>
      <c r="E7" s="46">
        <v>1226</v>
      </c>
      <c r="F7" s="47">
        <f t="shared" si="0"/>
        <v>232.94</v>
      </c>
      <c r="G7" s="48">
        <f>((ROUND(E7,0))+(ROUND(F7,0)))*D7</f>
        <v>1459</v>
      </c>
      <c r="H7" s="46">
        <v>1500</v>
      </c>
      <c r="I7" s="44">
        <f t="shared" si="1"/>
        <v>285</v>
      </c>
      <c r="J7" s="45">
        <f t="shared" si="2"/>
        <v>1785</v>
      </c>
      <c r="K7" s="43">
        <v>833</v>
      </c>
      <c r="L7" s="44">
        <f t="shared" si="3"/>
        <v>158.27000000000001</v>
      </c>
      <c r="M7" s="45">
        <f t="shared" si="4"/>
        <v>991.27</v>
      </c>
      <c r="N7" s="43">
        <f t="shared" si="5"/>
        <v>1411.7566666666669</v>
      </c>
      <c r="O7" s="44">
        <f t="shared" si="6"/>
        <v>225.40333333333334</v>
      </c>
      <c r="P7" s="45">
        <f t="shared" si="7"/>
        <v>1637.1600000000003</v>
      </c>
    </row>
    <row r="8" spans="1:16" x14ac:dyDescent="0.25">
      <c r="A8" s="28">
        <v>6</v>
      </c>
      <c r="B8" s="69" t="s">
        <v>14</v>
      </c>
      <c r="C8" s="37" t="s">
        <v>9</v>
      </c>
      <c r="D8" s="34">
        <v>1</v>
      </c>
      <c r="E8" s="46">
        <v>4933</v>
      </c>
      <c r="F8" s="47">
        <f t="shared" si="0"/>
        <v>937.27</v>
      </c>
      <c r="G8" s="48">
        <f>((ROUND(E8,0))+(ROUND(F8,0)))*D8</f>
        <v>5870</v>
      </c>
      <c r="H8" s="46">
        <v>4500</v>
      </c>
      <c r="I8" s="44">
        <f t="shared" si="1"/>
        <v>855</v>
      </c>
      <c r="J8" s="45">
        <f t="shared" si="2"/>
        <v>5355</v>
      </c>
      <c r="K8" s="43">
        <v>5950</v>
      </c>
      <c r="L8" s="44">
        <f t="shared" si="3"/>
        <v>1130.5</v>
      </c>
      <c r="M8" s="45">
        <f t="shared" si="4"/>
        <v>7080.5</v>
      </c>
      <c r="N8" s="43">
        <f t="shared" si="5"/>
        <v>6101.833333333333</v>
      </c>
      <c r="O8" s="44">
        <f t="shared" si="6"/>
        <v>974.25666666666666</v>
      </c>
      <c r="P8" s="45">
        <f t="shared" si="7"/>
        <v>7076.09</v>
      </c>
    </row>
    <row r="9" spans="1:16" x14ac:dyDescent="0.25">
      <c r="A9" s="28">
        <v>7</v>
      </c>
      <c r="B9" s="69" t="s">
        <v>16</v>
      </c>
      <c r="C9" s="37" t="s">
        <v>9</v>
      </c>
      <c r="D9" s="34">
        <v>1</v>
      </c>
      <c r="E9" s="46">
        <v>6640</v>
      </c>
      <c r="F9" s="47">
        <f t="shared" si="0"/>
        <v>1261.5999999999999</v>
      </c>
      <c r="G9" s="48">
        <f>((ROUND(E9,0))+(ROUND(F9,0)))*D9</f>
        <v>7902</v>
      </c>
      <c r="H9" s="46">
        <v>3500</v>
      </c>
      <c r="I9" s="44">
        <f t="shared" si="1"/>
        <v>665</v>
      </c>
      <c r="J9" s="45">
        <f t="shared" si="2"/>
        <v>4165</v>
      </c>
      <c r="K9" s="43">
        <v>2975</v>
      </c>
      <c r="L9" s="44">
        <f t="shared" si="3"/>
        <v>565.25</v>
      </c>
      <c r="M9" s="45">
        <f t="shared" si="4"/>
        <v>3540.25</v>
      </c>
      <c r="N9" s="43">
        <f t="shared" si="5"/>
        <v>5202.416666666667</v>
      </c>
      <c r="O9" s="44">
        <f t="shared" si="6"/>
        <v>830.61666666666667</v>
      </c>
      <c r="P9" s="45">
        <f t="shared" si="7"/>
        <v>6033.0333333333338</v>
      </c>
    </row>
    <row r="10" spans="1:16" x14ac:dyDescent="0.25">
      <c r="A10" s="28">
        <v>8</v>
      </c>
      <c r="B10" s="69" t="s">
        <v>17</v>
      </c>
      <c r="C10" s="37" t="s">
        <v>9</v>
      </c>
      <c r="D10" s="34">
        <v>1</v>
      </c>
      <c r="E10" s="46">
        <v>8533</v>
      </c>
      <c r="F10" s="47">
        <f t="shared" si="0"/>
        <v>1621.27</v>
      </c>
      <c r="G10" s="48">
        <f>((ROUND(E10,0))+(ROUND(F10,0)))*D10</f>
        <v>10154</v>
      </c>
      <c r="H10" s="46">
        <v>3500</v>
      </c>
      <c r="I10" s="44">
        <f t="shared" si="1"/>
        <v>665</v>
      </c>
      <c r="J10" s="45">
        <f t="shared" si="2"/>
        <v>4165</v>
      </c>
      <c r="K10" s="43">
        <v>3808</v>
      </c>
      <c r="L10" s="44">
        <f t="shared" si="3"/>
        <v>723.52</v>
      </c>
      <c r="M10" s="45">
        <f t="shared" si="4"/>
        <v>4531.5200000000004</v>
      </c>
      <c r="N10" s="43">
        <f t="shared" si="5"/>
        <v>6283.5066666666671</v>
      </c>
      <c r="O10" s="44">
        <f t="shared" si="6"/>
        <v>1003.2633333333333</v>
      </c>
      <c r="P10" s="45">
        <f t="shared" si="7"/>
        <v>7286.77</v>
      </c>
    </row>
    <row r="11" spans="1:16" x14ac:dyDescent="0.25">
      <c r="A11" s="28">
        <v>9</v>
      </c>
      <c r="B11" s="69" t="s">
        <v>18</v>
      </c>
      <c r="C11" s="37" t="s">
        <v>9</v>
      </c>
      <c r="D11" s="34">
        <v>1</v>
      </c>
      <c r="E11" s="46">
        <v>13866</v>
      </c>
      <c r="F11" s="47">
        <f t="shared" si="0"/>
        <v>2634.54</v>
      </c>
      <c r="G11" s="48">
        <f>((ROUND(E11,0))+(ROUND(F11,0)))*D11</f>
        <v>16501</v>
      </c>
      <c r="H11" s="46">
        <v>7500</v>
      </c>
      <c r="I11" s="44">
        <f t="shared" si="1"/>
        <v>1425</v>
      </c>
      <c r="J11" s="45">
        <f t="shared" si="2"/>
        <v>8925</v>
      </c>
      <c r="K11" s="43">
        <v>1428</v>
      </c>
      <c r="L11" s="44">
        <f t="shared" si="3"/>
        <v>271.32</v>
      </c>
      <c r="M11" s="45">
        <f t="shared" si="4"/>
        <v>1699.32</v>
      </c>
      <c r="N11" s="43">
        <f t="shared" si="5"/>
        <v>9041.7733333333326</v>
      </c>
      <c r="O11" s="44">
        <f t="shared" si="6"/>
        <v>1443.62</v>
      </c>
      <c r="P11" s="45">
        <f t="shared" si="7"/>
        <v>10485.393333333333</v>
      </c>
    </row>
    <row r="12" spans="1:16" x14ac:dyDescent="0.25">
      <c r="A12" s="28">
        <v>10</v>
      </c>
      <c r="B12" s="69" t="s">
        <v>19</v>
      </c>
      <c r="C12" s="37" t="s">
        <v>9</v>
      </c>
      <c r="D12" s="34">
        <v>1</v>
      </c>
      <c r="E12" s="46">
        <v>7066</v>
      </c>
      <c r="F12" s="47">
        <f t="shared" si="0"/>
        <v>1342.54</v>
      </c>
      <c r="G12" s="48">
        <f>((ROUND(E12,0))+(ROUND(F12,0)))*D12</f>
        <v>8409</v>
      </c>
      <c r="H12" s="46">
        <v>3500</v>
      </c>
      <c r="I12" s="44">
        <f t="shared" si="1"/>
        <v>665</v>
      </c>
      <c r="J12" s="45">
        <f t="shared" si="2"/>
        <v>4165</v>
      </c>
      <c r="K12" s="43">
        <v>3808</v>
      </c>
      <c r="L12" s="44">
        <f t="shared" si="3"/>
        <v>723.52</v>
      </c>
      <c r="M12" s="45">
        <f t="shared" si="4"/>
        <v>4531.5200000000004</v>
      </c>
      <c r="N12" s="43">
        <f t="shared" si="5"/>
        <v>5701.84</v>
      </c>
      <c r="O12" s="44">
        <f t="shared" si="6"/>
        <v>910.35333333333335</v>
      </c>
      <c r="P12" s="45">
        <f t="shared" si="7"/>
        <v>6612.1933333333336</v>
      </c>
    </row>
    <row r="13" spans="1:16" x14ac:dyDescent="0.25">
      <c r="A13" s="28">
        <v>11</v>
      </c>
      <c r="B13" s="69" t="s">
        <v>20</v>
      </c>
      <c r="C13" s="37" t="s">
        <v>9</v>
      </c>
      <c r="D13" s="34">
        <v>1</v>
      </c>
      <c r="E13" s="46">
        <v>2800</v>
      </c>
      <c r="F13" s="47">
        <f t="shared" si="0"/>
        <v>532</v>
      </c>
      <c r="G13" s="48">
        <f>((ROUND(E13,0))+(ROUND(F13,0)))*D13</f>
        <v>3332</v>
      </c>
      <c r="H13" s="46">
        <v>3400</v>
      </c>
      <c r="I13" s="44">
        <f t="shared" si="1"/>
        <v>646</v>
      </c>
      <c r="J13" s="45">
        <f t="shared" si="2"/>
        <v>4046</v>
      </c>
      <c r="K13" s="43">
        <v>3451</v>
      </c>
      <c r="L13" s="44">
        <f t="shared" si="3"/>
        <v>655.69</v>
      </c>
      <c r="M13" s="45">
        <f t="shared" si="4"/>
        <v>4106.6900000000005</v>
      </c>
      <c r="N13" s="43">
        <f t="shared" si="5"/>
        <v>3828.23</v>
      </c>
      <c r="O13" s="44">
        <f t="shared" si="6"/>
        <v>611.23</v>
      </c>
      <c r="P13" s="45">
        <f t="shared" si="7"/>
        <v>4439.46</v>
      </c>
    </row>
    <row r="14" spans="1:16" x14ac:dyDescent="0.25">
      <c r="A14" s="28">
        <v>12</v>
      </c>
      <c r="B14" s="69" t="s">
        <v>21</v>
      </c>
      <c r="C14" s="37" t="s">
        <v>9</v>
      </c>
      <c r="D14" s="34">
        <v>1</v>
      </c>
      <c r="E14" s="46">
        <v>2293</v>
      </c>
      <c r="F14" s="47">
        <f t="shared" si="0"/>
        <v>435.67</v>
      </c>
      <c r="G14" s="48">
        <f>((ROUND(E14,0))+(ROUND(F14,0)))*D14</f>
        <v>2729</v>
      </c>
      <c r="H14" s="46">
        <v>2800</v>
      </c>
      <c r="I14" s="44">
        <f t="shared" si="1"/>
        <v>532</v>
      </c>
      <c r="J14" s="45">
        <f t="shared" si="2"/>
        <v>3332</v>
      </c>
      <c r="K14" s="43">
        <v>2737</v>
      </c>
      <c r="L14" s="44">
        <f t="shared" si="3"/>
        <v>520.03</v>
      </c>
      <c r="M14" s="45">
        <f t="shared" si="4"/>
        <v>3257.0299999999997</v>
      </c>
      <c r="N14" s="43">
        <f t="shared" si="5"/>
        <v>3106.0099999999998</v>
      </c>
      <c r="O14" s="44">
        <f t="shared" si="6"/>
        <v>495.90000000000003</v>
      </c>
      <c r="P14" s="45">
        <f t="shared" si="7"/>
        <v>3601.91</v>
      </c>
    </row>
    <row r="15" spans="1:16" ht="27" x14ac:dyDescent="0.25">
      <c r="A15" s="28">
        <v>13</v>
      </c>
      <c r="B15" s="69" t="s">
        <v>22</v>
      </c>
      <c r="C15" s="37" t="s">
        <v>9</v>
      </c>
      <c r="D15" s="34">
        <v>1</v>
      </c>
      <c r="E15" s="46">
        <v>8560</v>
      </c>
      <c r="F15" s="47">
        <f t="shared" si="0"/>
        <v>1626.4</v>
      </c>
      <c r="G15" s="48">
        <f>((ROUND(E15,0))+(ROUND(F15,0)))*D15</f>
        <v>10186</v>
      </c>
      <c r="H15" s="46">
        <v>2000</v>
      </c>
      <c r="I15" s="44">
        <f t="shared" si="1"/>
        <v>380</v>
      </c>
      <c r="J15" s="45">
        <f t="shared" si="2"/>
        <v>2380</v>
      </c>
      <c r="K15" s="43">
        <v>5355</v>
      </c>
      <c r="L15" s="44">
        <f t="shared" si="3"/>
        <v>1017.45</v>
      </c>
      <c r="M15" s="45">
        <f t="shared" si="4"/>
        <v>6372.45</v>
      </c>
      <c r="N15" s="43">
        <f t="shared" si="5"/>
        <v>6312.8166666666666</v>
      </c>
      <c r="O15" s="44">
        <f t="shared" si="6"/>
        <v>1007.9500000000002</v>
      </c>
      <c r="P15" s="45">
        <f t="shared" si="7"/>
        <v>7320.7666666666664</v>
      </c>
    </row>
    <row r="16" spans="1:16" x14ac:dyDescent="0.25">
      <c r="A16" s="28">
        <v>14</v>
      </c>
      <c r="B16" s="69" t="s">
        <v>23</v>
      </c>
      <c r="C16" s="37" t="s">
        <v>9</v>
      </c>
      <c r="D16" s="34">
        <v>1</v>
      </c>
      <c r="E16" s="46">
        <v>14666</v>
      </c>
      <c r="F16" s="47">
        <f t="shared" si="0"/>
        <v>2786.54</v>
      </c>
      <c r="G16" s="48">
        <f>((ROUND(E16,0))+(ROUND(F16,0)))*D16</f>
        <v>17453</v>
      </c>
      <c r="H16" s="46">
        <v>1500</v>
      </c>
      <c r="I16" s="44">
        <f t="shared" si="1"/>
        <v>285</v>
      </c>
      <c r="J16" s="45">
        <f t="shared" si="2"/>
        <v>1785</v>
      </c>
      <c r="K16" s="43">
        <v>1190</v>
      </c>
      <c r="L16" s="44">
        <f t="shared" si="3"/>
        <v>226.1</v>
      </c>
      <c r="M16" s="45">
        <f t="shared" si="4"/>
        <v>1416.1</v>
      </c>
      <c r="N16" s="43">
        <f t="shared" si="5"/>
        <v>6884.7</v>
      </c>
      <c r="O16" s="44">
        <f t="shared" si="6"/>
        <v>1099.2133333333334</v>
      </c>
      <c r="P16" s="45">
        <f t="shared" si="7"/>
        <v>7983.913333333333</v>
      </c>
    </row>
    <row r="17" spans="1:16" x14ac:dyDescent="0.25">
      <c r="A17" s="28">
        <v>15</v>
      </c>
      <c r="B17" s="69" t="s">
        <v>24</v>
      </c>
      <c r="C17" s="37" t="s">
        <v>9</v>
      </c>
      <c r="D17" s="34">
        <v>1</v>
      </c>
      <c r="E17" s="46">
        <v>14666</v>
      </c>
      <c r="F17" s="47">
        <f t="shared" si="0"/>
        <v>2786.54</v>
      </c>
      <c r="G17" s="48">
        <f>((ROUND(E17,0))+(ROUND(F17,0)))*D17</f>
        <v>17453</v>
      </c>
      <c r="H17" s="46">
        <v>1500</v>
      </c>
      <c r="I17" s="44">
        <f t="shared" si="1"/>
        <v>285</v>
      </c>
      <c r="J17" s="45">
        <f t="shared" si="2"/>
        <v>1785</v>
      </c>
      <c r="K17" s="43">
        <v>1190</v>
      </c>
      <c r="L17" s="44">
        <f t="shared" si="3"/>
        <v>226.1</v>
      </c>
      <c r="M17" s="45">
        <f t="shared" si="4"/>
        <v>1416.1</v>
      </c>
      <c r="N17" s="43">
        <f t="shared" si="5"/>
        <v>6884.7</v>
      </c>
      <c r="O17" s="44">
        <f t="shared" si="6"/>
        <v>1099.2133333333334</v>
      </c>
      <c r="P17" s="45">
        <f t="shared" si="7"/>
        <v>7983.913333333333</v>
      </c>
    </row>
    <row r="18" spans="1:16" x14ac:dyDescent="0.25">
      <c r="A18" s="28">
        <v>16</v>
      </c>
      <c r="B18" s="69" t="s">
        <v>25</v>
      </c>
      <c r="C18" s="37" t="s">
        <v>9</v>
      </c>
      <c r="D18" s="34">
        <v>1</v>
      </c>
      <c r="E18" s="46">
        <v>10693</v>
      </c>
      <c r="F18" s="47">
        <f t="shared" si="0"/>
        <v>2031.67</v>
      </c>
      <c r="G18" s="48">
        <f>((ROUND(E18,0))+(ROUND(F18,0)))*D18</f>
        <v>12725</v>
      </c>
      <c r="H18" s="46">
        <v>4500</v>
      </c>
      <c r="I18" s="44">
        <f t="shared" si="1"/>
        <v>855</v>
      </c>
      <c r="J18" s="45">
        <f t="shared" si="2"/>
        <v>5355</v>
      </c>
      <c r="K18" s="43">
        <v>4165</v>
      </c>
      <c r="L18" s="44">
        <f t="shared" si="3"/>
        <v>791.35</v>
      </c>
      <c r="M18" s="45">
        <f t="shared" si="4"/>
        <v>4956.3500000000004</v>
      </c>
      <c r="N18" s="43">
        <f t="shared" si="5"/>
        <v>7678.7833333333328</v>
      </c>
      <c r="O18" s="44">
        <f t="shared" si="6"/>
        <v>1226.0066666666667</v>
      </c>
      <c r="P18" s="45">
        <f t="shared" si="7"/>
        <v>8904.7899999999991</v>
      </c>
    </row>
    <row r="19" spans="1:16" ht="27" x14ac:dyDescent="0.25">
      <c r="A19" s="28">
        <v>17</v>
      </c>
      <c r="B19" s="69" t="s">
        <v>26</v>
      </c>
      <c r="C19" s="37" t="s">
        <v>9</v>
      </c>
      <c r="D19" s="34">
        <v>1</v>
      </c>
      <c r="E19" s="46">
        <v>11333</v>
      </c>
      <c r="F19" s="47">
        <f t="shared" si="0"/>
        <v>2153.27</v>
      </c>
      <c r="G19" s="48">
        <f>((ROUND(E19,0))+(ROUND(F19,0)))*D19</f>
        <v>13486</v>
      </c>
      <c r="H19" s="46">
        <v>14000</v>
      </c>
      <c r="I19" s="44">
        <f t="shared" si="1"/>
        <v>2660</v>
      </c>
      <c r="J19" s="45">
        <f t="shared" si="2"/>
        <v>16660</v>
      </c>
      <c r="K19" s="43">
        <v>4165</v>
      </c>
      <c r="L19" s="44">
        <f t="shared" si="3"/>
        <v>791.35</v>
      </c>
      <c r="M19" s="45">
        <f t="shared" si="4"/>
        <v>4956.3500000000004</v>
      </c>
      <c r="N19" s="43">
        <f t="shared" si="5"/>
        <v>11700.783333333333</v>
      </c>
      <c r="O19" s="44">
        <f t="shared" si="6"/>
        <v>1868.2066666666669</v>
      </c>
      <c r="P19" s="45">
        <f t="shared" si="7"/>
        <v>13568.99</v>
      </c>
    </row>
    <row r="20" spans="1:16" x14ac:dyDescent="0.25">
      <c r="A20" s="28">
        <v>18</v>
      </c>
      <c r="B20" s="69" t="s">
        <v>27</v>
      </c>
      <c r="C20" s="37" t="s">
        <v>9</v>
      </c>
      <c r="D20" s="34">
        <v>1</v>
      </c>
      <c r="E20" s="46">
        <v>12800</v>
      </c>
      <c r="F20" s="47">
        <f t="shared" si="0"/>
        <v>2432</v>
      </c>
      <c r="G20" s="48">
        <f>((ROUND(E20,0))+(ROUND(F20,0)))*D20</f>
        <v>15232</v>
      </c>
      <c r="H20" s="46">
        <v>15000</v>
      </c>
      <c r="I20" s="44">
        <f t="shared" si="1"/>
        <v>2850</v>
      </c>
      <c r="J20" s="45">
        <f t="shared" si="2"/>
        <v>17850</v>
      </c>
      <c r="K20" s="43">
        <v>14280</v>
      </c>
      <c r="L20" s="44">
        <f t="shared" si="3"/>
        <v>2713.2</v>
      </c>
      <c r="M20" s="45">
        <f t="shared" si="4"/>
        <v>16993.2</v>
      </c>
      <c r="N20" s="43">
        <f t="shared" si="5"/>
        <v>16691.733333333334</v>
      </c>
      <c r="O20" s="44">
        <f t="shared" si="6"/>
        <v>2665.0666666666666</v>
      </c>
      <c r="P20" s="45">
        <f t="shared" si="7"/>
        <v>19356.8</v>
      </c>
    </row>
    <row r="21" spans="1:16" x14ac:dyDescent="0.25">
      <c r="A21" s="28">
        <v>19</v>
      </c>
      <c r="B21" s="69" t="s">
        <v>28</v>
      </c>
      <c r="C21" s="37" t="s">
        <v>9</v>
      </c>
      <c r="D21" s="34">
        <v>1</v>
      </c>
      <c r="E21" s="46">
        <v>21866</v>
      </c>
      <c r="F21" s="47">
        <f t="shared" si="0"/>
        <v>4154.54</v>
      </c>
      <c r="G21" s="48">
        <f>((ROUND(E21,0))+(ROUND(F21,0)))*D21</f>
        <v>26021</v>
      </c>
      <c r="H21" s="46">
        <v>7500</v>
      </c>
      <c r="I21" s="44">
        <f t="shared" si="1"/>
        <v>1425</v>
      </c>
      <c r="J21" s="45">
        <f t="shared" si="2"/>
        <v>8925</v>
      </c>
      <c r="K21" s="43">
        <v>5355</v>
      </c>
      <c r="L21" s="44">
        <f t="shared" si="3"/>
        <v>1017.45</v>
      </c>
      <c r="M21" s="45">
        <f t="shared" si="4"/>
        <v>6372.45</v>
      </c>
      <c r="N21" s="43">
        <f t="shared" si="5"/>
        <v>13772.816666666666</v>
      </c>
      <c r="O21" s="44">
        <f t="shared" si="6"/>
        <v>2198.9966666666664</v>
      </c>
      <c r="P21" s="45">
        <f t="shared" si="7"/>
        <v>15971.813333333332</v>
      </c>
    </row>
    <row r="22" spans="1:16" x14ac:dyDescent="0.25">
      <c r="A22" s="28">
        <v>20</v>
      </c>
      <c r="B22" s="69" t="s">
        <v>29</v>
      </c>
      <c r="C22" s="37" t="s">
        <v>30</v>
      </c>
      <c r="D22" s="34">
        <v>1</v>
      </c>
      <c r="E22" s="46">
        <v>17866</v>
      </c>
      <c r="F22" s="47">
        <f t="shared" si="0"/>
        <v>3394.54</v>
      </c>
      <c r="G22" s="48">
        <f>((ROUND(E22,0))+(ROUND(F22,0)))*D22</f>
        <v>21261</v>
      </c>
      <c r="H22" s="46">
        <v>12000</v>
      </c>
      <c r="I22" s="44">
        <f t="shared" si="1"/>
        <v>2280</v>
      </c>
      <c r="J22" s="45">
        <f t="shared" si="2"/>
        <v>14280</v>
      </c>
      <c r="K22" s="43">
        <v>6500</v>
      </c>
      <c r="L22" s="44">
        <f t="shared" si="3"/>
        <v>1235</v>
      </c>
      <c r="M22" s="45">
        <f t="shared" si="4"/>
        <v>7735</v>
      </c>
      <c r="N22" s="43">
        <f t="shared" si="5"/>
        <v>14425.333333333334</v>
      </c>
      <c r="O22" s="44">
        <f t="shared" si="6"/>
        <v>2303.1799999999998</v>
      </c>
      <c r="P22" s="45">
        <f t="shared" si="7"/>
        <v>16728.513333333332</v>
      </c>
    </row>
    <row r="23" spans="1:16" x14ac:dyDescent="0.25">
      <c r="A23" s="28">
        <v>21</v>
      </c>
      <c r="B23" s="69" t="s">
        <v>31</v>
      </c>
      <c r="C23" s="37" t="s">
        <v>9</v>
      </c>
      <c r="D23" s="34">
        <v>1</v>
      </c>
      <c r="E23" s="46">
        <v>17866</v>
      </c>
      <c r="F23" s="47">
        <f t="shared" si="0"/>
        <v>3394.54</v>
      </c>
      <c r="G23" s="48">
        <f>((ROUND(E23,0))+(ROUND(F23,0)))*D23</f>
        <v>21261</v>
      </c>
      <c r="H23" s="46">
        <v>12000</v>
      </c>
      <c r="I23" s="44">
        <f t="shared" si="1"/>
        <v>2280</v>
      </c>
      <c r="J23" s="45">
        <f t="shared" si="2"/>
        <v>14280</v>
      </c>
      <c r="K23" s="43">
        <v>6000</v>
      </c>
      <c r="L23" s="44">
        <f t="shared" si="3"/>
        <v>1140</v>
      </c>
      <c r="M23" s="45">
        <f t="shared" si="4"/>
        <v>7140</v>
      </c>
      <c r="N23" s="43">
        <f t="shared" si="5"/>
        <v>14227</v>
      </c>
      <c r="O23" s="44">
        <f t="shared" si="6"/>
        <v>2271.5133333333333</v>
      </c>
      <c r="P23" s="45">
        <f t="shared" si="7"/>
        <v>16498.513333333332</v>
      </c>
    </row>
    <row r="24" spans="1:16" ht="27" x14ac:dyDescent="0.25">
      <c r="A24" s="28">
        <v>22</v>
      </c>
      <c r="B24" s="69" t="s">
        <v>32</v>
      </c>
      <c r="C24" s="37" t="s">
        <v>9</v>
      </c>
      <c r="D24" s="34">
        <v>1</v>
      </c>
      <c r="E24" s="46">
        <v>8533</v>
      </c>
      <c r="F24" s="47">
        <f t="shared" si="0"/>
        <v>1621.27</v>
      </c>
      <c r="G24" s="48">
        <f>((ROUND(E24,0))+(ROUND(F24,0)))*D24</f>
        <v>10154</v>
      </c>
      <c r="H24" s="46">
        <v>4500</v>
      </c>
      <c r="I24" s="44">
        <f t="shared" si="1"/>
        <v>855</v>
      </c>
      <c r="J24" s="45">
        <f t="shared" si="2"/>
        <v>5355</v>
      </c>
      <c r="K24" s="43">
        <v>2380</v>
      </c>
      <c r="L24" s="44">
        <f t="shared" si="3"/>
        <v>452.2</v>
      </c>
      <c r="M24" s="45">
        <f t="shared" si="4"/>
        <v>2832.2</v>
      </c>
      <c r="N24" s="43">
        <f t="shared" si="5"/>
        <v>6113.7333333333336</v>
      </c>
      <c r="O24" s="44">
        <f t="shared" si="6"/>
        <v>976.15666666666664</v>
      </c>
      <c r="P24" s="45">
        <f t="shared" si="7"/>
        <v>7089.89</v>
      </c>
    </row>
    <row r="25" spans="1:16" ht="27" x14ac:dyDescent="0.25">
      <c r="A25" s="28">
        <v>23</v>
      </c>
      <c r="B25" s="69" t="s">
        <v>33</v>
      </c>
      <c r="C25" s="37" t="s">
        <v>9</v>
      </c>
      <c r="D25" s="34">
        <v>1</v>
      </c>
      <c r="E25" s="46">
        <v>8533</v>
      </c>
      <c r="F25" s="47">
        <f t="shared" si="0"/>
        <v>1621.27</v>
      </c>
      <c r="G25" s="48">
        <f>((ROUND(E25,0))+(ROUND(F25,0)))*D25</f>
        <v>10154</v>
      </c>
      <c r="H25" s="46">
        <v>4500</v>
      </c>
      <c r="I25" s="44">
        <f t="shared" si="1"/>
        <v>855</v>
      </c>
      <c r="J25" s="45">
        <f t="shared" si="2"/>
        <v>5355</v>
      </c>
      <c r="K25" s="43">
        <v>2380</v>
      </c>
      <c r="L25" s="44">
        <f t="shared" si="3"/>
        <v>452.2</v>
      </c>
      <c r="M25" s="45">
        <f t="shared" si="4"/>
        <v>2832.2</v>
      </c>
      <c r="N25" s="43">
        <f t="shared" si="5"/>
        <v>6113.7333333333336</v>
      </c>
      <c r="O25" s="44">
        <f t="shared" si="6"/>
        <v>976.15666666666664</v>
      </c>
      <c r="P25" s="45">
        <f t="shared" si="7"/>
        <v>7089.89</v>
      </c>
    </row>
    <row r="26" spans="1:16" ht="27" x14ac:dyDescent="0.25">
      <c r="A26" s="28">
        <v>24</v>
      </c>
      <c r="B26" s="69" t="s">
        <v>34</v>
      </c>
      <c r="C26" s="37" t="s">
        <v>9</v>
      </c>
      <c r="D26" s="34">
        <v>1</v>
      </c>
      <c r="E26" s="46">
        <v>8533</v>
      </c>
      <c r="F26" s="47">
        <f t="shared" si="0"/>
        <v>1621.27</v>
      </c>
      <c r="G26" s="48">
        <f>((ROUND(E26,0))+(ROUND(F26,0)))*D26</f>
        <v>10154</v>
      </c>
      <c r="H26" s="46">
        <v>4500</v>
      </c>
      <c r="I26" s="44">
        <f t="shared" si="1"/>
        <v>855</v>
      </c>
      <c r="J26" s="45">
        <f t="shared" si="2"/>
        <v>5355</v>
      </c>
      <c r="K26" s="43">
        <v>2380</v>
      </c>
      <c r="L26" s="44">
        <f t="shared" si="3"/>
        <v>452.2</v>
      </c>
      <c r="M26" s="45">
        <f t="shared" si="4"/>
        <v>2832.2</v>
      </c>
      <c r="N26" s="43">
        <f t="shared" si="5"/>
        <v>6113.7333333333336</v>
      </c>
      <c r="O26" s="44">
        <f t="shared" si="6"/>
        <v>976.15666666666664</v>
      </c>
      <c r="P26" s="45">
        <f t="shared" si="7"/>
        <v>7089.89</v>
      </c>
    </row>
    <row r="27" spans="1:16" ht="27" x14ac:dyDescent="0.25">
      <c r="A27" s="28">
        <v>25</v>
      </c>
      <c r="B27" s="69" t="s">
        <v>35</v>
      </c>
      <c r="C27" s="37" t="s">
        <v>9</v>
      </c>
      <c r="D27" s="34">
        <v>1</v>
      </c>
      <c r="E27" s="46">
        <v>8533</v>
      </c>
      <c r="F27" s="47">
        <f t="shared" si="0"/>
        <v>1621.27</v>
      </c>
      <c r="G27" s="48">
        <f>((ROUND(E27,0))+(ROUND(F27,0)))*D27</f>
        <v>10154</v>
      </c>
      <c r="H27" s="46">
        <v>4500</v>
      </c>
      <c r="I27" s="44">
        <f t="shared" si="1"/>
        <v>855</v>
      </c>
      <c r="J27" s="45">
        <f t="shared" si="2"/>
        <v>5355</v>
      </c>
      <c r="K27" s="43">
        <v>2380</v>
      </c>
      <c r="L27" s="44">
        <f t="shared" si="3"/>
        <v>452.2</v>
      </c>
      <c r="M27" s="45">
        <f t="shared" si="4"/>
        <v>2832.2</v>
      </c>
      <c r="N27" s="43">
        <f t="shared" si="5"/>
        <v>6113.7333333333336</v>
      </c>
      <c r="O27" s="44">
        <f t="shared" si="6"/>
        <v>976.15666666666664</v>
      </c>
      <c r="P27" s="45">
        <f t="shared" si="7"/>
        <v>7089.89</v>
      </c>
    </row>
    <row r="28" spans="1:16" ht="27" x14ac:dyDescent="0.25">
      <c r="A28" s="28">
        <v>26</v>
      </c>
      <c r="B28" s="69" t="s">
        <v>36</v>
      </c>
      <c r="C28" s="37" t="s">
        <v>9</v>
      </c>
      <c r="D28" s="34">
        <v>1</v>
      </c>
      <c r="E28" s="46">
        <v>9066</v>
      </c>
      <c r="F28" s="47">
        <f t="shared" si="0"/>
        <v>1722.54</v>
      </c>
      <c r="G28" s="48">
        <f>((ROUND(E28,0))+(ROUND(F28,0)))*D28</f>
        <v>10789</v>
      </c>
      <c r="H28" s="46">
        <v>2000</v>
      </c>
      <c r="I28" s="44">
        <f t="shared" si="1"/>
        <v>380</v>
      </c>
      <c r="J28" s="45">
        <f t="shared" si="2"/>
        <v>2380</v>
      </c>
      <c r="K28" s="43">
        <v>1904</v>
      </c>
      <c r="L28" s="44">
        <f t="shared" si="3"/>
        <v>361.76</v>
      </c>
      <c r="M28" s="45">
        <f t="shared" si="4"/>
        <v>2265.7600000000002</v>
      </c>
      <c r="N28" s="43">
        <f t="shared" si="5"/>
        <v>5144.92</v>
      </c>
      <c r="O28" s="44">
        <f t="shared" si="6"/>
        <v>821.43333333333339</v>
      </c>
      <c r="P28" s="45">
        <f t="shared" si="7"/>
        <v>5966.3533333333335</v>
      </c>
    </row>
    <row r="29" spans="1:16" ht="27" x14ac:dyDescent="0.25">
      <c r="A29" s="28">
        <v>27</v>
      </c>
      <c r="B29" s="69" t="s">
        <v>37</v>
      </c>
      <c r="C29" s="37" t="s">
        <v>9</v>
      </c>
      <c r="D29" s="34">
        <v>1</v>
      </c>
      <c r="E29" s="46">
        <v>9066</v>
      </c>
      <c r="F29" s="47">
        <f t="shared" si="0"/>
        <v>1722.54</v>
      </c>
      <c r="G29" s="48">
        <f>((ROUND(E29,0))+(ROUND(F29,0)))*D29</f>
        <v>10789</v>
      </c>
      <c r="H29" s="46">
        <v>2000</v>
      </c>
      <c r="I29" s="44">
        <f t="shared" si="1"/>
        <v>380</v>
      </c>
      <c r="J29" s="45">
        <f t="shared" si="2"/>
        <v>2380</v>
      </c>
      <c r="K29" s="43">
        <v>1904</v>
      </c>
      <c r="L29" s="44">
        <f t="shared" si="3"/>
        <v>361.76</v>
      </c>
      <c r="M29" s="45">
        <f t="shared" si="4"/>
        <v>2265.7600000000002</v>
      </c>
      <c r="N29" s="43">
        <f t="shared" si="5"/>
        <v>5144.92</v>
      </c>
      <c r="O29" s="44">
        <f t="shared" si="6"/>
        <v>821.43333333333339</v>
      </c>
      <c r="P29" s="45">
        <f t="shared" si="7"/>
        <v>5966.3533333333335</v>
      </c>
    </row>
    <row r="30" spans="1:16" ht="27" x14ac:dyDescent="0.25">
      <c r="A30" s="28">
        <v>28</v>
      </c>
      <c r="B30" s="69" t="s">
        <v>38</v>
      </c>
      <c r="C30" s="37" t="s">
        <v>9</v>
      </c>
      <c r="D30" s="34">
        <v>1</v>
      </c>
      <c r="E30" s="46">
        <v>9066</v>
      </c>
      <c r="F30" s="47">
        <f t="shared" si="0"/>
        <v>1722.54</v>
      </c>
      <c r="G30" s="48">
        <f>((ROUND(E30,0))+(ROUND(F30,0)))*D30</f>
        <v>10789</v>
      </c>
      <c r="H30" s="46">
        <v>2000</v>
      </c>
      <c r="I30" s="44">
        <f t="shared" si="1"/>
        <v>380</v>
      </c>
      <c r="J30" s="45">
        <f t="shared" si="2"/>
        <v>2380</v>
      </c>
      <c r="K30" s="43">
        <v>1904</v>
      </c>
      <c r="L30" s="44">
        <f t="shared" si="3"/>
        <v>361.76</v>
      </c>
      <c r="M30" s="45">
        <f t="shared" si="4"/>
        <v>2265.7600000000002</v>
      </c>
      <c r="N30" s="43">
        <f t="shared" si="5"/>
        <v>5144.92</v>
      </c>
      <c r="O30" s="44">
        <f t="shared" si="6"/>
        <v>821.43333333333339</v>
      </c>
      <c r="P30" s="45">
        <f t="shared" si="7"/>
        <v>5966.3533333333335</v>
      </c>
    </row>
    <row r="31" spans="1:16" ht="27" x14ac:dyDescent="0.25">
      <c r="A31" s="28">
        <v>29</v>
      </c>
      <c r="B31" s="69" t="s">
        <v>39</v>
      </c>
      <c r="C31" s="37" t="s">
        <v>9</v>
      </c>
      <c r="D31" s="34">
        <v>1</v>
      </c>
      <c r="E31" s="46">
        <v>9066</v>
      </c>
      <c r="F31" s="47">
        <f t="shared" si="0"/>
        <v>1722.54</v>
      </c>
      <c r="G31" s="48">
        <f>((ROUND(E31,0))+(ROUND(F31,0)))*D31</f>
        <v>10789</v>
      </c>
      <c r="H31" s="46">
        <v>2000</v>
      </c>
      <c r="I31" s="44">
        <f t="shared" si="1"/>
        <v>380</v>
      </c>
      <c r="J31" s="45">
        <f t="shared" si="2"/>
        <v>2380</v>
      </c>
      <c r="K31" s="43">
        <v>1904</v>
      </c>
      <c r="L31" s="44">
        <f t="shared" si="3"/>
        <v>361.76</v>
      </c>
      <c r="M31" s="45">
        <f t="shared" si="4"/>
        <v>2265.7600000000002</v>
      </c>
      <c r="N31" s="43">
        <f t="shared" si="5"/>
        <v>5144.92</v>
      </c>
      <c r="O31" s="44">
        <f t="shared" si="6"/>
        <v>821.43333333333339</v>
      </c>
      <c r="P31" s="45">
        <f t="shared" si="7"/>
        <v>5966.3533333333335</v>
      </c>
    </row>
    <row r="32" spans="1:16" ht="27" x14ac:dyDescent="0.25">
      <c r="A32" s="28">
        <v>30</v>
      </c>
      <c r="B32" s="69" t="s">
        <v>40</v>
      </c>
      <c r="C32" s="37" t="s">
        <v>9</v>
      </c>
      <c r="D32" s="34">
        <v>1</v>
      </c>
      <c r="E32" s="46">
        <v>9066</v>
      </c>
      <c r="F32" s="47">
        <f t="shared" si="0"/>
        <v>1722.54</v>
      </c>
      <c r="G32" s="48">
        <f>((ROUND(E32,0))+(ROUND(F32,0)))*D32</f>
        <v>10789</v>
      </c>
      <c r="H32" s="46">
        <v>5000</v>
      </c>
      <c r="I32" s="44">
        <f t="shared" si="1"/>
        <v>950</v>
      </c>
      <c r="J32" s="45">
        <f t="shared" si="2"/>
        <v>5950</v>
      </c>
      <c r="K32" s="43">
        <v>1904</v>
      </c>
      <c r="L32" s="44">
        <f t="shared" si="3"/>
        <v>361.76</v>
      </c>
      <c r="M32" s="45">
        <f t="shared" si="4"/>
        <v>2265.7600000000002</v>
      </c>
      <c r="N32" s="43">
        <f t="shared" si="5"/>
        <v>6334.920000000001</v>
      </c>
      <c r="O32" s="44">
        <f t="shared" si="6"/>
        <v>1011.4333333333334</v>
      </c>
      <c r="P32" s="45">
        <f t="shared" si="7"/>
        <v>7346.3533333333344</v>
      </c>
    </row>
    <row r="33" spans="1:16" ht="27" x14ac:dyDescent="0.25">
      <c r="A33" s="28">
        <v>31</v>
      </c>
      <c r="B33" s="69" t="s">
        <v>41</v>
      </c>
      <c r="C33" s="37" t="s">
        <v>9</v>
      </c>
      <c r="D33" s="34">
        <v>1</v>
      </c>
      <c r="E33" s="46">
        <v>9066</v>
      </c>
      <c r="F33" s="47">
        <f t="shared" si="0"/>
        <v>1722.54</v>
      </c>
      <c r="G33" s="48">
        <f>((ROUND(E33,0))+(ROUND(F33,0)))*D33</f>
        <v>10789</v>
      </c>
      <c r="H33" s="46">
        <v>5000</v>
      </c>
      <c r="I33" s="44">
        <f t="shared" si="1"/>
        <v>950</v>
      </c>
      <c r="J33" s="45">
        <f t="shared" si="2"/>
        <v>5950</v>
      </c>
      <c r="K33" s="43">
        <v>1904</v>
      </c>
      <c r="L33" s="44">
        <f t="shared" si="3"/>
        <v>361.76</v>
      </c>
      <c r="M33" s="45">
        <f t="shared" si="4"/>
        <v>2265.7600000000002</v>
      </c>
      <c r="N33" s="43">
        <f t="shared" si="5"/>
        <v>6334.920000000001</v>
      </c>
      <c r="O33" s="44">
        <f t="shared" si="6"/>
        <v>1011.4333333333334</v>
      </c>
      <c r="P33" s="45">
        <f t="shared" si="7"/>
        <v>7346.3533333333344</v>
      </c>
    </row>
    <row r="34" spans="1:16" ht="27" x14ac:dyDescent="0.25">
      <c r="A34" s="28">
        <v>32</v>
      </c>
      <c r="B34" s="69" t="s">
        <v>42</v>
      </c>
      <c r="C34" s="37" t="s">
        <v>9</v>
      </c>
      <c r="D34" s="34">
        <v>1</v>
      </c>
      <c r="E34" s="46">
        <v>9066</v>
      </c>
      <c r="F34" s="47">
        <f t="shared" si="0"/>
        <v>1722.54</v>
      </c>
      <c r="G34" s="48">
        <f>((ROUND(E34,0))+(ROUND(F34,0)))*D34</f>
        <v>10789</v>
      </c>
      <c r="H34" s="46">
        <v>5000</v>
      </c>
      <c r="I34" s="44">
        <f t="shared" si="1"/>
        <v>950</v>
      </c>
      <c r="J34" s="45">
        <f t="shared" si="2"/>
        <v>5950</v>
      </c>
      <c r="K34" s="43">
        <v>1904</v>
      </c>
      <c r="L34" s="44">
        <f t="shared" si="3"/>
        <v>361.76</v>
      </c>
      <c r="M34" s="45">
        <f t="shared" si="4"/>
        <v>2265.7600000000002</v>
      </c>
      <c r="N34" s="43">
        <f t="shared" si="5"/>
        <v>6334.920000000001</v>
      </c>
      <c r="O34" s="44">
        <f t="shared" si="6"/>
        <v>1011.4333333333334</v>
      </c>
      <c r="P34" s="45">
        <f t="shared" si="7"/>
        <v>7346.3533333333344</v>
      </c>
    </row>
    <row r="35" spans="1:16" ht="27" x14ac:dyDescent="0.25">
      <c r="A35" s="28">
        <v>33</v>
      </c>
      <c r="B35" s="69" t="s">
        <v>43</v>
      </c>
      <c r="C35" s="37" t="s">
        <v>9</v>
      </c>
      <c r="D35" s="34">
        <v>1</v>
      </c>
      <c r="E35" s="46">
        <v>9066</v>
      </c>
      <c r="F35" s="47">
        <f t="shared" si="0"/>
        <v>1722.54</v>
      </c>
      <c r="G35" s="48">
        <f>((ROUND(E35,0))+(ROUND(F35,0)))*D35</f>
        <v>10789</v>
      </c>
      <c r="H35" s="46">
        <v>5000</v>
      </c>
      <c r="I35" s="44">
        <f t="shared" si="1"/>
        <v>950</v>
      </c>
      <c r="J35" s="45">
        <f t="shared" si="2"/>
        <v>5950</v>
      </c>
      <c r="K35" s="43">
        <v>1904</v>
      </c>
      <c r="L35" s="44">
        <f t="shared" si="3"/>
        <v>361.76</v>
      </c>
      <c r="M35" s="45">
        <f t="shared" si="4"/>
        <v>2265.7600000000002</v>
      </c>
      <c r="N35" s="43">
        <f t="shared" si="5"/>
        <v>6334.920000000001</v>
      </c>
      <c r="O35" s="44">
        <f t="shared" si="6"/>
        <v>1011.4333333333334</v>
      </c>
      <c r="P35" s="45">
        <f t="shared" si="7"/>
        <v>7346.3533333333344</v>
      </c>
    </row>
    <row r="36" spans="1:16" ht="27" x14ac:dyDescent="0.25">
      <c r="A36" s="28">
        <v>34</v>
      </c>
      <c r="B36" s="69" t="s">
        <v>44</v>
      </c>
      <c r="C36" s="37" t="s">
        <v>9</v>
      </c>
      <c r="D36" s="34">
        <v>1</v>
      </c>
      <c r="E36" s="46">
        <v>22400</v>
      </c>
      <c r="F36" s="47">
        <f t="shared" si="0"/>
        <v>4256</v>
      </c>
      <c r="G36" s="48">
        <f>((ROUND(E36,0))+(ROUND(F36,0)))*D36</f>
        <v>26656</v>
      </c>
      <c r="H36" s="46">
        <v>27000</v>
      </c>
      <c r="I36" s="44">
        <f t="shared" si="1"/>
        <v>5130</v>
      </c>
      <c r="J36" s="45">
        <f t="shared" si="2"/>
        <v>32130</v>
      </c>
      <c r="K36" s="43">
        <v>21420</v>
      </c>
      <c r="L36" s="44">
        <f t="shared" si="3"/>
        <v>4069.8</v>
      </c>
      <c r="M36" s="45">
        <f t="shared" si="4"/>
        <v>25489.8</v>
      </c>
      <c r="N36" s="43">
        <f t="shared" si="5"/>
        <v>28091.933333333334</v>
      </c>
      <c r="O36" s="44">
        <f t="shared" si="6"/>
        <v>4485.2666666666664</v>
      </c>
      <c r="P36" s="45">
        <f t="shared" si="7"/>
        <v>32577.200000000001</v>
      </c>
    </row>
    <row r="37" spans="1:16" ht="27" x14ac:dyDescent="0.25">
      <c r="A37" s="28">
        <v>35</v>
      </c>
      <c r="B37" s="69" t="s">
        <v>45</v>
      </c>
      <c r="C37" s="37" t="s">
        <v>30</v>
      </c>
      <c r="D37" s="34">
        <v>1</v>
      </c>
      <c r="E37" s="46">
        <v>12800</v>
      </c>
      <c r="F37" s="47">
        <f t="shared" si="0"/>
        <v>2432</v>
      </c>
      <c r="G37" s="48">
        <f>((ROUND(E37,0))+(ROUND(F37,0)))*D37</f>
        <v>15232</v>
      </c>
      <c r="H37" s="46">
        <v>6500</v>
      </c>
      <c r="I37" s="44">
        <f t="shared" si="1"/>
        <v>1235</v>
      </c>
      <c r="J37" s="45">
        <f t="shared" si="2"/>
        <v>7735</v>
      </c>
      <c r="K37" s="43">
        <v>8330</v>
      </c>
      <c r="L37" s="44">
        <f t="shared" si="3"/>
        <v>1582.7</v>
      </c>
      <c r="M37" s="45">
        <f t="shared" si="4"/>
        <v>9912.7000000000007</v>
      </c>
      <c r="N37" s="43">
        <f t="shared" si="5"/>
        <v>10959.9</v>
      </c>
      <c r="O37" s="44">
        <f t="shared" si="6"/>
        <v>1749.8999999999999</v>
      </c>
      <c r="P37" s="45">
        <f t="shared" si="7"/>
        <v>12709.8</v>
      </c>
    </row>
    <row r="38" spans="1:16" ht="27" x14ac:dyDescent="0.25">
      <c r="A38" s="28">
        <v>36</v>
      </c>
      <c r="B38" s="69" t="s">
        <v>46</v>
      </c>
      <c r="C38" s="37" t="s">
        <v>9</v>
      </c>
      <c r="D38" s="34">
        <v>1</v>
      </c>
      <c r="E38" s="46">
        <v>17333</v>
      </c>
      <c r="F38" s="47">
        <f t="shared" si="0"/>
        <v>3293.27</v>
      </c>
      <c r="G38" s="48">
        <f>((ROUND(E38,0))+(ROUND(F38,0)))*D38</f>
        <v>20626</v>
      </c>
      <c r="H38" s="46">
        <v>5000</v>
      </c>
      <c r="I38" s="44">
        <f t="shared" si="1"/>
        <v>950</v>
      </c>
      <c r="J38" s="45">
        <f t="shared" si="2"/>
        <v>5950</v>
      </c>
      <c r="K38" s="43">
        <v>7140</v>
      </c>
      <c r="L38" s="44">
        <f t="shared" si="3"/>
        <v>1356.6</v>
      </c>
      <c r="M38" s="45">
        <f t="shared" si="4"/>
        <v>8496.6</v>
      </c>
      <c r="N38" s="43">
        <f t="shared" si="5"/>
        <v>11690.866666666667</v>
      </c>
      <c r="O38" s="44">
        <f t="shared" si="6"/>
        <v>1866.6233333333337</v>
      </c>
      <c r="P38" s="45">
        <f t="shared" si="7"/>
        <v>13557.49</v>
      </c>
    </row>
    <row r="39" spans="1:16" ht="27" x14ac:dyDescent="0.25">
      <c r="A39" s="28">
        <v>37</v>
      </c>
      <c r="B39" s="69" t="s">
        <v>47</v>
      </c>
      <c r="C39" s="37" t="s">
        <v>9</v>
      </c>
      <c r="D39" s="34">
        <v>1</v>
      </c>
      <c r="E39" s="46">
        <v>14000</v>
      </c>
      <c r="F39" s="47">
        <f t="shared" si="0"/>
        <v>2660</v>
      </c>
      <c r="G39" s="48">
        <f>((ROUND(E39,0))+(ROUND(F39,0)))*D39</f>
        <v>16660</v>
      </c>
      <c r="H39" s="46">
        <v>12500</v>
      </c>
      <c r="I39" s="44">
        <f t="shared" si="1"/>
        <v>2375</v>
      </c>
      <c r="J39" s="45">
        <f t="shared" si="2"/>
        <v>14875</v>
      </c>
      <c r="K39" s="43">
        <v>14280</v>
      </c>
      <c r="L39" s="44">
        <f t="shared" si="3"/>
        <v>2713.2</v>
      </c>
      <c r="M39" s="45">
        <f t="shared" si="4"/>
        <v>16993.2</v>
      </c>
      <c r="N39" s="43">
        <f t="shared" si="5"/>
        <v>16176.066666666666</v>
      </c>
      <c r="O39" s="44">
        <f t="shared" si="6"/>
        <v>2582.7333333333331</v>
      </c>
      <c r="P39" s="45">
        <f t="shared" si="7"/>
        <v>18758.8</v>
      </c>
    </row>
    <row r="40" spans="1:16" x14ac:dyDescent="0.25">
      <c r="A40" s="28">
        <v>38</v>
      </c>
      <c r="B40" s="69" t="s">
        <v>48</v>
      </c>
      <c r="C40" s="37" t="s">
        <v>9</v>
      </c>
      <c r="D40" s="34">
        <v>1</v>
      </c>
      <c r="E40" s="46">
        <v>6613</v>
      </c>
      <c r="F40" s="47">
        <f t="shared" si="0"/>
        <v>1256.47</v>
      </c>
      <c r="G40" s="48">
        <f>((ROUND(E40,0))+(ROUND(F40,0)))*D40</f>
        <v>7869</v>
      </c>
      <c r="H40" s="46">
        <v>8000</v>
      </c>
      <c r="I40" s="44">
        <f t="shared" si="1"/>
        <v>1520</v>
      </c>
      <c r="J40" s="45">
        <f t="shared" si="2"/>
        <v>9520</v>
      </c>
      <c r="K40" s="43">
        <v>5950</v>
      </c>
      <c r="L40" s="44">
        <f t="shared" si="3"/>
        <v>1130.5</v>
      </c>
      <c r="M40" s="45">
        <f t="shared" si="4"/>
        <v>7080.5</v>
      </c>
      <c r="N40" s="43">
        <f t="shared" si="5"/>
        <v>8156.5</v>
      </c>
      <c r="O40" s="44">
        <f t="shared" si="6"/>
        <v>1302.3233333333335</v>
      </c>
      <c r="P40" s="45">
        <f t="shared" si="7"/>
        <v>9458.8233333333337</v>
      </c>
    </row>
    <row r="41" spans="1:16" x14ac:dyDescent="0.25">
      <c r="A41" s="28">
        <v>39</v>
      </c>
      <c r="B41" s="69" t="s">
        <v>49</v>
      </c>
      <c r="C41" s="37" t="s">
        <v>9</v>
      </c>
      <c r="D41" s="34">
        <v>1</v>
      </c>
      <c r="E41" s="46">
        <v>2826</v>
      </c>
      <c r="F41" s="47">
        <f t="shared" si="0"/>
        <v>536.94000000000005</v>
      </c>
      <c r="G41" s="48">
        <f>((ROUND(E41,0))+(ROUND(F41,0)))*D41</f>
        <v>3363</v>
      </c>
      <c r="H41" s="46">
        <v>3000</v>
      </c>
      <c r="I41" s="44">
        <f t="shared" si="1"/>
        <v>570</v>
      </c>
      <c r="J41" s="45">
        <f t="shared" si="2"/>
        <v>3570</v>
      </c>
      <c r="K41" s="43">
        <v>3451</v>
      </c>
      <c r="L41" s="44">
        <f t="shared" si="3"/>
        <v>655.69</v>
      </c>
      <c r="M41" s="45">
        <f t="shared" si="4"/>
        <v>4106.6900000000005</v>
      </c>
      <c r="N41" s="43">
        <f t="shared" si="5"/>
        <v>3679.896666666667</v>
      </c>
      <c r="O41" s="44">
        <f t="shared" si="6"/>
        <v>587.54333333333341</v>
      </c>
      <c r="P41" s="45">
        <f t="shared" si="7"/>
        <v>4267.4400000000005</v>
      </c>
    </row>
    <row r="42" spans="1:16" x14ac:dyDescent="0.25">
      <c r="A42" s="28">
        <v>40</v>
      </c>
      <c r="B42" s="69" t="s">
        <v>50</v>
      </c>
      <c r="C42" s="37" t="s">
        <v>9</v>
      </c>
      <c r="D42" s="34">
        <v>1</v>
      </c>
      <c r="E42" s="46">
        <v>3200</v>
      </c>
      <c r="F42" s="47">
        <f t="shared" si="0"/>
        <v>608</v>
      </c>
      <c r="G42" s="48">
        <f>((ROUND(E42,0))+(ROUND(F42,0)))*D42</f>
        <v>3808</v>
      </c>
      <c r="H42" s="46">
        <v>3900</v>
      </c>
      <c r="I42" s="44">
        <f t="shared" si="1"/>
        <v>741</v>
      </c>
      <c r="J42" s="45">
        <f t="shared" si="2"/>
        <v>4641</v>
      </c>
      <c r="K42" s="43">
        <v>2975</v>
      </c>
      <c r="L42" s="44">
        <f t="shared" si="3"/>
        <v>565.25</v>
      </c>
      <c r="M42" s="45">
        <f t="shared" si="4"/>
        <v>3540.25</v>
      </c>
      <c r="N42" s="43">
        <f t="shared" si="5"/>
        <v>3996.4166666666665</v>
      </c>
      <c r="O42" s="44">
        <f t="shared" si="6"/>
        <v>638.08333333333337</v>
      </c>
      <c r="P42" s="45">
        <f t="shared" si="7"/>
        <v>4634.5</v>
      </c>
    </row>
    <row r="43" spans="1:16" x14ac:dyDescent="0.25">
      <c r="A43" s="28">
        <v>41</v>
      </c>
      <c r="B43" s="69" t="s">
        <v>51</v>
      </c>
      <c r="C43" s="37" t="s">
        <v>9</v>
      </c>
      <c r="D43" s="34">
        <v>1</v>
      </c>
      <c r="E43" s="46">
        <v>5600</v>
      </c>
      <c r="F43" s="47">
        <f t="shared" si="0"/>
        <v>1064</v>
      </c>
      <c r="G43" s="48">
        <f>((ROUND(E43,0))+(ROUND(F43,0)))*D43</f>
        <v>6664</v>
      </c>
      <c r="H43" s="46">
        <v>3500</v>
      </c>
      <c r="I43" s="44">
        <f t="shared" si="1"/>
        <v>665</v>
      </c>
      <c r="J43" s="45">
        <f t="shared" si="2"/>
        <v>4165</v>
      </c>
      <c r="K43" s="43">
        <v>1904</v>
      </c>
      <c r="L43" s="44">
        <f t="shared" si="3"/>
        <v>361.76</v>
      </c>
      <c r="M43" s="45">
        <f t="shared" si="4"/>
        <v>2265.7600000000002</v>
      </c>
      <c r="N43" s="43">
        <f t="shared" si="5"/>
        <v>4364.92</v>
      </c>
      <c r="O43" s="44">
        <f t="shared" si="6"/>
        <v>696.92000000000007</v>
      </c>
      <c r="P43" s="45">
        <f t="shared" si="7"/>
        <v>5061.84</v>
      </c>
    </row>
    <row r="44" spans="1:16" x14ac:dyDescent="0.25">
      <c r="A44" s="28">
        <v>42</v>
      </c>
      <c r="B44" s="69" t="s">
        <v>52</v>
      </c>
      <c r="C44" s="37" t="s">
        <v>9</v>
      </c>
      <c r="D44" s="34">
        <v>1</v>
      </c>
      <c r="E44" s="46">
        <v>1360</v>
      </c>
      <c r="F44" s="47">
        <f t="shared" si="0"/>
        <v>258.39999999999998</v>
      </c>
      <c r="G44" s="48">
        <f>((ROUND(E44,0))+(ROUND(F44,0)))*D44</f>
        <v>1618</v>
      </c>
      <c r="H44" s="46">
        <v>1500</v>
      </c>
      <c r="I44" s="44">
        <f t="shared" si="1"/>
        <v>285</v>
      </c>
      <c r="J44" s="45">
        <f t="shared" si="2"/>
        <v>1785</v>
      </c>
      <c r="K44" s="43">
        <v>1071</v>
      </c>
      <c r="L44" s="44">
        <f t="shared" si="3"/>
        <v>203.49</v>
      </c>
      <c r="M44" s="45">
        <f t="shared" si="4"/>
        <v>1274.49</v>
      </c>
      <c r="N44" s="43">
        <f t="shared" si="5"/>
        <v>1559.1633333333332</v>
      </c>
      <c r="O44" s="44">
        <f t="shared" si="6"/>
        <v>248.96333333333334</v>
      </c>
      <c r="P44" s="45">
        <f t="shared" si="7"/>
        <v>1808.1266666666666</v>
      </c>
    </row>
    <row r="45" spans="1:16" ht="27" x14ac:dyDescent="0.25">
      <c r="A45" s="28">
        <v>43</v>
      </c>
      <c r="B45" s="69" t="s">
        <v>53</v>
      </c>
      <c r="C45" s="37" t="s">
        <v>9</v>
      </c>
      <c r="D45" s="34">
        <v>1</v>
      </c>
      <c r="E45" s="46">
        <v>5600</v>
      </c>
      <c r="F45" s="47">
        <f t="shared" si="0"/>
        <v>1064</v>
      </c>
      <c r="G45" s="48">
        <f>((ROUND(E45,0))+(ROUND(F45,0)))*D45</f>
        <v>6664</v>
      </c>
      <c r="H45" s="46">
        <v>6800</v>
      </c>
      <c r="I45" s="44">
        <f t="shared" si="1"/>
        <v>1292</v>
      </c>
      <c r="J45" s="45">
        <f t="shared" si="2"/>
        <v>8092</v>
      </c>
      <c r="K45" s="43">
        <v>6902</v>
      </c>
      <c r="L45" s="44">
        <f t="shared" si="3"/>
        <v>1311.38</v>
      </c>
      <c r="M45" s="45">
        <f t="shared" si="4"/>
        <v>8213.380000000001</v>
      </c>
      <c r="N45" s="43">
        <f t="shared" si="5"/>
        <v>7656.46</v>
      </c>
      <c r="O45" s="44">
        <f t="shared" si="6"/>
        <v>1222.46</v>
      </c>
      <c r="P45" s="45">
        <f t="shared" si="7"/>
        <v>8878.92</v>
      </c>
    </row>
    <row r="46" spans="1:16" ht="27" x14ac:dyDescent="0.25">
      <c r="A46" s="28">
        <v>44</v>
      </c>
      <c r="B46" s="69" t="s">
        <v>54</v>
      </c>
      <c r="C46" s="37" t="s">
        <v>9</v>
      </c>
      <c r="D46" s="34">
        <v>1</v>
      </c>
      <c r="E46" s="46">
        <v>6666</v>
      </c>
      <c r="F46" s="47">
        <f t="shared" si="0"/>
        <v>1266.54</v>
      </c>
      <c r="G46" s="48">
        <f>((ROUND(E46,0))+(ROUND(F46,0)))*D46</f>
        <v>7933</v>
      </c>
      <c r="H46" s="46">
        <v>8200</v>
      </c>
      <c r="I46" s="44">
        <f t="shared" si="1"/>
        <v>1558</v>
      </c>
      <c r="J46" s="45">
        <f t="shared" si="2"/>
        <v>9758</v>
      </c>
      <c r="K46" s="43">
        <v>7140</v>
      </c>
      <c r="L46" s="44">
        <f t="shared" si="3"/>
        <v>1356.6</v>
      </c>
      <c r="M46" s="45">
        <f t="shared" si="4"/>
        <v>8496.6</v>
      </c>
      <c r="N46" s="43">
        <f t="shared" si="5"/>
        <v>8729.1999999999989</v>
      </c>
      <c r="O46" s="44">
        <f t="shared" si="6"/>
        <v>1393.7133333333331</v>
      </c>
      <c r="P46" s="45">
        <f t="shared" si="7"/>
        <v>10122.913333333332</v>
      </c>
    </row>
    <row r="47" spans="1:16" ht="27" x14ac:dyDescent="0.25">
      <c r="A47" s="28">
        <v>45</v>
      </c>
      <c r="B47" s="69" t="s">
        <v>55</v>
      </c>
      <c r="C47" s="37" t="s">
        <v>9</v>
      </c>
      <c r="D47" s="34">
        <v>1</v>
      </c>
      <c r="E47" s="46">
        <v>72800</v>
      </c>
      <c r="F47" s="47">
        <f t="shared" si="0"/>
        <v>13832</v>
      </c>
      <c r="G47" s="48">
        <f>((ROUND(E47,0))+(ROUND(F47,0)))*D47</f>
        <v>86632</v>
      </c>
      <c r="H47" s="46">
        <v>25000</v>
      </c>
      <c r="I47" s="44">
        <f t="shared" si="1"/>
        <v>4750</v>
      </c>
      <c r="J47" s="45">
        <f t="shared" si="2"/>
        <v>29750</v>
      </c>
      <c r="K47" s="43">
        <v>29750</v>
      </c>
      <c r="L47" s="44">
        <f t="shared" si="3"/>
        <v>5652.5</v>
      </c>
      <c r="M47" s="45">
        <f t="shared" si="4"/>
        <v>35402.5</v>
      </c>
      <c r="N47" s="43">
        <f t="shared" si="5"/>
        <v>50594.833333333336</v>
      </c>
      <c r="O47" s="44">
        <f t="shared" si="6"/>
        <v>8078.166666666667</v>
      </c>
      <c r="P47" s="45">
        <f t="shared" si="7"/>
        <v>58673</v>
      </c>
    </row>
    <row r="48" spans="1:16" x14ac:dyDescent="0.25">
      <c r="A48" s="28">
        <v>46</v>
      </c>
      <c r="B48" s="69" t="s">
        <v>59</v>
      </c>
      <c r="C48" s="37" t="s">
        <v>30</v>
      </c>
      <c r="D48" s="34">
        <v>1</v>
      </c>
      <c r="E48" s="46">
        <v>15200</v>
      </c>
      <c r="F48" s="47">
        <f t="shared" si="0"/>
        <v>2888</v>
      </c>
      <c r="G48" s="48">
        <f>((ROUND(E48,0))+(ROUND(F48,0)))*D48</f>
        <v>18088</v>
      </c>
      <c r="H48" s="46">
        <v>18500</v>
      </c>
      <c r="I48" s="44">
        <f t="shared" si="1"/>
        <v>3515</v>
      </c>
      <c r="J48" s="45">
        <f t="shared" si="2"/>
        <v>22015</v>
      </c>
      <c r="K48" s="43">
        <v>17850</v>
      </c>
      <c r="L48" s="44">
        <f t="shared" si="3"/>
        <v>3391.5</v>
      </c>
      <c r="M48" s="45">
        <f t="shared" si="4"/>
        <v>21241.5</v>
      </c>
      <c r="N48" s="43">
        <f t="shared" si="5"/>
        <v>20448.166666666668</v>
      </c>
      <c r="O48" s="44">
        <f t="shared" si="6"/>
        <v>3264.8333333333335</v>
      </c>
      <c r="P48" s="45">
        <f t="shared" si="7"/>
        <v>23713</v>
      </c>
    </row>
    <row r="49" spans="1:16" ht="27" x14ac:dyDescent="0.25">
      <c r="A49" s="28">
        <v>47</v>
      </c>
      <c r="B49" s="69" t="s">
        <v>60</v>
      </c>
      <c r="C49" s="37" t="s">
        <v>30</v>
      </c>
      <c r="D49" s="34">
        <v>1</v>
      </c>
      <c r="E49" s="46">
        <v>13866</v>
      </c>
      <c r="F49" s="47">
        <f t="shared" si="0"/>
        <v>2634.54</v>
      </c>
      <c r="G49" s="48">
        <f>((ROUND(E49,0))+(ROUND(F49,0)))*D49</f>
        <v>16501</v>
      </c>
      <c r="H49" s="46">
        <v>17000</v>
      </c>
      <c r="I49" s="44">
        <f t="shared" si="1"/>
        <v>3230</v>
      </c>
      <c r="J49" s="45">
        <f t="shared" si="2"/>
        <v>20230</v>
      </c>
      <c r="K49" s="43">
        <v>16660</v>
      </c>
      <c r="L49" s="44">
        <f t="shared" si="3"/>
        <v>3165.4</v>
      </c>
      <c r="M49" s="45">
        <f t="shared" si="4"/>
        <v>19825.400000000001</v>
      </c>
      <c r="N49" s="43">
        <f t="shared" si="5"/>
        <v>18852.133333333335</v>
      </c>
      <c r="O49" s="44">
        <f t="shared" si="6"/>
        <v>3009.98</v>
      </c>
      <c r="P49" s="45">
        <f t="shared" si="7"/>
        <v>21862.113333333335</v>
      </c>
    </row>
    <row r="50" spans="1:16" x14ac:dyDescent="0.25">
      <c r="A50" s="28">
        <v>48</v>
      </c>
      <c r="B50" s="69" t="s">
        <v>61</v>
      </c>
      <c r="C50" s="37" t="s">
        <v>9</v>
      </c>
      <c r="D50" s="34">
        <v>1</v>
      </c>
      <c r="E50" s="46">
        <v>32000</v>
      </c>
      <c r="F50" s="47">
        <f t="shared" si="0"/>
        <v>6080</v>
      </c>
      <c r="G50" s="48">
        <f>((ROUND(E50,0))+(ROUND(F50,0)))*D50</f>
        <v>38080</v>
      </c>
      <c r="H50" s="46">
        <v>38000</v>
      </c>
      <c r="I50" s="44">
        <f t="shared" si="1"/>
        <v>7220</v>
      </c>
      <c r="J50" s="45">
        <f t="shared" si="2"/>
        <v>45220</v>
      </c>
      <c r="K50" s="43">
        <v>23800</v>
      </c>
      <c r="L50" s="44">
        <f t="shared" si="3"/>
        <v>4522</v>
      </c>
      <c r="M50" s="45">
        <f t="shared" si="4"/>
        <v>28322</v>
      </c>
      <c r="N50" s="43">
        <f t="shared" si="5"/>
        <v>37207.333333333336</v>
      </c>
      <c r="O50" s="44">
        <f t="shared" si="6"/>
        <v>5940.666666666667</v>
      </c>
      <c r="P50" s="45">
        <f t="shared" si="7"/>
        <v>43148</v>
      </c>
    </row>
    <row r="51" spans="1:16" x14ac:dyDescent="0.25">
      <c r="A51" s="28">
        <v>49</v>
      </c>
      <c r="B51" s="69" t="s">
        <v>62</v>
      </c>
      <c r="C51" s="37" t="s">
        <v>9</v>
      </c>
      <c r="D51" s="34">
        <v>1</v>
      </c>
      <c r="E51" s="46">
        <v>11600</v>
      </c>
      <c r="F51" s="47">
        <f t="shared" si="0"/>
        <v>2204</v>
      </c>
      <c r="G51" s="48">
        <f>((ROUND(E51,0))+(ROUND(F51,0)))*D51</f>
        <v>13804</v>
      </c>
      <c r="H51" s="46">
        <v>14000</v>
      </c>
      <c r="I51" s="44">
        <f t="shared" si="1"/>
        <v>2660</v>
      </c>
      <c r="J51" s="45">
        <f t="shared" si="2"/>
        <v>16660</v>
      </c>
      <c r="K51" s="43">
        <v>10115</v>
      </c>
      <c r="L51" s="44">
        <f t="shared" si="3"/>
        <v>1921.85</v>
      </c>
      <c r="M51" s="45">
        <f t="shared" si="4"/>
        <v>12036.85</v>
      </c>
      <c r="N51" s="43">
        <f t="shared" si="5"/>
        <v>14166.949999999999</v>
      </c>
      <c r="O51" s="44">
        <f t="shared" si="6"/>
        <v>2261.9500000000003</v>
      </c>
      <c r="P51" s="45">
        <f t="shared" si="7"/>
        <v>16428.899999999998</v>
      </c>
    </row>
    <row r="52" spans="1:16" x14ac:dyDescent="0.25">
      <c r="A52" s="28">
        <v>50</v>
      </c>
      <c r="B52" s="69" t="s">
        <v>66</v>
      </c>
      <c r="C52" s="37" t="s">
        <v>30</v>
      </c>
      <c r="D52" s="34">
        <v>1</v>
      </c>
      <c r="E52" s="46">
        <v>12266</v>
      </c>
      <c r="F52" s="47">
        <f t="shared" si="0"/>
        <v>2330.54</v>
      </c>
      <c r="G52" s="48">
        <f>((ROUND(E52,0))+(ROUND(F52,0)))*D52</f>
        <v>14597</v>
      </c>
      <c r="H52" s="46">
        <v>15000</v>
      </c>
      <c r="I52" s="44">
        <f t="shared" si="1"/>
        <v>2850</v>
      </c>
      <c r="J52" s="45">
        <f t="shared" si="2"/>
        <v>17850</v>
      </c>
      <c r="K52" s="43">
        <v>14280</v>
      </c>
      <c r="L52" s="44">
        <f t="shared" si="3"/>
        <v>2713.2</v>
      </c>
      <c r="M52" s="45">
        <f t="shared" si="4"/>
        <v>16993.2</v>
      </c>
      <c r="N52" s="43">
        <f t="shared" si="5"/>
        <v>16480.066666666666</v>
      </c>
      <c r="O52" s="44">
        <f t="shared" si="6"/>
        <v>2631.2466666666664</v>
      </c>
      <c r="P52" s="45">
        <f t="shared" si="7"/>
        <v>19111.313333333332</v>
      </c>
    </row>
    <row r="53" spans="1:16" x14ac:dyDescent="0.25">
      <c r="A53" s="28">
        <v>51</v>
      </c>
      <c r="B53" s="69" t="s">
        <v>67</v>
      </c>
      <c r="C53" s="37" t="s">
        <v>30</v>
      </c>
      <c r="D53" s="34">
        <v>1</v>
      </c>
      <c r="E53" s="46">
        <v>18133</v>
      </c>
      <c r="F53" s="47">
        <f t="shared" si="0"/>
        <v>3445.27</v>
      </c>
      <c r="G53" s="48">
        <f>((ROUND(E53,0))+(ROUND(F53,0)))*D53</f>
        <v>21578</v>
      </c>
      <c r="H53" s="46">
        <v>22000</v>
      </c>
      <c r="I53" s="44">
        <f t="shared" si="1"/>
        <v>4180</v>
      </c>
      <c r="J53" s="45">
        <f t="shared" si="2"/>
        <v>26180</v>
      </c>
      <c r="K53" s="43">
        <v>20230</v>
      </c>
      <c r="L53" s="44">
        <f t="shared" si="3"/>
        <v>3843.7</v>
      </c>
      <c r="M53" s="45">
        <f t="shared" si="4"/>
        <v>24073.7</v>
      </c>
      <c r="N53" s="43">
        <f t="shared" si="5"/>
        <v>23943.899999999998</v>
      </c>
      <c r="O53" s="44">
        <f t="shared" si="6"/>
        <v>3822.9900000000002</v>
      </c>
      <c r="P53" s="45">
        <f t="shared" si="7"/>
        <v>27766.89</v>
      </c>
    </row>
    <row r="54" spans="1:16" x14ac:dyDescent="0.25">
      <c r="A54" s="28">
        <v>52</v>
      </c>
      <c r="B54" s="69" t="s">
        <v>69</v>
      </c>
      <c r="C54" s="37" t="s">
        <v>9</v>
      </c>
      <c r="D54" s="34">
        <v>1</v>
      </c>
      <c r="E54" s="46">
        <v>8800</v>
      </c>
      <c r="F54" s="47">
        <f t="shared" si="0"/>
        <v>1672</v>
      </c>
      <c r="G54" s="48">
        <f>((ROUND(E54,0))+(ROUND(F54,0)))*D54</f>
        <v>10472</v>
      </c>
      <c r="H54" s="46">
        <v>4500</v>
      </c>
      <c r="I54" s="44">
        <f t="shared" si="1"/>
        <v>855</v>
      </c>
      <c r="J54" s="45">
        <f t="shared" si="2"/>
        <v>5355</v>
      </c>
      <c r="K54" s="43">
        <v>7140</v>
      </c>
      <c r="L54" s="44">
        <f t="shared" si="3"/>
        <v>1356.6</v>
      </c>
      <c r="M54" s="45">
        <f t="shared" si="4"/>
        <v>8496.6</v>
      </c>
      <c r="N54" s="43">
        <f t="shared" si="5"/>
        <v>8107.8666666666659</v>
      </c>
      <c r="O54" s="44">
        <f t="shared" si="6"/>
        <v>1294.5333333333333</v>
      </c>
      <c r="P54" s="45">
        <f t="shared" si="7"/>
        <v>9402.4</v>
      </c>
    </row>
    <row r="55" spans="1:16" x14ac:dyDescent="0.25">
      <c r="A55" s="28">
        <v>53</v>
      </c>
      <c r="B55" s="69" t="s">
        <v>70</v>
      </c>
      <c r="C55" s="37" t="s">
        <v>9</v>
      </c>
      <c r="D55" s="34">
        <v>1</v>
      </c>
      <c r="E55" s="46">
        <v>13333</v>
      </c>
      <c r="F55" s="47">
        <f t="shared" si="0"/>
        <v>2533.27</v>
      </c>
      <c r="G55" s="48">
        <f>((ROUND(E55,0))+(ROUND(F55,0)))*D55</f>
        <v>15866</v>
      </c>
      <c r="H55" s="46">
        <v>8500</v>
      </c>
      <c r="I55" s="44">
        <f t="shared" si="1"/>
        <v>1615</v>
      </c>
      <c r="J55" s="45">
        <f t="shared" si="2"/>
        <v>10115</v>
      </c>
      <c r="K55" s="43">
        <v>13090</v>
      </c>
      <c r="L55" s="44">
        <f t="shared" si="3"/>
        <v>2487.1</v>
      </c>
      <c r="M55" s="45">
        <f t="shared" si="4"/>
        <v>15577.1</v>
      </c>
      <c r="N55" s="43">
        <f t="shared" si="5"/>
        <v>13852.699999999999</v>
      </c>
      <c r="O55" s="44">
        <f t="shared" si="6"/>
        <v>2211.7900000000004</v>
      </c>
      <c r="P55" s="45">
        <f t="shared" si="7"/>
        <v>16064.49</v>
      </c>
    </row>
    <row r="56" spans="1:16" x14ac:dyDescent="0.25">
      <c r="A56" s="28">
        <v>54</v>
      </c>
      <c r="B56" s="69" t="s">
        <v>71</v>
      </c>
      <c r="C56" s="37" t="s">
        <v>9</v>
      </c>
      <c r="D56" s="34">
        <v>1</v>
      </c>
      <c r="E56" s="46">
        <v>14133</v>
      </c>
      <c r="F56" s="47">
        <f t="shared" si="0"/>
        <v>2685.27</v>
      </c>
      <c r="G56" s="48">
        <f>((ROUND(E56,0))+(ROUND(F56,0)))*D56</f>
        <v>16818</v>
      </c>
      <c r="H56" s="46">
        <v>10000</v>
      </c>
      <c r="I56" s="44">
        <f t="shared" si="1"/>
        <v>1900</v>
      </c>
      <c r="J56" s="45">
        <f t="shared" si="2"/>
        <v>11900</v>
      </c>
      <c r="K56" s="43">
        <v>14280</v>
      </c>
      <c r="L56" s="44">
        <f t="shared" si="3"/>
        <v>2713.2</v>
      </c>
      <c r="M56" s="45">
        <f t="shared" si="4"/>
        <v>16993.2</v>
      </c>
      <c r="N56" s="43">
        <f t="shared" si="5"/>
        <v>15237.066666666666</v>
      </c>
      <c r="O56" s="44">
        <f t="shared" si="6"/>
        <v>2432.8233333333333</v>
      </c>
      <c r="P56" s="45">
        <f t="shared" si="7"/>
        <v>17669.89</v>
      </c>
    </row>
    <row r="57" spans="1:16" x14ac:dyDescent="0.25">
      <c r="A57" s="28">
        <v>55</v>
      </c>
      <c r="B57" s="69" t="s">
        <v>72</v>
      </c>
      <c r="C57" s="37" t="s">
        <v>9</v>
      </c>
      <c r="D57" s="34">
        <v>1</v>
      </c>
      <c r="E57" s="46">
        <v>8333</v>
      </c>
      <c r="F57" s="47">
        <f t="shared" si="0"/>
        <v>1583.27</v>
      </c>
      <c r="G57" s="48">
        <f>((ROUND(E57,0))+(ROUND(F57,0)))*D57</f>
        <v>9916</v>
      </c>
      <c r="H57" s="46">
        <v>4500</v>
      </c>
      <c r="I57" s="44">
        <f t="shared" si="1"/>
        <v>855</v>
      </c>
      <c r="J57" s="45">
        <f t="shared" si="2"/>
        <v>5355</v>
      </c>
      <c r="K57" s="43">
        <v>5355</v>
      </c>
      <c r="L57" s="44">
        <f t="shared" si="3"/>
        <v>1017.45</v>
      </c>
      <c r="M57" s="45">
        <f t="shared" si="4"/>
        <v>6372.45</v>
      </c>
      <c r="N57" s="43">
        <f t="shared" si="5"/>
        <v>7214.4833333333336</v>
      </c>
      <c r="O57" s="44">
        <f t="shared" si="6"/>
        <v>1151.9066666666668</v>
      </c>
      <c r="P57" s="45">
        <f t="shared" si="7"/>
        <v>8366.39</v>
      </c>
    </row>
    <row r="58" spans="1:16" ht="27" x14ac:dyDescent="0.25">
      <c r="A58" s="28">
        <v>56</v>
      </c>
      <c r="B58" s="69" t="s">
        <v>79</v>
      </c>
      <c r="C58" s="37" t="s">
        <v>9</v>
      </c>
      <c r="D58" s="34">
        <v>1</v>
      </c>
      <c r="E58" s="46">
        <v>25066</v>
      </c>
      <c r="F58" s="47">
        <f t="shared" ref="F58:F63" si="8">+E58*19%</f>
        <v>4762.54</v>
      </c>
      <c r="G58" s="48">
        <f>((ROUND(E58,0))+(ROUND(F58,0)))*D58</f>
        <v>29829</v>
      </c>
      <c r="H58" s="46">
        <v>10000</v>
      </c>
      <c r="I58" s="44">
        <f t="shared" ref="I58:I63" si="9">+H58*19%</f>
        <v>1900</v>
      </c>
      <c r="J58" s="45">
        <f t="shared" ref="J58:J63" si="10">(H58+I58)*D58</f>
        <v>11900</v>
      </c>
      <c r="K58" s="43">
        <v>17850</v>
      </c>
      <c r="L58" s="44">
        <f t="shared" ref="L58:L63" si="11">+K58*19%</f>
        <v>3391.5</v>
      </c>
      <c r="M58" s="45">
        <f t="shared" ref="M58:M63" si="12">+K58+L58</f>
        <v>21241.5</v>
      </c>
      <c r="N58" s="43">
        <f t="shared" ref="N58:N63" si="13">+AVERAGE(G58,J58,M58)</f>
        <v>20990.166666666668</v>
      </c>
      <c r="O58" s="44">
        <f t="shared" ref="O58:O63" si="14">+AVERAGE(F58,I58,L58)</f>
        <v>3351.3466666666668</v>
      </c>
      <c r="P58" s="45">
        <f t="shared" ref="P58:P64" si="15">+N58+O58</f>
        <v>24341.513333333336</v>
      </c>
    </row>
    <row r="59" spans="1:16" ht="27" x14ac:dyDescent="0.25">
      <c r="A59" s="28">
        <v>57</v>
      </c>
      <c r="B59" s="69" t="s">
        <v>80</v>
      </c>
      <c r="C59" s="37" t="s">
        <v>9</v>
      </c>
      <c r="D59" s="34">
        <v>1</v>
      </c>
      <c r="E59" s="46">
        <v>38666</v>
      </c>
      <c r="F59" s="47">
        <f t="shared" si="8"/>
        <v>7346.54</v>
      </c>
      <c r="G59" s="48">
        <f>((ROUND(E59,0))+(ROUND(F59,0)))*D59</f>
        <v>46013</v>
      </c>
      <c r="H59" s="46">
        <v>48000</v>
      </c>
      <c r="I59" s="44">
        <f t="shared" si="9"/>
        <v>9120</v>
      </c>
      <c r="J59" s="45">
        <f t="shared" si="10"/>
        <v>57120</v>
      </c>
      <c r="K59" s="43">
        <v>38080</v>
      </c>
      <c r="L59" s="44">
        <f t="shared" si="11"/>
        <v>7235.2</v>
      </c>
      <c r="M59" s="45">
        <f t="shared" si="12"/>
        <v>45315.199999999997</v>
      </c>
      <c r="N59" s="43">
        <f t="shared" si="13"/>
        <v>49482.733333333337</v>
      </c>
      <c r="O59" s="44">
        <f t="shared" si="14"/>
        <v>7900.5800000000008</v>
      </c>
      <c r="P59" s="45">
        <f t="shared" si="15"/>
        <v>57383.313333333339</v>
      </c>
    </row>
    <row r="60" spans="1:16" x14ac:dyDescent="0.25">
      <c r="A60" s="28">
        <v>58</v>
      </c>
      <c r="B60" s="69" t="s">
        <v>82</v>
      </c>
      <c r="C60" s="37" t="s">
        <v>9</v>
      </c>
      <c r="D60" s="34">
        <v>1</v>
      </c>
      <c r="E60" s="46">
        <v>1306</v>
      </c>
      <c r="F60" s="47">
        <f t="shared" si="8"/>
        <v>248.14000000000001</v>
      </c>
      <c r="G60" s="48">
        <f>((ROUND(E60,0))+(ROUND(F60,0)))*D60</f>
        <v>1554</v>
      </c>
      <c r="H60" s="46">
        <v>1600</v>
      </c>
      <c r="I60" s="44">
        <f t="shared" si="9"/>
        <v>304</v>
      </c>
      <c r="J60" s="45">
        <f t="shared" si="10"/>
        <v>1904</v>
      </c>
      <c r="K60" s="43">
        <v>357</v>
      </c>
      <c r="L60" s="44">
        <f t="shared" si="11"/>
        <v>67.83</v>
      </c>
      <c r="M60" s="45">
        <f t="shared" si="12"/>
        <v>424.83</v>
      </c>
      <c r="N60" s="43">
        <f t="shared" si="13"/>
        <v>1294.2766666666666</v>
      </c>
      <c r="O60" s="44">
        <f t="shared" si="14"/>
        <v>206.65666666666667</v>
      </c>
      <c r="P60" s="45">
        <f t="shared" si="15"/>
        <v>1500.9333333333334</v>
      </c>
    </row>
    <row r="61" spans="1:16" x14ac:dyDescent="0.25">
      <c r="A61" s="28">
        <v>59</v>
      </c>
      <c r="B61" s="69" t="s">
        <v>83</v>
      </c>
      <c r="C61" s="37" t="s">
        <v>9</v>
      </c>
      <c r="D61" s="34">
        <v>1</v>
      </c>
      <c r="E61" s="46">
        <v>1440</v>
      </c>
      <c r="F61" s="47">
        <f t="shared" si="8"/>
        <v>273.60000000000002</v>
      </c>
      <c r="G61" s="48">
        <f>((ROUND(E61,0))+(ROUND(F61,0)))*D61</f>
        <v>1714</v>
      </c>
      <c r="H61" s="46">
        <v>1700</v>
      </c>
      <c r="I61" s="44">
        <f t="shared" si="9"/>
        <v>323</v>
      </c>
      <c r="J61" s="45">
        <f t="shared" si="10"/>
        <v>2023</v>
      </c>
      <c r="K61" s="43">
        <v>476</v>
      </c>
      <c r="L61" s="44">
        <f t="shared" si="11"/>
        <v>90.44</v>
      </c>
      <c r="M61" s="45">
        <f t="shared" si="12"/>
        <v>566.44000000000005</v>
      </c>
      <c r="N61" s="43">
        <f t="shared" si="13"/>
        <v>1434.4800000000002</v>
      </c>
      <c r="O61" s="44">
        <f t="shared" si="14"/>
        <v>229.01333333333332</v>
      </c>
      <c r="P61" s="45">
        <f t="shared" si="15"/>
        <v>1663.4933333333336</v>
      </c>
    </row>
    <row r="62" spans="1:16" x14ac:dyDescent="0.25">
      <c r="A62" s="28">
        <v>60</v>
      </c>
      <c r="B62" s="69" t="s">
        <v>85</v>
      </c>
      <c r="C62" s="37" t="s">
        <v>30</v>
      </c>
      <c r="D62" s="34">
        <v>1</v>
      </c>
      <c r="E62" s="46">
        <v>28000</v>
      </c>
      <c r="F62" s="47">
        <f t="shared" si="8"/>
        <v>5320</v>
      </c>
      <c r="G62" s="48">
        <f>((ROUND(E62,0))+(ROUND(F62,0)))*D62</f>
        <v>33320</v>
      </c>
      <c r="H62" s="46">
        <v>22000</v>
      </c>
      <c r="I62" s="44">
        <f t="shared" si="9"/>
        <v>4180</v>
      </c>
      <c r="J62" s="45">
        <f t="shared" si="10"/>
        <v>26180</v>
      </c>
      <c r="K62" s="43">
        <v>28560</v>
      </c>
      <c r="L62" s="44">
        <f t="shared" si="11"/>
        <v>5426.4</v>
      </c>
      <c r="M62" s="45">
        <f t="shared" si="12"/>
        <v>33986.400000000001</v>
      </c>
      <c r="N62" s="43">
        <f t="shared" si="13"/>
        <v>31162.133333333331</v>
      </c>
      <c r="O62" s="44">
        <f t="shared" si="14"/>
        <v>4975.4666666666662</v>
      </c>
      <c r="P62" s="45">
        <f t="shared" si="15"/>
        <v>36137.599999999999</v>
      </c>
    </row>
    <row r="63" spans="1:16" ht="54.75" thickBot="1" x14ac:dyDescent="0.3">
      <c r="A63" s="29">
        <v>61</v>
      </c>
      <c r="B63" s="70" t="s">
        <v>86</v>
      </c>
      <c r="C63" s="38" t="s">
        <v>9</v>
      </c>
      <c r="D63" s="35">
        <v>1</v>
      </c>
      <c r="E63" s="49">
        <v>136000</v>
      </c>
      <c r="F63" s="50">
        <f t="shared" si="8"/>
        <v>25840</v>
      </c>
      <c r="G63" s="51">
        <f>((ROUND(E63,0))+(ROUND(F63,0)))*D63</f>
        <v>161840</v>
      </c>
      <c r="H63" s="49">
        <v>25000</v>
      </c>
      <c r="I63" s="44">
        <f t="shared" si="9"/>
        <v>4750</v>
      </c>
      <c r="J63" s="45">
        <f t="shared" si="10"/>
        <v>29750</v>
      </c>
      <c r="K63" s="43">
        <v>29750</v>
      </c>
      <c r="L63" s="44">
        <f t="shared" si="11"/>
        <v>5652.5</v>
      </c>
      <c r="M63" s="45">
        <f t="shared" si="12"/>
        <v>35402.5</v>
      </c>
      <c r="N63" s="43">
        <f t="shared" si="13"/>
        <v>75664.166666666672</v>
      </c>
      <c r="O63" s="44">
        <f t="shared" si="14"/>
        <v>12080.833333333334</v>
      </c>
      <c r="P63" s="45">
        <f t="shared" si="15"/>
        <v>87745</v>
      </c>
    </row>
    <row r="64" spans="1:16" ht="15.75" thickBot="1" x14ac:dyDescent="0.3">
      <c r="A64" s="71" t="s">
        <v>7</v>
      </c>
      <c r="B64" s="25"/>
      <c r="C64" s="25"/>
      <c r="D64" s="26"/>
      <c r="E64" s="52">
        <f>SUM(E3:E63)</f>
        <v>903192</v>
      </c>
      <c r="F64" s="52">
        <f>SUM(F3:F63)</f>
        <v>171606.48</v>
      </c>
      <c r="G64" s="52">
        <f>+E64+F64</f>
        <v>1074798.48</v>
      </c>
      <c r="H64" s="53">
        <f>SUM(H3:H63)</f>
        <v>536900</v>
      </c>
      <c r="I64" s="54">
        <f>SUM(I3:I63)</f>
        <v>102011</v>
      </c>
      <c r="J64" s="52">
        <f>+H64+I64</f>
        <v>638911</v>
      </c>
      <c r="K64" s="53">
        <f>SUM(K3:K63)</f>
        <v>486001</v>
      </c>
      <c r="L64" s="54">
        <f>SUM(L3:L63)</f>
        <v>92340.189999999973</v>
      </c>
      <c r="M64" s="52">
        <f>+K64+L64</f>
        <v>578341.18999999994</v>
      </c>
      <c r="N64" s="53">
        <f>SUM(N3:N63)</f>
        <v>762847.25666666648</v>
      </c>
      <c r="O64" s="54">
        <f>SUM(O3:O63)</f>
        <v>121985.89</v>
      </c>
      <c r="P64" s="52">
        <f t="shared" si="15"/>
        <v>884833.14666666649</v>
      </c>
    </row>
    <row r="70" spans="16:16" x14ac:dyDescent="0.25">
      <c r="P70" s="72"/>
    </row>
  </sheetData>
  <mergeCells count="9">
    <mergeCell ref="E1:G1"/>
    <mergeCell ref="H1:J1"/>
    <mergeCell ref="K1:M1"/>
    <mergeCell ref="N1:P1"/>
    <mergeCell ref="A64:D64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01</vt:lpstr>
      <vt:lpstr>02</vt:lpstr>
      <vt:lpstr>'01'!Área_de_impresión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Brigitte Tarquino Velásquez</dc:creator>
  <cp:keywords/>
  <dc:description/>
  <cp:lastModifiedBy>Karoline Guerrero</cp:lastModifiedBy>
  <cp:revision/>
  <dcterms:created xsi:type="dcterms:W3CDTF">2014-09-22T12:37:50Z</dcterms:created>
  <dcterms:modified xsi:type="dcterms:W3CDTF">2024-05-24T00:29:57Z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2022-09-06T18:13:09Z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f72d3677-c214-4e85-b5f1-a3911de7e6a9</vt:lpwstr>
  </property>
  <property fmtid="{D5CDD505-2E9C-101B-9397-08002B2CF9AE}" pid="8" name="MSIP_Label_1299739c-ad3d-4908-806e-4d91151a6e13_ContentBits">
    <vt:lpwstr>0</vt:lpwstr>
  </property>
</Properties>
</file>