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yulia\Desktop\SENA\CONTRATACION 2024\OPERADOR LOGISTICO FERIA EMPRENDIMIENTO APE - MINIMA\ANEXOS OFERTA - INVITACION MC-ANT-00345-2024\"/>
    </mc:Choice>
  </mc:AlternateContent>
  <xr:revisionPtr revIDLastSave="0" documentId="13_ncr:1_{D36625D4-5AEE-43C3-9B63-05527072975A}" xr6:coauthVersionLast="47" xr6:coauthVersionMax="47" xr10:uidLastSave="{00000000-0000-0000-0000-000000000000}"/>
  <bookViews>
    <workbookView xWindow="1392" yWindow="0" windowWidth="11760" windowHeight="12240" xr2:uid="{508933A4-19E0-4CD4-BEC2-17E4AD84F7A9}"/>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 i="2" l="1"/>
  <c r="K5" i="2" s="1"/>
  <c r="L5" i="2" s="1"/>
  <c r="J6" i="2"/>
  <c r="K6" i="2"/>
  <c r="L6" i="2"/>
  <c r="J7" i="2"/>
  <c r="K7" i="2"/>
  <c r="L7" i="2" s="1"/>
  <c r="J8" i="2"/>
  <c r="K8" i="2" s="1"/>
  <c r="L8" i="2" s="1"/>
  <c r="J9" i="2"/>
  <c r="K9" i="2"/>
  <c r="L9" i="2" s="1"/>
  <c r="J10" i="2"/>
  <c r="K10" i="2" s="1"/>
  <c r="L10" i="2" s="1"/>
  <c r="J11" i="2"/>
  <c r="K11" i="2"/>
  <c r="L11" i="2"/>
  <c r="J12" i="2"/>
  <c r="K12" i="2" s="1"/>
  <c r="L12" i="2" s="1"/>
  <c r="I13" i="2"/>
  <c r="H13" i="2"/>
  <c r="G13" i="2"/>
  <c r="F13" i="2"/>
  <c r="E13" i="2"/>
  <c r="J4" i="2"/>
  <c r="J13" i="2" s="1"/>
  <c r="H12" i="2"/>
  <c r="H11" i="2"/>
  <c r="H10" i="2"/>
  <c r="H9" i="2"/>
  <c r="H8" i="2"/>
  <c r="H7" i="2"/>
  <c r="H6" i="2"/>
  <c r="H5" i="2"/>
  <c r="H4" i="2"/>
  <c r="K4" i="2" l="1"/>
  <c r="L4" i="2" s="1"/>
  <c r="L13" i="2" s="1"/>
  <c r="K13" i="2" l="1"/>
</calcChain>
</file>

<file path=xl/sharedStrings.xml><?xml version="1.0" encoding="utf-8"?>
<sst xmlns="http://schemas.openxmlformats.org/spreadsheetml/2006/main" count="34" uniqueCount="22">
  <si>
    <t>CANTIDAD</t>
  </si>
  <si>
    <t>ITEM</t>
  </si>
  <si>
    <t xml:space="preserve">DESCRIPCIÓN TÉCNICA </t>
  </si>
  <si>
    <t>UNIDAD DE MEDIDA</t>
  </si>
  <si>
    <t xml:space="preserve">Alquiler e instalación de carpas blancas con medida de 6x6 (Tipo Pabellón) incluye instalación y montaje, cargue y descargue. Se requiere el montaje en el sitio definido para el evento a las 6:00 a.m. Desmontaje a las 5:30 pm 
Son 5 carpas a usar para cada evento. </t>
  </si>
  <si>
    <t>UN</t>
  </si>
  <si>
    <t>Alquiler de sillas plásticas, color blanco, con espaldar, sin brazos, incluye instalación y montaje, cargue y descargue. Se requiere el montaje en el sitio definido para el evento a las 6:00am. 
Para el evento 1 son 60 sillas
Para el evento 2 son 70 sillas
Para el evento 3 son 70 sillas</t>
  </si>
  <si>
    <t xml:space="preserve">Alquiler de sonido de 8:00 am a 17:00 pm, especificaciones: Tipo de sistema (line convencional cabina de amplificación espacial uniforme x 2 unidades) AUDIO Y VOZ DE 10.600 WATTS C/U con sistema de soporte tipo trípode, 2 micrófonos inalámbricos con baterías incluidas. Se requiere instalación, cargue y descargue en el sitio definido para el evento y animador y servicio por evento. 
Es 1 servicio para cada evento. </t>
  </si>
  <si>
    <t xml:space="preserve">Bolsas con agua. 350 ML. 
Son 450 Unidades para cada evento. </t>
  </si>
  <si>
    <t>Pendón: Impresión digital 1440 dpi en lona 10 onzas full color Estructura en aluminio tipo araña incluye bolsa Oxford simple para transportarlo de tamaño de un (1) un metro por 1.80 CMS. (diseño suministrado por la Entidad)
Se entregan las 10 unidades para el evento 1.</t>
  </si>
  <si>
    <t>Material publicitario para hablador exhibidor, tamaño carta, con información de cada unidad productiva participante, impreso a una cara full color (previa aprobación) (diseño suministrado por la Entidad)
Se entregan las 70 unidades para el evento 1.</t>
  </si>
  <si>
    <t>Almuerzos: Menú con 300 g de proteína (pollo, o carne de res o de cerdo), arroz 80 g, papa a la francesa 80 g, ensalada dulce 100 g, principio 80 g, jugo de fruta natural en agua de 11 oz y postre. Deben entregarse cubiertos (cuchara, cuchillo, tenedor). Para la presentación de los alimentos deberá disponer de elementos diferentes al icopor y que en la medida de lo posible sean biodegradables. Hora: 12:30m a 1 pm. 
Para el evento 1 son 140 almuerzos 
Para el evento 2 son 143 almuerzos 
Para el evento 3 son 143 almuerzos</t>
  </si>
  <si>
    <t xml:space="preserve"> Alquiler Baños Portátiles tipo cabina.
Serán usados 2 para cada evento: 1 para hombres y 1 para mujeres</t>
  </si>
  <si>
    <t>TOTAL</t>
  </si>
  <si>
    <t>IMPUESTO</t>
  </si>
  <si>
    <t>PRECIO TOTAL CON IVA</t>
  </si>
  <si>
    <t>PRECIO UNITARIO SIN IVA</t>
  </si>
  <si>
    <t>PRECIO UNITARIO CON IVA</t>
  </si>
  <si>
    <t xml:space="preserve">PRECIOS TECHO </t>
  </si>
  <si>
    <t xml:space="preserve">PROPUESTA ECONOMICA </t>
  </si>
  <si>
    <t>FORMATO OFERTA ECONOMICA
REALIZACIÓN DE FERIAS DE EMPRENDIMIENTO CON ENFOQUE DIFERENCIAL PARA POBLACIÓN VICTIMA DEL CONFLICTO ARMADO</t>
  </si>
  <si>
    <t>Refrigerios:  Producto  de  Panaderia  como  Croasant  de  queso  o pasteles hojaldrados, con jugo de caja personal. 
Son 200 refrigerios para cada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</si>
</sst>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9" x14ac:knownFonts="1">
    <font>
      <sz val="11"/>
      <color theme="1"/>
      <name val="Calibri"/>
      <family val="2"/>
      <scheme val="minor"/>
    </font>
    <font>
      <b/>
      <sz val="11"/>
      <color theme="1"/>
      <name val="Calibri"/>
      <family val="2"/>
      <scheme val="minor"/>
    </font>
    <font>
      <b/>
      <sz val="11"/>
      <name val="Calibri"/>
      <family val="2"/>
      <scheme val="minor"/>
    </font>
    <font>
      <b/>
      <sz val="12"/>
      <name val="Calibri"/>
      <family val="2"/>
      <scheme val="minor"/>
    </font>
    <font>
      <sz val="11"/>
      <color rgb="FF000000"/>
      <name val="Calibri"/>
      <family val="2"/>
    </font>
    <font>
      <b/>
      <sz val="11"/>
      <name val="Calibri"/>
      <family val="2"/>
    </font>
    <font>
      <b/>
      <sz val="12"/>
      <name val="Calibri"/>
      <family val="2"/>
    </font>
    <font>
      <b/>
      <sz val="11"/>
      <color rgb="FF000000"/>
      <name val="Calibri"/>
      <family val="2"/>
    </font>
    <font>
      <b/>
      <sz val="11"/>
      <color rgb="FF000000"/>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5" tint="0.79998168889431442"/>
        <bgColor indexed="64"/>
      </patternFill>
    </fill>
    <fill>
      <patternFill patternType="solid">
        <fgColor theme="5" tint="0.79998168889431442"/>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26">
    <xf numFmtId="0" fontId="0" fillId="0" borderId="0" xfId="0"/>
    <xf numFmtId="0" fontId="7" fillId="2" borderId="1" xfId="0" applyFont="1" applyFill="1" applyBorder="1" applyAlignment="1">
      <alignment horizontal="center" vertical="top" wrapText="1"/>
    </xf>
    <xf numFmtId="0" fontId="5" fillId="2" borderId="1" xfId="0" applyFont="1" applyFill="1" applyBorder="1" applyAlignment="1">
      <alignment horizontal="left" vertical="center" wrapText="1" indent="1"/>
    </xf>
    <xf numFmtId="0" fontId="5" fillId="2" borderId="1" xfId="0" applyFont="1" applyFill="1" applyBorder="1" applyAlignment="1">
      <alignment horizontal="left" vertical="top" wrapText="1" indent="1"/>
    </xf>
    <xf numFmtId="0" fontId="7" fillId="4" borderId="1" xfId="0" applyFont="1" applyFill="1" applyBorder="1" applyAlignment="1">
      <alignment horizontal="center" vertical="top" wrapText="1"/>
    </xf>
    <xf numFmtId="164" fontId="4" fillId="0" borderId="1" xfId="0" applyNumberFormat="1" applyFont="1" applyBorder="1" applyAlignment="1">
      <alignment horizontal="right" vertical="center" shrinkToFit="1"/>
    </xf>
    <xf numFmtId="1" fontId="8" fillId="0" borderId="1" xfId="0" applyNumberFormat="1" applyFont="1" applyBorder="1" applyAlignment="1">
      <alignment horizontal="center" vertical="center" shrinkToFit="1"/>
    </xf>
    <xf numFmtId="0" fontId="2" fillId="0" borderId="1" xfId="0" applyFont="1" applyBorder="1" applyAlignment="1">
      <alignment horizontal="left" vertical="top" wrapText="1"/>
    </xf>
    <xf numFmtId="0" fontId="2" fillId="0" borderId="1" xfId="0" applyFont="1" applyBorder="1" applyAlignment="1">
      <alignment horizontal="center" vertical="center" wrapText="1"/>
    </xf>
    <xf numFmtId="1" fontId="8" fillId="0" borderId="1" xfId="0" applyNumberFormat="1" applyFont="1" applyBorder="1" applyAlignment="1">
      <alignment horizontal="center" vertical="top" shrinkToFit="1"/>
    </xf>
    <xf numFmtId="0" fontId="2" fillId="0" borderId="1" xfId="0" applyFont="1" applyBorder="1" applyAlignment="1">
      <alignment horizontal="center" vertical="top" wrapText="1"/>
    </xf>
    <xf numFmtId="0" fontId="1" fillId="0" borderId="1" xfId="0" applyFont="1" applyBorder="1" applyAlignment="1">
      <alignment wrapText="1"/>
    </xf>
    <xf numFmtId="164" fontId="6" fillId="2" borderId="1" xfId="0" applyNumberFormat="1" applyFont="1" applyFill="1" applyBorder="1" applyAlignment="1">
      <alignment vertical="center" wrapText="1"/>
    </xf>
    <xf numFmtId="164" fontId="6" fillId="3" borderId="1" xfId="0" applyNumberFormat="1" applyFont="1" applyFill="1" applyBorder="1" applyAlignment="1">
      <alignment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xf>
    <xf numFmtId="0" fontId="1" fillId="3" borderId="3" xfId="0" applyFont="1" applyFill="1" applyBorder="1" applyAlignment="1">
      <alignment horizontal="center"/>
    </xf>
    <xf numFmtId="0" fontId="1" fillId="3" borderId="4" xfId="0" applyFont="1" applyFill="1" applyBorder="1" applyAlignment="1">
      <alignment horizontal="center"/>
    </xf>
    <xf numFmtId="0" fontId="1" fillId="3" borderId="2" xfId="0" applyFont="1" applyFill="1" applyBorder="1" applyAlignment="1">
      <alignment horizontal="center"/>
    </xf>
    <xf numFmtId="0" fontId="1" fillId="2" borderId="5" xfId="0" applyFont="1" applyFill="1" applyBorder="1" applyAlignment="1">
      <alignment horizontal="center" wrapText="1"/>
    </xf>
    <xf numFmtId="0" fontId="0" fillId="2" borderId="5" xfId="0" applyFill="1" applyBorder="1" applyAlignment="1">
      <alignment horizontal="center"/>
    </xf>
    <xf numFmtId="0" fontId="2" fillId="2" borderId="1" xfId="0" applyFont="1" applyFill="1" applyBorder="1" applyAlignment="1">
      <alignment horizontal="center" vertical="top" wrapText="1"/>
    </xf>
    <xf numFmtId="0" fontId="2" fillId="2" borderId="1" xfId="0" applyFont="1" applyFill="1" applyBorder="1" applyAlignment="1">
      <alignment horizontal="left" vertical="top" wrapText="1" indent="3"/>
    </xf>
    <xf numFmtId="0" fontId="2" fillId="2" borderId="1" xfId="0" applyFont="1" applyFill="1" applyBorder="1" applyAlignment="1">
      <alignment horizontal="left" vertical="center" wrapText="1"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24B0D-45B8-4518-B9C7-95A3CB599062}">
  <dimension ref="A1:L13"/>
  <sheetViews>
    <sheetView tabSelected="1" zoomScaleNormal="100" workbookViewId="0">
      <pane xSplit="4" ySplit="3" topLeftCell="E9" activePane="bottomRight" state="frozen"/>
      <selection pane="topRight" activeCell="E1" sqref="E1"/>
      <selection pane="bottomLeft" activeCell="A4" sqref="A4"/>
      <selection pane="bottomRight" activeCell="B10" sqref="B10"/>
    </sheetView>
  </sheetViews>
  <sheetFormatPr baseColWidth="10" defaultRowHeight="14.4" x14ac:dyDescent="0.3"/>
  <cols>
    <col min="1" max="1" width="7.88671875" customWidth="1"/>
    <col min="2" max="2" width="46.33203125" customWidth="1"/>
    <col min="5" max="5" width="16.109375" customWidth="1"/>
    <col min="6" max="7" width="14.33203125" customWidth="1"/>
    <col min="8" max="8" width="16.44140625" customWidth="1"/>
    <col min="9" max="12" width="15.6640625" customWidth="1"/>
  </cols>
  <sheetData>
    <row r="1" spans="1:12" ht="34.5" customHeight="1" x14ac:dyDescent="0.3">
      <c r="A1" s="21" t="s">
        <v>20</v>
      </c>
      <c r="B1" s="22"/>
      <c r="C1" s="22"/>
      <c r="D1" s="22"/>
      <c r="E1" s="22"/>
      <c r="F1" s="22"/>
      <c r="G1" s="22"/>
      <c r="H1" s="22"/>
      <c r="I1" s="22"/>
      <c r="J1" s="22"/>
      <c r="K1" s="22"/>
      <c r="L1" s="22"/>
    </row>
    <row r="2" spans="1:12" ht="14.4" customHeight="1" x14ac:dyDescent="0.3">
      <c r="A2" s="23" t="s">
        <v>1</v>
      </c>
      <c r="B2" s="24" t="s">
        <v>2</v>
      </c>
      <c r="C2" s="23" t="s">
        <v>3</v>
      </c>
      <c r="D2" s="25" t="s">
        <v>0</v>
      </c>
      <c r="E2" s="17" t="s">
        <v>18</v>
      </c>
      <c r="F2" s="17"/>
      <c r="G2" s="17"/>
      <c r="H2" s="17"/>
      <c r="I2" s="18" t="s">
        <v>19</v>
      </c>
      <c r="J2" s="19"/>
      <c r="K2" s="19"/>
      <c r="L2" s="20"/>
    </row>
    <row r="3" spans="1:12" ht="46.2" customHeight="1" x14ac:dyDescent="0.3">
      <c r="A3" s="23"/>
      <c r="B3" s="24"/>
      <c r="C3" s="23"/>
      <c r="D3" s="25"/>
      <c r="E3" s="1" t="s">
        <v>16</v>
      </c>
      <c r="F3" s="2" t="s">
        <v>14</v>
      </c>
      <c r="G3" s="1" t="s">
        <v>17</v>
      </c>
      <c r="H3" s="3" t="s">
        <v>15</v>
      </c>
      <c r="I3" s="4" t="s">
        <v>16</v>
      </c>
      <c r="J3" s="14" t="s">
        <v>14</v>
      </c>
      <c r="K3" s="4" t="s">
        <v>17</v>
      </c>
      <c r="L3" s="15" t="s">
        <v>15</v>
      </c>
    </row>
    <row r="4" spans="1:12" ht="100.8" x14ac:dyDescent="0.3">
      <c r="A4" s="6">
        <v>1</v>
      </c>
      <c r="B4" s="7" t="s">
        <v>4</v>
      </c>
      <c r="C4" s="8" t="s">
        <v>5</v>
      </c>
      <c r="D4" s="6">
        <v>15</v>
      </c>
      <c r="E4" s="5">
        <v>564444.33333333337</v>
      </c>
      <c r="F4" s="5">
        <v>107244.42333333334</v>
      </c>
      <c r="G4" s="5">
        <v>671688.75666666671</v>
      </c>
      <c r="H4" s="5">
        <f t="shared" ref="H4:H12" si="0">D4*G4</f>
        <v>10075331.350000001</v>
      </c>
      <c r="I4" s="5"/>
      <c r="J4" s="5">
        <f>I4*19%</f>
        <v>0</v>
      </c>
      <c r="K4" s="5">
        <f>I4+J4</f>
        <v>0</v>
      </c>
      <c r="L4" s="5">
        <f>K4*D4</f>
        <v>0</v>
      </c>
    </row>
    <row r="5" spans="1:12" ht="115.2" x14ac:dyDescent="0.3">
      <c r="A5" s="9">
        <v>2</v>
      </c>
      <c r="B5" s="7" t="s">
        <v>6</v>
      </c>
      <c r="C5" s="10" t="s">
        <v>5</v>
      </c>
      <c r="D5" s="9">
        <v>200</v>
      </c>
      <c r="E5" s="5">
        <v>2405.6666666666665</v>
      </c>
      <c r="F5" s="5">
        <v>457.07666666666665</v>
      </c>
      <c r="G5" s="5">
        <v>2862.7433333333302</v>
      </c>
      <c r="H5" s="5">
        <f t="shared" si="0"/>
        <v>572548.66666666605</v>
      </c>
      <c r="I5" s="5"/>
      <c r="J5" s="5">
        <f t="shared" ref="J5:J12" si="1">I5*19%</f>
        <v>0</v>
      </c>
      <c r="K5" s="5">
        <f t="shared" ref="K5:K12" si="2">I5+J5</f>
        <v>0</v>
      </c>
      <c r="L5" s="5">
        <f t="shared" ref="L5:L12" si="3">K5*D5</f>
        <v>0</v>
      </c>
    </row>
    <row r="6" spans="1:12" ht="144" x14ac:dyDescent="0.3">
      <c r="A6" s="9">
        <v>3</v>
      </c>
      <c r="B6" s="7" t="s">
        <v>7</v>
      </c>
      <c r="C6" s="10" t="s">
        <v>5</v>
      </c>
      <c r="D6" s="9">
        <v>3</v>
      </c>
      <c r="E6" s="5">
        <v>1271111</v>
      </c>
      <c r="F6" s="5">
        <v>241511.09</v>
      </c>
      <c r="G6" s="5">
        <v>1512622.09</v>
      </c>
      <c r="H6" s="5">
        <f t="shared" si="0"/>
        <v>4537866.2700000005</v>
      </c>
      <c r="I6" s="5"/>
      <c r="J6" s="5">
        <f t="shared" si="1"/>
        <v>0</v>
      </c>
      <c r="K6" s="5">
        <f t="shared" si="2"/>
        <v>0</v>
      </c>
      <c r="L6" s="5">
        <f t="shared" si="3"/>
        <v>0</v>
      </c>
    </row>
    <row r="7" spans="1:12" ht="43.2" x14ac:dyDescent="0.3">
      <c r="A7" s="9"/>
      <c r="B7" s="7" t="s">
        <v>8</v>
      </c>
      <c r="C7" s="10" t="s">
        <v>5</v>
      </c>
      <c r="D7" s="9">
        <v>1350</v>
      </c>
      <c r="E7" s="5">
        <v>550</v>
      </c>
      <c r="F7" s="5">
        <v>104.5</v>
      </c>
      <c r="G7" s="5">
        <v>654.5</v>
      </c>
      <c r="H7" s="5">
        <f t="shared" si="0"/>
        <v>883575</v>
      </c>
      <c r="I7" s="5"/>
      <c r="J7" s="5">
        <f t="shared" si="1"/>
        <v>0</v>
      </c>
      <c r="K7" s="5">
        <f t="shared" si="2"/>
        <v>0</v>
      </c>
      <c r="L7" s="5">
        <f t="shared" si="3"/>
        <v>0</v>
      </c>
    </row>
    <row r="8" spans="1:12" ht="100.8" x14ac:dyDescent="0.3">
      <c r="A8" s="9">
        <v>5</v>
      </c>
      <c r="B8" s="7" t="s">
        <v>9</v>
      </c>
      <c r="C8" s="10" t="s">
        <v>5</v>
      </c>
      <c r="D8" s="9">
        <v>10</v>
      </c>
      <c r="E8" s="5">
        <v>363777.66666666669</v>
      </c>
      <c r="F8" s="5">
        <v>69117.756666666668</v>
      </c>
      <c r="G8" s="5">
        <v>432895.42333333334</v>
      </c>
      <c r="H8" s="5">
        <f t="shared" si="0"/>
        <v>4328954.2333333334</v>
      </c>
      <c r="I8" s="5"/>
      <c r="J8" s="5">
        <f t="shared" si="1"/>
        <v>0</v>
      </c>
      <c r="K8" s="5">
        <f t="shared" si="2"/>
        <v>0</v>
      </c>
      <c r="L8" s="5">
        <f t="shared" si="3"/>
        <v>0</v>
      </c>
    </row>
    <row r="9" spans="1:12" ht="100.8" x14ac:dyDescent="0.3">
      <c r="A9" s="9">
        <v>6</v>
      </c>
      <c r="B9" s="7" t="s">
        <v>10</v>
      </c>
      <c r="C9" s="10" t="s">
        <v>5</v>
      </c>
      <c r="D9" s="9">
        <v>70</v>
      </c>
      <c r="E9" s="5">
        <v>19722.333333333332</v>
      </c>
      <c r="F9" s="5">
        <v>3747.2433333333333</v>
      </c>
      <c r="G9" s="5">
        <v>23469.576666666664</v>
      </c>
      <c r="H9" s="5">
        <f t="shared" si="0"/>
        <v>1642870.3666666665</v>
      </c>
      <c r="I9" s="5"/>
      <c r="J9" s="5">
        <f t="shared" si="1"/>
        <v>0</v>
      </c>
      <c r="K9" s="5">
        <f t="shared" si="2"/>
        <v>0</v>
      </c>
      <c r="L9" s="5">
        <f t="shared" si="3"/>
        <v>0</v>
      </c>
    </row>
    <row r="10" spans="1:12" ht="72" x14ac:dyDescent="0.3">
      <c r="A10" s="9">
        <v>7</v>
      </c>
      <c r="B10" s="7" t="s">
        <v>21</v>
      </c>
      <c r="C10" s="10" t="s">
        <v>5</v>
      </c>
      <c r="D10" s="6">
        <v>600</v>
      </c>
      <c r="E10" s="5">
        <v>13143</v>
      </c>
      <c r="F10" s="5">
        <v>2497.17</v>
      </c>
      <c r="G10" s="5">
        <v>15640.17</v>
      </c>
      <c r="H10" s="5">
        <f t="shared" si="0"/>
        <v>9384102</v>
      </c>
      <c r="I10" s="5"/>
      <c r="J10" s="5">
        <f t="shared" si="1"/>
        <v>0</v>
      </c>
      <c r="K10" s="5">
        <f t="shared" si="2"/>
        <v>0</v>
      </c>
      <c r="L10" s="5">
        <f t="shared" si="3"/>
        <v>0</v>
      </c>
    </row>
    <row r="11" spans="1:12" ht="187.2" x14ac:dyDescent="0.3">
      <c r="A11" s="6">
        <v>8</v>
      </c>
      <c r="B11" s="11" t="s">
        <v>11</v>
      </c>
      <c r="C11" s="8" t="s">
        <v>5</v>
      </c>
      <c r="D11" s="6">
        <v>426</v>
      </c>
      <c r="E11" s="5">
        <v>29738</v>
      </c>
      <c r="F11" s="5">
        <v>5650.22</v>
      </c>
      <c r="G11" s="5">
        <v>35388.22</v>
      </c>
      <c r="H11" s="5">
        <f t="shared" si="0"/>
        <v>15075381.720000001</v>
      </c>
      <c r="I11" s="5"/>
      <c r="J11" s="5">
        <f t="shared" si="1"/>
        <v>0</v>
      </c>
      <c r="K11" s="5">
        <f t="shared" si="2"/>
        <v>0</v>
      </c>
      <c r="L11" s="5">
        <f t="shared" si="3"/>
        <v>0</v>
      </c>
    </row>
    <row r="12" spans="1:12" ht="57.6" x14ac:dyDescent="0.3">
      <c r="A12" s="9">
        <v>9</v>
      </c>
      <c r="B12" s="7" t="s">
        <v>12</v>
      </c>
      <c r="C12" s="10" t="s">
        <v>5</v>
      </c>
      <c r="D12" s="9">
        <v>6</v>
      </c>
      <c r="E12" s="5">
        <v>478889</v>
      </c>
      <c r="F12" s="5">
        <v>90988.91</v>
      </c>
      <c r="G12" s="5">
        <v>569877.91</v>
      </c>
      <c r="H12" s="5">
        <f t="shared" si="0"/>
        <v>3419267.46</v>
      </c>
      <c r="I12" s="5"/>
      <c r="J12" s="5">
        <f t="shared" si="1"/>
        <v>0</v>
      </c>
      <c r="K12" s="5">
        <f t="shared" si="2"/>
        <v>0</v>
      </c>
      <c r="L12" s="5">
        <f t="shared" si="3"/>
        <v>0</v>
      </c>
    </row>
    <row r="13" spans="1:12" ht="15.6" x14ac:dyDescent="0.3">
      <c r="A13" s="16" t="s">
        <v>13</v>
      </c>
      <c r="B13" s="16"/>
      <c r="C13" s="16"/>
      <c r="D13" s="16"/>
      <c r="E13" s="12">
        <f t="shared" ref="E13:L13" si="4">SUM(E4:E12)</f>
        <v>2743781</v>
      </c>
      <c r="F13" s="12">
        <f t="shared" si="4"/>
        <v>521318.3899999999</v>
      </c>
      <c r="G13" s="12">
        <f t="shared" si="4"/>
        <v>3265099.39</v>
      </c>
      <c r="H13" s="12">
        <f t="shared" si="4"/>
        <v>49919897.06666667</v>
      </c>
      <c r="I13" s="13">
        <f t="shared" si="4"/>
        <v>0</v>
      </c>
      <c r="J13" s="13">
        <f t="shared" si="4"/>
        <v>0</v>
      </c>
      <c r="K13" s="13">
        <f t="shared" si="4"/>
        <v>0</v>
      </c>
      <c r="L13" s="13">
        <f t="shared" si="4"/>
        <v>0</v>
      </c>
    </row>
  </sheetData>
  <mergeCells count="8">
    <mergeCell ref="A13:D13"/>
    <mergeCell ref="E2:H2"/>
    <mergeCell ref="I2:L2"/>
    <mergeCell ref="A1:L1"/>
    <mergeCell ref="A2:A3"/>
    <mergeCell ref="B2:B3"/>
    <mergeCell ref="C2:C3"/>
    <mergeCell ref="D2:D3"/>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Yulieth Acevedo Quintero</cp:lastModifiedBy>
  <dcterms:created xsi:type="dcterms:W3CDTF">2024-04-23T18:14:19Z</dcterms:created>
  <dcterms:modified xsi:type="dcterms:W3CDTF">2024-05-30T18:43:52Z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2024-05-23T16:50:33Z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54057ba5-8b83-43cc-bd3a-cb12a842b07d</vt:lpwstr>
  </property>
  <property fmtid="{D5CDD505-2E9C-101B-9397-08002B2CF9AE}" pid="8" name="MSIP_Label_fc111285-cafa-4fc9-8a9a-bd902089b24f_ContentBits">
    <vt:lpwstr>0</vt:lpwstr>
  </property>
</Properties>
</file>