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heckCompatibility="1" autoCompressPictures="0" defaultThemeVersion="124226"/>
  <mc:AlternateContent xmlns:mc="http://schemas.openxmlformats.org/markup-compatibility/2006">
    <mc:Choice Requires="x15">
      <x15ac:absPath xmlns:x15ac="http://schemas.microsoft.com/office/spreadsheetml/2010/11/ac" url="D:\Usuario.DESKTOP-3RFTDVK\Descarga\"/>
    </mc:Choice>
  </mc:AlternateContent>
  <xr:revisionPtr revIDLastSave="0" documentId="8_{53F5B588-3105-460E-9137-91DFED767214}" xr6:coauthVersionLast="47" xr6:coauthVersionMax="47" xr10:uidLastSave="{00000000-0000-0000-0000-000000000000}"/>
  <bookViews>
    <workbookView xWindow="-120" yWindow="-120" windowWidth="20730" windowHeight="11160" xr2:uid="{00000000-000D-0000-FFFF-FFFF00000000}"/>
  </bookViews>
  <sheets>
    <sheet name="EVALUACION ECONOMICA" sheetId="1" r:id="rId1"/>
    <sheet name="EVALUACION ECONOMICA (3)" sheetId="4" state="hidden" r:id="rId2"/>
    <sheet name="EVALUACION ECONOMICA (2)" sheetId="2" state="hidden" r:id="rId3"/>
    <sheet name="PREC ART BAJOS" sheetId="3" state="hidden" r:id="rId4"/>
  </sheets>
  <definedNames>
    <definedName name="_xlnm._FilterDatabase" localSheetId="0" hidden="1">'EVALUACION ECONOMICA'!$A$7:$BJ$253</definedName>
    <definedName name="_xlnm._FilterDatabase" localSheetId="2" hidden="1">'EVALUACION ECONOMICA (2)'!$A$7:$CF$133</definedName>
    <definedName name="_xlnm._FilterDatabase" localSheetId="1" hidden="1">'EVALUACION ECONOMICA (3)'!$BF$7:$BG$195</definedName>
    <definedName name="_xlnm.Print_Area" localSheetId="0">'EVALUACION ECONOMICA'!$A$1:$BI$252</definedName>
    <definedName name="_xlnm.Print_Area" localSheetId="2">'EVALUACION ECONOMICA (2)'!$A$1:$CA$141</definedName>
    <definedName name="_xlnm.Print_Area" localSheetId="1">'EVALUACION ECONOMICA (3)'!$A$1:$BE$205</definedName>
    <definedName name="_xlnm.Print_Titles" localSheetId="0">'EVALUACION ECONOMICA'!$5:$5</definedName>
    <definedName name="_xlnm.Print_Titles" localSheetId="2">'EVALUACION ECONOMICA (2)'!$5:$5</definedName>
    <definedName name="_xlnm.Print_Titles" localSheetId="1">'EVALUACION ECONOMICA (3)'!$5:$5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H232" i="1" l="1"/>
  <c r="BI232" i="1" s="1"/>
  <c r="BH230" i="1"/>
  <c r="BI230" i="1" s="1"/>
  <c r="BH228" i="1"/>
  <c r="BI228" i="1" s="1"/>
  <c r="BH226" i="1"/>
  <c r="BI226" i="1" s="1"/>
  <c r="BH224" i="1"/>
  <c r="BI224" i="1" s="1"/>
  <c r="BH222" i="1"/>
  <c r="BI222" i="1" s="1"/>
  <c r="BH220" i="1"/>
  <c r="BI220" i="1" s="1"/>
  <c r="BH218" i="1"/>
  <c r="BI218" i="1" s="1"/>
  <c r="BH216" i="1"/>
  <c r="BI216" i="1" s="1"/>
  <c r="BH214" i="1"/>
  <c r="BI214" i="1" s="1"/>
  <c r="BH212" i="1"/>
  <c r="BI212" i="1" s="1"/>
  <c r="BH210" i="1"/>
  <c r="BI210" i="1" s="1"/>
  <c r="BH208" i="1"/>
  <c r="BI208" i="1" s="1"/>
  <c r="BH206" i="1"/>
  <c r="BI206" i="1" s="1"/>
  <c r="BH204" i="1"/>
  <c r="BI204" i="1" s="1"/>
  <c r="BH202" i="1"/>
  <c r="BI202" i="1" s="1"/>
  <c r="BH200" i="1"/>
  <c r="BI200" i="1" s="1"/>
  <c r="BH198" i="1"/>
  <c r="BI198" i="1" s="1"/>
  <c r="BH196" i="1"/>
  <c r="BI196" i="1" s="1"/>
  <c r="BH194" i="1"/>
  <c r="BI194" i="1" s="1"/>
  <c r="BH192" i="1"/>
  <c r="BI192" i="1" s="1"/>
  <c r="BH190" i="1"/>
  <c r="BI190" i="1" s="1"/>
  <c r="BH188" i="1"/>
  <c r="BI188" i="1" s="1"/>
  <c r="BH186" i="1"/>
  <c r="BI186" i="1" s="1"/>
  <c r="BH184" i="1"/>
  <c r="BI184" i="1" s="1"/>
  <c r="BH182" i="1"/>
  <c r="BI182" i="1" s="1"/>
  <c r="BH180" i="1"/>
  <c r="BI180" i="1" s="1"/>
  <c r="BH178" i="1"/>
  <c r="BI178" i="1" s="1"/>
  <c r="BH176" i="1"/>
  <c r="BI176" i="1" s="1"/>
  <c r="BH174" i="1"/>
  <c r="BI174" i="1" s="1"/>
  <c r="BH172" i="1"/>
  <c r="BI172" i="1" s="1"/>
  <c r="BH170" i="1"/>
  <c r="BI170" i="1" s="1"/>
  <c r="BH168" i="1"/>
  <c r="BI168" i="1" s="1"/>
  <c r="BH166" i="1"/>
  <c r="BI166" i="1" s="1"/>
  <c r="BH164" i="1"/>
  <c r="BI164" i="1" s="1"/>
  <c r="BH162" i="1"/>
  <c r="BI162" i="1" s="1"/>
  <c r="BH160" i="1"/>
  <c r="BI160" i="1" s="1"/>
  <c r="BH158" i="1"/>
  <c r="BI158" i="1" s="1"/>
  <c r="BH156" i="1"/>
  <c r="BI156" i="1" s="1"/>
  <c r="BH154" i="1"/>
  <c r="BI154" i="1" s="1"/>
  <c r="BH152" i="1"/>
  <c r="BI152" i="1" s="1"/>
  <c r="BH150" i="1"/>
  <c r="BI150" i="1" s="1"/>
  <c r="BH148" i="1"/>
  <c r="BI148" i="1" s="1"/>
  <c r="BH146" i="1"/>
  <c r="BI146" i="1" s="1"/>
  <c r="BH144" i="1"/>
  <c r="BI144" i="1" s="1"/>
  <c r="BH142" i="1"/>
  <c r="BI142" i="1" s="1"/>
  <c r="BH140" i="1"/>
  <c r="BI140" i="1" s="1"/>
  <c r="BH138" i="1"/>
  <c r="BI138" i="1" s="1"/>
  <c r="BH136" i="1"/>
  <c r="BI136" i="1" s="1"/>
  <c r="BH134" i="1"/>
  <c r="BI134" i="1" s="1"/>
  <c r="BH132" i="1"/>
  <c r="BI132" i="1" s="1"/>
  <c r="BH130" i="1"/>
  <c r="BI130" i="1" s="1"/>
  <c r="BH128" i="1"/>
  <c r="BI128" i="1" s="1"/>
  <c r="BH126" i="1"/>
  <c r="BI126" i="1" s="1"/>
  <c r="BH124" i="1"/>
  <c r="BI124" i="1" s="1"/>
  <c r="BH122" i="1"/>
  <c r="BI122" i="1" s="1"/>
  <c r="BH120" i="1"/>
  <c r="BI120" i="1" s="1"/>
  <c r="BH118" i="1"/>
  <c r="BI118" i="1" s="1"/>
  <c r="BH116" i="1"/>
  <c r="BI116" i="1" s="1"/>
  <c r="BH114" i="1"/>
  <c r="BI114" i="1" s="1"/>
  <c r="BH112" i="1"/>
  <c r="BI112" i="1" s="1"/>
  <c r="BH110" i="1"/>
  <c r="BI110" i="1" s="1"/>
  <c r="BH108" i="1"/>
  <c r="BI108" i="1" s="1"/>
  <c r="BH106" i="1"/>
  <c r="BI106" i="1" s="1"/>
  <c r="BH104" i="1"/>
  <c r="BI104" i="1" s="1"/>
  <c r="BH102" i="1"/>
  <c r="BI102" i="1" s="1"/>
  <c r="BH100" i="1"/>
  <c r="BI100" i="1" s="1"/>
  <c r="BH98" i="1"/>
  <c r="BI98" i="1" s="1"/>
  <c r="BH96" i="1"/>
  <c r="BI96" i="1" s="1"/>
  <c r="BH94" i="1"/>
  <c r="BI94" i="1" s="1"/>
  <c r="BH92" i="1"/>
  <c r="BI92" i="1" s="1"/>
  <c r="BH90" i="1"/>
  <c r="BI90" i="1" s="1"/>
  <c r="BH88" i="1"/>
  <c r="BI88" i="1" s="1"/>
  <c r="BH86" i="1"/>
  <c r="BI86" i="1" s="1"/>
  <c r="BH84" i="1"/>
  <c r="BI84" i="1" s="1"/>
  <c r="BH82" i="1"/>
  <c r="BI82" i="1" s="1"/>
  <c r="BH80" i="1"/>
  <c r="BI80" i="1" s="1"/>
  <c r="BH78" i="1"/>
  <c r="BI78" i="1" s="1"/>
  <c r="BH76" i="1"/>
  <c r="BI76" i="1" s="1"/>
  <c r="BH74" i="1"/>
  <c r="BI74" i="1" s="1"/>
  <c r="BH72" i="1"/>
  <c r="BI72" i="1" s="1"/>
  <c r="BH70" i="1"/>
  <c r="BI70" i="1" s="1"/>
  <c r="BH68" i="1"/>
  <c r="BI68" i="1" s="1"/>
  <c r="BH66" i="1"/>
  <c r="BI66" i="1" s="1"/>
  <c r="BH64" i="1"/>
  <c r="BI64" i="1" s="1"/>
  <c r="BH62" i="1"/>
  <c r="BI62" i="1" s="1"/>
  <c r="BH60" i="1"/>
  <c r="BI60" i="1" s="1"/>
  <c r="BH58" i="1"/>
  <c r="BI58" i="1" s="1"/>
  <c r="BH56" i="1"/>
  <c r="BI56" i="1" s="1"/>
  <c r="BH54" i="1"/>
  <c r="BI54" i="1" s="1"/>
  <c r="BH52" i="1"/>
  <c r="BI52" i="1" s="1"/>
  <c r="BH50" i="1"/>
  <c r="BI50" i="1" s="1"/>
  <c r="BH48" i="1"/>
  <c r="BI48" i="1" s="1"/>
  <c r="BH46" i="1"/>
  <c r="BI46" i="1" s="1"/>
  <c r="BH44" i="1"/>
  <c r="BI44" i="1" s="1"/>
  <c r="BH42" i="1"/>
  <c r="BI42" i="1" s="1"/>
  <c r="BH40" i="1"/>
  <c r="BI40" i="1" s="1"/>
  <c r="BH38" i="1"/>
  <c r="BI38" i="1" s="1"/>
  <c r="BH36" i="1"/>
  <c r="BI36" i="1" s="1"/>
  <c r="BH34" i="1"/>
  <c r="BI34" i="1" s="1"/>
  <c r="BH32" i="1"/>
  <c r="BI32" i="1" s="1"/>
  <c r="BH30" i="1"/>
  <c r="BI30" i="1" s="1"/>
  <c r="BH28" i="1"/>
  <c r="BI28" i="1" s="1"/>
  <c r="BH26" i="1"/>
  <c r="BI26" i="1" s="1"/>
  <c r="BH24" i="1"/>
  <c r="BI24" i="1" s="1"/>
  <c r="BH22" i="1"/>
  <c r="BI22" i="1" s="1"/>
  <c r="BH20" i="1"/>
  <c r="BI20" i="1" s="1"/>
  <c r="BH18" i="1"/>
  <c r="BI18" i="1" s="1"/>
  <c r="BH16" i="1"/>
  <c r="BI16" i="1" s="1"/>
  <c r="BH14" i="1"/>
  <c r="BI14" i="1" s="1"/>
  <c r="BH12" i="1"/>
  <c r="BI12" i="1" s="1"/>
  <c r="BH10" i="1"/>
  <c r="BI10" i="1" s="1"/>
  <c r="BH8" i="1"/>
  <c r="BI8" i="1" s="1"/>
  <c r="BI244" i="1" l="1"/>
  <c r="I244" i="1"/>
  <c r="P16" i="1" l="1"/>
  <c r="Q16" i="1" s="1"/>
  <c r="BD184" i="4" l="1"/>
  <c r="BE184" i="4" s="1"/>
  <c r="AZ184" i="4"/>
  <c r="BA184" i="4" s="1"/>
  <c r="AV184" i="4"/>
  <c r="AW184" i="4" s="1"/>
  <c r="AR184" i="4"/>
  <c r="AS184" i="4" s="1"/>
  <c r="AN184" i="4"/>
  <c r="AO184" i="4" s="1"/>
  <c r="AJ184" i="4"/>
  <c r="AK184" i="4" s="1"/>
  <c r="AF184" i="4"/>
  <c r="AG184" i="4" s="1"/>
  <c r="AC184" i="4"/>
  <c r="AB184" i="4"/>
  <c r="X184" i="4"/>
  <c r="Y184" i="4" s="1"/>
  <c r="T184" i="4"/>
  <c r="U184" i="4" s="1"/>
  <c r="Q184" i="4"/>
  <c r="P184" i="4"/>
  <c r="L184" i="4"/>
  <c r="M184" i="4" s="1"/>
  <c r="BD183" i="4"/>
  <c r="BE183" i="4" s="1"/>
  <c r="AZ183" i="4"/>
  <c r="BA183" i="4" s="1"/>
  <c r="AV183" i="4"/>
  <c r="AW183" i="4" s="1"/>
  <c r="AR183" i="4"/>
  <c r="AS183" i="4" s="1"/>
  <c r="AN183" i="4"/>
  <c r="AO183" i="4" s="1"/>
  <c r="AJ183" i="4"/>
  <c r="AK183" i="4" s="1"/>
  <c r="AG183" i="4"/>
  <c r="AF183" i="4"/>
  <c r="AB183" i="4"/>
  <c r="AC183" i="4" s="1"/>
  <c r="X183" i="4"/>
  <c r="Y183" i="4" s="1"/>
  <c r="T183" i="4"/>
  <c r="U183" i="4" s="1"/>
  <c r="P183" i="4"/>
  <c r="Q183" i="4" s="1"/>
  <c r="L183" i="4"/>
  <c r="M183" i="4" s="1"/>
  <c r="BD182" i="4"/>
  <c r="BE182" i="4" s="1"/>
  <c r="AZ182" i="4"/>
  <c r="BA182" i="4" s="1"/>
  <c r="AV182" i="4"/>
  <c r="AW182" i="4" s="1"/>
  <c r="AR182" i="4"/>
  <c r="AS182" i="4" s="1"/>
  <c r="AN182" i="4"/>
  <c r="AO182" i="4" s="1"/>
  <c r="AJ182" i="4"/>
  <c r="AK182" i="4" s="1"/>
  <c r="AF182" i="4"/>
  <c r="AG182" i="4" s="1"/>
  <c r="AC182" i="4"/>
  <c r="AB182" i="4"/>
  <c r="X182" i="4"/>
  <c r="Y182" i="4" s="1"/>
  <c r="T182" i="4"/>
  <c r="U182" i="4" s="1"/>
  <c r="Q182" i="4"/>
  <c r="P182" i="4"/>
  <c r="L182" i="4"/>
  <c r="M182" i="4" s="1"/>
  <c r="BD181" i="4"/>
  <c r="BE181" i="4" s="1"/>
  <c r="AZ181" i="4"/>
  <c r="BA181" i="4" s="1"/>
  <c r="AV181" i="4"/>
  <c r="AW181" i="4" s="1"/>
  <c r="AR181" i="4"/>
  <c r="AS181" i="4" s="1"/>
  <c r="AN181" i="4"/>
  <c r="AO181" i="4" s="1"/>
  <c r="AJ181" i="4"/>
  <c r="AK181" i="4" s="1"/>
  <c r="AG181" i="4"/>
  <c r="AF181" i="4"/>
  <c r="AC181" i="4"/>
  <c r="AB181" i="4"/>
  <c r="X181" i="4"/>
  <c r="Y181" i="4" s="1"/>
  <c r="T181" i="4"/>
  <c r="U181" i="4" s="1"/>
  <c r="Q181" i="4"/>
  <c r="P181" i="4"/>
  <c r="L181" i="4"/>
  <c r="M181" i="4" s="1"/>
  <c r="BD180" i="4"/>
  <c r="BE180" i="4" s="1"/>
  <c r="BA180" i="4"/>
  <c r="AZ180" i="4"/>
  <c r="AV180" i="4"/>
  <c r="AW180" i="4" s="1"/>
  <c r="AR180" i="4"/>
  <c r="AS180" i="4" s="1"/>
  <c r="AO180" i="4"/>
  <c r="AN180" i="4"/>
  <c r="AJ180" i="4"/>
  <c r="AK180" i="4" s="1"/>
  <c r="AF180" i="4"/>
  <c r="AG180" i="4" s="1"/>
  <c r="AC180" i="4"/>
  <c r="AB180" i="4"/>
  <c r="X180" i="4"/>
  <c r="Y180" i="4" s="1"/>
  <c r="T180" i="4"/>
  <c r="U180" i="4" s="1"/>
  <c r="Q180" i="4"/>
  <c r="P180" i="4"/>
  <c r="L180" i="4"/>
  <c r="M180" i="4" s="1"/>
  <c r="BE179" i="4"/>
  <c r="BD179" i="4"/>
  <c r="AZ179" i="4"/>
  <c r="BA179" i="4" s="1"/>
  <c r="AV179" i="4"/>
  <c r="AW179" i="4" s="1"/>
  <c r="AR179" i="4"/>
  <c r="AS179" i="4" s="1"/>
  <c r="AN179" i="4"/>
  <c r="AO179" i="4" s="1"/>
  <c r="AJ179" i="4"/>
  <c r="AK179" i="4" s="1"/>
  <c r="AG179" i="4"/>
  <c r="AF179" i="4"/>
  <c r="AB179" i="4"/>
  <c r="AC179" i="4" s="1"/>
  <c r="X179" i="4"/>
  <c r="Y179" i="4" s="1"/>
  <c r="T179" i="4"/>
  <c r="U179" i="4" s="1"/>
  <c r="P179" i="4"/>
  <c r="Q179" i="4" s="1"/>
  <c r="L179" i="4"/>
  <c r="M179" i="4" s="1"/>
  <c r="BD178" i="4"/>
  <c r="BE178" i="4" s="1"/>
  <c r="AZ178" i="4"/>
  <c r="BA178" i="4" s="1"/>
  <c r="AV178" i="4"/>
  <c r="AW178" i="4" s="1"/>
  <c r="AR178" i="4"/>
  <c r="AS178" i="4" s="1"/>
  <c r="AN178" i="4"/>
  <c r="AO178" i="4" s="1"/>
  <c r="AJ178" i="4"/>
  <c r="AK178" i="4" s="1"/>
  <c r="AG178" i="4"/>
  <c r="AF178" i="4"/>
  <c r="AC178" i="4"/>
  <c r="AB178" i="4"/>
  <c r="X178" i="4"/>
  <c r="Y178" i="4" s="1"/>
  <c r="T178" i="4"/>
  <c r="U178" i="4" s="1"/>
  <c r="Q178" i="4"/>
  <c r="P178" i="4"/>
  <c r="L178" i="4"/>
  <c r="M178" i="4" s="1"/>
  <c r="BD177" i="4"/>
  <c r="BE177" i="4" s="1"/>
  <c r="AZ177" i="4"/>
  <c r="BA177" i="4" s="1"/>
  <c r="AV177" i="4"/>
  <c r="AW177" i="4" s="1"/>
  <c r="AR177" i="4"/>
  <c r="AS177" i="4" s="1"/>
  <c r="AN177" i="4"/>
  <c r="AO177" i="4" s="1"/>
  <c r="AJ177" i="4"/>
  <c r="AK177" i="4" s="1"/>
  <c r="AG177" i="4"/>
  <c r="AF177" i="4"/>
  <c r="AB177" i="4"/>
  <c r="AC177" i="4" s="1"/>
  <c r="X177" i="4"/>
  <c r="Y177" i="4" s="1"/>
  <c r="T177" i="4"/>
  <c r="U177" i="4" s="1"/>
  <c r="P177" i="4"/>
  <c r="Q177" i="4" s="1"/>
  <c r="L177" i="4"/>
  <c r="M177" i="4" s="1"/>
  <c r="BD176" i="4"/>
  <c r="BE176" i="4" s="1"/>
  <c r="AZ176" i="4"/>
  <c r="BA176" i="4" s="1"/>
  <c r="AV176" i="4"/>
  <c r="AW176" i="4" s="1"/>
  <c r="AR176" i="4"/>
  <c r="AS176" i="4" s="1"/>
  <c r="AN176" i="4"/>
  <c r="AO176" i="4" s="1"/>
  <c r="AJ176" i="4"/>
  <c r="AK176" i="4" s="1"/>
  <c r="AF176" i="4"/>
  <c r="AG176" i="4" s="1"/>
  <c r="AC176" i="4"/>
  <c r="AB176" i="4"/>
  <c r="X176" i="4"/>
  <c r="Y176" i="4" s="1"/>
  <c r="T176" i="4"/>
  <c r="U176" i="4" s="1"/>
  <c r="Q176" i="4"/>
  <c r="P176" i="4"/>
  <c r="L176" i="4"/>
  <c r="M176" i="4" s="1"/>
  <c r="BD175" i="4"/>
  <c r="BE175" i="4" s="1"/>
  <c r="AZ175" i="4"/>
  <c r="BA175" i="4" s="1"/>
  <c r="AV175" i="4"/>
  <c r="AW175" i="4" s="1"/>
  <c r="AR175" i="4"/>
  <c r="AS175" i="4" s="1"/>
  <c r="AN175" i="4"/>
  <c r="AO175" i="4" s="1"/>
  <c r="AJ175" i="4"/>
  <c r="AK175" i="4" s="1"/>
  <c r="AG175" i="4"/>
  <c r="AF175" i="4"/>
  <c r="AB175" i="4"/>
  <c r="AC175" i="4" s="1"/>
  <c r="X175" i="4"/>
  <c r="Y175" i="4" s="1"/>
  <c r="T175" i="4"/>
  <c r="U175" i="4" s="1"/>
  <c r="P175" i="4"/>
  <c r="Q175" i="4" s="1"/>
  <c r="L175" i="4"/>
  <c r="M175" i="4" s="1"/>
  <c r="BD174" i="4"/>
  <c r="BE174" i="4" s="1"/>
  <c r="AZ174" i="4"/>
  <c r="BA174" i="4" s="1"/>
  <c r="AV174" i="4"/>
  <c r="AW174" i="4" s="1"/>
  <c r="AR174" i="4"/>
  <c r="AS174" i="4" s="1"/>
  <c r="AN174" i="4"/>
  <c r="AO174" i="4" s="1"/>
  <c r="AJ174" i="4"/>
  <c r="AK174" i="4" s="1"/>
  <c r="AF174" i="4"/>
  <c r="AG174" i="4" s="1"/>
  <c r="AC174" i="4"/>
  <c r="AB174" i="4"/>
  <c r="X174" i="4"/>
  <c r="Y174" i="4" s="1"/>
  <c r="T174" i="4"/>
  <c r="U174" i="4" s="1"/>
  <c r="Q174" i="4"/>
  <c r="P174" i="4"/>
  <c r="L174" i="4"/>
  <c r="M174" i="4" s="1"/>
  <c r="BD173" i="4"/>
  <c r="BE173" i="4" s="1"/>
  <c r="AZ173" i="4"/>
  <c r="BA173" i="4" s="1"/>
  <c r="AV173" i="4"/>
  <c r="AW173" i="4" s="1"/>
  <c r="AR173" i="4"/>
  <c r="AS173" i="4" s="1"/>
  <c r="AN173" i="4"/>
  <c r="AO173" i="4" s="1"/>
  <c r="AJ173" i="4"/>
  <c r="AK173" i="4" s="1"/>
  <c r="AG173" i="4"/>
  <c r="AF173" i="4"/>
  <c r="AC173" i="4"/>
  <c r="AB173" i="4"/>
  <c r="X173" i="4"/>
  <c r="Y173" i="4" s="1"/>
  <c r="T173" i="4"/>
  <c r="U173" i="4" s="1"/>
  <c r="Q173" i="4"/>
  <c r="P173" i="4"/>
  <c r="L173" i="4"/>
  <c r="M173" i="4" s="1"/>
  <c r="BD172" i="4"/>
  <c r="BE172" i="4" s="1"/>
  <c r="BA172" i="4"/>
  <c r="AZ172" i="4"/>
  <c r="AV172" i="4"/>
  <c r="AW172" i="4" s="1"/>
  <c r="AR172" i="4"/>
  <c r="AS172" i="4" s="1"/>
  <c r="AO172" i="4"/>
  <c r="AN172" i="4"/>
  <c r="AJ172" i="4"/>
  <c r="AK172" i="4" s="1"/>
  <c r="AF172" i="4"/>
  <c r="AG172" i="4" s="1"/>
  <c r="AC172" i="4"/>
  <c r="AB172" i="4"/>
  <c r="X172" i="4"/>
  <c r="Y172" i="4" s="1"/>
  <c r="T172" i="4"/>
  <c r="U172" i="4" s="1"/>
  <c r="Q172" i="4"/>
  <c r="P172" i="4"/>
  <c r="L172" i="4"/>
  <c r="M172" i="4" s="1"/>
  <c r="BE171" i="4"/>
  <c r="BD171" i="4"/>
  <c r="AZ171" i="4"/>
  <c r="BA171" i="4" s="1"/>
  <c r="AV171" i="4"/>
  <c r="AW171" i="4" s="1"/>
  <c r="AR171" i="4"/>
  <c r="AS171" i="4" s="1"/>
  <c r="AN171" i="4"/>
  <c r="AO171" i="4" s="1"/>
  <c r="AJ171" i="4"/>
  <c r="AK171" i="4" s="1"/>
  <c r="AG171" i="4"/>
  <c r="AF171" i="4"/>
  <c r="AB171" i="4"/>
  <c r="AC171" i="4" s="1"/>
  <c r="X171" i="4"/>
  <c r="Y171" i="4" s="1"/>
  <c r="T171" i="4"/>
  <c r="U171" i="4" s="1"/>
  <c r="P171" i="4"/>
  <c r="Q171" i="4" s="1"/>
  <c r="L171" i="4"/>
  <c r="M171" i="4" s="1"/>
  <c r="BD170" i="4"/>
  <c r="BE170" i="4" s="1"/>
  <c r="AZ170" i="4"/>
  <c r="BA170" i="4" s="1"/>
  <c r="AV170" i="4"/>
  <c r="AW170" i="4" s="1"/>
  <c r="AR170" i="4"/>
  <c r="AS170" i="4" s="1"/>
  <c r="AN170" i="4"/>
  <c r="AO170" i="4" s="1"/>
  <c r="AJ170" i="4"/>
  <c r="AK170" i="4" s="1"/>
  <c r="AF170" i="4"/>
  <c r="AG170" i="4" s="1"/>
  <c r="AB170" i="4"/>
  <c r="AC170" i="4" s="1"/>
  <c r="X170" i="4"/>
  <c r="Y170" i="4" s="1"/>
  <c r="T170" i="4"/>
  <c r="U170" i="4" s="1"/>
  <c r="P170" i="4"/>
  <c r="Q170" i="4" s="1"/>
  <c r="L170" i="4"/>
  <c r="M170" i="4" s="1"/>
  <c r="BE169" i="4"/>
  <c r="BD169" i="4"/>
  <c r="BA169" i="4"/>
  <c r="AZ169" i="4"/>
  <c r="AV169" i="4"/>
  <c r="AW169" i="4" s="1"/>
  <c r="AR169" i="4"/>
  <c r="AS169" i="4" s="1"/>
  <c r="AO169" i="4"/>
  <c r="AN169" i="4"/>
  <c r="AJ169" i="4"/>
  <c r="AK169" i="4" s="1"/>
  <c r="AF169" i="4"/>
  <c r="AG169" i="4" s="1"/>
  <c r="AC169" i="4"/>
  <c r="AB169" i="4"/>
  <c r="X169" i="4"/>
  <c r="Y169" i="4" s="1"/>
  <c r="T169" i="4"/>
  <c r="U169" i="4" s="1"/>
  <c r="Q169" i="4"/>
  <c r="P169" i="4"/>
  <c r="L169" i="4"/>
  <c r="M169" i="4" s="1"/>
  <c r="BD168" i="4"/>
  <c r="BE168" i="4" s="1"/>
  <c r="BA168" i="4"/>
  <c r="AZ168" i="4"/>
  <c r="AV168" i="4"/>
  <c r="AW168" i="4" s="1"/>
  <c r="AR168" i="4"/>
  <c r="AS168" i="4" s="1"/>
  <c r="AO168" i="4"/>
  <c r="AN168" i="4"/>
  <c r="AJ168" i="4"/>
  <c r="AK168" i="4" s="1"/>
  <c r="AF168" i="4"/>
  <c r="AG168" i="4" s="1"/>
  <c r="AC168" i="4"/>
  <c r="AB168" i="4"/>
  <c r="X168" i="4"/>
  <c r="Y168" i="4" s="1"/>
  <c r="T168" i="4"/>
  <c r="U168" i="4" s="1"/>
  <c r="Q168" i="4"/>
  <c r="P168" i="4"/>
  <c r="L168" i="4"/>
  <c r="M168" i="4" s="1"/>
  <c r="BD167" i="4"/>
  <c r="BE167" i="4" s="1"/>
  <c r="AZ167" i="4"/>
  <c r="BA167" i="4" s="1"/>
  <c r="AV167" i="4"/>
  <c r="AW167" i="4" s="1"/>
  <c r="AR167" i="4"/>
  <c r="AS167" i="4" s="1"/>
  <c r="AN167" i="4"/>
  <c r="AO167" i="4" s="1"/>
  <c r="AJ167" i="4"/>
  <c r="AK167" i="4" s="1"/>
  <c r="AF167" i="4"/>
  <c r="AG167" i="4" s="1"/>
  <c r="AB167" i="4"/>
  <c r="AC167" i="4" s="1"/>
  <c r="X167" i="4"/>
  <c r="Y167" i="4" s="1"/>
  <c r="T167" i="4"/>
  <c r="U167" i="4" s="1"/>
  <c r="P167" i="4"/>
  <c r="Q167" i="4" s="1"/>
  <c r="L167" i="4"/>
  <c r="M167" i="4" s="1"/>
  <c r="BD166" i="4"/>
  <c r="BE166" i="4" s="1"/>
  <c r="AZ166" i="4"/>
  <c r="BA166" i="4" s="1"/>
  <c r="AV166" i="4"/>
  <c r="AW166" i="4" s="1"/>
  <c r="AR166" i="4"/>
  <c r="AS166" i="4" s="1"/>
  <c r="AN166" i="4"/>
  <c r="AO166" i="4" s="1"/>
  <c r="AJ166" i="4"/>
  <c r="AK166" i="4" s="1"/>
  <c r="AF166" i="4"/>
  <c r="AG166" i="4" s="1"/>
  <c r="AB166" i="4"/>
  <c r="AC166" i="4" s="1"/>
  <c r="X166" i="4"/>
  <c r="Y166" i="4" s="1"/>
  <c r="T166" i="4"/>
  <c r="U166" i="4" s="1"/>
  <c r="P166" i="4"/>
  <c r="Q166" i="4" s="1"/>
  <c r="L166" i="4"/>
  <c r="M166" i="4" s="1"/>
  <c r="BE165" i="4"/>
  <c r="BD165" i="4"/>
  <c r="BA165" i="4"/>
  <c r="AZ165" i="4"/>
  <c r="AV165" i="4"/>
  <c r="AW165" i="4" s="1"/>
  <c r="AR165" i="4"/>
  <c r="AS165" i="4" s="1"/>
  <c r="AO165" i="4"/>
  <c r="AN165" i="4"/>
  <c r="AJ165" i="4"/>
  <c r="AK165" i="4" s="1"/>
  <c r="AF165" i="4"/>
  <c r="AG165" i="4" s="1"/>
  <c r="AC165" i="4"/>
  <c r="AB165" i="4"/>
  <c r="X165" i="4"/>
  <c r="Y165" i="4" s="1"/>
  <c r="T165" i="4"/>
  <c r="U165" i="4" s="1"/>
  <c r="Q165" i="4"/>
  <c r="P165" i="4"/>
  <c r="L165" i="4"/>
  <c r="M165" i="4" s="1"/>
  <c r="BD164" i="4"/>
  <c r="BE164" i="4" s="1"/>
  <c r="BA164" i="4"/>
  <c r="AZ164" i="4"/>
  <c r="AW164" i="4"/>
  <c r="AV164" i="4"/>
  <c r="AR164" i="4"/>
  <c r="AS164" i="4" s="1"/>
  <c r="AN164" i="4"/>
  <c r="AO164" i="4" s="1"/>
  <c r="AJ164" i="4"/>
  <c r="AK164" i="4" s="1"/>
  <c r="AF164" i="4"/>
  <c r="AG164" i="4" s="1"/>
  <c r="AB164" i="4"/>
  <c r="AC164" i="4" s="1"/>
  <c r="X164" i="4"/>
  <c r="Y164" i="4" s="1"/>
  <c r="T164" i="4"/>
  <c r="U164" i="4" s="1"/>
  <c r="Q164" i="4"/>
  <c r="P164" i="4"/>
  <c r="L164" i="4"/>
  <c r="M164" i="4" s="1"/>
  <c r="BE163" i="4"/>
  <c r="BD163" i="4"/>
  <c r="AZ163" i="4"/>
  <c r="BA163" i="4" s="1"/>
  <c r="AV163" i="4"/>
  <c r="AW163" i="4" s="1"/>
  <c r="AR163" i="4"/>
  <c r="AS163" i="4" s="1"/>
  <c r="AN163" i="4"/>
  <c r="AO163" i="4" s="1"/>
  <c r="AJ163" i="4"/>
  <c r="AK163" i="4" s="1"/>
  <c r="AF163" i="4"/>
  <c r="AG163" i="4" s="1"/>
  <c r="AB163" i="4"/>
  <c r="AC163" i="4" s="1"/>
  <c r="X163" i="4"/>
  <c r="Y163" i="4" s="1"/>
  <c r="T163" i="4"/>
  <c r="U163" i="4" s="1"/>
  <c r="Q163" i="4"/>
  <c r="P163" i="4"/>
  <c r="L163" i="4"/>
  <c r="M163" i="4" s="1"/>
  <c r="BD162" i="4"/>
  <c r="BE162" i="4" s="1"/>
  <c r="BA162" i="4"/>
  <c r="AZ162" i="4"/>
  <c r="AW162" i="4"/>
  <c r="AV162" i="4"/>
  <c r="AR162" i="4"/>
  <c r="AS162" i="4" s="1"/>
  <c r="AN162" i="4"/>
  <c r="AO162" i="4" s="1"/>
  <c r="AJ162" i="4"/>
  <c r="AK162" i="4" s="1"/>
  <c r="AF162" i="4"/>
  <c r="AG162" i="4" s="1"/>
  <c r="AB162" i="4"/>
  <c r="AC162" i="4" s="1"/>
  <c r="X162" i="4"/>
  <c r="Y162" i="4" s="1"/>
  <c r="T162" i="4"/>
  <c r="U162" i="4" s="1"/>
  <c r="P162" i="4"/>
  <c r="Q162" i="4" s="1"/>
  <c r="L162" i="4"/>
  <c r="M162" i="4" s="1"/>
  <c r="BD161" i="4"/>
  <c r="BE161" i="4" s="1"/>
  <c r="AZ161" i="4"/>
  <c r="BA161" i="4" s="1"/>
  <c r="AW161" i="4"/>
  <c r="AV161" i="4"/>
  <c r="AR161" i="4"/>
  <c r="AS161" i="4" s="1"/>
  <c r="AO161" i="4"/>
  <c r="AN161" i="4"/>
  <c r="AJ161" i="4"/>
  <c r="AK161" i="4" s="1"/>
  <c r="AF161" i="4"/>
  <c r="AG161" i="4" s="1"/>
  <c r="AC161" i="4"/>
  <c r="AB161" i="4"/>
  <c r="X161" i="4"/>
  <c r="Y161" i="4" s="1"/>
  <c r="T161" i="4"/>
  <c r="U161" i="4" s="1"/>
  <c r="Q161" i="4"/>
  <c r="P161" i="4"/>
  <c r="L161" i="4"/>
  <c r="M161" i="4" s="1"/>
  <c r="BD160" i="4"/>
  <c r="BE160" i="4" s="1"/>
  <c r="AZ160" i="4"/>
  <c r="BA160" i="4" s="1"/>
  <c r="AV160" i="4"/>
  <c r="AW160" i="4" s="1"/>
  <c r="AR160" i="4"/>
  <c r="AS160" i="4" s="1"/>
  <c r="AN160" i="4"/>
  <c r="AO160" i="4" s="1"/>
  <c r="AJ160" i="4"/>
  <c r="AK160" i="4" s="1"/>
  <c r="AG160" i="4"/>
  <c r="AF160" i="4"/>
  <c r="AB160" i="4"/>
  <c r="AC160" i="4" s="1"/>
  <c r="X160" i="4"/>
  <c r="Y160" i="4" s="1"/>
  <c r="T160" i="4"/>
  <c r="U160" i="4" s="1"/>
  <c r="P160" i="4"/>
  <c r="Q160" i="4" s="1"/>
  <c r="L160" i="4"/>
  <c r="M160" i="4" s="1"/>
  <c r="BD159" i="4"/>
  <c r="BE159" i="4" s="1"/>
  <c r="AZ159" i="4"/>
  <c r="BA159" i="4" s="1"/>
  <c r="AV159" i="4"/>
  <c r="AW159" i="4" s="1"/>
  <c r="AR159" i="4"/>
  <c r="AS159" i="4" s="1"/>
  <c r="AN159" i="4"/>
  <c r="AO159" i="4" s="1"/>
  <c r="AJ159" i="4"/>
  <c r="AK159" i="4" s="1"/>
  <c r="AF159" i="4"/>
  <c r="AG159" i="4" s="1"/>
  <c r="AB159" i="4"/>
  <c r="AC159" i="4" s="1"/>
  <c r="X159" i="4"/>
  <c r="Y159" i="4" s="1"/>
  <c r="T159" i="4"/>
  <c r="U159" i="4" s="1"/>
  <c r="Q159" i="4"/>
  <c r="P159" i="4"/>
  <c r="L159" i="4"/>
  <c r="M159" i="4" s="1"/>
  <c r="BD158" i="4"/>
  <c r="BE158" i="4" s="1"/>
  <c r="BA158" i="4"/>
  <c r="AZ158" i="4"/>
  <c r="AV158" i="4"/>
  <c r="AW158" i="4" s="1"/>
  <c r="AR158" i="4"/>
  <c r="AS158" i="4" s="1"/>
  <c r="AO158" i="4"/>
  <c r="AN158" i="4"/>
  <c r="AJ158" i="4"/>
  <c r="AK158" i="4" s="1"/>
  <c r="AF158" i="4"/>
  <c r="AG158" i="4" s="1"/>
  <c r="AB158" i="4"/>
  <c r="AC158" i="4" s="1"/>
  <c r="X158" i="4"/>
  <c r="Y158" i="4" s="1"/>
  <c r="T158" i="4"/>
  <c r="U158" i="4" s="1"/>
  <c r="P158" i="4"/>
  <c r="Q158" i="4" s="1"/>
  <c r="L158" i="4"/>
  <c r="M158" i="4" s="1"/>
  <c r="BD157" i="4"/>
  <c r="BE157" i="4" s="1"/>
  <c r="AZ157" i="4"/>
  <c r="BA157" i="4" s="1"/>
  <c r="AV157" i="4"/>
  <c r="AW157" i="4" s="1"/>
  <c r="AR157" i="4"/>
  <c r="AS157" i="4" s="1"/>
  <c r="AN157" i="4"/>
  <c r="AO157" i="4" s="1"/>
  <c r="AJ157" i="4"/>
  <c r="AK157" i="4" s="1"/>
  <c r="AF157" i="4"/>
  <c r="AG157" i="4" s="1"/>
  <c r="AB157" i="4"/>
  <c r="AC157" i="4" s="1"/>
  <c r="X157" i="4"/>
  <c r="Y157" i="4" s="1"/>
  <c r="T157" i="4"/>
  <c r="U157" i="4" s="1"/>
  <c r="P157" i="4"/>
  <c r="Q157" i="4" s="1"/>
  <c r="L157" i="4"/>
  <c r="M157" i="4" s="1"/>
  <c r="BD156" i="4"/>
  <c r="BE156" i="4" s="1"/>
  <c r="AZ156" i="4"/>
  <c r="BA156" i="4" s="1"/>
  <c r="AV156" i="4"/>
  <c r="AW156" i="4" s="1"/>
  <c r="AR156" i="4"/>
  <c r="AS156" i="4" s="1"/>
  <c r="AN156" i="4"/>
  <c r="AO156" i="4" s="1"/>
  <c r="AJ156" i="4"/>
  <c r="AK156" i="4" s="1"/>
  <c r="AG156" i="4"/>
  <c r="AF156" i="4"/>
  <c r="AB156" i="4"/>
  <c r="AC156" i="4" s="1"/>
  <c r="X156" i="4"/>
  <c r="Y156" i="4" s="1"/>
  <c r="T156" i="4"/>
  <c r="U156" i="4" s="1"/>
  <c r="P156" i="4"/>
  <c r="Q156" i="4" s="1"/>
  <c r="L156" i="4"/>
  <c r="M156" i="4" s="1"/>
  <c r="BD155" i="4"/>
  <c r="BE155" i="4" s="1"/>
  <c r="AZ155" i="4"/>
  <c r="BA155" i="4" s="1"/>
  <c r="AV155" i="4"/>
  <c r="AW155" i="4" s="1"/>
  <c r="AR155" i="4"/>
  <c r="AS155" i="4" s="1"/>
  <c r="AN155" i="4"/>
  <c r="AO155" i="4" s="1"/>
  <c r="AJ155" i="4"/>
  <c r="AK155" i="4" s="1"/>
  <c r="AF155" i="4"/>
  <c r="AG155" i="4" s="1"/>
  <c r="AB155" i="4"/>
  <c r="AC155" i="4" s="1"/>
  <c r="X155" i="4"/>
  <c r="Y155" i="4" s="1"/>
  <c r="T155" i="4"/>
  <c r="U155" i="4" s="1"/>
  <c r="P155" i="4"/>
  <c r="Q155" i="4" s="1"/>
  <c r="L155" i="4"/>
  <c r="M155" i="4" s="1"/>
  <c r="BD154" i="4"/>
  <c r="BE154" i="4" s="1"/>
  <c r="AZ154" i="4"/>
  <c r="BA154" i="4" s="1"/>
  <c r="AV154" i="4"/>
  <c r="AW154" i="4" s="1"/>
  <c r="AR154" i="4"/>
  <c r="AS154" i="4" s="1"/>
  <c r="AN154" i="4"/>
  <c r="AO154" i="4" s="1"/>
  <c r="AJ154" i="4"/>
  <c r="AK154" i="4" s="1"/>
  <c r="AF154" i="4"/>
  <c r="AG154" i="4" s="1"/>
  <c r="AB154" i="4"/>
  <c r="AC154" i="4" s="1"/>
  <c r="X154" i="4"/>
  <c r="Y154" i="4" s="1"/>
  <c r="T154" i="4"/>
  <c r="U154" i="4" s="1"/>
  <c r="P154" i="4"/>
  <c r="Q154" i="4" s="1"/>
  <c r="L154" i="4"/>
  <c r="M154" i="4" s="1"/>
  <c r="BD153" i="4"/>
  <c r="BE153" i="4" s="1"/>
  <c r="AZ153" i="4"/>
  <c r="BA153" i="4" s="1"/>
  <c r="AV153" i="4"/>
  <c r="AW153" i="4" s="1"/>
  <c r="AR153" i="4"/>
  <c r="AS153" i="4" s="1"/>
  <c r="AN153" i="4"/>
  <c r="AO153" i="4" s="1"/>
  <c r="AJ153" i="4"/>
  <c r="AK153" i="4" s="1"/>
  <c r="AF153" i="4"/>
  <c r="AG153" i="4" s="1"/>
  <c r="AB153" i="4"/>
  <c r="AC153" i="4" s="1"/>
  <c r="X153" i="4"/>
  <c r="Y153" i="4" s="1"/>
  <c r="T153" i="4"/>
  <c r="U153" i="4" s="1"/>
  <c r="P153" i="4"/>
  <c r="Q153" i="4" s="1"/>
  <c r="L153" i="4"/>
  <c r="M153" i="4" s="1"/>
  <c r="BD152" i="4"/>
  <c r="BE152" i="4" s="1"/>
  <c r="AZ152" i="4"/>
  <c r="BA152" i="4" s="1"/>
  <c r="AV152" i="4"/>
  <c r="AW152" i="4" s="1"/>
  <c r="AR152" i="4"/>
  <c r="AS152" i="4" s="1"/>
  <c r="AN152" i="4"/>
  <c r="AO152" i="4" s="1"/>
  <c r="AJ152" i="4"/>
  <c r="AK152" i="4" s="1"/>
  <c r="AG152" i="4"/>
  <c r="AF152" i="4"/>
  <c r="AC152" i="4"/>
  <c r="AB152" i="4"/>
  <c r="X152" i="4"/>
  <c r="Y152" i="4" s="1"/>
  <c r="T152" i="4"/>
  <c r="U152" i="4" s="1"/>
  <c r="Q152" i="4"/>
  <c r="P152" i="4"/>
  <c r="L152" i="4"/>
  <c r="M152" i="4" s="1"/>
  <c r="BD151" i="4"/>
  <c r="BE151" i="4" s="1"/>
  <c r="BA151" i="4"/>
  <c r="AZ151" i="4"/>
  <c r="AV151" i="4"/>
  <c r="AW151" i="4" s="1"/>
  <c r="AR151" i="4"/>
  <c r="AS151" i="4" s="1"/>
  <c r="AO151" i="4"/>
  <c r="AN151" i="4"/>
  <c r="AJ151" i="4"/>
  <c r="AK151" i="4" s="1"/>
  <c r="AF151" i="4"/>
  <c r="AG151" i="4" s="1"/>
  <c r="AC151" i="4"/>
  <c r="AB151" i="4"/>
  <c r="X151" i="4"/>
  <c r="Y151" i="4" s="1"/>
  <c r="T151" i="4"/>
  <c r="U151" i="4" s="1"/>
  <c r="Q151" i="4"/>
  <c r="P151" i="4"/>
  <c r="L151" i="4"/>
  <c r="M151" i="4" s="1"/>
  <c r="BD150" i="4"/>
  <c r="BE150" i="4" s="1"/>
  <c r="BA150" i="4"/>
  <c r="AZ150" i="4"/>
  <c r="AV150" i="4"/>
  <c r="AW150" i="4" s="1"/>
  <c r="AR150" i="4"/>
  <c r="AS150" i="4" s="1"/>
  <c r="AO150" i="4"/>
  <c r="AN150" i="4"/>
  <c r="AJ150" i="4"/>
  <c r="AK150" i="4" s="1"/>
  <c r="AF150" i="4"/>
  <c r="AG150" i="4" s="1"/>
  <c r="AB150" i="4"/>
  <c r="AC150" i="4" s="1"/>
  <c r="X150" i="4"/>
  <c r="Y150" i="4" s="1"/>
  <c r="T150" i="4"/>
  <c r="U150" i="4" s="1"/>
  <c r="P150" i="4"/>
  <c r="Q150" i="4" s="1"/>
  <c r="L150" i="4"/>
  <c r="M150" i="4" s="1"/>
  <c r="BD149" i="4"/>
  <c r="BE149" i="4" s="1"/>
  <c r="AZ149" i="4"/>
  <c r="BA149" i="4" s="1"/>
  <c r="AV149" i="4"/>
  <c r="AW149" i="4" s="1"/>
  <c r="AR149" i="4"/>
  <c r="AS149" i="4" s="1"/>
  <c r="AN149" i="4"/>
  <c r="AO149" i="4" s="1"/>
  <c r="AJ149" i="4"/>
  <c r="AK149" i="4" s="1"/>
  <c r="AF149" i="4"/>
  <c r="AG149" i="4" s="1"/>
  <c r="AB149" i="4"/>
  <c r="AC149" i="4" s="1"/>
  <c r="X149" i="4"/>
  <c r="Y149" i="4" s="1"/>
  <c r="T149" i="4"/>
  <c r="U149" i="4" s="1"/>
  <c r="P149" i="4"/>
  <c r="Q149" i="4" s="1"/>
  <c r="L149" i="4"/>
  <c r="M149" i="4" s="1"/>
  <c r="BD148" i="4"/>
  <c r="BE148" i="4" s="1"/>
  <c r="AZ148" i="4"/>
  <c r="BA148" i="4" s="1"/>
  <c r="AV148" i="4"/>
  <c r="AW148" i="4" s="1"/>
  <c r="AR148" i="4"/>
  <c r="AS148" i="4" s="1"/>
  <c r="AN148" i="4"/>
  <c r="AO148" i="4" s="1"/>
  <c r="AJ148" i="4"/>
  <c r="AK148" i="4" s="1"/>
  <c r="AG148" i="4"/>
  <c r="AF148" i="4"/>
  <c r="AC148" i="4"/>
  <c r="AB148" i="4"/>
  <c r="X148" i="4"/>
  <c r="Y148" i="4" s="1"/>
  <c r="T148" i="4"/>
  <c r="U148" i="4" s="1"/>
  <c r="Q148" i="4"/>
  <c r="P148" i="4"/>
  <c r="L148" i="4"/>
  <c r="M148" i="4" s="1"/>
  <c r="BD147" i="4"/>
  <c r="BE147" i="4" s="1"/>
  <c r="BA147" i="4"/>
  <c r="AZ147" i="4"/>
  <c r="AV147" i="4"/>
  <c r="AW147" i="4" s="1"/>
  <c r="AR147" i="4"/>
  <c r="AS147" i="4" s="1"/>
  <c r="AO147" i="4"/>
  <c r="AN147" i="4"/>
  <c r="AJ147" i="4"/>
  <c r="AK147" i="4" s="1"/>
  <c r="AF147" i="4"/>
  <c r="AG147" i="4" s="1"/>
  <c r="AC147" i="4"/>
  <c r="AB147" i="4"/>
  <c r="X147" i="4"/>
  <c r="Y147" i="4" s="1"/>
  <c r="T147" i="4"/>
  <c r="U147" i="4" s="1"/>
  <c r="Q147" i="4"/>
  <c r="P147" i="4"/>
  <c r="L147" i="4"/>
  <c r="M147" i="4" s="1"/>
  <c r="BD146" i="4"/>
  <c r="BE146" i="4" s="1"/>
  <c r="BA146" i="4"/>
  <c r="AZ146" i="4"/>
  <c r="AV146" i="4"/>
  <c r="AW146" i="4" s="1"/>
  <c r="AR146" i="4"/>
  <c r="AS146" i="4" s="1"/>
  <c r="AO146" i="4"/>
  <c r="AN146" i="4"/>
  <c r="AJ146" i="4"/>
  <c r="AK146" i="4" s="1"/>
  <c r="AF146" i="4"/>
  <c r="AG146" i="4" s="1"/>
  <c r="AC146" i="4"/>
  <c r="AB146" i="4"/>
  <c r="X146" i="4"/>
  <c r="Y146" i="4" s="1"/>
  <c r="T146" i="4"/>
  <c r="U146" i="4" s="1"/>
  <c r="Q146" i="4"/>
  <c r="P146" i="4"/>
  <c r="L146" i="4"/>
  <c r="M146" i="4" s="1"/>
  <c r="BD145" i="4"/>
  <c r="BE145" i="4" s="1"/>
  <c r="BA145" i="4"/>
  <c r="AZ145" i="4"/>
  <c r="AV145" i="4"/>
  <c r="AW145" i="4" s="1"/>
  <c r="AR145" i="4"/>
  <c r="AS145" i="4" s="1"/>
  <c r="AO145" i="4"/>
  <c r="AN145" i="4"/>
  <c r="AJ145" i="4"/>
  <c r="AK145" i="4" s="1"/>
  <c r="AF145" i="4"/>
  <c r="AG145" i="4" s="1"/>
  <c r="AC145" i="4"/>
  <c r="AB145" i="4"/>
  <c r="X145" i="4"/>
  <c r="Y145" i="4" s="1"/>
  <c r="T145" i="4"/>
  <c r="U145" i="4" s="1"/>
  <c r="Q145" i="4"/>
  <c r="P145" i="4"/>
  <c r="L145" i="4"/>
  <c r="M145" i="4" s="1"/>
  <c r="BD144" i="4"/>
  <c r="BE144" i="4" s="1"/>
  <c r="BA144" i="4"/>
  <c r="AZ144" i="4"/>
  <c r="AV144" i="4"/>
  <c r="AW144" i="4" s="1"/>
  <c r="AR144" i="4"/>
  <c r="AS144" i="4" s="1"/>
  <c r="AO144" i="4"/>
  <c r="AN144" i="4"/>
  <c r="AJ144" i="4"/>
  <c r="AK144" i="4" s="1"/>
  <c r="AF144" i="4"/>
  <c r="AG144" i="4" s="1"/>
  <c r="AC144" i="4"/>
  <c r="AB144" i="4"/>
  <c r="X144" i="4"/>
  <c r="Y144" i="4" s="1"/>
  <c r="T144" i="4"/>
  <c r="U144" i="4" s="1"/>
  <c r="Q144" i="4"/>
  <c r="P144" i="4"/>
  <c r="L144" i="4"/>
  <c r="M144" i="4" s="1"/>
  <c r="BD143" i="4"/>
  <c r="BE143" i="4" s="1"/>
  <c r="BA143" i="4"/>
  <c r="AZ143" i="4"/>
  <c r="AV143" i="4"/>
  <c r="AW143" i="4" s="1"/>
  <c r="AR143" i="4"/>
  <c r="AS143" i="4" s="1"/>
  <c r="AO143" i="4"/>
  <c r="AN143" i="4"/>
  <c r="AJ143" i="4"/>
  <c r="AK143" i="4" s="1"/>
  <c r="AF143" i="4"/>
  <c r="AG143" i="4" s="1"/>
  <c r="AB143" i="4"/>
  <c r="AC143" i="4" s="1"/>
  <c r="X143" i="4"/>
  <c r="Y143" i="4" s="1"/>
  <c r="T143" i="4"/>
  <c r="U143" i="4" s="1"/>
  <c r="P143" i="4"/>
  <c r="Q143" i="4" s="1"/>
  <c r="L143" i="4"/>
  <c r="M143" i="4" s="1"/>
  <c r="BD142" i="4"/>
  <c r="BE142" i="4" s="1"/>
  <c r="AZ142" i="4"/>
  <c r="BA142" i="4" s="1"/>
  <c r="AV142" i="4"/>
  <c r="AW142" i="4" s="1"/>
  <c r="AR142" i="4"/>
  <c r="AS142" i="4" s="1"/>
  <c r="AN142" i="4"/>
  <c r="AO142" i="4" s="1"/>
  <c r="AJ142" i="4"/>
  <c r="AK142" i="4" s="1"/>
  <c r="AF142" i="4"/>
  <c r="AG142" i="4" s="1"/>
  <c r="AB142" i="4"/>
  <c r="AC142" i="4" s="1"/>
  <c r="X142" i="4"/>
  <c r="Y142" i="4" s="1"/>
  <c r="T142" i="4"/>
  <c r="U142" i="4" s="1"/>
  <c r="P142" i="4"/>
  <c r="Q142" i="4" s="1"/>
  <c r="L142" i="4"/>
  <c r="M142" i="4" s="1"/>
  <c r="BD141" i="4"/>
  <c r="BE141" i="4" s="1"/>
  <c r="AZ141" i="4"/>
  <c r="BA141" i="4" s="1"/>
  <c r="AV141" i="4"/>
  <c r="AW141" i="4" s="1"/>
  <c r="AR141" i="4"/>
  <c r="AS141" i="4" s="1"/>
  <c r="AN141" i="4"/>
  <c r="AO141" i="4" s="1"/>
  <c r="AJ141" i="4"/>
  <c r="AK141" i="4" s="1"/>
  <c r="AF141" i="4"/>
  <c r="AG141" i="4" s="1"/>
  <c r="AB141" i="4"/>
  <c r="AC141" i="4" s="1"/>
  <c r="X141" i="4"/>
  <c r="Y141" i="4" s="1"/>
  <c r="T141" i="4"/>
  <c r="U141" i="4" s="1"/>
  <c r="P141" i="4"/>
  <c r="Q141" i="4" s="1"/>
  <c r="L141" i="4"/>
  <c r="M141" i="4" s="1"/>
  <c r="BE140" i="4"/>
  <c r="BD140" i="4"/>
  <c r="AZ140" i="4"/>
  <c r="BA140" i="4" s="1"/>
  <c r="AV140" i="4"/>
  <c r="AW140" i="4" s="1"/>
  <c r="AS140" i="4"/>
  <c r="AR140" i="4"/>
  <c r="AN140" i="4"/>
  <c r="AO140" i="4" s="1"/>
  <c r="AJ140" i="4"/>
  <c r="AK140" i="4" s="1"/>
  <c r="AG140" i="4"/>
  <c r="AF140" i="4"/>
  <c r="AB140" i="4"/>
  <c r="AC140" i="4" s="1"/>
  <c r="X140" i="4"/>
  <c r="Y140" i="4" s="1"/>
  <c r="U140" i="4"/>
  <c r="T140" i="4"/>
  <c r="P140" i="4"/>
  <c r="Q140" i="4" s="1"/>
  <c r="L140" i="4"/>
  <c r="M140" i="4" s="1"/>
  <c r="BE139" i="4"/>
  <c r="BD139" i="4"/>
  <c r="AZ139" i="4"/>
  <c r="BA139" i="4" s="1"/>
  <c r="AV139" i="4"/>
  <c r="AW139" i="4" s="1"/>
  <c r="AR139" i="4"/>
  <c r="AS139" i="4" s="1"/>
  <c r="AN139" i="4"/>
  <c r="AO139" i="4" s="1"/>
  <c r="AJ139" i="4"/>
  <c r="AK139" i="4" s="1"/>
  <c r="AF139" i="4"/>
  <c r="AG139" i="4" s="1"/>
  <c r="AB139" i="4"/>
  <c r="AC139" i="4" s="1"/>
  <c r="X139" i="4"/>
  <c r="Y139" i="4" s="1"/>
  <c r="T139" i="4"/>
  <c r="U139" i="4" s="1"/>
  <c r="P139" i="4"/>
  <c r="Q139" i="4" s="1"/>
  <c r="L139" i="4"/>
  <c r="M139" i="4" s="1"/>
  <c r="BD138" i="4"/>
  <c r="BE138" i="4" s="1"/>
  <c r="AZ138" i="4"/>
  <c r="BA138" i="4" s="1"/>
  <c r="AV138" i="4"/>
  <c r="AW138" i="4" s="1"/>
  <c r="AR138" i="4"/>
  <c r="AS138" i="4" s="1"/>
  <c r="AN138" i="4"/>
  <c r="AO138" i="4" s="1"/>
  <c r="AJ138" i="4"/>
  <c r="AK138" i="4" s="1"/>
  <c r="AF138" i="4"/>
  <c r="AG138" i="4" s="1"/>
  <c r="AB138" i="4"/>
  <c r="AC138" i="4" s="1"/>
  <c r="X138" i="4"/>
  <c r="Y138" i="4" s="1"/>
  <c r="T138" i="4"/>
  <c r="U138" i="4" s="1"/>
  <c r="P138" i="4"/>
  <c r="Q138" i="4" s="1"/>
  <c r="L138" i="4"/>
  <c r="M138" i="4" s="1"/>
  <c r="BD137" i="4"/>
  <c r="BE137" i="4" s="1"/>
  <c r="AZ137" i="4"/>
  <c r="BA137" i="4" s="1"/>
  <c r="AV137" i="4"/>
  <c r="AW137" i="4" s="1"/>
  <c r="AR137" i="4"/>
  <c r="AS137" i="4" s="1"/>
  <c r="AN137" i="4"/>
  <c r="AO137" i="4" s="1"/>
  <c r="AJ137" i="4"/>
  <c r="AK137" i="4" s="1"/>
  <c r="AF137" i="4"/>
  <c r="AG137" i="4" s="1"/>
  <c r="AB137" i="4"/>
  <c r="AC137" i="4" s="1"/>
  <c r="X137" i="4"/>
  <c r="Y137" i="4" s="1"/>
  <c r="T137" i="4"/>
  <c r="U137" i="4" s="1"/>
  <c r="P137" i="4"/>
  <c r="Q137" i="4" s="1"/>
  <c r="L137" i="4"/>
  <c r="M137" i="4" s="1"/>
  <c r="BD135" i="4"/>
  <c r="BE135" i="4" s="1"/>
  <c r="AZ135" i="4"/>
  <c r="BA135" i="4" s="1"/>
  <c r="AV135" i="4"/>
  <c r="AW135" i="4" s="1"/>
  <c r="AR135" i="4"/>
  <c r="AS135" i="4" s="1"/>
  <c r="AN135" i="4"/>
  <c r="AO135" i="4" s="1"/>
  <c r="AJ135" i="4"/>
  <c r="AK135" i="4" s="1"/>
  <c r="AF135" i="4"/>
  <c r="AG135" i="4" s="1"/>
  <c r="AB135" i="4"/>
  <c r="AC135" i="4" s="1"/>
  <c r="X135" i="4"/>
  <c r="Y135" i="4" s="1"/>
  <c r="T135" i="4"/>
  <c r="U135" i="4" s="1"/>
  <c r="P135" i="4"/>
  <c r="Q135" i="4" s="1"/>
  <c r="L135" i="4"/>
  <c r="M135" i="4" s="1"/>
  <c r="BD133" i="4"/>
  <c r="BE133" i="4" s="1"/>
  <c r="AZ133" i="4"/>
  <c r="BA133" i="4" s="1"/>
  <c r="AV133" i="4"/>
  <c r="AW133" i="4" s="1"/>
  <c r="AR133" i="4"/>
  <c r="AS133" i="4" s="1"/>
  <c r="AN133" i="4"/>
  <c r="AO133" i="4" s="1"/>
  <c r="AK133" i="4"/>
  <c r="AJ133" i="4"/>
  <c r="AF133" i="4"/>
  <c r="AG133" i="4" s="1"/>
  <c r="AB133" i="4"/>
  <c r="AC133" i="4" s="1"/>
  <c r="X133" i="4"/>
  <c r="Y133" i="4" s="1"/>
  <c r="T133" i="4"/>
  <c r="U133" i="4" s="1"/>
  <c r="P133" i="4"/>
  <c r="Q133" i="4" s="1"/>
  <c r="M133" i="4"/>
  <c r="L133" i="4"/>
  <c r="BD131" i="4"/>
  <c r="BE131" i="4" s="1"/>
  <c r="AZ131" i="4"/>
  <c r="BA131" i="4" s="1"/>
  <c r="AV131" i="4"/>
  <c r="AW131" i="4" s="1"/>
  <c r="AR131" i="4"/>
  <c r="AS131" i="4" s="1"/>
  <c r="AN131" i="4"/>
  <c r="AO131" i="4" s="1"/>
  <c r="AK131" i="4"/>
  <c r="AJ131" i="4"/>
  <c r="AG131" i="4"/>
  <c r="AF131" i="4"/>
  <c r="AB131" i="4"/>
  <c r="AC131" i="4" s="1"/>
  <c r="X131" i="4"/>
  <c r="Y131" i="4" s="1"/>
  <c r="T131" i="4"/>
  <c r="U131" i="4" s="1"/>
  <c r="P131" i="4"/>
  <c r="Q131" i="4" s="1"/>
  <c r="M131" i="4"/>
  <c r="L131" i="4"/>
  <c r="BE129" i="4"/>
  <c r="BD129" i="4"/>
  <c r="AZ129" i="4"/>
  <c r="BA129" i="4" s="1"/>
  <c r="AV129" i="4"/>
  <c r="AW129" i="4" s="1"/>
  <c r="AR129" i="4"/>
  <c r="AS129" i="4" s="1"/>
  <c r="AN129" i="4"/>
  <c r="AO129" i="4" s="1"/>
  <c r="AJ129" i="4"/>
  <c r="AK129" i="4" s="1"/>
  <c r="AF129" i="4"/>
  <c r="AG129" i="4" s="1"/>
  <c r="AB129" i="4"/>
  <c r="AC129" i="4" s="1"/>
  <c r="X129" i="4"/>
  <c r="Y129" i="4" s="1"/>
  <c r="T129" i="4"/>
  <c r="U129" i="4" s="1"/>
  <c r="P129" i="4"/>
  <c r="Q129" i="4" s="1"/>
  <c r="M129" i="4"/>
  <c r="L129" i="4"/>
  <c r="BD127" i="4"/>
  <c r="BE127" i="4" s="1"/>
  <c r="AZ127" i="4"/>
  <c r="BA127" i="4" s="1"/>
  <c r="AV127" i="4"/>
  <c r="AW127" i="4" s="1"/>
  <c r="AR127" i="4"/>
  <c r="AS127" i="4" s="1"/>
  <c r="AN127" i="4"/>
  <c r="AO127" i="4" s="1"/>
  <c r="AK127" i="4"/>
  <c r="AJ127" i="4"/>
  <c r="AF127" i="4"/>
  <c r="AG127" i="4" s="1"/>
  <c r="AB127" i="4"/>
  <c r="AC127" i="4" s="1"/>
  <c r="Y127" i="4"/>
  <c r="X127" i="4"/>
  <c r="T127" i="4"/>
  <c r="U127" i="4" s="1"/>
  <c r="P127" i="4"/>
  <c r="Q127" i="4" s="1"/>
  <c r="M127" i="4"/>
  <c r="L127" i="4"/>
  <c r="BD125" i="4"/>
  <c r="BE125" i="4" s="1"/>
  <c r="AZ125" i="4"/>
  <c r="BA125" i="4" s="1"/>
  <c r="AV125" i="4"/>
  <c r="AW125" i="4" s="1"/>
  <c r="AR125" i="4"/>
  <c r="AS125" i="4" s="1"/>
  <c r="AN125" i="4"/>
  <c r="AO125" i="4" s="1"/>
  <c r="AK125" i="4"/>
  <c r="AJ125" i="4"/>
  <c r="AF125" i="4"/>
  <c r="AG125" i="4" s="1"/>
  <c r="AB125" i="4"/>
  <c r="AC125" i="4" s="1"/>
  <c r="X125" i="4"/>
  <c r="Y125" i="4" s="1"/>
  <c r="T125" i="4"/>
  <c r="U125" i="4" s="1"/>
  <c r="P125" i="4"/>
  <c r="Q125" i="4" s="1"/>
  <c r="M125" i="4"/>
  <c r="L125" i="4"/>
  <c r="BD123" i="4"/>
  <c r="BE123" i="4" s="1"/>
  <c r="AZ123" i="4"/>
  <c r="BA123" i="4" s="1"/>
  <c r="AV123" i="4"/>
  <c r="AW123" i="4" s="1"/>
  <c r="AR123" i="4"/>
  <c r="AS123" i="4" s="1"/>
  <c r="AN123" i="4"/>
  <c r="AO123" i="4" s="1"/>
  <c r="AK123" i="4"/>
  <c r="AJ123" i="4"/>
  <c r="AF123" i="4"/>
  <c r="AG123" i="4" s="1"/>
  <c r="AB123" i="4"/>
  <c r="AC123" i="4" s="1"/>
  <c r="X123" i="4"/>
  <c r="Y123" i="4" s="1"/>
  <c r="T123" i="4"/>
  <c r="U123" i="4" s="1"/>
  <c r="P123" i="4"/>
  <c r="Q123" i="4" s="1"/>
  <c r="L123" i="4"/>
  <c r="M123" i="4" s="1"/>
  <c r="BD121" i="4"/>
  <c r="BE121" i="4" s="1"/>
  <c r="AZ121" i="4"/>
  <c r="BA121" i="4" s="1"/>
  <c r="AV121" i="4"/>
  <c r="AW121" i="4" s="1"/>
  <c r="AR121" i="4"/>
  <c r="AS121" i="4" s="1"/>
  <c r="AN121" i="4"/>
  <c r="AO121" i="4" s="1"/>
  <c r="AJ121" i="4"/>
  <c r="AK121" i="4" s="1"/>
  <c r="AG121" i="4"/>
  <c r="AF121" i="4"/>
  <c r="AB121" i="4"/>
  <c r="AC121" i="4" s="1"/>
  <c r="X121" i="4"/>
  <c r="Y121" i="4" s="1"/>
  <c r="T121" i="4"/>
  <c r="U121" i="4" s="1"/>
  <c r="P121" i="4"/>
  <c r="Q121" i="4" s="1"/>
  <c r="L121" i="4"/>
  <c r="M121" i="4" s="1"/>
  <c r="BE119" i="4"/>
  <c r="BD119" i="4"/>
  <c r="AZ119" i="4"/>
  <c r="BA119" i="4" s="1"/>
  <c r="AV119" i="4"/>
  <c r="AW119" i="4" s="1"/>
  <c r="AR119" i="4"/>
  <c r="AS119" i="4" s="1"/>
  <c r="AN119" i="4"/>
  <c r="AO119" i="4" s="1"/>
  <c r="AJ119" i="4"/>
  <c r="AK119" i="4" s="1"/>
  <c r="AF119" i="4"/>
  <c r="AG119" i="4" s="1"/>
  <c r="AB119" i="4"/>
  <c r="AC119" i="4" s="1"/>
  <c r="X119" i="4"/>
  <c r="Y119" i="4" s="1"/>
  <c r="T119" i="4"/>
  <c r="U119" i="4" s="1"/>
  <c r="P119" i="4"/>
  <c r="Q119" i="4" s="1"/>
  <c r="L119" i="4"/>
  <c r="M119" i="4" s="1"/>
  <c r="BD117" i="4"/>
  <c r="BE117" i="4" s="1"/>
  <c r="AZ117" i="4"/>
  <c r="BA117" i="4" s="1"/>
  <c r="AV117" i="4"/>
  <c r="AW117" i="4" s="1"/>
  <c r="AR117" i="4"/>
  <c r="AS117" i="4" s="1"/>
  <c r="AN117" i="4"/>
  <c r="AO117" i="4" s="1"/>
  <c r="AJ117" i="4"/>
  <c r="AK117" i="4" s="1"/>
  <c r="AF117" i="4"/>
  <c r="AG117" i="4" s="1"/>
  <c r="AB117" i="4"/>
  <c r="AC117" i="4" s="1"/>
  <c r="X117" i="4"/>
  <c r="Y117" i="4" s="1"/>
  <c r="T117" i="4"/>
  <c r="U117" i="4" s="1"/>
  <c r="P117" i="4"/>
  <c r="Q117" i="4" s="1"/>
  <c r="L117" i="4"/>
  <c r="M117" i="4" s="1"/>
  <c r="BE115" i="4"/>
  <c r="BD115" i="4"/>
  <c r="AZ115" i="4"/>
  <c r="BA115" i="4" s="1"/>
  <c r="AV115" i="4"/>
  <c r="AW115" i="4" s="1"/>
  <c r="AR115" i="4"/>
  <c r="AS115" i="4" s="1"/>
  <c r="AN115" i="4"/>
  <c r="AO115" i="4" s="1"/>
  <c r="AJ115" i="4"/>
  <c r="AK115" i="4" s="1"/>
  <c r="AG115" i="4"/>
  <c r="AF115" i="4"/>
  <c r="AB115" i="4"/>
  <c r="AC115" i="4" s="1"/>
  <c r="X115" i="4"/>
  <c r="Y115" i="4" s="1"/>
  <c r="T115" i="4"/>
  <c r="U115" i="4" s="1"/>
  <c r="P115" i="4"/>
  <c r="Q115" i="4" s="1"/>
  <c r="L115" i="4"/>
  <c r="M115" i="4" s="1"/>
  <c r="BE113" i="4"/>
  <c r="BD113" i="4"/>
  <c r="AZ113" i="4"/>
  <c r="BA113" i="4" s="1"/>
  <c r="AV113" i="4"/>
  <c r="AW113" i="4" s="1"/>
  <c r="AS113" i="4"/>
  <c r="AR113" i="4"/>
  <c r="AN113" i="4"/>
  <c r="AO113" i="4" s="1"/>
  <c r="AJ113" i="4"/>
  <c r="AK113" i="4" s="1"/>
  <c r="AF113" i="4"/>
  <c r="AG113" i="4" s="1"/>
  <c r="AB113" i="4"/>
  <c r="AC113" i="4" s="1"/>
  <c r="X113" i="4"/>
  <c r="Y113" i="4" s="1"/>
  <c r="T113" i="4"/>
  <c r="U113" i="4" s="1"/>
  <c r="P113" i="4"/>
  <c r="Q113" i="4" s="1"/>
  <c r="L113" i="4"/>
  <c r="M113" i="4" s="1"/>
  <c r="BD111" i="4"/>
  <c r="BE111" i="4" s="1"/>
  <c r="AZ111" i="4"/>
  <c r="BA111" i="4" s="1"/>
  <c r="AV111" i="4"/>
  <c r="AW111" i="4" s="1"/>
  <c r="AR111" i="4"/>
  <c r="AS111" i="4" s="1"/>
  <c r="AN111" i="4"/>
  <c r="AO111" i="4" s="1"/>
  <c r="AJ111" i="4"/>
  <c r="AK111" i="4" s="1"/>
  <c r="AG111" i="4"/>
  <c r="AF111" i="4"/>
  <c r="AB111" i="4"/>
  <c r="AC111" i="4" s="1"/>
  <c r="X111" i="4"/>
  <c r="Y111" i="4" s="1"/>
  <c r="T111" i="4"/>
  <c r="U111" i="4" s="1"/>
  <c r="P111" i="4"/>
  <c r="Q111" i="4" s="1"/>
  <c r="L111" i="4"/>
  <c r="M111" i="4" s="1"/>
  <c r="BE109" i="4"/>
  <c r="BD109" i="4"/>
  <c r="AZ109" i="4"/>
  <c r="BA109" i="4" s="1"/>
  <c r="AV109" i="4"/>
  <c r="AW109" i="4" s="1"/>
  <c r="AR109" i="4"/>
  <c r="AS109" i="4" s="1"/>
  <c r="AN109" i="4"/>
  <c r="AO109" i="4" s="1"/>
  <c r="AJ109" i="4"/>
  <c r="AK109" i="4" s="1"/>
  <c r="AG109" i="4"/>
  <c r="AF109" i="4"/>
  <c r="AB109" i="4"/>
  <c r="AC109" i="4" s="1"/>
  <c r="Y109" i="4"/>
  <c r="X109" i="4"/>
  <c r="T109" i="4"/>
  <c r="U109" i="4" s="1"/>
  <c r="P109" i="4"/>
  <c r="Q109" i="4" s="1"/>
  <c r="M109" i="4"/>
  <c r="L109" i="4"/>
  <c r="BD107" i="4"/>
  <c r="BE107" i="4" s="1"/>
  <c r="AZ107" i="4"/>
  <c r="BA107" i="4" s="1"/>
  <c r="AV107" i="4"/>
  <c r="AW107" i="4" s="1"/>
  <c r="AR107" i="4"/>
  <c r="AS107" i="4" s="1"/>
  <c r="AN107" i="4"/>
  <c r="AO107" i="4" s="1"/>
  <c r="AJ107" i="4"/>
  <c r="AK107" i="4" s="1"/>
  <c r="AF107" i="4"/>
  <c r="AG107" i="4" s="1"/>
  <c r="AB107" i="4"/>
  <c r="AC107" i="4" s="1"/>
  <c r="X107" i="4"/>
  <c r="Y107" i="4" s="1"/>
  <c r="T107" i="4"/>
  <c r="U107" i="4" s="1"/>
  <c r="P107" i="4"/>
  <c r="Q107" i="4" s="1"/>
  <c r="L107" i="4"/>
  <c r="M107" i="4" s="1"/>
  <c r="BD105" i="4"/>
  <c r="BE105" i="4" s="1"/>
  <c r="AZ105" i="4"/>
  <c r="BA105" i="4" s="1"/>
  <c r="AV105" i="4"/>
  <c r="AW105" i="4" s="1"/>
  <c r="AR105" i="4"/>
  <c r="AS105" i="4" s="1"/>
  <c r="AN105" i="4"/>
  <c r="AO105" i="4" s="1"/>
  <c r="AJ105" i="4"/>
  <c r="AK105" i="4" s="1"/>
  <c r="AF105" i="4"/>
  <c r="AG105" i="4" s="1"/>
  <c r="AB105" i="4"/>
  <c r="AC105" i="4" s="1"/>
  <c r="X105" i="4"/>
  <c r="Y105" i="4" s="1"/>
  <c r="T105" i="4"/>
  <c r="U105" i="4" s="1"/>
  <c r="P105" i="4"/>
  <c r="Q105" i="4" s="1"/>
  <c r="M105" i="4"/>
  <c r="L105" i="4"/>
  <c r="BD103" i="4"/>
  <c r="BE103" i="4" s="1"/>
  <c r="AZ103" i="4"/>
  <c r="BA103" i="4" s="1"/>
  <c r="AV103" i="4"/>
  <c r="AW103" i="4" s="1"/>
  <c r="AR103" i="4"/>
  <c r="AS103" i="4" s="1"/>
  <c r="AN103" i="4"/>
  <c r="AO103" i="4" s="1"/>
  <c r="AK103" i="4"/>
  <c r="AJ103" i="4"/>
  <c r="AF103" i="4"/>
  <c r="AG103" i="4" s="1"/>
  <c r="AB103" i="4"/>
  <c r="AC103" i="4" s="1"/>
  <c r="X103" i="4"/>
  <c r="Y103" i="4" s="1"/>
  <c r="T103" i="4"/>
  <c r="U103" i="4" s="1"/>
  <c r="P103" i="4"/>
  <c r="Q103" i="4" s="1"/>
  <c r="L103" i="4"/>
  <c r="M103" i="4" s="1"/>
  <c r="BD101" i="4"/>
  <c r="BE101" i="4" s="1"/>
  <c r="AZ101" i="4"/>
  <c r="BA101" i="4" s="1"/>
  <c r="AV101" i="4"/>
  <c r="AW101" i="4" s="1"/>
  <c r="AR101" i="4"/>
  <c r="AS101" i="4" s="1"/>
  <c r="AN101" i="4"/>
  <c r="AO101" i="4" s="1"/>
  <c r="AK101" i="4"/>
  <c r="AJ101" i="4"/>
  <c r="AF101" i="4"/>
  <c r="AG101" i="4" s="1"/>
  <c r="AB101" i="4"/>
  <c r="AC101" i="4" s="1"/>
  <c r="X101" i="4"/>
  <c r="Y101" i="4" s="1"/>
  <c r="T101" i="4"/>
  <c r="U101" i="4" s="1"/>
  <c r="P101" i="4"/>
  <c r="Q101" i="4" s="1"/>
  <c r="L101" i="4"/>
  <c r="M101" i="4" s="1"/>
  <c r="BD100" i="4"/>
  <c r="BE100" i="4" s="1"/>
  <c r="AZ100" i="4"/>
  <c r="BA100" i="4" s="1"/>
  <c r="AW100" i="4"/>
  <c r="AV100" i="4"/>
  <c r="AR100" i="4"/>
  <c r="AS100" i="4" s="1"/>
  <c r="AN100" i="4"/>
  <c r="AO100" i="4" s="1"/>
  <c r="AJ100" i="4"/>
  <c r="AK100" i="4" s="1"/>
  <c r="AF100" i="4"/>
  <c r="AG100" i="4" s="1"/>
  <c r="AB100" i="4"/>
  <c r="AC100" i="4" s="1"/>
  <c r="X100" i="4"/>
  <c r="Y100" i="4" s="1"/>
  <c r="T100" i="4"/>
  <c r="U100" i="4" s="1"/>
  <c r="P100" i="4"/>
  <c r="Q100" i="4" s="1"/>
  <c r="M100" i="4"/>
  <c r="L100" i="4"/>
  <c r="BD98" i="4"/>
  <c r="BE98" i="4" s="1"/>
  <c r="AZ98" i="4"/>
  <c r="BA98" i="4" s="1"/>
  <c r="AV98" i="4"/>
  <c r="AW98" i="4" s="1"/>
  <c r="AR98" i="4"/>
  <c r="AS98" i="4" s="1"/>
  <c r="AN98" i="4"/>
  <c r="AO98" i="4" s="1"/>
  <c r="AK98" i="4"/>
  <c r="AJ98" i="4"/>
  <c r="AF98" i="4"/>
  <c r="AG98" i="4" s="1"/>
  <c r="AB98" i="4"/>
  <c r="AC98" i="4" s="1"/>
  <c r="X98" i="4"/>
  <c r="Y98" i="4" s="1"/>
  <c r="T98" i="4"/>
  <c r="U98" i="4" s="1"/>
  <c r="P98" i="4"/>
  <c r="Q98" i="4" s="1"/>
  <c r="M98" i="4"/>
  <c r="L98" i="4"/>
  <c r="BD96" i="4"/>
  <c r="BE96" i="4" s="1"/>
  <c r="AZ96" i="4"/>
  <c r="BA96" i="4" s="1"/>
  <c r="AV96" i="4"/>
  <c r="AW96" i="4" s="1"/>
  <c r="AR96" i="4"/>
  <c r="AS96" i="4" s="1"/>
  <c r="AN96" i="4"/>
  <c r="AO96" i="4" s="1"/>
  <c r="AJ96" i="4"/>
  <c r="AK96" i="4" s="1"/>
  <c r="AF96" i="4"/>
  <c r="AG96" i="4" s="1"/>
  <c r="AB96" i="4"/>
  <c r="AC96" i="4" s="1"/>
  <c r="X96" i="4"/>
  <c r="Y96" i="4" s="1"/>
  <c r="T96" i="4"/>
  <c r="U96" i="4" s="1"/>
  <c r="P96" i="4"/>
  <c r="Q96" i="4" s="1"/>
  <c r="L96" i="4"/>
  <c r="M96" i="4" s="1"/>
  <c r="BD94" i="4"/>
  <c r="BE94" i="4" s="1"/>
  <c r="AZ94" i="4"/>
  <c r="BA94" i="4" s="1"/>
  <c r="AV94" i="4"/>
  <c r="AW94" i="4" s="1"/>
  <c r="AR94" i="4"/>
  <c r="AS94" i="4" s="1"/>
  <c r="AN94" i="4"/>
  <c r="AO94" i="4" s="1"/>
  <c r="AJ94" i="4"/>
  <c r="AK94" i="4" s="1"/>
  <c r="AF94" i="4"/>
  <c r="AG94" i="4" s="1"/>
  <c r="AB94" i="4"/>
  <c r="AC94" i="4" s="1"/>
  <c r="X94" i="4"/>
  <c r="Y94" i="4" s="1"/>
  <c r="T94" i="4"/>
  <c r="U94" i="4" s="1"/>
  <c r="P94" i="4"/>
  <c r="Q94" i="4" s="1"/>
  <c r="M94" i="4"/>
  <c r="L94" i="4"/>
  <c r="BD92" i="4"/>
  <c r="BE92" i="4" s="1"/>
  <c r="AZ92" i="4"/>
  <c r="BA92" i="4" s="1"/>
  <c r="AV92" i="4"/>
  <c r="AW92" i="4" s="1"/>
  <c r="AR92" i="4"/>
  <c r="AS92" i="4" s="1"/>
  <c r="AN92" i="4"/>
  <c r="AO92" i="4" s="1"/>
  <c r="AK92" i="4"/>
  <c r="AJ92" i="4"/>
  <c r="AF92" i="4"/>
  <c r="AG92" i="4" s="1"/>
  <c r="AB92" i="4"/>
  <c r="AC92" i="4" s="1"/>
  <c r="X92" i="4"/>
  <c r="Y92" i="4" s="1"/>
  <c r="T92" i="4"/>
  <c r="U92" i="4" s="1"/>
  <c r="P92" i="4"/>
  <c r="Q92" i="4" s="1"/>
  <c r="L92" i="4"/>
  <c r="M92" i="4" s="1"/>
  <c r="BD90" i="4"/>
  <c r="BE90" i="4" s="1"/>
  <c r="AZ90" i="4"/>
  <c r="BA90" i="4" s="1"/>
  <c r="AV90" i="4"/>
  <c r="AW90" i="4" s="1"/>
  <c r="AR90" i="4"/>
  <c r="AS90" i="4" s="1"/>
  <c r="AN90" i="4"/>
  <c r="AO90" i="4" s="1"/>
  <c r="AJ90" i="4"/>
  <c r="AK90" i="4" s="1"/>
  <c r="AG90" i="4"/>
  <c r="AF90" i="4"/>
  <c r="AB90" i="4"/>
  <c r="AC90" i="4" s="1"/>
  <c r="X90" i="4"/>
  <c r="Y90" i="4" s="1"/>
  <c r="T90" i="4"/>
  <c r="U90" i="4" s="1"/>
  <c r="P90" i="4"/>
  <c r="Q90" i="4" s="1"/>
  <c r="L90" i="4"/>
  <c r="M90" i="4" s="1"/>
  <c r="BD88" i="4"/>
  <c r="BE88" i="4" s="1"/>
  <c r="AZ88" i="4"/>
  <c r="BA88" i="4" s="1"/>
  <c r="AV88" i="4"/>
  <c r="AW88" i="4" s="1"/>
  <c r="AR88" i="4"/>
  <c r="AS88" i="4" s="1"/>
  <c r="AN88" i="4"/>
  <c r="AO88" i="4" s="1"/>
  <c r="AJ88" i="4"/>
  <c r="AK88" i="4" s="1"/>
  <c r="AF88" i="4"/>
  <c r="AG88" i="4" s="1"/>
  <c r="AB88" i="4"/>
  <c r="AC88" i="4" s="1"/>
  <c r="X88" i="4"/>
  <c r="Y88" i="4" s="1"/>
  <c r="T88" i="4"/>
  <c r="U88" i="4" s="1"/>
  <c r="P88" i="4"/>
  <c r="Q88" i="4" s="1"/>
  <c r="L88" i="4"/>
  <c r="M88" i="4" s="1"/>
  <c r="BE86" i="4"/>
  <c r="BD86" i="4"/>
  <c r="AZ86" i="4"/>
  <c r="BA86" i="4" s="1"/>
  <c r="AV86" i="4"/>
  <c r="AW86" i="4" s="1"/>
  <c r="AR86" i="4"/>
  <c r="AS86" i="4" s="1"/>
  <c r="AN86" i="4"/>
  <c r="AO86" i="4" s="1"/>
  <c r="AJ86" i="4"/>
  <c r="AK86" i="4" s="1"/>
  <c r="AG86" i="4"/>
  <c r="AF86" i="4"/>
  <c r="AB86" i="4"/>
  <c r="AC86" i="4" s="1"/>
  <c r="Y86" i="4"/>
  <c r="X86" i="4"/>
  <c r="T86" i="4"/>
  <c r="U86" i="4" s="1"/>
  <c r="P86" i="4"/>
  <c r="Q86" i="4" s="1"/>
  <c r="L86" i="4"/>
  <c r="M86" i="4" s="1"/>
  <c r="BE84" i="4"/>
  <c r="BD84" i="4"/>
  <c r="AZ84" i="4"/>
  <c r="BA84" i="4" s="1"/>
  <c r="AV84" i="4"/>
  <c r="AW84" i="4" s="1"/>
  <c r="AR84" i="4"/>
  <c r="AS84" i="4" s="1"/>
  <c r="AN84" i="4"/>
  <c r="AO84" i="4" s="1"/>
  <c r="AJ84" i="4"/>
  <c r="AK84" i="4" s="1"/>
  <c r="AG84" i="4"/>
  <c r="AF84" i="4"/>
  <c r="AB84" i="4"/>
  <c r="AC84" i="4" s="1"/>
  <c r="X84" i="4"/>
  <c r="Y84" i="4" s="1"/>
  <c r="T84" i="4"/>
  <c r="U84" i="4" s="1"/>
  <c r="P84" i="4"/>
  <c r="Q84" i="4" s="1"/>
  <c r="L84" i="4"/>
  <c r="M84" i="4" s="1"/>
  <c r="BE82" i="4"/>
  <c r="BD82" i="4"/>
  <c r="AZ82" i="4"/>
  <c r="BA82" i="4" s="1"/>
  <c r="AV82" i="4"/>
  <c r="AW82" i="4" s="1"/>
  <c r="AR82" i="4"/>
  <c r="AS82" i="4" s="1"/>
  <c r="AN82" i="4"/>
  <c r="AO82" i="4" s="1"/>
  <c r="AJ82" i="4"/>
  <c r="AK82" i="4" s="1"/>
  <c r="AG82" i="4"/>
  <c r="AF82" i="4"/>
  <c r="AB82" i="4"/>
  <c r="AC82" i="4" s="1"/>
  <c r="X82" i="4"/>
  <c r="Y82" i="4" s="1"/>
  <c r="U82" i="4"/>
  <c r="T82" i="4"/>
  <c r="P82" i="4"/>
  <c r="Q82" i="4" s="1"/>
  <c r="L82" i="4"/>
  <c r="M82" i="4" s="1"/>
  <c r="BD80" i="4"/>
  <c r="BE80" i="4" s="1"/>
  <c r="AZ80" i="4"/>
  <c r="BA80" i="4" s="1"/>
  <c r="AV80" i="4"/>
  <c r="AW80" i="4" s="1"/>
  <c r="AR80" i="4"/>
  <c r="AS80" i="4" s="1"/>
  <c r="AN80" i="4"/>
  <c r="AO80" i="4" s="1"/>
  <c r="AJ80" i="4"/>
  <c r="AK80" i="4" s="1"/>
  <c r="AF80" i="4"/>
  <c r="AG80" i="4" s="1"/>
  <c r="AB80" i="4"/>
  <c r="AC80" i="4" s="1"/>
  <c r="X80" i="4"/>
  <c r="Y80" i="4" s="1"/>
  <c r="T80" i="4"/>
  <c r="U80" i="4" s="1"/>
  <c r="P80" i="4"/>
  <c r="Q80" i="4" s="1"/>
  <c r="M80" i="4"/>
  <c r="L80" i="4"/>
  <c r="BD78" i="4"/>
  <c r="BE78" i="4" s="1"/>
  <c r="AZ78" i="4"/>
  <c r="BA78" i="4" s="1"/>
  <c r="AV78" i="4"/>
  <c r="AW78" i="4" s="1"/>
  <c r="AR78" i="4"/>
  <c r="AS78" i="4" s="1"/>
  <c r="AN78" i="4"/>
  <c r="AO78" i="4" s="1"/>
  <c r="AK78" i="4"/>
  <c r="AJ78" i="4"/>
  <c r="AF78" i="4"/>
  <c r="AG78" i="4" s="1"/>
  <c r="AB78" i="4"/>
  <c r="AC78" i="4" s="1"/>
  <c r="X78" i="4"/>
  <c r="Y78" i="4" s="1"/>
  <c r="T78" i="4"/>
  <c r="U78" i="4" s="1"/>
  <c r="P78" i="4"/>
  <c r="Q78" i="4" s="1"/>
  <c r="M78" i="4"/>
  <c r="L78" i="4"/>
  <c r="BD76" i="4"/>
  <c r="BE76" i="4" s="1"/>
  <c r="AZ76" i="4"/>
  <c r="BA76" i="4" s="1"/>
  <c r="AV76" i="4"/>
  <c r="AW76" i="4" s="1"/>
  <c r="AR76" i="4"/>
  <c r="AS76" i="4" s="1"/>
  <c r="AN76" i="4"/>
  <c r="AO76" i="4" s="1"/>
  <c r="AJ76" i="4"/>
  <c r="AK76" i="4" s="1"/>
  <c r="AF76" i="4"/>
  <c r="AG76" i="4" s="1"/>
  <c r="AB76" i="4"/>
  <c r="AC76" i="4" s="1"/>
  <c r="X76" i="4"/>
  <c r="Y76" i="4" s="1"/>
  <c r="T76" i="4"/>
  <c r="U76" i="4" s="1"/>
  <c r="P76" i="4"/>
  <c r="Q76" i="4" s="1"/>
  <c r="L76" i="4"/>
  <c r="M76" i="4" s="1"/>
  <c r="BD74" i="4"/>
  <c r="BE74" i="4" s="1"/>
  <c r="AZ74" i="4"/>
  <c r="BA74" i="4" s="1"/>
  <c r="AV74" i="4"/>
  <c r="AW74" i="4" s="1"/>
  <c r="AR74" i="4"/>
  <c r="AS74" i="4" s="1"/>
  <c r="AN74" i="4"/>
  <c r="AO74" i="4" s="1"/>
  <c r="AJ74" i="4"/>
  <c r="AK74" i="4" s="1"/>
  <c r="AF74" i="4"/>
  <c r="AG74" i="4" s="1"/>
  <c r="AB74" i="4"/>
  <c r="AC74" i="4" s="1"/>
  <c r="Y74" i="4"/>
  <c r="X74" i="4"/>
  <c r="T74" i="4"/>
  <c r="U74" i="4" s="1"/>
  <c r="P74" i="4"/>
  <c r="Q74" i="4" s="1"/>
  <c r="M74" i="4"/>
  <c r="L74" i="4"/>
  <c r="BD72" i="4"/>
  <c r="BE72" i="4" s="1"/>
  <c r="AZ72" i="4"/>
  <c r="BA72" i="4" s="1"/>
  <c r="AV72" i="4"/>
  <c r="AW72" i="4" s="1"/>
  <c r="AR72" i="4"/>
  <c r="AS72" i="4" s="1"/>
  <c r="AN72" i="4"/>
  <c r="AO72" i="4" s="1"/>
  <c r="AK72" i="4"/>
  <c r="AJ72" i="4"/>
  <c r="AF72" i="4"/>
  <c r="AG72" i="4" s="1"/>
  <c r="AB72" i="4"/>
  <c r="AC72" i="4" s="1"/>
  <c r="X72" i="4"/>
  <c r="Y72" i="4" s="1"/>
  <c r="T72" i="4"/>
  <c r="U72" i="4" s="1"/>
  <c r="P72" i="4"/>
  <c r="Q72" i="4" s="1"/>
  <c r="M72" i="4"/>
  <c r="L72" i="4"/>
  <c r="BD70" i="4"/>
  <c r="BE70" i="4" s="1"/>
  <c r="AZ70" i="4"/>
  <c r="BA70" i="4" s="1"/>
  <c r="AV70" i="4"/>
  <c r="AW70" i="4" s="1"/>
  <c r="AR70" i="4"/>
  <c r="AS70" i="4" s="1"/>
  <c r="AN70" i="4"/>
  <c r="AO70" i="4" s="1"/>
  <c r="AK70" i="4"/>
  <c r="AJ70" i="4"/>
  <c r="AF70" i="4"/>
  <c r="AG70" i="4" s="1"/>
  <c r="AB70" i="4"/>
  <c r="AC70" i="4" s="1"/>
  <c r="X70" i="4"/>
  <c r="Y70" i="4" s="1"/>
  <c r="T70" i="4"/>
  <c r="U70" i="4" s="1"/>
  <c r="P70" i="4"/>
  <c r="Q70" i="4" s="1"/>
  <c r="L70" i="4"/>
  <c r="M70" i="4" s="1"/>
  <c r="BD68" i="4"/>
  <c r="BE68" i="4" s="1"/>
  <c r="AZ68" i="4"/>
  <c r="BA68" i="4" s="1"/>
  <c r="AV68" i="4"/>
  <c r="AW68" i="4" s="1"/>
  <c r="AR68" i="4"/>
  <c r="AS68" i="4" s="1"/>
  <c r="AN68" i="4"/>
  <c r="AO68" i="4" s="1"/>
  <c r="AJ68" i="4"/>
  <c r="AK68" i="4" s="1"/>
  <c r="AF68" i="4"/>
  <c r="AG68" i="4" s="1"/>
  <c r="AB68" i="4"/>
  <c r="AC68" i="4" s="1"/>
  <c r="X68" i="4"/>
  <c r="Y68" i="4" s="1"/>
  <c r="T68" i="4"/>
  <c r="U68" i="4" s="1"/>
  <c r="P68" i="4"/>
  <c r="Q68" i="4" s="1"/>
  <c r="L68" i="4"/>
  <c r="M68" i="4" s="1"/>
  <c r="BD66" i="4"/>
  <c r="BE66" i="4" s="1"/>
  <c r="AZ66" i="4"/>
  <c r="BA66" i="4" s="1"/>
  <c r="AV66" i="4"/>
  <c r="AW66" i="4" s="1"/>
  <c r="AR66" i="4"/>
  <c r="AS66" i="4" s="1"/>
  <c r="AN66" i="4"/>
  <c r="AO66" i="4" s="1"/>
  <c r="AJ66" i="4"/>
  <c r="AK66" i="4" s="1"/>
  <c r="AF66" i="4"/>
  <c r="AG66" i="4" s="1"/>
  <c r="AB66" i="4"/>
  <c r="AC66" i="4" s="1"/>
  <c r="X66" i="4"/>
  <c r="Y66" i="4" s="1"/>
  <c r="T66" i="4"/>
  <c r="U66" i="4" s="1"/>
  <c r="P66" i="4"/>
  <c r="Q66" i="4" s="1"/>
  <c r="L66" i="4"/>
  <c r="M66" i="4" s="1"/>
  <c r="BD64" i="4"/>
  <c r="BE64" i="4" s="1"/>
  <c r="AZ64" i="4"/>
  <c r="BA64" i="4" s="1"/>
  <c r="AV64" i="4"/>
  <c r="AW64" i="4" s="1"/>
  <c r="AR64" i="4"/>
  <c r="AS64" i="4" s="1"/>
  <c r="AN64" i="4"/>
  <c r="AO64" i="4" s="1"/>
  <c r="AJ64" i="4"/>
  <c r="AK64" i="4" s="1"/>
  <c r="AG64" i="4"/>
  <c r="AF64" i="4"/>
  <c r="AB64" i="4"/>
  <c r="AC64" i="4" s="1"/>
  <c r="X64" i="4"/>
  <c r="Y64" i="4" s="1"/>
  <c r="T64" i="4"/>
  <c r="U64" i="4" s="1"/>
  <c r="P64" i="4"/>
  <c r="Q64" i="4" s="1"/>
  <c r="L64" i="4"/>
  <c r="M64" i="4" s="1"/>
  <c r="BD62" i="4"/>
  <c r="BE62" i="4" s="1"/>
  <c r="AZ62" i="4"/>
  <c r="BA62" i="4" s="1"/>
  <c r="AV62" i="4"/>
  <c r="AW62" i="4" s="1"/>
  <c r="AR62" i="4"/>
  <c r="AS62" i="4" s="1"/>
  <c r="AN62" i="4"/>
  <c r="AO62" i="4" s="1"/>
  <c r="AJ62" i="4"/>
  <c r="AK62" i="4" s="1"/>
  <c r="AF62" i="4"/>
  <c r="AG62" i="4" s="1"/>
  <c r="AC62" i="4"/>
  <c r="AB62" i="4"/>
  <c r="X62" i="4"/>
  <c r="Y62" i="4" s="1"/>
  <c r="T62" i="4"/>
  <c r="U62" i="4" s="1"/>
  <c r="Q62" i="4"/>
  <c r="P62" i="4"/>
  <c r="L62" i="4"/>
  <c r="M62" i="4" s="1"/>
  <c r="BD60" i="4"/>
  <c r="BE60" i="4" s="1"/>
  <c r="AZ60" i="4"/>
  <c r="BA60" i="4" s="1"/>
  <c r="AV60" i="4"/>
  <c r="AW60" i="4" s="1"/>
  <c r="AR60" i="4"/>
  <c r="AS60" i="4" s="1"/>
  <c r="AN60" i="4"/>
  <c r="AO60" i="4" s="1"/>
  <c r="AJ60" i="4"/>
  <c r="AK60" i="4" s="1"/>
  <c r="AF60" i="4"/>
  <c r="AG60" i="4" s="1"/>
  <c r="AB60" i="4"/>
  <c r="AC60" i="4" s="1"/>
  <c r="X60" i="4"/>
  <c r="Y60" i="4" s="1"/>
  <c r="T60" i="4"/>
  <c r="U60" i="4" s="1"/>
  <c r="P60" i="4"/>
  <c r="Q60" i="4" s="1"/>
  <c r="L60" i="4"/>
  <c r="M60" i="4" s="1"/>
  <c r="BD58" i="4"/>
  <c r="BE58" i="4" s="1"/>
  <c r="AZ58" i="4"/>
  <c r="BA58" i="4" s="1"/>
  <c r="AV58" i="4"/>
  <c r="AW58" i="4" s="1"/>
  <c r="AR58" i="4"/>
  <c r="AS58" i="4" s="1"/>
  <c r="AN58" i="4"/>
  <c r="AO58" i="4" s="1"/>
  <c r="AJ58" i="4"/>
  <c r="AK58" i="4" s="1"/>
  <c r="AF58" i="4"/>
  <c r="AG58" i="4" s="1"/>
  <c r="AB58" i="4"/>
  <c r="AC58" i="4" s="1"/>
  <c r="X58" i="4"/>
  <c r="Y58" i="4" s="1"/>
  <c r="T58" i="4"/>
  <c r="U58" i="4" s="1"/>
  <c r="P58" i="4"/>
  <c r="Q58" i="4" s="1"/>
  <c r="L58" i="4"/>
  <c r="M58" i="4" s="1"/>
  <c r="BD56" i="4"/>
  <c r="BE56" i="4" s="1"/>
  <c r="AZ56" i="4"/>
  <c r="BA56" i="4" s="1"/>
  <c r="AV56" i="4"/>
  <c r="AW56" i="4" s="1"/>
  <c r="AR56" i="4"/>
  <c r="AS56" i="4" s="1"/>
  <c r="AN56" i="4"/>
  <c r="AO56" i="4" s="1"/>
  <c r="AJ56" i="4"/>
  <c r="AK56" i="4" s="1"/>
  <c r="AF56" i="4"/>
  <c r="AG56" i="4" s="1"/>
  <c r="AC56" i="4"/>
  <c r="AB56" i="4"/>
  <c r="X56" i="4"/>
  <c r="Y56" i="4" s="1"/>
  <c r="T56" i="4"/>
  <c r="U56" i="4" s="1"/>
  <c r="Q56" i="4"/>
  <c r="P56" i="4"/>
  <c r="L56" i="4"/>
  <c r="M56" i="4" s="1"/>
  <c r="BD54" i="4"/>
  <c r="BE54" i="4" s="1"/>
  <c r="AZ54" i="4"/>
  <c r="BA54" i="4" s="1"/>
  <c r="AV54" i="4"/>
  <c r="AW54" i="4" s="1"/>
  <c r="AR54" i="4"/>
  <c r="AS54" i="4" s="1"/>
  <c r="AN54" i="4"/>
  <c r="AO54" i="4" s="1"/>
  <c r="AJ54" i="4"/>
  <c r="AK54" i="4" s="1"/>
  <c r="AF54" i="4"/>
  <c r="AG54" i="4" s="1"/>
  <c r="AB54" i="4"/>
  <c r="AC54" i="4" s="1"/>
  <c r="X54" i="4"/>
  <c r="Y54" i="4" s="1"/>
  <c r="T54" i="4"/>
  <c r="U54" i="4" s="1"/>
  <c r="P54" i="4"/>
  <c r="Q54" i="4" s="1"/>
  <c r="L54" i="4"/>
  <c r="M54" i="4" s="1"/>
  <c r="BD52" i="4"/>
  <c r="BE52" i="4" s="1"/>
  <c r="AZ52" i="4"/>
  <c r="BA52" i="4" s="1"/>
  <c r="AV52" i="4"/>
  <c r="AW52" i="4" s="1"/>
  <c r="AR52" i="4"/>
  <c r="AS52" i="4" s="1"/>
  <c r="AN52" i="4"/>
  <c r="AO52" i="4" s="1"/>
  <c r="AJ52" i="4"/>
  <c r="AK52" i="4" s="1"/>
  <c r="AF52" i="4"/>
  <c r="AG52" i="4" s="1"/>
  <c r="AB52" i="4"/>
  <c r="AC52" i="4" s="1"/>
  <c r="X52" i="4"/>
  <c r="Y52" i="4" s="1"/>
  <c r="T52" i="4"/>
  <c r="U52" i="4" s="1"/>
  <c r="P52" i="4"/>
  <c r="Q52" i="4" s="1"/>
  <c r="L52" i="4"/>
  <c r="M52" i="4" s="1"/>
  <c r="BD50" i="4"/>
  <c r="BE50" i="4" s="1"/>
  <c r="AZ50" i="4"/>
  <c r="BA50" i="4" s="1"/>
  <c r="AV50" i="4"/>
  <c r="AW50" i="4" s="1"/>
  <c r="AR50" i="4"/>
  <c r="AS50" i="4" s="1"/>
  <c r="AN50" i="4"/>
  <c r="AO50" i="4" s="1"/>
  <c r="AJ50" i="4"/>
  <c r="AK50" i="4" s="1"/>
  <c r="AF50" i="4"/>
  <c r="AG50" i="4" s="1"/>
  <c r="AC50" i="4"/>
  <c r="AB50" i="4"/>
  <c r="X50" i="4"/>
  <c r="Y50" i="4" s="1"/>
  <c r="T50" i="4"/>
  <c r="U50" i="4" s="1"/>
  <c r="Q50" i="4"/>
  <c r="P50" i="4"/>
  <c r="L50" i="4"/>
  <c r="M50" i="4" s="1"/>
  <c r="BD48" i="4"/>
  <c r="BE48" i="4" s="1"/>
  <c r="AZ48" i="4"/>
  <c r="BA48" i="4" s="1"/>
  <c r="AV48" i="4"/>
  <c r="AW48" i="4" s="1"/>
  <c r="AR48" i="4"/>
  <c r="AS48" i="4" s="1"/>
  <c r="AN48" i="4"/>
  <c r="AO48" i="4" s="1"/>
  <c r="AJ48" i="4"/>
  <c r="AK48" i="4" s="1"/>
  <c r="AF48" i="4"/>
  <c r="AG48" i="4" s="1"/>
  <c r="AB48" i="4"/>
  <c r="AC48" i="4" s="1"/>
  <c r="X48" i="4"/>
  <c r="Y48" i="4" s="1"/>
  <c r="T48" i="4"/>
  <c r="U48" i="4" s="1"/>
  <c r="P48" i="4"/>
  <c r="Q48" i="4" s="1"/>
  <c r="L48" i="4"/>
  <c r="M48" i="4" s="1"/>
  <c r="BD46" i="4"/>
  <c r="BE46" i="4" s="1"/>
  <c r="AZ46" i="4"/>
  <c r="BA46" i="4" s="1"/>
  <c r="AV46" i="4"/>
  <c r="AW46" i="4" s="1"/>
  <c r="AR46" i="4"/>
  <c r="AS46" i="4" s="1"/>
  <c r="AN46" i="4"/>
  <c r="AO46" i="4" s="1"/>
  <c r="AJ46" i="4"/>
  <c r="AK46" i="4" s="1"/>
  <c r="AF46" i="4"/>
  <c r="AG46" i="4" s="1"/>
  <c r="AB46" i="4"/>
  <c r="AC46" i="4" s="1"/>
  <c r="X46" i="4"/>
  <c r="Y46" i="4" s="1"/>
  <c r="T46" i="4"/>
  <c r="U46" i="4" s="1"/>
  <c r="P46" i="4"/>
  <c r="Q46" i="4" s="1"/>
  <c r="L46" i="4"/>
  <c r="M46" i="4" s="1"/>
  <c r="BD44" i="4"/>
  <c r="BE44" i="4" s="1"/>
  <c r="AZ44" i="4"/>
  <c r="BA44" i="4" s="1"/>
  <c r="AV44" i="4"/>
  <c r="AW44" i="4" s="1"/>
  <c r="AR44" i="4"/>
  <c r="AS44" i="4" s="1"/>
  <c r="AN44" i="4"/>
  <c r="AO44" i="4" s="1"/>
  <c r="AJ44" i="4"/>
  <c r="AK44" i="4" s="1"/>
  <c r="AF44" i="4"/>
  <c r="AG44" i="4" s="1"/>
  <c r="AC44" i="4"/>
  <c r="AB44" i="4"/>
  <c r="X44" i="4"/>
  <c r="Y44" i="4" s="1"/>
  <c r="T44" i="4"/>
  <c r="U44" i="4" s="1"/>
  <c r="Q44" i="4"/>
  <c r="P44" i="4"/>
  <c r="L44" i="4"/>
  <c r="M44" i="4" s="1"/>
  <c r="BD42" i="4"/>
  <c r="BE42" i="4" s="1"/>
  <c r="AZ42" i="4"/>
  <c r="BA42" i="4" s="1"/>
  <c r="AV42" i="4"/>
  <c r="AW42" i="4" s="1"/>
  <c r="AR42" i="4"/>
  <c r="AS42" i="4" s="1"/>
  <c r="AN42" i="4"/>
  <c r="AO42" i="4" s="1"/>
  <c r="AJ42" i="4"/>
  <c r="AK42" i="4" s="1"/>
  <c r="AF42" i="4"/>
  <c r="AG42" i="4" s="1"/>
  <c r="AB42" i="4"/>
  <c r="AC42" i="4" s="1"/>
  <c r="X42" i="4"/>
  <c r="Y42" i="4" s="1"/>
  <c r="T42" i="4"/>
  <c r="U42" i="4" s="1"/>
  <c r="P42" i="4"/>
  <c r="Q42" i="4" s="1"/>
  <c r="L42" i="4"/>
  <c r="M42" i="4" s="1"/>
  <c r="BD40" i="4"/>
  <c r="BE40" i="4" s="1"/>
  <c r="AZ40" i="4"/>
  <c r="BA40" i="4" s="1"/>
  <c r="AV40" i="4"/>
  <c r="AW40" i="4" s="1"/>
  <c r="AR40" i="4"/>
  <c r="AS40" i="4" s="1"/>
  <c r="AN40" i="4"/>
  <c r="AO40" i="4" s="1"/>
  <c r="AJ40" i="4"/>
  <c r="AK40" i="4" s="1"/>
  <c r="AF40" i="4"/>
  <c r="AG40" i="4" s="1"/>
  <c r="AB40" i="4"/>
  <c r="AC40" i="4" s="1"/>
  <c r="X40" i="4"/>
  <c r="Y40" i="4" s="1"/>
  <c r="T40" i="4"/>
  <c r="U40" i="4" s="1"/>
  <c r="P40" i="4"/>
  <c r="Q40" i="4" s="1"/>
  <c r="L40" i="4"/>
  <c r="M40" i="4" s="1"/>
  <c r="BD38" i="4"/>
  <c r="BE38" i="4" s="1"/>
  <c r="AZ38" i="4"/>
  <c r="BA38" i="4" s="1"/>
  <c r="AV38" i="4"/>
  <c r="AW38" i="4" s="1"/>
  <c r="AR38" i="4"/>
  <c r="AS38" i="4" s="1"/>
  <c r="AN38" i="4"/>
  <c r="AO38" i="4" s="1"/>
  <c r="AJ38" i="4"/>
  <c r="AK38" i="4" s="1"/>
  <c r="AF38" i="4"/>
  <c r="AG38" i="4" s="1"/>
  <c r="AC38" i="4"/>
  <c r="AB38" i="4"/>
  <c r="X38" i="4"/>
  <c r="Y38" i="4" s="1"/>
  <c r="T38" i="4"/>
  <c r="U38" i="4" s="1"/>
  <c r="Q38" i="4"/>
  <c r="P38" i="4"/>
  <c r="L38" i="4"/>
  <c r="M38" i="4" s="1"/>
  <c r="BD36" i="4"/>
  <c r="BE36" i="4" s="1"/>
  <c r="AZ36" i="4"/>
  <c r="BA36" i="4" s="1"/>
  <c r="AV36" i="4"/>
  <c r="AW36" i="4" s="1"/>
  <c r="AR36" i="4"/>
  <c r="AS36" i="4" s="1"/>
  <c r="AN36" i="4"/>
  <c r="AO36" i="4" s="1"/>
  <c r="AJ36" i="4"/>
  <c r="AK36" i="4" s="1"/>
  <c r="AF36" i="4"/>
  <c r="AG36" i="4" s="1"/>
  <c r="AB36" i="4"/>
  <c r="AC36" i="4" s="1"/>
  <c r="X36" i="4"/>
  <c r="Y36" i="4" s="1"/>
  <c r="T36" i="4"/>
  <c r="U36" i="4" s="1"/>
  <c r="P36" i="4"/>
  <c r="Q36" i="4" s="1"/>
  <c r="L36" i="4"/>
  <c r="M36" i="4" s="1"/>
  <c r="BD34" i="4"/>
  <c r="BE34" i="4" s="1"/>
  <c r="AZ34" i="4"/>
  <c r="BA34" i="4" s="1"/>
  <c r="AV34" i="4"/>
  <c r="AW34" i="4" s="1"/>
  <c r="AR34" i="4"/>
  <c r="AS34" i="4" s="1"/>
  <c r="AN34" i="4"/>
  <c r="AO34" i="4" s="1"/>
  <c r="AJ34" i="4"/>
  <c r="AK34" i="4" s="1"/>
  <c r="AF34" i="4"/>
  <c r="AG34" i="4" s="1"/>
  <c r="AB34" i="4"/>
  <c r="AC34" i="4" s="1"/>
  <c r="X34" i="4"/>
  <c r="Y34" i="4" s="1"/>
  <c r="T34" i="4"/>
  <c r="U34" i="4" s="1"/>
  <c r="P34" i="4"/>
  <c r="Q34" i="4" s="1"/>
  <c r="L34" i="4"/>
  <c r="M34" i="4" s="1"/>
  <c r="BD32" i="4"/>
  <c r="BE32" i="4" s="1"/>
  <c r="AZ32" i="4"/>
  <c r="BA32" i="4" s="1"/>
  <c r="AV32" i="4"/>
  <c r="AW32" i="4" s="1"/>
  <c r="AR32" i="4"/>
  <c r="AS32" i="4" s="1"/>
  <c r="AN32" i="4"/>
  <c r="AO32" i="4" s="1"/>
  <c r="AJ32" i="4"/>
  <c r="AK32" i="4" s="1"/>
  <c r="AF32" i="4"/>
  <c r="AG32" i="4" s="1"/>
  <c r="AC32" i="4"/>
  <c r="AB32" i="4"/>
  <c r="X32" i="4"/>
  <c r="Y32" i="4" s="1"/>
  <c r="T32" i="4"/>
  <c r="U32" i="4" s="1"/>
  <c r="Q32" i="4"/>
  <c r="P32" i="4"/>
  <c r="L32" i="4"/>
  <c r="M32" i="4" s="1"/>
  <c r="BD30" i="4"/>
  <c r="BE30" i="4" s="1"/>
  <c r="AZ30" i="4"/>
  <c r="BA30" i="4" s="1"/>
  <c r="AV30" i="4"/>
  <c r="AW30" i="4" s="1"/>
  <c r="AR30" i="4"/>
  <c r="AS30" i="4" s="1"/>
  <c r="AN30" i="4"/>
  <c r="AO30" i="4" s="1"/>
  <c r="AJ30" i="4"/>
  <c r="AK30" i="4" s="1"/>
  <c r="AF30" i="4"/>
  <c r="AG30" i="4" s="1"/>
  <c r="AB30" i="4"/>
  <c r="AC30" i="4" s="1"/>
  <c r="X30" i="4"/>
  <c r="Y30" i="4" s="1"/>
  <c r="T30" i="4"/>
  <c r="U30" i="4" s="1"/>
  <c r="P30" i="4"/>
  <c r="Q30" i="4" s="1"/>
  <c r="L30" i="4"/>
  <c r="M30" i="4" s="1"/>
  <c r="BD28" i="4"/>
  <c r="BE28" i="4" s="1"/>
  <c r="AZ28" i="4"/>
  <c r="BA28" i="4" s="1"/>
  <c r="AV28" i="4"/>
  <c r="AW28" i="4" s="1"/>
  <c r="AR28" i="4"/>
  <c r="AS28" i="4" s="1"/>
  <c r="AN28" i="4"/>
  <c r="AO28" i="4" s="1"/>
  <c r="AJ28" i="4"/>
  <c r="AK28" i="4" s="1"/>
  <c r="AF28" i="4"/>
  <c r="AG28" i="4" s="1"/>
  <c r="AB28" i="4"/>
  <c r="AC28" i="4" s="1"/>
  <c r="X28" i="4"/>
  <c r="Y28" i="4" s="1"/>
  <c r="T28" i="4"/>
  <c r="U28" i="4" s="1"/>
  <c r="P28" i="4"/>
  <c r="Q28" i="4" s="1"/>
  <c r="L28" i="4"/>
  <c r="M28" i="4" s="1"/>
  <c r="BD26" i="4"/>
  <c r="BE26" i="4" s="1"/>
  <c r="AZ26" i="4"/>
  <c r="BA26" i="4" s="1"/>
  <c r="AV26" i="4"/>
  <c r="AW26" i="4" s="1"/>
  <c r="AR26" i="4"/>
  <c r="AS26" i="4" s="1"/>
  <c r="AN26" i="4"/>
  <c r="AO26" i="4" s="1"/>
  <c r="AJ26" i="4"/>
  <c r="AK26" i="4" s="1"/>
  <c r="AF26" i="4"/>
  <c r="AG26" i="4" s="1"/>
  <c r="AC26" i="4"/>
  <c r="AB26" i="4"/>
  <c r="X26" i="4"/>
  <c r="Y26" i="4" s="1"/>
  <c r="T26" i="4"/>
  <c r="U26" i="4" s="1"/>
  <c r="Q26" i="4"/>
  <c r="P26" i="4"/>
  <c r="L26" i="4"/>
  <c r="M26" i="4" s="1"/>
  <c r="BD24" i="4"/>
  <c r="BE24" i="4" s="1"/>
  <c r="AZ24" i="4"/>
  <c r="BA24" i="4" s="1"/>
  <c r="AV24" i="4"/>
  <c r="AW24" i="4" s="1"/>
  <c r="AR24" i="4"/>
  <c r="AS24" i="4" s="1"/>
  <c r="AN24" i="4"/>
  <c r="AO24" i="4" s="1"/>
  <c r="AJ24" i="4"/>
  <c r="AK24" i="4" s="1"/>
  <c r="AF24" i="4"/>
  <c r="AG24" i="4" s="1"/>
  <c r="AB24" i="4"/>
  <c r="AC24" i="4" s="1"/>
  <c r="X24" i="4"/>
  <c r="Y24" i="4" s="1"/>
  <c r="T24" i="4"/>
  <c r="U24" i="4" s="1"/>
  <c r="P24" i="4"/>
  <c r="Q24" i="4" s="1"/>
  <c r="L24" i="4"/>
  <c r="M24" i="4" s="1"/>
  <c r="BD22" i="4"/>
  <c r="BE22" i="4" s="1"/>
  <c r="AZ22" i="4"/>
  <c r="BA22" i="4" s="1"/>
  <c r="AV22" i="4"/>
  <c r="AW22" i="4" s="1"/>
  <c r="AR22" i="4"/>
  <c r="AS22" i="4" s="1"/>
  <c r="AN22" i="4"/>
  <c r="AO22" i="4" s="1"/>
  <c r="AJ22" i="4"/>
  <c r="AK22" i="4" s="1"/>
  <c r="AF22" i="4"/>
  <c r="AG22" i="4" s="1"/>
  <c r="AB22" i="4"/>
  <c r="AC22" i="4" s="1"/>
  <c r="X22" i="4"/>
  <c r="Y22" i="4" s="1"/>
  <c r="T22" i="4"/>
  <c r="U22" i="4" s="1"/>
  <c r="P22" i="4"/>
  <c r="Q22" i="4" s="1"/>
  <c r="L22" i="4"/>
  <c r="M22" i="4" s="1"/>
  <c r="BD20" i="4"/>
  <c r="BE20" i="4" s="1"/>
  <c r="AZ20" i="4"/>
  <c r="BA20" i="4" s="1"/>
  <c r="AV20" i="4"/>
  <c r="AW20" i="4" s="1"/>
  <c r="AR20" i="4"/>
  <c r="AS20" i="4" s="1"/>
  <c r="AN20" i="4"/>
  <c r="AO20" i="4" s="1"/>
  <c r="AJ20" i="4"/>
  <c r="AK20" i="4" s="1"/>
  <c r="AF20" i="4"/>
  <c r="AG20" i="4" s="1"/>
  <c r="AC20" i="4"/>
  <c r="AB20" i="4"/>
  <c r="X20" i="4"/>
  <c r="Y20" i="4" s="1"/>
  <c r="T20" i="4"/>
  <c r="U20" i="4" s="1"/>
  <c r="Q20" i="4"/>
  <c r="P20" i="4"/>
  <c r="L20" i="4"/>
  <c r="M20" i="4" s="1"/>
  <c r="BD18" i="4"/>
  <c r="BE18" i="4" s="1"/>
  <c r="AZ18" i="4"/>
  <c r="BA18" i="4" s="1"/>
  <c r="AV18" i="4"/>
  <c r="AW18" i="4" s="1"/>
  <c r="AR18" i="4"/>
  <c r="AS18" i="4" s="1"/>
  <c r="AN18" i="4"/>
  <c r="AO18" i="4" s="1"/>
  <c r="AJ18" i="4"/>
  <c r="AK18" i="4" s="1"/>
  <c r="AF18" i="4"/>
  <c r="AG18" i="4" s="1"/>
  <c r="AB18" i="4"/>
  <c r="AC18" i="4" s="1"/>
  <c r="X18" i="4"/>
  <c r="Y18" i="4" s="1"/>
  <c r="T18" i="4"/>
  <c r="U18" i="4" s="1"/>
  <c r="P18" i="4"/>
  <c r="Q18" i="4" s="1"/>
  <c r="L18" i="4"/>
  <c r="M18" i="4" s="1"/>
  <c r="BD16" i="4"/>
  <c r="BE16" i="4" s="1"/>
  <c r="AZ16" i="4"/>
  <c r="BA16" i="4" s="1"/>
  <c r="AV16" i="4"/>
  <c r="AW16" i="4" s="1"/>
  <c r="AR16" i="4"/>
  <c r="AS16" i="4" s="1"/>
  <c r="AN16" i="4"/>
  <c r="AO16" i="4" s="1"/>
  <c r="AJ16" i="4"/>
  <c r="AK16" i="4" s="1"/>
  <c r="AF16" i="4"/>
  <c r="AG16" i="4" s="1"/>
  <c r="AB16" i="4"/>
  <c r="AC16" i="4" s="1"/>
  <c r="X16" i="4"/>
  <c r="Y16" i="4" s="1"/>
  <c r="T16" i="4"/>
  <c r="U16" i="4" s="1"/>
  <c r="P16" i="4"/>
  <c r="Q16" i="4" s="1"/>
  <c r="L16" i="4"/>
  <c r="M16" i="4" s="1"/>
  <c r="BD14" i="4"/>
  <c r="BE14" i="4" s="1"/>
  <c r="AZ14" i="4"/>
  <c r="BA14" i="4" s="1"/>
  <c r="AV14" i="4"/>
  <c r="AW14" i="4" s="1"/>
  <c r="AR14" i="4"/>
  <c r="AS14" i="4" s="1"/>
  <c r="AN14" i="4"/>
  <c r="AO14" i="4" s="1"/>
  <c r="AJ14" i="4"/>
  <c r="AK14" i="4" s="1"/>
  <c r="AF14" i="4"/>
  <c r="AG14" i="4" s="1"/>
  <c r="AC14" i="4"/>
  <c r="AB14" i="4"/>
  <c r="X14" i="4"/>
  <c r="Y14" i="4" s="1"/>
  <c r="T14" i="4"/>
  <c r="U14" i="4" s="1"/>
  <c r="Q14" i="4"/>
  <c r="P14" i="4"/>
  <c r="L14" i="4"/>
  <c r="M14" i="4" s="1"/>
  <c r="BD12" i="4"/>
  <c r="BE12" i="4" s="1"/>
  <c r="AZ12" i="4"/>
  <c r="BA12" i="4" s="1"/>
  <c r="AV12" i="4"/>
  <c r="AW12" i="4" s="1"/>
  <c r="AR12" i="4"/>
  <c r="AS12" i="4" s="1"/>
  <c r="AN12" i="4"/>
  <c r="AO12" i="4" s="1"/>
  <c r="AJ12" i="4"/>
  <c r="AK12" i="4" s="1"/>
  <c r="AF12" i="4"/>
  <c r="AG12" i="4" s="1"/>
  <c r="AB12" i="4"/>
  <c r="AC12" i="4" s="1"/>
  <c r="X12" i="4"/>
  <c r="Y12" i="4" s="1"/>
  <c r="T12" i="4"/>
  <c r="U12" i="4" s="1"/>
  <c r="P12" i="4"/>
  <c r="Q12" i="4" s="1"/>
  <c r="L12" i="4"/>
  <c r="M12" i="4" s="1"/>
  <c r="BD10" i="4"/>
  <c r="BE10" i="4" s="1"/>
  <c r="AZ10" i="4"/>
  <c r="BA10" i="4" s="1"/>
  <c r="AV10" i="4"/>
  <c r="AW10" i="4" s="1"/>
  <c r="AR10" i="4"/>
  <c r="AS10" i="4" s="1"/>
  <c r="AN10" i="4"/>
  <c r="AO10" i="4" s="1"/>
  <c r="AJ10" i="4"/>
  <c r="AK10" i="4" s="1"/>
  <c r="AF10" i="4"/>
  <c r="AG10" i="4" s="1"/>
  <c r="AB10" i="4"/>
  <c r="AC10" i="4" s="1"/>
  <c r="X10" i="4"/>
  <c r="Y10" i="4" s="1"/>
  <c r="T10" i="4"/>
  <c r="U10" i="4" s="1"/>
  <c r="P10" i="4"/>
  <c r="Q10" i="4" s="1"/>
  <c r="L10" i="4"/>
  <c r="M10" i="4" s="1"/>
  <c r="BG8" i="4"/>
  <c r="BF8" i="4"/>
  <c r="BD8" i="4"/>
  <c r="BE8" i="4" s="1"/>
  <c r="AZ8" i="4"/>
  <c r="BA8" i="4" s="1"/>
  <c r="AV8" i="4"/>
  <c r="AW8" i="4" s="1"/>
  <c r="AR8" i="4"/>
  <c r="AS8" i="4" s="1"/>
  <c r="AN8" i="4"/>
  <c r="AO8" i="4" s="1"/>
  <c r="AJ8" i="4"/>
  <c r="AK8" i="4" s="1"/>
  <c r="AF8" i="4"/>
  <c r="AG8" i="4" s="1"/>
  <c r="AB8" i="4"/>
  <c r="AC8" i="4" s="1"/>
  <c r="X8" i="4"/>
  <c r="Y8" i="4" s="1"/>
  <c r="U8" i="4"/>
  <c r="T8" i="4"/>
  <c r="P8" i="4"/>
  <c r="Q8" i="4" s="1"/>
  <c r="L8" i="4"/>
  <c r="M8" i="4" s="1"/>
  <c r="AS195" i="4" l="1"/>
  <c r="AS197" i="4" s="1"/>
  <c r="AG195" i="4"/>
  <c r="AG197" i="4" s="1"/>
  <c r="M195" i="4"/>
  <c r="M197" i="4" s="1"/>
  <c r="Q195" i="4"/>
  <c r="Q197" i="4" s="1"/>
  <c r="BA195" i="4"/>
  <c r="BA197" i="4" s="1"/>
  <c r="U195" i="4"/>
  <c r="U197" i="4" s="1"/>
  <c r="BE195" i="4"/>
  <c r="BE197" i="4" s="1"/>
  <c r="Y195" i="4"/>
  <c r="Y197" i="4" s="1"/>
  <c r="AC195" i="4"/>
  <c r="AC197" i="4" s="1"/>
  <c r="AW195" i="4"/>
  <c r="AW197" i="4" s="1"/>
  <c r="AK195" i="4"/>
  <c r="AO195" i="4"/>
  <c r="AO197" i="4" s="1"/>
  <c r="BZ120" i="2"/>
  <c r="BT120" i="2"/>
  <c r="BN120" i="2"/>
  <c r="BH120" i="2"/>
  <c r="BB120" i="2"/>
  <c r="AV120" i="2"/>
  <c r="AX120" i="2" s="1"/>
  <c r="AY120" i="2" s="1"/>
  <c r="AP120" i="2"/>
  <c r="AJ120" i="2"/>
  <c r="AK120" i="2" s="1"/>
  <c r="AD120" i="2"/>
  <c r="X120" i="2"/>
  <c r="Y120" i="2" s="1"/>
  <c r="R120" i="2"/>
  <c r="L120" i="2"/>
  <c r="BZ119" i="2"/>
  <c r="BT119" i="2"/>
  <c r="BN119" i="2"/>
  <c r="BH119" i="2"/>
  <c r="BB119" i="2"/>
  <c r="AV119" i="2"/>
  <c r="AW119" i="2" s="1"/>
  <c r="AP119" i="2"/>
  <c r="AQ119" i="2" s="1"/>
  <c r="AJ119" i="2"/>
  <c r="AD119" i="2"/>
  <c r="X119" i="2"/>
  <c r="R119" i="2"/>
  <c r="T119" i="2" s="1"/>
  <c r="U119" i="2" s="1"/>
  <c r="L119" i="2"/>
  <c r="N119" i="2" s="1"/>
  <c r="O119" i="2" s="1"/>
  <c r="BZ118" i="2"/>
  <c r="BT118" i="2"/>
  <c r="BN118" i="2"/>
  <c r="BH118" i="2"/>
  <c r="BB118" i="2"/>
  <c r="BD118" i="2" s="1"/>
  <c r="BE118" i="2" s="1"/>
  <c r="AV118" i="2"/>
  <c r="AX118" i="2" s="1"/>
  <c r="AY118" i="2" s="1"/>
  <c r="AP118" i="2"/>
  <c r="AJ118" i="2"/>
  <c r="AD118" i="2"/>
  <c r="X118" i="2"/>
  <c r="R118" i="2"/>
  <c r="S118" i="2" s="1"/>
  <c r="L118" i="2"/>
  <c r="BZ117" i="2"/>
  <c r="BT117" i="2"/>
  <c r="BN117" i="2"/>
  <c r="BH117" i="2"/>
  <c r="BB117" i="2"/>
  <c r="AV117" i="2"/>
  <c r="AP117" i="2"/>
  <c r="AJ117" i="2"/>
  <c r="AK117" i="2" s="1"/>
  <c r="AD117" i="2"/>
  <c r="AE117" i="2" s="1"/>
  <c r="X117" i="2"/>
  <c r="R117" i="2"/>
  <c r="T117" i="2" s="1"/>
  <c r="U117" i="2" s="1"/>
  <c r="L117" i="2"/>
  <c r="M117" i="2" s="1"/>
  <c r="BZ116" i="2"/>
  <c r="BT116" i="2"/>
  <c r="BN116" i="2"/>
  <c r="BH116" i="2"/>
  <c r="BB116" i="2"/>
  <c r="BD116" i="2" s="1"/>
  <c r="BE116" i="2" s="1"/>
  <c r="AV116" i="2"/>
  <c r="AW116" i="2" s="1"/>
  <c r="AP116" i="2"/>
  <c r="AJ116" i="2"/>
  <c r="AK116" i="2" s="1"/>
  <c r="AD116" i="2"/>
  <c r="AE116" i="2" s="1"/>
  <c r="X116" i="2"/>
  <c r="Y116" i="2" s="1"/>
  <c r="R116" i="2"/>
  <c r="T116" i="2" s="1"/>
  <c r="U116" i="2" s="1"/>
  <c r="L116" i="2"/>
  <c r="N116" i="2" s="1"/>
  <c r="O116" i="2" s="1"/>
  <c r="BZ115" i="2"/>
  <c r="BT115" i="2"/>
  <c r="BN115" i="2"/>
  <c r="BH115" i="2"/>
  <c r="BI115" i="2" s="1"/>
  <c r="BB115" i="2"/>
  <c r="BD115" i="2" s="1"/>
  <c r="BE115" i="2" s="1"/>
  <c r="AV115" i="2"/>
  <c r="AX115" i="2" s="1"/>
  <c r="AY115" i="2" s="1"/>
  <c r="AP115" i="2"/>
  <c r="AJ115" i="2"/>
  <c r="AK115" i="2" s="1"/>
  <c r="AD115" i="2"/>
  <c r="X115" i="2"/>
  <c r="Y115" i="2" s="1"/>
  <c r="R115" i="2"/>
  <c r="T115" i="2" s="1"/>
  <c r="U115" i="2" s="1"/>
  <c r="L115" i="2"/>
  <c r="M115" i="2" s="1"/>
  <c r="BZ114" i="2"/>
  <c r="BT114" i="2"/>
  <c r="BN114" i="2"/>
  <c r="BH114" i="2"/>
  <c r="BI114" i="2" s="1"/>
  <c r="BB114" i="2"/>
  <c r="AV114" i="2"/>
  <c r="AP114" i="2"/>
  <c r="AQ114" i="2" s="1"/>
  <c r="AJ114" i="2"/>
  <c r="AD114" i="2"/>
  <c r="X114" i="2"/>
  <c r="R114" i="2"/>
  <c r="L114" i="2"/>
  <c r="N114" i="2" s="1"/>
  <c r="O114" i="2" s="1"/>
  <c r="BZ113" i="2"/>
  <c r="BT113" i="2"/>
  <c r="BN113" i="2"/>
  <c r="BH113" i="2"/>
  <c r="BB113" i="2"/>
  <c r="AV113" i="2"/>
  <c r="AP113" i="2"/>
  <c r="AJ113" i="2"/>
  <c r="AD113" i="2"/>
  <c r="X113" i="2"/>
  <c r="Y113" i="2" s="1"/>
  <c r="R113" i="2"/>
  <c r="T113" i="2" s="1"/>
  <c r="U113" i="2" s="1"/>
  <c r="L113" i="2"/>
  <c r="N113" i="2" s="1"/>
  <c r="O113" i="2" s="1"/>
  <c r="BZ112" i="2"/>
  <c r="BT112" i="2"/>
  <c r="BU112" i="2" s="1"/>
  <c r="BN112" i="2"/>
  <c r="BH112" i="2"/>
  <c r="BB112" i="2"/>
  <c r="BD112" i="2" s="1"/>
  <c r="BE112" i="2" s="1"/>
  <c r="AV112" i="2"/>
  <c r="AX112" i="2" s="1"/>
  <c r="AY112" i="2" s="1"/>
  <c r="AP112" i="2"/>
  <c r="AQ112" i="2" s="1"/>
  <c r="AJ112" i="2"/>
  <c r="AK112" i="2" s="1"/>
  <c r="AD112" i="2"/>
  <c r="X112" i="2"/>
  <c r="R112" i="2"/>
  <c r="S112" i="2" s="1"/>
  <c r="L112" i="2"/>
  <c r="BZ111" i="2"/>
  <c r="BT111" i="2"/>
  <c r="BN111" i="2"/>
  <c r="BH111" i="2"/>
  <c r="BB111" i="2"/>
  <c r="BC111" i="2" s="1"/>
  <c r="AV111" i="2"/>
  <c r="AP111" i="2"/>
  <c r="AQ111" i="2" s="1"/>
  <c r="AJ111" i="2"/>
  <c r="AD111" i="2"/>
  <c r="AE111" i="2" s="1"/>
  <c r="X111" i="2"/>
  <c r="R111" i="2"/>
  <c r="T111" i="2" s="1"/>
  <c r="U111" i="2" s="1"/>
  <c r="L111" i="2"/>
  <c r="BZ110" i="2"/>
  <c r="BT110" i="2"/>
  <c r="BN110" i="2"/>
  <c r="BH110" i="2"/>
  <c r="BB110" i="2"/>
  <c r="AV110" i="2"/>
  <c r="AW110" i="2" s="1"/>
  <c r="AP110" i="2"/>
  <c r="AJ110" i="2"/>
  <c r="AD110" i="2"/>
  <c r="AE110" i="2" s="1"/>
  <c r="X110" i="2"/>
  <c r="Y110" i="2" s="1"/>
  <c r="R110" i="2"/>
  <c r="T110" i="2" s="1"/>
  <c r="U110" i="2" s="1"/>
  <c r="L110" i="2"/>
  <c r="N110" i="2" s="1"/>
  <c r="O110" i="2" s="1"/>
  <c r="BZ109" i="2"/>
  <c r="BT109" i="2"/>
  <c r="BN109" i="2"/>
  <c r="BH109" i="2"/>
  <c r="BB109" i="2"/>
  <c r="BD109" i="2" s="1"/>
  <c r="BE109" i="2" s="1"/>
  <c r="AV109" i="2"/>
  <c r="AX109" i="2" s="1"/>
  <c r="AY109" i="2" s="1"/>
  <c r="AP109" i="2"/>
  <c r="AJ109" i="2"/>
  <c r="AK109" i="2" s="1"/>
  <c r="AD109" i="2"/>
  <c r="X109" i="2"/>
  <c r="Y109" i="2" s="1"/>
  <c r="R109" i="2"/>
  <c r="T109" i="2" s="1"/>
  <c r="U109" i="2" s="1"/>
  <c r="L109" i="2"/>
  <c r="BZ108" i="2"/>
  <c r="CA108" i="2" s="1"/>
  <c r="BT108" i="2"/>
  <c r="BN108" i="2"/>
  <c r="BH108" i="2"/>
  <c r="BB108" i="2"/>
  <c r="AV108" i="2"/>
  <c r="AX108" i="2" s="1"/>
  <c r="AY108" i="2" s="1"/>
  <c r="AP108" i="2"/>
  <c r="AJ108" i="2"/>
  <c r="AD108" i="2"/>
  <c r="AE108" i="2" s="1"/>
  <c r="X108" i="2"/>
  <c r="R108" i="2"/>
  <c r="S108" i="2" s="1"/>
  <c r="L108" i="2"/>
  <c r="N108" i="2" s="1"/>
  <c r="O108" i="2" s="1"/>
  <c r="BZ107" i="2"/>
  <c r="CA107" i="2" s="1"/>
  <c r="BT107" i="2"/>
  <c r="BN107" i="2"/>
  <c r="BH107" i="2"/>
  <c r="BB107" i="2"/>
  <c r="AV107" i="2"/>
  <c r="AW107" i="2" s="1"/>
  <c r="AP107" i="2"/>
  <c r="AJ107" i="2"/>
  <c r="AD107" i="2"/>
  <c r="X107" i="2"/>
  <c r="R107" i="2"/>
  <c r="S107" i="2" s="1"/>
  <c r="L107" i="2"/>
  <c r="N107" i="2" s="1"/>
  <c r="O107" i="2" s="1"/>
  <c r="BZ106" i="2"/>
  <c r="BT106" i="2"/>
  <c r="BN106" i="2"/>
  <c r="BH106" i="2"/>
  <c r="BB106" i="2"/>
  <c r="BD106" i="2" s="1"/>
  <c r="BE106" i="2" s="1"/>
  <c r="AV106" i="2"/>
  <c r="AX106" i="2" s="1"/>
  <c r="AY106" i="2" s="1"/>
  <c r="AP106" i="2"/>
  <c r="AJ106" i="2"/>
  <c r="AD106" i="2"/>
  <c r="X106" i="2"/>
  <c r="Y106" i="2" s="1"/>
  <c r="R106" i="2"/>
  <c r="T106" i="2" s="1"/>
  <c r="U106" i="2" s="1"/>
  <c r="L106" i="2"/>
  <c r="M106" i="2" s="1"/>
  <c r="BZ105" i="2"/>
  <c r="BT105" i="2"/>
  <c r="BN105" i="2"/>
  <c r="BH105" i="2"/>
  <c r="BB105" i="2"/>
  <c r="BD105" i="2" s="1"/>
  <c r="BE105" i="2" s="1"/>
  <c r="AV105" i="2"/>
  <c r="AP105" i="2"/>
  <c r="AJ105" i="2"/>
  <c r="AD105" i="2"/>
  <c r="X105" i="2"/>
  <c r="R105" i="2"/>
  <c r="L105" i="2"/>
  <c r="BZ104" i="2"/>
  <c r="BT104" i="2"/>
  <c r="BU104" i="2" s="1"/>
  <c r="BN104" i="2"/>
  <c r="BO104" i="2" s="1"/>
  <c r="BH104" i="2"/>
  <c r="BB104" i="2"/>
  <c r="BD104" i="2" s="1"/>
  <c r="BE104" i="2" s="1"/>
  <c r="AV104" i="2"/>
  <c r="AW104" i="2" s="1"/>
  <c r="AP104" i="2"/>
  <c r="AJ104" i="2"/>
  <c r="AD104" i="2"/>
  <c r="X104" i="2"/>
  <c r="Y104" i="2" s="1"/>
  <c r="R104" i="2"/>
  <c r="T104" i="2" s="1"/>
  <c r="U104" i="2" s="1"/>
  <c r="L104" i="2"/>
  <c r="M104" i="2" s="1"/>
  <c r="BZ103" i="2"/>
  <c r="BT103" i="2"/>
  <c r="BN103" i="2"/>
  <c r="BH103" i="2"/>
  <c r="BB103" i="2"/>
  <c r="BD103" i="2" s="1"/>
  <c r="BE103" i="2" s="1"/>
  <c r="AV103" i="2"/>
  <c r="AX103" i="2" s="1"/>
  <c r="AY103" i="2" s="1"/>
  <c r="AP103" i="2"/>
  <c r="AJ103" i="2"/>
  <c r="AD103" i="2"/>
  <c r="AE103" i="2" s="1"/>
  <c r="X103" i="2"/>
  <c r="Y103" i="2" s="1"/>
  <c r="R103" i="2"/>
  <c r="T103" i="2" s="1"/>
  <c r="U103" i="2" s="1"/>
  <c r="L103" i="2"/>
  <c r="M103" i="2" s="1"/>
  <c r="BZ102" i="2"/>
  <c r="CA102" i="2" s="1"/>
  <c r="BT102" i="2"/>
  <c r="BU102" i="2" s="1"/>
  <c r="BN102" i="2"/>
  <c r="BH102" i="2"/>
  <c r="BB102" i="2"/>
  <c r="AV102" i="2"/>
  <c r="AX102" i="2" s="1"/>
  <c r="AY102" i="2" s="1"/>
  <c r="AP102" i="2"/>
  <c r="AQ102" i="2" s="1"/>
  <c r="AJ102" i="2"/>
  <c r="AD102" i="2"/>
  <c r="AE102" i="2" s="1"/>
  <c r="X102" i="2"/>
  <c r="R102" i="2"/>
  <c r="L102" i="2"/>
  <c r="BZ101" i="2"/>
  <c r="BT101" i="2"/>
  <c r="BN101" i="2"/>
  <c r="BH101" i="2"/>
  <c r="BB101" i="2"/>
  <c r="AV101" i="2"/>
  <c r="AP101" i="2"/>
  <c r="AJ101" i="2"/>
  <c r="AK101" i="2" s="1"/>
  <c r="AD101" i="2"/>
  <c r="X101" i="2"/>
  <c r="Y101" i="2" s="1"/>
  <c r="R101" i="2"/>
  <c r="S101" i="2" s="1"/>
  <c r="L101" i="2"/>
  <c r="N101" i="2" s="1"/>
  <c r="O101" i="2" s="1"/>
  <c r="BZ100" i="2"/>
  <c r="CA100" i="2" s="1"/>
  <c r="BT100" i="2"/>
  <c r="BN100" i="2"/>
  <c r="BH100" i="2"/>
  <c r="BB100" i="2"/>
  <c r="BD100" i="2" s="1"/>
  <c r="BE100" i="2" s="1"/>
  <c r="AV100" i="2"/>
  <c r="AX100" i="2" s="1"/>
  <c r="AY100" i="2" s="1"/>
  <c r="AP100" i="2"/>
  <c r="AQ100" i="2" s="1"/>
  <c r="AJ100" i="2"/>
  <c r="AK100" i="2" s="1"/>
  <c r="AD100" i="2"/>
  <c r="X100" i="2"/>
  <c r="R100" i="2"/>
  <c r="S100" i="2" s="1"/>
  <c r="L100" i="2"/>
  <c r="BZ99" i="2"/>
  <c r="BT99" i="2"/>
  <c r="BN99" i="2"/>
  <c r="BH99" i="2"/>
  <c r="BB99" i="2"/>
  <c r="AV99" i="2"/>
  <c r="AP99" i="2"/>
  <c r="AJ99" i="2"/>
  <c r="AD99" i="2"/>
  <c r="AE99" i="2" s="1"/>
  <c r="X99" i="2"/>
  <c r="R99" i="2"/>
  <c r="T99" i="2" s="1"/>
  <c r="U99" i="2" s="1"/>
  <c r="L99" i="2"/>
  <c r="BZ98" i="2"/>
  <c r="BT98" i="2"/>
  <c r="BN98" i="2"/>
  <c r="BO98" i="2" s="1"/>
  <c r="BH98" i="2"/>
  <c r="BB98" i="2"/>
  <c r="BD98" i="2" s="1"/>
  <c r="BE98" i="2" s="1"/>
  <c r="AV98" i="2"/>
  <c r="AW98" i="2" s="1"/>
  <c r="AP98" i="2"/>
  <c r="AJ98" i="2"/>
  <c r="AD98" i="2"/>
  <c r="AE98" i="2" s="1"/>
  <c r="X98" i="2"/>
  <c r="Y98" i="2" s="1"/>
  <c r="R98" i="2"/>
  <c r="T98" i="2" s="1"/>
  <c r="U98" i="2" s="1"/>
  <c r="L98" i="2"/>
  <c r="N98" i="2" s="1"/>
  <c r="O98" i="2" s="1"/>
  <c r="BZ97" i="2"/>
  <c r="BT97" i="2"/>
  <c r="BN97" i="2"/>
  <c r="BO97" i="2" s="1"/>
  <c r="BH97" i="2"/>
  <c r="BI97" i="2" s="1"/>
  <c r="BB97" i="2"/>
  <c r="BD97" i="2" s="1"/>
  <c r="BE97" i="2" s="1"/>
  <c r="AV97" i="2"/>
  <c r="AX97" i="2" s="1"/>
  <c r="AY97" i="2" s="1"/>
  <c r="AP97" i="2"/>
  <c r="AJ97" i="2"/>
  <c r="AD97" i="2"/>
  <c r="X97" i="2"/>
  <c r="Y97" i="2" s="1"/>
  <c r="R97" i="2"/>
  <c r="T97" i="2" s="1"/>
  <c r="U97" i="2" s="1"/>
  <c r="L97" i="2"/>
  <c r="M97" i="2" s="1"/>
  <c r="BZ96" i="2"/>
  <c r="BT96" i="2"/>
  <c r="BN96" i="2"/>
  <c r="BH96" i="2"/>
  <c r="BB96" i="2"/>
  <c r="AV96" i="2"/>
  <c r="AP96" i="2"/>
  <c r="AJ96" i="2"/>
  <c r="AD96" i="2"/>
  <c r="X96" i="2"/>
  <c r="Y96" i="2" s="1"/>
  <c r="R96" i="2"/>
  <c r="L96" i="2"/>
  <c r="M96" i="2" s="1"/>
  <c r="BZ95" i="2"/>
  <c r="BT95" i="2"/>
  <c r="BN95" i="2"/>
  <c r="BO95" i="2" s="1"/>
  <c r="BH95" i="2"/>
  <c r="BB95" i="2"/>
  <c r="AV95" i="2"/>
  <c r="AP95" i="2"/>
  <c r="AQ95" i="2" s="1"/>
  <c r="AJ95" i="2"/>
  <c r="AD95" i="2"/>
  <c r="X95" i="2"/>
  <c r="R95" i="2"/>
  <c r="T95" i="2" s="1"/>
  <c r="U95" i="2" s="1"/>
  <c r="L95" i="2"/>
  <c r="N95" i="2" s="1"/>
  <c r="O95" i="2" s="1"/>
  <c r="BZ94" i="2"/>
  <c r="BT94" i="2"/>
  <c r="BN94" i="2"/>
  <c r="BH94" i="2"/>
  <c r="BB94" i="2"/>
  <c r="BD94" i="2" s="1"/>
  <c r="BE94" i="2" s="1"/>
  <c r="AV94" i="2"/>
  <c r="AX94" i="2" s="1"/>
  <c r="AY94" i="2" s="1"/>
  <c r="AP94" i="2"/>
  <c r="AJ94" i="2"/>
  <c r="AK94" i="2" s="1"/>
  <c r="AD94" i="2"/>
  <c r="X94" i="2"/>
  <c r="Y94" i="2" s="1"/>
  <c r="R94" i="2"/>
  <c r="T94" i="2" s="1"/>
  <c r="U94" i="2" s="1"/>
  <c r="L94" i="2"/>
  <c r="BZ93" i="2"/>
  <c r="BT93" i="2"/>
  <c r="BN93" i="2"/>
  <c r="BH93" i="2"/>
  <c r="BB93" i="2"/>
  <c r="BC93" i="2" s="1"/>
  <c r="AV93" i="2"/>
  <c r="AP93" i="2"/>
  <c r="AJ93" i="2"/>
  <c r="AD93" i="2"/>
  <c r="AE93" i="2" s="1"/>
  <c r="X93" i="2"/>
  <c r="R93" i="2"/>
  <c r="T93" i="2" s="1"/>
  <c r="U93" i="2" s="1"/>
  <c r="L93" i="2"/>
  <c r="BZ92" i="2"/>
  <c r="BT92" i="2"/>
  <c r="BN92" i="2"/>
  <c r="BH92" i="2"/>
  <c r="BB92" i="2"/>
  <c r="AV92" i="2"/>
  <c r="AP92" i="2"/>
  <c r="AJ92" i="2"/>
  <c r="AK92" i="2" s="1"/>
  <c r="AD92" i="2"/>
  <c r="X92" i="2"/>
  <c r="Y92" i="2" s="1"/>
  <c r="R92" i="2"/>
  <c r="S92" i="2" s="1"/>
  <c r="L92" i="2"/>
  <c r="N92" i="2" s="1"/>
  <c r="O92" i="2" s="1"/>
  <c r="BZ91" i="2"/>
  <c r="BT91" i="2"/>
  <c r="BN91" i="2"/>
  <c r="BH91" i="2"/>
  <c r="BI91" i="2" s="1"/>
  <c r="BB91" i="2"/>
  <c r="BD91" i="2" s="1"/>
  <c r="BE91" i="2" s="1"/>
  <c r="AV91" i="2"/>
  <c r="AX91" i="2" s="1"/>
  <c r="AY91" i="2" s="1"/>
  <c r="AP91" i="2"/>
  <c r="AQ91" i="2" s="1"/>
  <c r="AJ91" i="2"/>
  <c r="AK91" i="2" s="1"/>
  <c r="AD91" i="2"/>
  <c r="X91" i="2"/>
  <c r="Y91" i="2" s="1"/>
  <c r="R91" i="2"/>
  <c r="S91" i="2" s="1"/>
  <c r="L91" i="2"/>
  <c r="M91" i="2" s="1"/>
  <c r="BZ90" i="2"/>
  <c r="BT90" i="2"/>
  <c r="BN90" i="2"/>
  <c r="BH90" i="2"/>
  <c r="BI90" i="2" s="1"/>
  <c r="BB90" i="2"/>
  <c r="AV90" i="2"/>
  <c r="AX90" i="2" s="1"/>
  <c r="AY90" i="2" s="1"/>
  <c r="AP90" i="2"/>
  <c r="AQ90" i="2" s="1"/>
  <c r="AJ90" i="2"/>
  <c r="AD90" i="2"/>
  <c r="AE90" i="2" s="1"/>
  <c r="X90" i="2"/>
  <c r="R90" i="2"/>
  <c r="S90" i="2" s="1"/>
  <c r="L90" i="2"/>
  <c r="BZ89" i="2"/>
  <c r="CA89" i="2" s="1"/>
  <c r="BT89" i="2"/>
  <c r="BN89" i="2"/>
  <c r="BH89" i="2"/>
  <c r="BB89" i="2"/>
  <c r="BC89" i="2" s="1"/>
  <c r="AV89" i="2"/>
  <c r="AP89" i="2"/>
  <c r="AJ89" i="2"/>
  <c r="AD89" i="2"/>
  <c r="AE89" i="2" s="1"/>
  <c r="X89" i="2"/>
  <c r="R89" i="2"/>
  <c r="S89" i="2" s="1"/>
  <c r="L89" i="2"/>
  <c r="N89" i="2" s="1"/>
  <c r="O89" i="2" s="1"/>
  <c r="BZ88" i="2"/>
  <c r="BT88" i="2"/>
  <c r="BN88" i="2"/>
  <c r="BH88" i="2"/>
  <c r="BI88" i="2" s="1"/>
  <c r="BB88" i="2"/>
  <c r="BD88" i="2" s="1"/>
  <c r="BE88" i="2" s="1"/>
  <c r="AV88" i="2"/>
  <c r="AX88" i="2" s="1"/>
  <c r="AY88" i="2" s="1"/>
  <c r="AP88" i="2"/>
  <c r="AJ88" i="2"/>
  <c r="AD88" i="2"/>
  <c r="X88" i="2"/>
  <c r="Y88" i="2" s="1"/>
  <c r="R88" i="2"/>
  <c r="L88" i="2"/>
  <c r="BZ87" i="2"/>
  <c r="BT87" i="2"/>
  <c r="BU87" i="2" s="1"/>
  <c r="BN87" i="2"/>
  <c r="BH87" i="2"/>
  <c r="BB87" i="2"/>
  <c r="AV87" i="2"/>
  <c r="AP87" i="2"/>
  <c r="AJ87" i="2"/>
  <c r="AD87" i="2"/>
  <c r="X87" i="2"/>
  <c r="R87" i="2"/>
  <c r="T87" i="2" s="1"/>
  <c r="U87" i="2" s="1"/>
  <c r="L87" i="2"/>
  <c r="M87" i="2" s="1"/>
  <c r="BZ86" i="2"/>
  <c r="BT86" i="2"/>
  <c r="BN86" i="2"/>
  <c r="BH86" i="2"/>
  <c r="BB86" i="2"/>
  <c r="AV86" i="2"/>
  <c r="AP86" i="2"/>
  <c r="AJ86" i="2"/>
  <c r="AD86" i="2"/>
  <c r="X86" i="2"/>
  <c r="Y86" i="2" s="1"/>
  <c r="R86" i="2"/>
  <c r="S86" i="2" s="1"/>
  <c r="L86" i="2"/>
  <c r="N86" i="2" s="1"/>
  <c r="O86" i="2" s="1"/>
  <c r="BZ85" i="2"/>
  <c r="BT85" i="2"/>
  <c r="BN85" i="2"/>
  <c r="BH85" i="2"/>
  <c r="BB85" i="2"/>
  <c r="BD85" i="2" s="1"/>
  <c r="BE85" i="2" s="1"/>
  <c r="AV85" i="2"/>
  <c r="AX85" i="2" s="1"/>
  <c r="AY85" i="2" s="1"/>
  <c r="AP85" i="2"/>
  <c r="AQ85" i="2" s="1"/>
  <c r="AJ85" i="2"/>
  <c r="AK85" i="2" s="1"/>
  <c r="AD85" i="2"/>
  <c r="X85" i="2"/>
  <c r="Y85" i="2" s="1"/>
  <c r="R85" i="2"/>
  <c r="S85" i="2" s="1"/>
  <c r="L85" i="2"/>
  <c r="M85" i="2" s="1"/>
  <c r="BZ84" i="2"/>
  <c r="BT84" i="2"/>
  <c r="BN84" i="2"/>
  <c r="BH84" i="2"/>
  <c r="BB84" i="2"/>
  <c r="AV84" i="2"/>
  <c r="AX84" i="2" s="1"/>
  <c r="AY84" i="2" s="1"/>
  <c r="AP84" i="2"/>
  <c r="AJ84" i="2"/>
  <c r="AD84" i="2"/>
  <c r="AE84" i="2" s="1"/>
  <c r="X84" i="2"/>
  <c r="Y84" i="2" s="1"/>
  <c r="R84" i="2"/>
  <c r="L84" i="2"/>
  <c r="M84" i="2" s="1"/>
  <c r="BZ83" i="2"/>
  <c r="BT83" i="2"/>
  <c r="BN83" i="2"/>
  <c r="BH83" i="2"/>
  <c r="BB83" i="2"/>
  <c r="AV83" i="2"/>
  <c r="AP83" i="2"/>
  <c r="AQ83" i="2" s="1"/>
  <c r="AJ83" i="2"/>
  <c r="AK83" i="2" s="1"/>
  <c r="AD83" i="2"/>
  <c r="AE83" i="2" s="1"/>
  <c r="X83" i="2"/>
  <c r="R83" i="2"/>
  <c r="S83" i="2" s="1"/>
  <c r="L83" i="2"/>
  <c r="N83" i="2" s="1"/>
  <c r="O83" i="2" s="1"/>
  <c r="BZ82" i="2"/>
  <c r="BT82" i="2"/>
  <c r="BN82" i="2"/>
  <c r="BO82" i="2" s="1"/>
  <c r="BH82" i="2"/>
  <c r="BB82" i="2"/>
  <c r="BD82" i="2" s="1"/>
  <c r="BE82" i="2" s="1"/>
  <c r="AV82" i="2"/>
  <c r="AX82" i="2" s="1"/>
  <c r="AY82" i="2" s="1"/>
  <c r="AP82" i="2"/>
  <c r="AJ82" i="2"/>
  <c r="AK82" i="2" s="1"/>
  <c r="AD82" i="2"/>
  <c r="X82" i="2"/>
  <c r="Y82" i="2" s="1"/>
  <c r="R82" i="2"/>
  <c r="L82" i="2"/>
  <c r="BZ81" i="2"/>
  <c r="BT81" i="2"/>
  <c r="BU81" i="2" s="1"/>
  <c r="BN81" i="2"/>
  <c r="BH81" i="2"/>
  <c r="BB81" i="2"/>
  <c r="BC81" i="2" s="1"/>
  <c r="AV81" i="2"/>
  <c r="AW81" i="2" s="1"/>
  <c r="AP81" i="2"/>
  <c r="AJ81" i="2"/>
  <c r="AD81" i="2"/>
  <c r="AE81" i="2" s="1"/>
  <c r="X81" i="2"/>
  <c r="Y81" i="2" s="1"/>
  <c r="R81" i="2"/>
  <c r="T81" i="2" s="1"/>
  <c r="U81" i="2" s="1"/>
  <c r="L81" i="2"/>
  <c r="BZ80" i="2"/>
  <c r="BT80" i="2"/>
  <c r="BU80" i="2" s="1"/>
  <c r="BN80" i="2"/>
  <c r="BO80" i="2" s="1"/>
  <c r="BH80" i="2"/>
  <c r="BB80" i="2"/>
  <c r="BC80" i="2" s="1"/>
  <c r="AV80" i="2"/>
  <c r="AP80" i="2"/>
  <c r="AJ80" i="2"/>
  <c r="AD80" i="2"/>
  <c r="X80" i="2"/>
  <c r="Y80" i="2" s="1"/>
  <c r="R80" i="2"/>
  <c r="S80" i="2" s="1"/>
  <c r="L80" i="2"/>
  <c r="N80" i="2" s="1"/>
  <c r="O80" i="2" s="1"/>
  <c r="BZ79" i="2"/>
  <c r="BT79" i="2"/>
  <c r="BN79" i="2"/>
  <c r="BH79" i="2"/>
  <c r="BB79" i="2"/>
  <c r="AV79" i="2"/>
  <c r="AP79" i="2"/>
  <c r="AQ79" i="2" s="1"/>
  <c r="AJ79" i="2"/>
  <c r="AD79" i="2"/>
  <c r="X79" i="2"/>
  <c r="Y79" i="2" s="1"/>
  <c r="R79" i="2"/>
  <c r="T79" i="2" s="1"/>
  <c r="U79" i="2" s="1"/>
  <c r="L79" i="2"/>
  <c r="BZ78" i="2"/>
  <c r="BT78" i="2"/>
  <c r="BU78" i="2" s="1"/>
  <c r="BN78" i="2"/>
  <c r="BP78" i="2" s="1"/>
  <c r="BQ78" i="2" s="1"/>
  <c r="BH78" i="2"/>
  <c r="BB78" i="2"/>
  <c r="AV78" i="2"/>
  <c r="AP78" i="2"/>
  <c r="AR78" i="2" s="1"/>
  <c r="AS78" i="2" s="1"/>
  <c r="AJ78" i="2"/>
  <c r="AD78" i="2"/>
  <c r="X78" i="2"/>
  <c r="R78" i="2"/>
  <c r="L78" i="2"/>
  <c r="BZ77" i="2"/>
  <c r="BT77" i="2"/>
  <c r="BN77" i="2"/>
  <c r="BH77" i="2"/>
  <c r="BB77" i="2"/>
  <c r="BD77" i="2" s="1"/>
  <c r="BE77" i="2" s="1"/>
  <c r="AV77" i="2"/>
  <c r="AP77" i="2"/>
  <c r="AJ77" i="2"/>
  <c r="AD77" i="2"/>
  <c r="X77" i="2"/>
  <c r="Y77" i="2" s="1"/>
  <c r="R77" i="2"/>
  <c r="S77" i="2" s="1"/>
  <c r="L77" i="2"/>
  <c r="BZ76" i="2"/>
  <c r="CB76" i="2" s="1"/>
  <c r="CC76" i="2" s="1"/>
  <c r="BT76" i="2"/>
  <c r="BN76" i="2"/>
  <c r="BH76" i="2"/>
  <c r="BB76" i="2"/>
  <c r="AV76" i="2"/>
  <c r="AP76" i="2"/>
  <c r="AQ76" i="2" s="1"/>
  <c r="AJ76" i="2"/>
  <c r="AK76" i="2" s="1"/>
  <c r="AD76" i="2"/>
  <c r="X76" i="2"/>
  <c r="R76" i="2"/>
  <c r="T76" i="2" s="1"/>
  <c r="U76" i="2" s="1"/>
  <c r="L76" i="2"/>
  <c r="M76" i="2" s="1"/>
  <c r="BZ75" i="2"/>
  <c r="BT75" i="2"/>
  <c r="BN75" i="2"/>
  <c r="BP75" i="2" s="1"/>
  <c r="BQ75" i="2" s="1"/>
  <c r="BH75" i="2"/>
  <c r="BI75" i="2" s="1"/>
  <c r="BB75" i="2"/>
  <c r="BC75" i="2" s="1"/>
  <c r="AV75" i="2"/>
  <c r="AP75" i="2"/>
  <c r="AR75" i="2" s="1"/>
  <c r="AS75" i="2" s="1"/>
  <c r="AJ75" i="2"/>
  <c r="AD75" i="2"/>
  <c r="X75" i="2"/>
  <c r="R75" i="2"/>
  <c r="L75" i="2"/>
  <c r="M75" i="2" s="1"/>
  <c r="BZ74" i="2"/>
  <c r="BT74" i="2"/>
  <c r="BN74" i="2"/>
  <c r="BH74" i="2"/>
  <c r="BB74" i="2"/>
  <c r="BD74" i="2" s="1"/>
  <c r="BE74" i="2" s="1"/>
  <c r="AV74" i="2"/>
  <c r="AP74" i="2"/>
  <c r="AQ74" i="2" s="1"/>
  <c r="AJ74" i="2"/>
  <c r="AD74" i="2"/>
  <c r="AF74" i="2" s="1"/>
  <c r="AG74" i="2" s="1"/>
  <c r="X74" i="2"/>
  <c r="Z74" i="2" s="1"/>
  <c r="AA74" i="2" s="1"/>
  <c r="R74" i="2"/>
  <c r="S74" i="2" s="1"/>
  <c r="L74" i="2"/>
  <c r="M74" i="2" s="1"/>
  <c r="BZ73" i="2"/>
  <c r="CB73" i="2" s="1"/>
  <c r="CC73" i="2" s="1"/>
  <c r="BT73" i="2"/>
  <c r="BN73" i="2"/>
  <c r="BH73" i="2"/>
  <c r="BB73" i="2"/>
  <c r="BD73" i="2" s="1"/>
  <c r="BE73" i="2" s="1"/>
  <c r="AV73" i="2"/>
  <c r="AP73" i="2"/>
  <c r="AQ73" i="2" s="1"/>
  <c r="AJ73" i="2"/>
  <c r="AD73" i="2"/>
  <c r="X73" i="2"/>
  <c r="R73" i="2"/>
  <c r="T73" i="2" s="1"/>
  <c r="U73" i="2" s="1"/>
  <c r="L73" i="2"/>
  <c r="BZ72" i="2"/>
  <c r="CA72" i="2" s="1"/>
  <c r="BT72" i="2"/>
  <c r="BN72" i="2"/>
  <c r="BP72" i="2" s="1"/>
  <c r="BQ72" i="2" s="1"/>
  <c r="BH72" i="2"/>
  <c r="BB72" i="2"/>
  <c r="AV72" i="2"/>
  <c r="AP72" i="2"/>
  <c r="AR72" i="2" s="1"/>
  <c r="AS72" i="2" s="1"/>
  <c r="AJ72" i="2"/>
  <c r="AK72" i="2" s="1"/>
  <c r="AD72" i="2"/>
  <c r="X72" i="2"/>
  <c r="R72" i="2"/>
  <c r="L72" i="2"/>
  <c r="BZ71" i="2"/>
  <c r="BT71" i="2"/>
  <c r="BN71" i="2"/>
  <c r="BH71" i="2"/>
  <c r="BB71" i="2"/>
  <c r="BD71" i="2" s="1"/>
  <c r="BE71" i="2" s="1"/>
  <c r="AV71" i="2"/>
  <c r="AW71" i="2" s="1"/>
  <c r="AP71" i="2"/>
  <c r="AQ71" i="2" s="1"/>
  <c r="AJ71" i="2"/>
  <c r="AD71" i="2"/>
  <c r="AF71" i="2" s="1"/>
  <c r="AG71" i="2" s="1"/>
  <c r="X71" i="2"/>
  <c r="Z71" i="2" s="1"/>
  <c r="AA71" i="2" s="1"/>
  <c r="R71" i="2"/>
  <c r="S71" i="2" s="1"/>
  <c r="L71" i="2"/>
  <c r="BZ70" i="2"/>
  <c r="CB70" i="2" s="1"/>
  <c r="CC70" i="2" s="1"/>
  <c r="BT70" i="2"/>
  <c r="BN70" i="2"/>
  <c r="BH70" i="2"/>
  <c r="BB70" i="2"/>
  <c r="BD70" i="2" s="1"/>
  <c r="BE70" i="2" s="1"/>
  <c r="AV70" i="2"/>
  <c r="AP70" i="2"/>
  <c r="AJ70" i="2"/>
  <c r="AD70" i="2"/>
  <c r="X70" i="2"/>
  <c r="R70" i="2"/>
  <c r="T70" i="2" s="1"/>
  <c r="U70" i="2" s="1"/>
  <c r="L70" i="2"/>
  <c r="BZ69" i="2"/>
  <c r="BT69" i="2"/>
  <c r="BN69" i="2"/>
  <c r="BP69" i="2" s="1"/>
  <c r="BQ69" i="2" s="1"/>
  <c r="BH69" i="2"/>
  <c r="BB69" i="2"/>
  <c r="AV69" i="2"/>
  <c r="AP69" i="2"/>
  <c r="AR69" i="2" s="1"/>
  <c r="AS69" i="2" s="1"/>
  <c r="AJ69" i="2"/>
  <c r="AD69" i="2"/>
  <c r="X69" i="2"/>
  <c r="R69" i="2"/>
  <c r="L69" i="2"/>
  <c r="BZ68" i="2"/>
  <c r="BT68" i="2"/>
  <c r="BN68" i="2"/>
  <c r="BH68" i="2"/>
  <c r="BB68" i="2"/>
  <c r="BD68" i="2" s="1"/>
  <c r="BE68" i="2" s="1"/>
  <c r="AV68" i="2"/>
  <c r="AP68" i="2"/>
  <c r="AJ68" i="2"/>
  <c r="AD68" i="2"/>
  <c r="AF68" i="2" s="1"/>
  <c r="AG68" i="2" s="1"/>
  <c r="X68" i="2"/>
  <c r="Y68" i="2" s="1"/>
  <c r="R68" i="2"/>
  <c r="S68" i="2" s="1"/>
  <c r="L68" i="2"/>
  <c r="BZ67" i="2"/>
  <c r="CB67" i="2" s="1"/>
  <c r="CC67" i="2" s="1"/>
  <c r="BT67" i="2"/>
  <c r="BN67" i="2"/>
  <c r="BH67" i="2"/>
  <c r="BB67" i="2"/>
  <c r="BD67" i="2" s="1"/>
  <c r="BE67" i="2" s="1"/>
  <c r="AV67" i="2"/>
  <c r="AP67" i="2"/>
  <c r="AQ67" i="2" s="1"/>
  <c r="AJ67" i="2"/>
  <c r="AD67" i="2"/>
  <c r="X67" i="2"/>
  <c r="Y67" i="2" s="1"/>
  <c r="R67" i="2"/>
  <c r="T67" i="2" s="1"/>
  <c r="U67" i="2" s="1"/>
  <c r="L67" i="2"/>
  <c r="M67" i="2" s="1"/>
  <c r="BZ66" i="2"/>
  <c r="BT66" i="2"/>
  <c r="BN66" i="2"/>
  <c r="BP66" i="2" s="1"/>
  <c r="BQ66" i="2" s="1"/>
  <c r="BH66" i="2"/>
  <c r="BI66" i="2" s="1"/>
  <c r="BB66" i="2"/>
  <c r="BC66" i="2" s="1"/>
  <c r="AV66" i="2"/>
  <c r="AP66" i="2"/>
  <c r="AR66" i="2" s="1"/>
  <c r="AS66" i="2" s="1"/>
  <c r="AJ66" i="2"/>
  <c r="AD66" i="2"/>
  <c r="X66" i="2"/>
  <c r="R66" i="2"/>
  <c r="L66" i="2"/>
  <c r="BZ65" i="2"/>
  <c r="BT65" i="2"/>
  <c r="BU65" i="2" s="1"/>
  <c r="BN65" i="2"/>
  <c r="BP65" i="2" s="1"/>
  <c r="BQ65" i="2" s="1"/>
  <c r="BH65" i="2"/>
  <c r="BB65" i="2"/>
  <c r="BD65" i="2" s="1"/>
  <c r="BE65" i="2" s="1"/>
  <c r="AV65" i="2"/>
  <c r="AP65" i="2"/>
  <c r="AJ65" i="2"/>
  <c r="AD65" i="2"/>
  <c r="AF65" i="2" s="1"/>
  <c r="AG65" i="2" s="1"/>
  <c r="X65" i="2"/>
  <c r="Z65" i="2" s="1"/>
  <c r="AA65" i="2" s="1"/>
  <c r="R65" i="2"/>
  <c r="S65" i="2" s="1"/>
  <c r="L65" i="2"/>
  <c r="M65" i="2" s="1"/>
  <c r="BZ64" i="2"/>
  <c r="CB64" i="2" s="1"/>
  <c r="CC64" i="2" s="1"/>
  <c r="BT64" i="2"/>
  <c r="BN64" i="2"/>
  <c r="BH64" i="2"/>
  <c r="BB64" i="2"/>
  <c r="BD64" i="2" s="1"/>
  <c r="BE64" i="2" s="1"/>
  <c r="AV64" i="2"/>
  <c r="AP64" i="2"/>
  <c r="AJ64" i="2"/>
  <c r="AD64" i="2"/>
  <c r="X64" i="2"/>
  <c r="R64" i="2"/>
  <c r="T64" i="2" s="1"/>
  <c r="U64" i="2" s="1"/>
  <c r="L64" i="2"/>
  <c r="BZ63" i="2"/>
  <c r="BT63" i="2"/>
  <c r="BN63" i="2"/>
  <c r="BP63" i="2" s="1"/>
  <c r="BQ63" i="2" s="1"/>
  <c r="BH63" i="2"/>
  <c r="BB63" i="2"/>
  <c r="AV63" i="2"/>
  <c r="AP63" i="2"/>
  <c r="AR63" i="2" s="1"/>
  <c r="AS63" i="2" s="1"/>
  <c r="AJ63" i="2"/>
  <c r="AD63" i="2"/>
  <c r="X63" i="2"/>
  <c r="Y63" i="2" s="1"/>
  <c r="R63" i="2"/>
  <c r="L63" i="2"/>
  <c r="M63" i="2" s="1"/>
  <c r="BZ62" i="2"/>
  <c r="BT62" i="2"/>
  <c r="BN62" i="2"/>
  <c r="BP62" i="2" s="1"/>
  <c r="BQ62" i="2" s="1"/>
  <c r="BH62" i="2"/>
  <c r="BB62" i="2"/>
  <c r="BD62" i="2" s="1"/>
  <c r="BE62" i="2" s="1"/>
  <c r="AV62" i="2"/>
  <c r="AP62" i="2"/>
  <c r="AQ62" i="2" s="1"/>
  <c r="AJ62" i="2"/>
  <c r="AD62" i="2"/>
  <c r="AF62" i="2" s="1"/>
  <c r="AG62" i="2" s="1"/>
  <c r="X62" i="2"/>
  <c r="Z62" i="2" s="1"/>
  <c r="AA62" i="2" s="1"/>
  <c r="R62" i="2"/>
  <c r="L62" i="2"/>
  <c r="BZ61" i="2"/>
  <c r="CB61" i="2" s="1"/>
  <c r="CC61" i="2" s="1"/>
  <c r="BT61" i="2"/>
  <c r="BN61" i="2"/>
  <c r="BH61" i="2"/>
  <c r="BJ61" i="2" s="1"/>
  <c r="BK61" i="2" s="1"/>
  <c r="BB61" i="2"/>
  <c r="BD61" i="2" s="1"/>
  <c r="BE61" i="2" s="1"/>
  <c r="AV61" i="2"/>
  <c r="AP61" i="2"/>
  <c r="AQ61" i="2" s="1"/>
  <c r="AJ61" i="2"/>
  <c r="AD61" i="2"/>
  <c r="X61" i="2"/>
  <c r="R61" i="2"/>
  <c r="T61" i="2" s="1"/>
  <c r="U61" i="2" s="1"/>
  <c r="L61" i="2"/>
  <c r="BZ60" i="2"/>
  <c r="CB60" i="2" s="1"/>
  <c r="CC60" i="2" s="1"/>
  <c r="BT60" i="2"/>
  <c r="BN60" i="2"/>
  <c r="BP60" i="2" s="1"/>
  <c r="BQ60" i="2" s="1"/>
  <c r="BH60" i="2"/>
  <c r="BB60" i="2"/>
  <c r="AV60" i="2"/>
  <c r="AP60" i="2"/>
  <c r="AR60" i="2" s="1"/>
  <c r="AS60" i="2" s="1"/>
  <c r="AJ60" i="2"/>
  <c r="AD60" i="2"/>
  <c r="X60" i="2"/>
  <c r="Z60" i="2" s="1"/>
  <c r="AA60" i="2" s="1"/>
  <c r="R60" i="2"/>
  <c r="L60" i="2"/>
  <c r="BZ59" i="2"/>
  <c r="BT59" i="2"/>
  <c r="BN59" i="2"/>
  <c r="BP59" i="2" s="1"/>
  <c r="BQ59" i="2" s="1"/>
  <c r="BH59" i="2"/>
  <c r="BB59" i="2"/>
  <c r="BD59" i="2" s="1"/>
  <c r="BE59" i="2" s="1"/>
  <c r="AV59" i="2"/>
  <c r="AP59" i="2"/>
  <c r="AJ59" i="2"/>
  <c r="AD59" i="2"/>
  <c r="AF59" i="2" s="1"/>
  <c r="AG59" i="2" s="1"/>
  <c r="X59" i="2"/>
  <c r="Z59" i="2" s="1"/>
  <c r="AA59" i="2" s="1"/>
  <c r="R59" i="2"/>
  <c r="L59" i="2"/>
  <c r="BZ58" i="2"/>
  <c r="CB58" i="2" s="1"/>
  <c r="CC58" i="2" s="1"/>
  <c r="BT58" i="2"/>
  <c r="BN58" i="2"/>
  <c r="BH58" i="2"/>
  <c r="BJ58" i="2" s="1"/>
  <c r="BK58" i="2" s="1"/>
  <c r="BB58" i="2"/>
  <c r="BD58" i="2" s="1"/>
  <c r="BE58" i="2" s="1"/>
  <c r="AV58" i="2"/>
  <c r="AP58" i="2"/>
  <c r="AJ58" i="2"/>
  <c r="AD58" i="2"/>
  <c r="X58" i="2"/>
  <c r="R58" i="2"/>
  <c r="T58" i="2" s="1"/>
  <c r="U58" i="2" s="1"/>
  <c r="L58" i="2"/>
  <c r="M58" i="2" s="1"/>
  <c r="BZ57" i="2"/>
  <c r="CB57" i="2" s="1"/>
  <c r="CC57" i="2" s="1"/>
  <c r="BT57" i="2"/>
  <c r="BN57" i="2"/>
  <c r="BP57" i="2" s="1"/>
  <c r="BQ57" i="2" s="1"/>
  <c r="BH57" i="2"/>
  <c r="BB57" i="2"/>
  <c r="AV57" i="2"/>
  <c r="AP57" i="2"/>
  <c r="AR57" i="2" s="1"/>
  <c r="AS57" i="2" s="1"/>
  <c r="AJ57" i="2"/>
  <c r="AD57" i="2"/>
  <c r="AE57" i="2" s="1"/>
  <c r="X57" i="2"/>
  <c r="Z57" i="2" s="1"/>
  <c r="AA57" i="2" s="1"/>
  <c r="R57" i="2"/>
  <c r="S57" i="2" s="1"/>
  <c r="L57" i="2"/>
  <c r="M57" i="2" s="1"/>
  <c r="BZ56" i="2"/>
  <c r="CB56" i="2" s="1"/>
  <c r="CC56" i="2" s="1"/>
  <c r="BT56" i="2"/>
  <c r="BN56" i="2"/>
  <c r="BP56" i="2" s="1"/>
  <c r="BQ56" i="2" s="1"/>
  <c r="BH56" i="2"/>
  <c r="BB56" i="2"/>
  <c r="BD56" i="2" s="1"/>
  <c r="BE56" i="2" s="1"/>
  <c r="AV56" i="2"/>
  <c r="AP56" i="2"/>
  <c r="AJ56" i="2"/>
  <c r="AD56" i="2"/>
  <c r="AF56" i="2" s="1"/>
  <c r="AG56" i="2" s="1"/>
  <c r="X56" i="2"/>
  <c r="Z56" i="2" s="1"/>
  <c r="AA56" i="2" s="1"/>
  <c r="R56" i="2"/>
  <c r="L56" i="2"/>
  <c r="M56" i="2" s="1"/>
  <c r="BZ55" i="2"/>
  <c r="CB55" i="2" s="1"/>
  <c r="CC55" i="2" s="1"/>
  <c r="BT55" i="2"/>
  <c r="BN55" i="2"/>
  <c r="BH55" i="2"/>
  <c r="BJ55" i="2" s="1"/>
  <c r="BK55" i="2" s="1"/>
  <c r="BB55" i="2"/>
  <c r="BD55" i="2" s="1"/>
  <c r="BE55" i="2" s="1"/>
  <c r="AV55" i="2"/>
  <c r="AP55" i="2"/>
  <c r="AJ55" i="2"/>
  <c r="AD55" i="2"/>
  <c r="X55" i="2"/>
  <c r="R55" i="2"/>
  <c r="T55" i="2" s="1"/>
  <c r="U55" i="2" s="1"/>
  <c r="L55" i="2"/>
  <c r="BZ54" i="2"/>
  <c r="CB54" i="2" s="1"/>
  <c r="CC54" i="2" s="1"/>
  <c r="BT54" i="2"/>
  <c r="BN54" i="2"/>
  <c r="BP54" i="2" s="1"/>
  <c r="BQ54" i="2" s="1"/>
  <c r="BH54" i="2"/>
  <c r="BB54" i="2"/>
  <c r="AV54" i="2"/>
  <c r="AP54" i="2"/>
  <c r="AR54" i="2" s="1"/>
  <c r="AS54" i="2" s="1"/>
  <c r="AJ54" i="2"/>
  <c r="AK54" i="2" s="1"/>
  <c r="AD54" i="2"/>
  <c r="X54" i="2"/>
  <c r="Z54" i="2" s="1"/>
  <c r="AA54" i="2" s="1"/>
  <c r="R54" i="2"/>
  <c r="S54" i="2" s="1"/>
  <c r="L54" i="2"/>
  <c r="BZ53" i="2"/>
  <c r="BT53" i="2"/>
  <c r="BN53" i="2"/>
  <c r="BP53" i="2" s="1"/>
  <c r="BQ53" i="2" s="1"/>
  <c r="BH53" i="2"/>
  <c r="BB53" i="2"/>
  <c r="BD53" i="2" s="1"/>
  <c r="BE53" i="2" s="1"/>
  <c r="AV53" i="2"/>
  <c r="AP53" i="2"/>
  <c r="AJ53" i="2"/>
  <c r="AD53" i="2"/>
  <c r="AF53" i="2" s="1"/>
  <c r="AG53" i="2" s="1"/>
  <c r="X53" i="2"/>
  <c r="Y53" i="2" s="1"/>
  <c r="R53" i="2"/>
  <c r="L53" i="2"/>
  <c r="BZ52" i="2"/>
  <c r="CB52" i="2" s="1"/>
  <c r="CC52" i="2" s="1"/>
  <c r="BT52" i="2"/>
  <c r="BN52" i="2"/>
  <c r="BH52" i="2"/>
  <c r="BJ52" i="2" s="1"/>
  <c r="BK52" i="2" s="1"/>
  <c r="BB52" i="2"/>
  <c r="BD52" i="2" s="1"/>
  <c r="BE52" i="2" s="1"/>
  <c r="AV52" i="2"/>
  <c r="AP52" i="2"/>
  <c r="AJ52" i="2"/>
  <c r="AD52" i="2"/>
  <c r="X52" i="2"/>
  <c r="Y52" i="2" s="1"/>
  <c r="R52" i="2"/>
  <c r="T52" i="2" s="1"/>
  <c r="U52" i="2" s="1"/>
  <c r="L52" i="2"/>
  <c r="BZ51" i="2"/>
  <c r="CB51" i="2" s="1"/>
  <c r="CC51" i="2" s="1"/>
  <c r="BT51" i="2"/>
  <c r="BN51" i="2"/>
  <c r="BP51" i="2" s="1"/>
  <c r="BQ51" i="2" s="1"/>
  <c r="BH51" i="2"/>
  <c r="BB51" i="2"/>
  <c r="BC51" i="2" s="1"/>
  <c r="AV51" i="2"/>
  <c r="AP51" i="2"/>
  <c r="AR51" i="2" s="1"/>
  <c r="AS51" i="2" s="1"/>
  <c r="AJ51" i="2"/>
  <c r="AD51" i="2"/>
  <c r="X51" i="2"/>
  <c r="Z51" i="2" s="1"/>
  <c r="AA51" i="2" s="1"/>
  <c r="R51" i="2"/>
  <c r="L51" i="2"/>
  <c r="BZ50" i="2"/>
  <c r="BT50" i="2"/>
  <c r="BN50" i="2"/>
  <c r="BP50" i="2" s="1"/>
  <c r="BQ50" i="2" s="1"/>
  <c r="BH50" i="2"/>
  <c r="BB50" i="2"/>
  <c r="BD50" i="2" s="1"/>
  <c r="BE50" i="2" s="1"/>
  <c r="AV50" i="2"/>
  <c r="AP50" i="2"/>
  <c r="AJ50" i="2"/>
  <c r="AD50" i="2"/>
  <c r="AF50" i="2" s="1"/>
  <c r="AG50" i="2" s="1"/>
  <c r="X50" i="2"/>
  <c r="Z50" i="2" s="1"/>
  <c r="AA50" i="2" s="1"/>
  <c r="R50" i="2"/>
  <c r="L50" i="2"/>
  <c r="BZ49" i="2"/>
  <c r="CB49" i="2" s="1"/>
  <c r="CC49" i="2" s="1"/>
  <c r="BT49" i="2"/>
  <c r="BN49" i="2"/>
  <c r="BH49" i="2"/>
  <c r="BJ49" i="2" s="1"/>
  <c r="BK49" i="2" s="1"/>
  <c r="BB49" i="2"/>
  <c r="BD49" i="2" s="1"/>
  <c r="BE49" i="2" s="1"/>
  <c r="AV49" i="2"/>
  <c r="AW49" i="2" s="1"/>
  <c r="AP49" i="2"/>
  <c r="AJ49" i="2"/>
  <c r="AD49" i="2"/>
  <c r="X49" i="2"/>
  <c r="Y49" i="2" s="1"/>
  <c r="R49" i="2"/>
  <c r="S49" i="2" s="1"/>
  <c r="L49" i="2"/>
  <c r="M49" i="2" s="1"/>
  <c r="BZ48" i="2"/>
  <c r="CB48" i="2" s="1"/>
  <c r="CC48" i="2" s="1"/>
  <c r="BT48" i="2"/>
  <c r="BN48" i="2"/>
  <c r="BP48" i="2" s="1"/>
  <c r="BQ48" i="2" s="1"/>
  <c r="BH48" i="2"/>
  <c r="BB48" i="2"/>
  <c r="AV48" i="2"/>
  <c r="AP48" i="2"/>
  <c r="AR48" i="2" s="1"/>
  <c r="AS48" i="2" s="1"/>
  <c r="AJ48" i="2"/>
  <c r="AD48" i="2"/>
  <c r="AE48" i="2" s="1"/>
  <c r="X48" i="2"/>
  <c r="Z48" i="2" s="1"/>
  <c r="AA48" i="2" s="1"/>
  <c r="R48" i="2"/>
  <c r="L48" i="2"/>
  <c r="BZ47" i="2"/>
  <c r="BT47" i="2"/>
  <c r="BN47" i="2"/>
  <c r="BP47" i="2" s="1"/>
  <c r="BQ47" i="2" s="1"/>
  <c r="BH47" i="2"/>
  <c r="BB47" i="2"/>
  <c r="BD47" i="2" s="1"/>
  <c r="BE47" i="2" s="1"/>
  <c r="AV47" i="2"/>
  <c r="AP47" i="2"/>
  <c r="AJ47" i="2"/>
  <c r="AD47" i="2"/>
  <c r="AF47" i="2" s="1"/>
  <c r="AG47" i="2" s="1"/>
  <c r="X47" i="2"/>
  <c r="Z47" i="2" s="1"/>
  <c r="AA47" i="2" s="1"/>
  <c r="R47" i="2"/>
  <c r="S47" i="2" s="1"/>
  <c r="L47" i="2"/>
  <c r="M47" i="2" s="1"/>
  <c r="BZ46" i="2"/>
  <c r="CB46" i="2" s="1"/>
  <c r="CC46" i="2" s="1"/>
  <c r="BT46" i="2"/>
  <c r="BN46" i="2"/>
  <c r="BH46" i="2"/>
  <c r="BJ46" i="2" s="1"/>
  <c r="BK46" i="2" s="1"/>
  <c r="BB46" i="2"/>
  <c r="BD46" i="2" s="1"/>
  <c r="BE46" i="2" s="1"/>
  <c r="AV46" i="2"/>
  <c r="AP46" i="2"/>
  <c r="AJ46" i="2"/>
  <c r="AD46" i="2"/>
  <c r="X46" i="2"/>
  <c r="R46" i="2"/>
  <c r="T46" i="2" s="1"/>
  <c r="U46" i="2" s="1"/>
  <c r="L46" i="2"/>
  <c r="BZ45" i="2"/>
  <c r="CB45" i="2" s="1"/>
  <c r="CC45" i="2" s="1"/>
  <c r="BT45" i="2"/>
  <c r="BN45" i="2"/>
  <c r="BP45" i="2" s="1"/>
  <c r="BQ45" i="2" s="1"/>
  <c r="BH45" i="2"/>
  <c r="BB45" i="2"/>
  <c r="AV45" i="2"/>
  <c r="AP45" i="2"/>
  <c r="AR45" i="2" s="1"/>
  <c r="AS45" i="2" s="1"/>
  <c r="AJ45" i="2"/>
  <c r="AD45" i="2"/>
  <c r="X45" i="2"/>
  <c r="Z45" i="2" s="1"/>
  <c r="AA45" i="2" s="1"/>
  <c r="R45" i="2"/>
  <c r="L45" i="2"/>
  <c r="M45" i="2" s="1"/>
  <c r="BZ44" i="2"/>
  <c r="BT44" i="2"/>
  <c r="BN44" i="2"/>
  <c r="BP44" i="2" s="1"/>
  <c r="BQ44" i="2" s="1"/>
  <c r="BH44" i="2"/>
  <c r="BB44" i="2"/>
  <c r="BD44" i="2" s="1"/>
  <c r="BE44" i="2" s="1"/>
  <c r="AV44" i="2"/>
  <c r="AP44" i="2"/>
  <c r="AJ44" i="2"/>
  <c r="AD44" i="2"/>
  <c r="AF44" i="2" s="1"/>
  <c r="AG44" i="2" s="1"/>
  <c r="X44" i="2"/>
  <c r="Z44" i="2" s="1"/>
  <c r="AA44" i="2" s="1"/>
  <c r="R44" i="2"/>
  <c r="S44" i="2" s="1"/>
  <c r="L44" i="2"/>
  <c r="BZ43" i="2"/>
  <c r="CB43" i="2" s="1"/>
  <c r="CC43" i="2" s="1"/>
  <c r="BT43" i="2"/>
  <c r="BN43" i="2"/>
  <c r="BH43" i="2"/>
  <c r="BJ43" i="2" s="1"/>
  <c r="BK43" i="2" s="1"/>
  <c r="BB43" i="2"/>
  <c r="BD43" i="2" s="1"/>
  <c r="BE43" i="2" s="1"/>
  <c r="AV43" i="2"/>
  <c r="AP43" i="2"/>
  <c r="AJ43" i="2"/>
  <c r="AD43" i="2"/>
  <c r="X43" i="2"/>
  <c r="R43" i="2"/>
  <c r="T43" i="2" s="1"/>
  <c r="U43" i="2" s="1"/>
  <c r="L43" i="2"/>
  <c r="BZ42" i="2"/>
  <c r="CB42" i="2" s="1"/>
  <c r="CC42" i="2" s="1"/>
  <c r="BT42" i="2"/>
  <c r="BN42" i="2"/>
  <c r="BP42" i="2" s="1"/>
  <c r="BQ42" i="2" s="1"/>
  <c r="BH42" i="2"/>
  <c r="BB42" i="2"/>
  <c r="AV42" i="2"/>
  <c r="AW42" i="2" s="1"/>
  <c r="AP42" i="2"/>
  <c r="AR42" i="2" s="1"/>
  <c r="AS42" i="2" s="1"/>
  <c r="AJ42" i="2"/>
  <c r="AD42" i="2"/>
  <c r="X42" i="2"/>
  <c r="Z42" i="2" s="1"/>
  <c r="AA42" i="2" s="1"/>
  <c r="R42" i="2"/>
  <c r="L42" i="2"/>
  <c r="BZ41" i="2"/>
  <c r="BT41" i="2"/>
  <c r="BN41" i="2"/>
  <c r="BP41" i="2" s="1"/>
  <c r="BQ41" i="2" s="1"/>
  <c r="BH41" i="2"/>
  <c r="BB41" i="2"/>
  <c r="BD41" i="2" s="1"/>
  <c r="BE41" i="2" s="1"/>
  <c r="AV41" i="2"/>
  <c r="AP41" i="2"/>
  <c r="AJ41" i="2"/>
  <c r="AD41" i="2"/>
  <c r="AF41" i="2" s="1"/>
  <c r="AG41" i="2" s="1"/>
  <c r="X41" i="2"/>
  <c r="Z41" i="2" s="1"/>
  <c r="AA41" i="2" s="1"/>
  <c r="R41" i="2"/>
  <c r="L41" i="2"/>
  <c r="BZ40" i="2"/>
  <c r="CB40" i="2" s="1"/>
  <c r="CC40" i="2" s="1"/>
  <c r="BT40" i="2"/>
  <c r="BN40" i="2"/>
  <c r="BH40" i="2"/>
  <c r="BJ40" i="2" s="1"/>
  <c r="BK40" i="2" s="1"/>
  <c r="BB40" i="2"/>
  <c r="BD40" i="2" s="1"/>
  <c r="BE40" i="2" s="1"/>
  <c r="AV40" i="2"/>
  <c r="AP40" i="2"/>
  <c r="AJ40" i="2"/>
  <c r="AD40" i="2"/>
  <c r="X40" i="2"/>
  <c r="R40" i="2"/>
  <c r="T40" i="2" s="1"/>
  <c r="U40" i="2" s="1"/>
  <c r="L40" i="2"/>
  <c r="M40" i="2" s="1"/>
  <c r="BZ39" i="2"/>
  <c r="CB39" i="2" s="1"/>
  <c r="CC39" i="2" s="1"/>
  <c r="BT39" i="2"/>
  <c r="BU39" i="2" s="1"/>
  <c r="BN39" i="2"/>
  <c r="BP39" i="2" s="1"/>
  <c r="BQ39" i="2" s="1"/>
  <c r="BH39" i="2"/>
  <c r="BB39" i="2"/>
  <c r="AV39" i="2"/>
  <c r="AP39" i="2"/>
  <c r="AR39" i="2" s="1"/>
  <c r="AS39" i="2" s="1"/>
  <c r="AJ39" i="2"/>
  <c r="AD39" i="2"/>
  <c r="X39" i="2"/>
  <c r="Z39" i="2" s="1"/>
  <c r="AA39" i="2" s="1"/>
  <c r="R39" i="2"/>
  <c r="L39" i="2"/>
  <c r="M39" i="2" s="1"/>
  <c r="BZ38" i="2"/>
  <c r="BT38" i="2"/>
  <c r="BN38" i="2"/>
  <c r="BP38" i="2" s="1"/>
  <c r="BQ38" i="2" s="1"/>
  <c r="BH38" i="2"/>
  <c r="BB38" i="2"/>
  <c r="BD38" i="2" s="1"/>
  <c r="BE38" i="2" s="1"/>
  <c r="AV38" i="2"/>
  <c r="AP38" i="2"/>
  <c r="AJ38" i="2"/>
  <c r="AD38" i="2"/>
  <c r="AF38" i="2" s="1"/>
  <c r="AG38" i="2" s="1"/>
  <c r="X38" i="2"/>
  <c r="Z38" i="2" s="1"/>
  <c r="AA38" i="2" s="1"/>
  <c r="R38" i="2"/>
  <c r="S38" i="2" s="1"/>
  <c r="L38" i="2"/>
  <c r="M38" i="2" s="1"/>
  <c r="BZ37" i="2"/>
  <c r="CB37" i="2" s="1"/>
  <c r="CC37" i="2" s="1"/>
  <c r="BT37" i="2"/>
  <c r="BN37" i="2"/>
  <c r="BH37" i="2"/>
  <c r="BJ37" i="2" s="1"/>
  <c r="BK37" i="2" s="1"/>
  <c r="BB37" i="2"/>
  <c r="BD37" i="2" s="1"/>
  <c r="BE37" i="2" s="1"/>
  <c r="AV37" i="2"/>
  <c r="AP37" i="2"/>
  <c r="AJ37" i="2"/>
  <c r="AD37" i="2"/>
  <c r="X37" i="2"/>
  <c r="R37" i="2"/>
  <c r="T37" i="2" s="1"/>
  <c r="U37" i="2" s="1"/>
  <c r="L37" i="2"/>
  <c r="BZ36" i="2"/>
  <c r="CB36" i="2" s="1"/>
  <c r="CC36" i="2" s="1"/>
  <c r="BT36" i="2"/>
  <c r="BN36" i="2"/>
  <c r="BP36" i="2" s="1"/>
  <c r="BQ36" i="2" s="1"/>
  <c r="BH36" i="2"/>
  <c r="BB36" i="2"/>
  <c r="AV36" i="2"/>
  <c r="AX36" i="2" s="1"/>
  <c r="AY36" i="2" s="1"/>
  <c r="AP36" i="2"/>
  <c r="AR36" i="2" s="1"/>
  <c r="AS36" i="2" s="1"/>
  <c r="AJ36" i="2"/>
  <c r="AD36" i="2"/>
  <c r="AF36" i="2" s="1"/>
  <c r="AG36" i="2" s="1"/>
  <c r="X36" i="2"/>
  <c r="R36" i="2"/>
  <c r="S36" i="2" s="1"/>
  <c r="L36" i="2"/>
  <c r="N36" i="2" s="1"/>
  <c r="O36" i="2" s="1"/>
  <c r="BZ35" i="2"/>
  <c r="CB35" i="2" s="1"/>
  <c r="CC35" i="2" s="1"/>
  <c r="BT35" i="2"/>
  <c r="BN35" i="2"/>
  <c r="BP35" i="2" s="1"/>
  <c r="BQ35" i="2" s="1"/>
  <c r="BH35" i="2"/>
  <c r="BB35" i="2"/>
  <c r="AV35" i="2"/>
  <c r="AX35" i="2" s="1"/>
  <c r="AY35" i="2" s="1"/>
  <c r="AP35" i="2"/>
  <c r="AR35" i="2" s="1"/>
  <c r="AS35" i="2" s="1"/>
  <c r="AJ35" i="2"/>
  <c r="AD35" i="2"/>
  <c r="AF35" i="2" s="1"/>
  <c r="AG35" i="2" s="1"/>
  <c r="X35" i="2"/>
  <c r="R35" i="2"/>
  <c r="L35" i="2"/>
  <c r="N35" i="2" s="1"/>
  <c r="O35" i="2" s="1"/>
  <c r="BZ34" i="2"/>
  <c r="CB34" i="2" s="1"/>
  <c r="CC34" i="2" s="1"/>
  <c r="BT34" i="2"/>
  <c r="BN34" i="2"/>
  <c r="BP34" i="2" s="1"/>
  <c r="BQ34" i="2" s="1"/>
  <c r="BH34" i="2"/>
  <c r="BB34" i="2"/>
  <c r="AV34" i="2"/>
  <c r="AX34" i="2" s="1"/>
  <c r="AY34" i="2" s="1"/>
  <c r="AP34" i="2"/>
  <c r="AR34" i="2" s="1"/>
  <c r="AS34" i="2" s="1"/>
  <c r="AJ34" i="2"/>
  <c r="AD34" i="2"/>
  <c r="AF34" i="2" s="1"/>
  <c r="AG34" i="2" s="1"/>
  <c r="X34" i="2"/>
  <c r="Y34" i="2" s="1"/>
  <c r="R34" i="2"/>
  <c r="L34" i="2"/>
  <c r="N34" i="2" s="1"/>
  <c r="O34" i="2" s="1"/>
  <c r="BZ33" i="2"/>
  <c r="CB33" i="2" s="1"/>
  <c r="CC33" i="2" s="1"/>
  <c r="BT33" i="2"/>
  <c r="BN33" i="2"/>
  <c r="BP33" i="2" s="1"/>
  <c r="BQ33" i="2" s="1"/>
  <c r="BH33" i="2"/>
  <c r="BB33" i="2"/>
  <c r="AV33" i="2"/>
  <c r="AX33" i="2" s="1"/>
  <c r="AY33" i="2" s="1"/>
  <c r="AP33" i="2"/>
  <c r="AR33" i="2" s="1"/>
  <c r="AS33" i="2" s="1"/>
  <c r="AJ33" i="2"/>
  <c r="AD33" i="2"/>
  <c r="AF33" i="2" s="1"/>
  <c r="AG33" i="2" s="1"/>
  <c r="X33" i="2"/>
  <c r="R33" i="2"/>
  <c r="L33" i="2"/>
  <c r="N33" i="2" s="1"/>
  <c r="O33" i="2" s="1"/>
  <c r="BZ32" i="2"/>
  <c r="CB32" i="2" s="1"/>
  <c r="CC32" i="2" s="1"/>
  <c r="BT32" i="2"/>
  <c r="BN32" i="2"/>
  <c r="BP32" i="2" s="1"/>
  <c r="BQ32" i="2" s="1"/>
  <c r="BH32" i="2"/>
  <c r="BB32" i="2"/>
  <c r="AV32" i="2"/>
  <c r="AX32" i="2" s="1"/>
  <c r="AY32" i="2" s="1"/>
  <c r="AP32" i="2"/>
  <c r="AR32" i="2" s="1"/>
  <c r="AS32" i="2" s="1"/>
  <c r="AJ32" i="2"/>
  <c r="AD32" i="2"/>
  <c r="AF32" i="2" s="1"/>
  <c r="AG32" i="2" s="1"/>
  <c r="X32" i="2"/>
  <c r="R32" i="2"/>
  <c r="L32" i="2"/>
  <c r="N32" i="2" s="1"/>
  <c r="O32" i="2" s="1"/>
  <c r="BZ31" i="2"/>
  <c r="CB31" i="2" s="1"/>
  <c r="CC31" i="2" s="1"/>
  <c r="BT31" i="2"/>
  <c r="BN31" i="2"/>
  <c r="BP31" i="2" s="1"/>
  <c r="BQ31" i="2" s="1"/>
  <c r="BH31" i="2"/>
  <c r="BB31" i="2"/>
  <c r="AV31" i="2"/>
  <c r="AX31" i="2" s="1"/>
  <c r="AY31" i="2" s="1"/>
  <c r="AP31" i="2"/>
  <c r="AR31" i="2" s="1"/>
  <c r="AS31" i="2" s="1"/>
  <c r="AJ31" i="2"/>
  <c r="AD31" i="2"/>
  <c r="AF31" i="2" s="1"/>
  <c r="AG31" i="2" s="1"/>
  <c r="X31" i="2"/>
  <c r="R31" i="2"/>
  <c r="L31" i="2"/>
  <c r="N31" i="2" s="1"/>
  <c r="O31" i="2" s="1"/>
  <c r="BZ30" i="2"/>
  <c r="CB30" i="2" s="1"/>
  <c r="CC30" i="2" s="1"/>
  <c r="BT30" i="2"/>
  <c r="BU30" i="2" s="1"/>
  <c r="BN30" i="2"/>
  <c r="BP30" i="2" s="1"/>
  <c r="BQ30" i="2" s="1"/>
  <c r="BH30" i="2"/>
  <c r="BB30" i="2"/>
  <c r="AV30" i="2"/>
  <c r="AX30" i="2" s="1"/>
  <c r="AY30" i="2" s="1"/>
  <c r="AP30" i="2"/>
  <c r="AR30" i="2" s="1"/>
  <c r="AS30" i="2" s="1"/>
  <c r="AJ30" i="2"/>
  <c r="AD30" i="2"/>
  <c r="AF30" i="2" s="1"/>
  <c r="AG30" i="2" s="1"/>
  <c r="X30" i="2"/>
  <c r="R30" i="2"/>
  <c r="L30" i="2"/>
  <c r="N30" i="2" s="1"/>
  <c r="O30" i="2" s="1"/>
  <c r="BZ29" i="2"/>
  <c r="CB29" i="2" s="1"/>
  <c r="CC29" i="2" s="1"/>
  <c r="BT29" i="2"/>
  <c r="BN29" i="2"/>
  <c r="BP29" i="2" s="1"/>
  <c r="BQ29" i="2" s="1"/>
  <c r="BH29" i="2"/>
  <c r="BB29" i="2"/>
  <c r="AV29" i="2"/>
  <c r="AX29" i="2" s="1"/>
  <c r="AY29" i="2" s="1"/>
  <c r="AP29" i="2"/>
  <c r="AR29" i="2" s="1"/>
  <c r="AS29" i="2" s="1"/>
  <c r="AJ29" i="2"/>
  <c r="AK29" i="2" s="1"/>
  <c r="AD29" i="2"/>
  <c r="AF29" i="2" s="1"/>
  <c r="AG29" i="2" s="1"/>
  <c r="X29" i="2"/>
  <c r="R29" i="2"/>
  <c r="L29" i="2"/>
  <c r="N29" i="2" s="1"/>
  <c r="O29" i="2" s="1"/>
  <c r="BZ28" i="2"/>
  <c r="CB28" i="2" s="1"/>
  <c r="CC28" i="2" s="1"/>
  <c r="BT28" i="2"/>
  <c r="BN28" i="2"/>
  <c r="BP28" i="2" s="1"/>
  <c r="BQ28" i="2" s="1"/>
  <c r="BH28" i="2"/>
  <c r="BB28" i="2"/>
  <c r="AV28" i="2"/>
  <c r="AX28" i="2" s="1"/>
  <c r="AY28" i="2" s="1"/>
  <c r="AP28" i="2"/>
  <c r="AR28" i="2" s="1"/>
  <c r="AS28" i="2" s="1"/>
  <c r="AJ28" i="2"/>
  <c r="AD28" i="2"/>
  <c r="AF28" i="2" s="1"/>
  <c r="AG28" i="2" s="1"/>
  <c r="X28" i="2"/>
  <c r="R28" i="2"/>
  <c r="L28" i="2"/>
  <c r="N28" i="2" s="1"/>
  <c r="O28" i="2" s="1"/>
  <c r="BZ27" i="2"/>
  <c r="CB27" i="2" s="1"/>
  <c r="CC27" i="2" s="1"/>
  <c r="BT27" i="2"/>
  <c r="BN27" i="2"/>
  <c r="BP27" i="2" s="1"/>
  <c r="BQ27" i="2" s="1"/>
  <c r="BH27" i="2"/>
  <c r="BB27" i="2"/>
  <c r="BC27" i="2" s="1"/>
  <c r="AV27" i="2"/>
  <c r="AX27" i="2" s="1"/>
  <c r="AY27" i="2" s="1"/>
  <c r="AP27" i="2"/>
  <c r="AR27" i="2" s="1"/>
  <c r="AS27" i="2" s="1"/>
  <c r="AJ27" i="2"/>
  <c r="AD27" i="2"/>
  <c r="AF27" i="2" s="1"/>
  <c r="AG27" i="2" s="1"/>
  <c r="X27" i="2"/>
  <c r="R27" i="2"/>
  <c r="S27" i="2" s="1"/>
  <c r="L27" i="2"/>
  <c r="N27" i="2" s="1"/>
  <c r="O27" i="2" s="1"/>
  <c r="BZ26" i="2"/>
  <c r="CB26" i="2" s="1"/>
  <c r="CC26" i="2" s="1"/>
  <c r="BT26" i="2"/>
  <c r="BN26" i="2"/>
  <c r="BP26" i="2" s="1"/>
  <c r="BQ26" i="2" s="1"/>
  <c r="BH26" i="2"/>
  <c r="BB26" i="2"/>
  <c r="AV26" i="2"/>
  <c r="AX26" i="2" s="1"/>
  <c r="AY26" i="2" s="1"/>
  <c r="AP26" i="2"/>
  <c r="AR26" i="2" s="1"/>
  <c r="AS26" i="2" s="1"/>
  <c r="AJ26" i="2"/>
  <c r="AD26" i="2"/>
  <c r="AF26" i="2" s="1"/>
  <c r="AG26" i="2" s="1"/>
  <c r="X26" i="2"/>
  <c r="R26" i="2"/>
  <c r="S26" i="2" s="1"/>
  <c r="L26" i="2"/>
  <c r="N26" i="2" s="1"/>
  <c r="O26" i="2" s="1"/>
  <c r="BZ25" i="2"/>
  <c r="CB25" i="2" s="1"/>
  <c r="CC25" i="2" s="1"/>
  <c r="BT25" i="2"/>
  <c r="BN25" i="2"/>
  <c r="BO25" i="2" s="1"/>
  <c r="BH25" i="2"/>
  <c r="BB25" i="2"/>
  <c r="AV25" i="2"/>
  <c r="AX25" i="2" s="1"/>
  <c r="AY25" i="2" s="1"/>
  <c r="AP25" i="2"/>
  <c r="AR25" i="2" s="1"/>
  <c r="AS25" i="2" s="1"/>
  <c r="AJ25" i="2"/>
  <c r="AD25" i="2"/>
  <c r="AF25" i="2" s="1"/>
  <c r="AG25" i="2" s="1"/>
  <c r="X25" i="2"/>
  <c r="Y25" i="2" s="1"/>
  <c r="R25" i="2"/>
  <c r="S25" i="2" s="1"/>
  <c r="L25" i="2"/>
  <c r="N25" i="2" s="1"/>
  <c r="O25" i="2" s="1"/>
  <c r="BZ24" i="2"/>
  <c r="CB24" i="2" s="1"/>
  <c r="CC24" i="2" s="1"/>
  <c r="BT24" i="2"/>
  <c r="BN24" i="2"/>
  <c r="BP24" i="2" s="1"/>
  <c r="BQ24" i="2" s="1"/>
  <c r="BH24" i="2"/>
  <c r="BB24" i="2"/>
  <c r="AV24" i="2"/>
  <c r="AX24" i="2" s="1"/>
  <c r="AY24" i="2" s="1"/>
  <c r="AP24" i="2"/>
  <c r="AR24" i="2" s="1"/>
  <c r="AS24" i="2" s="1"/>
  <c r="AJ24" i="2"/>
  <c r="AD24" i="2"/>
  <c r="AF24" i="2" s="1"/>
  <c r="AG24" i="2" s="1"/>
  <c r="X24" i="2"/>
  <c r="Y24" i="2" s="1"/>
  <c r="R24" i="2"/>
  <c r="L24" i="2"/>
  <c r="N24" i="2" s="1"/>
  <c r="O24" i="2" s="1"/>
  <c r="BZ23" i="2"/>
  <c r="CB23" i="2" s="1"/>
  <c r="CC23" i="2" s="1"/>
  <c r="BT23" i="2"/>
  <c r="BN23" i="2"/>
  <c r="BP23" i="2" s="1"/>
  <c r="BQ23" i="2" s="1"/>
  <c r="BH23" i="2"/>
  <c r="BB23" i="2"/>
  <c r="AV23" i="2"/>
  <c r="AX23" i="2" s="1"/>
  <c r="AY23" i="2" s="1"/>
  <c r="AP23" i="2"/>
  <c r="AR23" i="2" s="1"/>
  <c r="AS23" i="2" s="1"/>
  <c r="AJ23" i="2"/>
  <c r="AD23" i="2"/>
  <c r="AF23" i="2" s="1"/>
  <c r="AG23" i="2" s="1"/>
  <c r="X23" i="2"/>
  <c r="R23" i="2"/>
  <c r="L23" i="2"/>
  <c r="N23" i="2" s="1"/>
  <c r="O23" i="2" s="1"/>
  <c r="BZ22" i="2"/>
  <c r="CB22" i="2" s="1"/>
  <c r="CC22" i="2" s="1"/>
  <c r="BT22" i="2"/>
  <c r="BN22" i="2"/>
  <c r="BP22" i="2" s="1"/>
  <c r="BQ22" i="2" s="1"/>
  <c r="BH22" i="2"/>
  <c r="BB22" i="2"/>
  <c r="AV22" i="2"/>
  <c r="AX22" i="2" s="1"/>
  <c r="AY22" i="2" s="1"/>
  <c r="AP22" i="2"/>
  <c r="AR22" i="2" s="1"/>
  <c r="AS22" i="2" s="1"/>
  <c r="AJ22" i="2"/>
  <c r="AD22" i="2"/>
  <c r="AF22" i="2" s="1"/>
  <c r="AG22" i="2" s="1"/>
  <c r="X22" i="2"/>
  <c r="R22" i="2"/>
  <c r="S22" i="2" s="1"/>
  <c r="L22" i="2"/>
  <c r="N22" i="2" s="1"/>
  <c r="O22" i="2" s="1"/>
  <c r="BZ21" i="2"/>
  <c r="CB21" i="2" s="1"/>
  <c r="CC21" i="2" s="1"/>
  <c r="BT21" i="2"/>
  <c r="BN21" i="2"/>
  <c r="BP21" i="2" s="1"/>
  <c r="BQ21" i="2" s="1"/>
  <c r="BH21" i="2"/>
  <c r="BB21" i="2"/>
  <c r="AV21" i="2"/>
  <c r="AX21" i="2" s="1"/>
  <c r="AY21" i="2" s="1"/>
  <c r="AP21" i="2"/>
  <c r="AR21" i="2" s="1"/>
  <c r="AS21" i="2" s="1"/>
  <c r="AJ21" i="2"/>
  <c r="AD21" i="2"/>
  <c r="AF21" i="2" s="1"/>
  <c r="AG21" i="2" s="1"/>
  <c r="X21" i="2"/>
  <c r="R21" i="2"/>
  <c r="L21" i="2"/>
  <c r="N21" i="2" s="1"/>
  <c r="O21" i="2" s="1"/>
  <c r="BZ20" i="2"/>
  <c r="CB20" i="2" s="1"/>
  <c r="CC20" i="2" s="1"/>
  <c r="BT20" i="2"/>
  <c r="BN20" i="2"/>
  <c r="BP20" i="2" s="1"/>
  <c r="BQ20" i="2" s="1"/>
  <c r="BH20" i="2"/>
  <c r="BB20" i="2"/>
  <c r="AV20" i="2"/>
  <c r="AX20" i="2" s="1"/>
  <c r="AY20" i="2" s="1"/>
  <c r="AP20" i="2"/>
  <c r="AR20" i="2" s="1"/>
  <c r="AS20" i="2" s="1"/>
  <c r="AJ20" i="2"/>
  <c r="AD20" i="2"/>
  <c r="AF20" i="2" s="1"/>
  <c r="AG20" i="2" s="1"/>
  <c r="X20" i="2"/>
  <c r="Y20" i="2" s="1"/>
  <c r="R20" i="2"/>
  <c r="L20" i="2"/>
  <c r="N20" i="2" s="1"/>
  <c r="O20" i="2" s="1"/>
  <c r="BZ19" i="2"/>
  <c r="CB19" i="2" s="1"/>
  <c r="CC19" i="2" s="1"/>
  <c r="BT19" i="2"/>
  <c r="BN19" i="2"/>
  <c r="BP19" i="2" s="1"/>
  <c r="BQ19" i="2" s="1"/>
  <c r="BH19" i="2"/>
  <c r="BI19" i="2" s="1"/>
  <c r="BB19" i="2"/>
  <c r="BC19" i="2" s="1"/>
  <c r="AV19" i="2"/>
  <c r="AX19" i="2" s="1"/>
  <c r="AY19" i="2" s="1"/>
  <c r="AP19" i="2"/>
  <c r="AR19" i="2" s="1"/>
  <c r="AS19" i="2" s="1"/>
  <c r="AJ19" i="2"/>
  <c r="AD19" i="2"/>
  <c r="AF19" i="2" s="1"/>
  <c r="AG19" i="2" s="1"/>
  <c r="X19" i="2"/>
  <c r="R19" i="2"/>
  <c r="L19" i="2"/>
  <c r="N19" i="2" s="1"/>
  <c r="O19" i="2" s="1"/>
  <c r="BZ18" i="2"/>
  <c r="CB18" i="2" s="1"/>
  <c r="CC18" i="2" s="1"/>
  <c r="BT18" i="2"/>
  <c r="BN18" i="2"/>
  <c r="BP18" i="2" s="1"/>
  <c r="BQ18" i="2" s="1"/>
  <c r="BH18" i="2"/>
  <c r="BB18" i="2"/>
  <c r="AV18" i="2"/>
  <c r="AX18" i="2" s="1"/>
  <c r="AY18" i="2" s="1"/>
  <c r="AP18" i="2"/>
  <c r="AR18" i="2" s="1"/>
  <c r="AS18" i="2" s="1"/>
  <c r="AJ18" i="2"/>
  <c r="AD18" i="2"/>
  <c r="AF18" i="2" s="1"/>
  <c r="AG18" i="2" s="1"/>
  <c r="X18" i="2"/>
  <c r="R18" i="2"/>
  <c r="L18" i="2"/>
  <c r="N18" i="2" s="1"/>
  <c r="O18" i="2" s="1"/>
  <c r="BZ17" i="2"/>
  <c r="CB17" i="2" s="1"/>
  <c r="CC17" i="2" s="1"/>
  <c r="BT17" i="2"/>
  <c r="BN17" i="2"/>
  <c r="BP17" i="2" s="1"/>
  <c r="BQ17" i="2" s="1"/>
  <c r="BH17" i="2"/>
  <c r="BB17" i="2"/>
  <c r="AV17" i="2"/>
  <c r="AX17" i="2" s="1"/>
  <c r="AY17" i="2" s="1"/>
  <c r="AP17" i="2"/>
  <c r="AR17" i="2" s="1"/>
  <c r="AS17" i="2" s="1"/>
  <c r="AJ17" i="2"/>
  <c r="AD17" i="2"/>
  <c r="AF17" i="2" s="1"/>
  <c r="AG17" i="2" s="1"/>
  <c r="X17" i="2"/>
  <c r="R17" i="2"/>
  <c r="S17" i="2" s="1"/>
  <c r="L17" i="2"/>
  <c r="N17" i="2" s="1"/>
  <c r="O17" i="2" s="1"/>
  <c r="BZ16" i="2"/>
  <c r="CB16" i="2" s="1"/>
  <c r="CC16" i="2" s="1"/>
  <c r="BT16" i="2"/>
  <c r="BN16" i="2"/>
  <c r="BP16" i="2" s="1"/>
  <c r="BQ16" i="2" s="1"/>
  <c r="BH16" i="2"/>
  <c r="BB16" i="2"/>
  <c r="AV16" i="2"/>
  <c r="AX16" i="2" s="1"/>
  <c r="AY16" i="2" s="1"/>
  <c r="AP16" i="2"/>
  <c r="AR16" i="2" s="1"/>
  <c r="AS16" i="2" s="1"/>
  <c r="AJ16" i="2"/>
  <c r="AD16" i="2"/>
  <c r="AF16" i="2" s="1"/>
  <c r="AG16" i="2" s="1"/>
  <c r="X16" i="2"/>
  <c r="R16" i="2"/>
  <c r="L16" i="2"/>
  <c r="N16" i="2" s="1"/>
  <c r="O16" i="2" s="1"/>
  <c r="BZ15" i="2"/>
  <c r="CB15" i="2" s="1"/>
  <c r="CC15" i="2" s="1"/>
  <c r="BT15" i="2"/>
  <c r="BN15" i="2"/>
  <c r="BP15" i="2" s="1"/>
  <c r="BQ15" i="2" s="1"/>
  <c r="BH15" i="2"/>
  <c r="BB15" i="2"/>
  <c r="AV15" i="2"/>
  <c r="AX15" i="2" s="1"/>
  <c r="AY15" i="2" s="1"/>
  <c r="AP15" i="2"/>
  <c r="AR15" i="2" s="1"/>
  <c r="AS15" i="2" s="1"/>
  <c r="AJ15" i="2"/>
  <c r="AD15" i="2"/>
  <c r="AF15" i="2" s="1"/>
  <c r="AG15" i="2" s="1"/>
  <c r="X15" i="2"/>
  <c r="R15" i="2"/>
  <c r="L15" i="2"/>
  <c r="N15" i="2" s="1"/>
  <c r="O15" i="2" s="1"/>
  <c r="BZ14" i="2"/>
  <c r="CB14" i="2" s="1"/>
  <c r="CC14" i="2" s="1"/>
  <c r="BT14" i="2"/>
  <c r="BN14" i="2"/>
  <c r="BP14" i="2" s="1"/>
  <c r="BQ14" i="2" s="1"/>
  <c r="BH14" i="2"/>
  <c r="BB14" i="2"/>
  <c r="AV14" i="2"/>
  <c r="AX14" i="2" s="1"/>
  <c r="AY14" i="2" s="1"/>
  <c r="AP14" i="2"/>
  <c r="AR14" i="2" s="1"/>
  <c r="AS14" i="2" s="1"/>
  <c r="AJ14" i="2"/>
  <c r="AD14" i="2"/>
  <c r="AF14" i="2" s="1"/>
  <c r="AG14" i="2" s="1"/>
  <c r="X14" i="2"/>
  <c r="R14" i="2"/>
  <c r="S14" i="2" s="1"/>
  <c r="L14" i="2"/>
  <c r="N14" i="2" s="1"/>
  <c r="O14" i="2" s="1"/>
  <c r="BZ13" i="2"/>
  <c r="CB13" i="2" s="1"/>
  <c r="CC13" i="2" s="1"/>
  <c r="BT13" i="2"/>
  <c r="BN13" i="2"/>
  <c r="BP13" i="2" s="1"/>
  <c r="BQ13" i="2" s="1"/>
  <c r="BH13" i="2"/>
  <c r="BB13" i="2"/>
  <c r="AV13" i="2"/>
  <c r="AX13" i="2" s="1"/>
  <c r="AY13" i="2" s="1"/>
  <c r="AP13" i="2"/>
  <c r="AR13" i="2" s="1"/>
  <c r="AS13" i="2" s="1"/>
  <c r="AJ13" i="2"/>
  <c r="AD13" i="2"/>
  <c r="AF13" i="2" s="1"/>
  <c r="AG13" i="2" s="1"/>
  <c r="X13" i="2"/>
  <c r="R13" i="2"/>
  <c r="L13" i="2"/>
  <c r="N13" i="2" s="1"/>
  <c r="O13" i="2" s="1"/>
  <c r="BZ12" i="2"/>
  <c r="CB12" i="2" s="1"/>
  <c r="CC12" i="2" s="1"/>
  <c r="BT12" i="2"/>
  <c r="BN12" i="2"/>
  <c r="BP12" i="2" s="1"/>
  <c r="BQ12" i="2" s="1"/>
  <c r="BH12" i="2"/>
  <c r="BB12" i="2"/>
  <c r="AV12" i="2"/>
  <c r="AX12" i="2" s="1"/>
  <c r="AY12" i="2" s="1"/>
  <c r="AP12" i="2"/>
  <c r="AR12" i="2" s="1"/>
  <c r="AS12" i="2" s="1"/>
  <c r="AJ12" i="2"/>
  <c r="AD12" i="2"/>
  <c r="AF12" i="2" s="1"/>
  <c r="AG12" i="2" s="1"/>
  <c r="X12" i="2"/>
  <c r="R12" i="2"/>
  <c r="L12" i="2"/>
  <c r="N12" i="2" s="1"/>
  <c r="O12" i="2" s="1"/>
  <c r="BZ11" i="2"/>
  <c r="CB11" i="2" s="1"/>
  <c r="CC11" i="2" s="1"/>
  <c r="BT11" i="2"/>
  <c r="BN11" i="2"/>
  <c r="BP11" i="2" s="1"/>
  <c r="BQ11" i="2" s="1"/>
  <c r="BH11" i="2"/>
  <c r="BB11" i="2"/>
  <c r="AV11" i="2"/>
  <c r="AX11" i="2" s="1"/>
  <c r="AY11" i="2" s="1"/>
  <c r="AP11" i="2"/>
  <c r="AR11" i="2" s="1"/>
  <c r="AS11" i="2" s="1"/>
  <c r="AJ11" i="2"/>
  <c r="AD11" i="2"/>
  <c r="AF11" i="2" s="1"/>
  <c r="AG11" i="2" s="1"/>
  <c r="X11" i="2"/>
  <c r="R11" i="2"/>
  <c r="S11" i="2" s="1"/>
  <c r="L11" i="2"/>
  <c r="N11" i="2" s="1"/>
  <c r="O11" i="2" s="1"/>
  <c r="BZ10" i="2"/>
  <c r="CB10" i="2" s="1"/>
  <c r="CC10" i="2" s="1"/>
  <c r="BT10" i="2"/>
  <c r="BN10" i="2"/>
  <c r="BP10" i="2" s="1"/>
  <c r="BQ10" i="2" s="1"/>
  <c r="BH10" i="2"/>
  <c r="BB10" i="2"/>
  <c r="AV10" i="2"/>
  <c r="AX10" i="2" s="1"/>
  <c r="AY10" i="2" s="1"/>
  <c r="AP10" i="2"/>
  <c r="AR10" i="2" s="1"/>
  <c r="AS10" i="2" s="1"/>
  <c r="AJ10" i="2"/>
  <c r="AD10" i="2"/>
  <c r="AF10" i="2" s="1"/>
  <c r="AG10" i="2" s="1"/>
  <c r="X10" i="2"/>
  <c r="Y10" i="2" s="1"/>
  <c r="R10" i="2"/>
  <c r="L10" i="2"/>
  <c r="N10" i="2" s="1"/>
  <c r="O10" i="2" s="1"/>
  <c r="BZ9" i="2"/>
  <c r="CB9" i="2" s="1"/>
  <c r="CC9" i="2" s="1"/>
  <c r="BT9" i="2"/>
  <c r="BN9" i="2"/>
  <c r="BP9" i="2" s="1"/>
  <c r="BQ9" i="2" s="1"/>
  <c r="BH9" i="2"/>
  <c r="BB9" i="2"/>
  <c r="AV9" i="2"/>
  <c r="AX9" i="2" s="1"/>
  <c r="AY9" i="2" s="1"/>
  <c r="AP9" i="2"/>
  <c r="AR9" i="2" s="1"/>
  <c r="AS9" i="2" s="1"/>
  <c r="AJ9" i="2"/>
  <c r="AK9" i="2" s="1"/>
  <c r="AD9" i="2"/>
  <c r="AF9" i="2" s="1"/>
  <c r="AG9" i="2" s="1"/>
  <c r="X9" i="2"/>
  <c r="Y9" i="2" s="1"/>
  <c r="R9" i="2"/>
  <c r="L9" i="2"/>
  <c r="N9" i="2" s="1"/>
  <c r="O9" i="2" s="1"/>
  <c r="BZ8" i="2"/>
  <c r="BT8" i="2"/>
  <c r="BV8" i="2" s="1"/>
  <c r="BW8" i="2" s="1"/>
  <c r="BN8" i="2"/>
  <c r="BH8" i="2"/>
  <c r="BB8" i="2"/>
  <c r="BD8" i="2" s="1"/>
  <c r="BE8" i="2" s="1"/>
  <c r="AV8" i="2"/>
  <c r="AP8" i="2"/>
  <c r="AJ8" i="2"/>
  <c r="AL8" i="2" s="1"/>
  <c r="AM8" i="2" s="1"/>
  <c r="AD8" i="2"/>
  <c r="X8" i="2"/>
  <c r="R8" i="2"/>
  <c r="T8" i="2" s="1"/>
  <c r="U8" i="2" s="1"/>
  <c r="L8" i="2"/>
  <c r="M34" i="2" l="1"/>
  <c r="CA42" i="2"/>
  <c r="BC71" i="2"/>
  <c r="BO65" i="2"/>
  <c r="AQ9" i="2"/>
  <c r="AQ75" i="2"/>
  <c r="CA61" i="2"/>
  <c r="Y54" i="2"/>
  <c r="S58" i="2"/>
  <c r="Y48" i="2"/>
  <c r="BC109" i="2"/>
  <c r="AW120" i="2"/>
  <c r="AW26" i="2"/>
  <c r="M16" i="2"/>
  <c r="M18" i="2"/>
  <c r="S98" i="2"/>
  <c r="M101" i="2"/>
  <c r="M21" i="2"/>
  <c r="S61" i="2"/>
  <c r="BO34" i="2"/>
  <c r="Y65" i="2"/>
  <c r="AW18" i="2"/>
  <c r="BO16" i="2"/>
  <c r="AE30" i="2"/>
  <c r="M98" i="2"/>
  <c r="BO20" i="2"/>
  <c r="AQ31" i="2"/>
  <c r="Y38" i="2"/>
  <c r="M108" i="2"/>
  <c r="N67" i="2"/>
  <c r="O67" i="2" s="1"/>
  <c r="AE12" i="2"/>
  <c r="AW22" i="2"/>
  <c r="CA49" i="2"/>
  <c r="S109" i="2"/>
  <c r="BC116" i="2"/>
  <c r="AW118" i="2"/>
  <c r="AW28" i="2"/>
  <c r="AQ29" i="2"/>
  <c r="CA51" i="2"/>
  <c r="AE71" i="2"/>
  <c r="S73" i="2"/>
  <c r="AW102" i="2"/>
  <c r="S110" i="2"/>
  <c r="M20" i="2"/>
  <c r="S115" i="2"/>
  <c r="M116" i="2"/>
  <c r="Y51" i="2"/>
  <c r="CA24" i="2"/>
  <c r="AQ33" i="2"/>
  <c r="AE34" i="2"/>
  <c r="CA39" i="2"/>
  <c r="BO42" i="2"/>
  <c r="BC68" i="2"/>
  <c r="S93" i="2"/>
  <c r="S116" i="2"/>
  <c r="T101" i="2"/>
  <c r="U101" i="2" s="1"/>
  <c r="M14" i="2"/>
  <c r="AQ35" i="2"/>
  <c r="Y42" i="2"/>
  <c r="CA46" i="2"/>
  <c r="BO48" i="2"/>
  <c r="AW82" i="2"/>
  <c r="M107" i="2"/>
  <c r="Z97" i="2"/>
  <c r="AA97" i="2" s="1"/>
  <c r="BO14" i="2"/>
  <c r="CA20" i="2"/>
  <c r="AW24" i="2"/>
  <c r="AE26" i="2"/>
  <c r="CA37" i="2"/>
  <c r="CA54" i="2"/>
  <c r="BC59" i="2"/>
  <c r="BC74" i="2"/>
  <c r="S81" i="2"/>
  <c r="BC106" i="2"/>
  <c r="S113" i="2"/>
  <c r="M114" i="2"/>
  <c r="T112" i="2"/>
  <c r="U112" i="2" s="1"/>
  <c r="AE10" i="2"/>
  <c r="AQ25" i="2"/>
  <c r="M29" i="2"/>
  <c r="BO39" i="2"/>
  <c r="AQ42" i="2"/>
  <c r="AQ78" i="2"/>
  <c r="M86" i="2"/>
  <c r="AW94" i="2"/>
  <c r="BC118" i="2"/>
  <c r="Z77" i="2"/>
  <c r="AA77" i="2" s="1"/>
  <c r="Z96" i="2"/>
  <c r="AA96" i="2" s="1"/>
  <c r="CA22" i="2"/>
  <c r="AW34" i="2"/>
  <c r="AE36" i="2"/>
  <c r="BI49" i="2"/>
  <c r="CA58" i="2"/>
  <c r="BC62" i="2"/>
  <c r="CA73" i="2"/>
  <c r="Z110" i="2"/>
  <c r="AA110" i="2" s="1"/>
  <c r="AW10" i="2"/>
  <c r="AQ11" i="2"/>
  <c r="M23" i="2"/>
  <c r="AQ45" i="2"/>
  <c r="CA48" i="2"/>
  <c r="M92" i="2"/>
  <c r="S106" i="2"/>
  <c r="AF108" i="2"/>
  <c r="AG108" i="2" s="1"/>
  <c r="M17" i="2"/>
  <c r="BO18" i="2"/>
  <c r="AF111" i="2"/>
  <c r="AG111" i="2" s="1"/>
  <c r="AL116" i="2"/>
  <c r="AM116" i="2" s="1"/>
  <c r="AE32" i="2"/>
  <c r="AQ39" i="2"/>
  <c r="Y41" i="2"/>
  <c r="S76" i="2"/>
  <c r="AW88" i="2"/>
  <c r="M95" i="2"/>
  <c r="AW103" i="2"/>
  <c r="S119" i="2"/>
  <c r="AR91" i="2"/>
  <c r="AS91" i="2" s="1"/>
  <c r="M19" i="2"/>
  <c r="CA26" i="2"/>
  <c r="CA43" i="2"/>
  <c r="BO45" i="2"/>
  <c r="BI46" i="2"/>
  <c r="CA52" i="2"/>
  <c r="BI55" i="2"/>
  <c r="CA67" i="2"/>
  <c r="S79" i="2"/>
  <c r="M80" i="2"/>
  <c r="BC88" i="2"/>
  <c r="AW91" i="2"/>
  <c r="BC103" i="2"/>
  <c r="T92" i="2"/>
  <c r="U92" i="2" s="1"/>
  <c r="BD93" i="2"/>
  <c r="BE93" i="2" s="1"/>
  <c r="BV81" i="2"/>
  <c r="BW81" i="2" s="1"/>
  <c r="M10" i="2"/>
  <c r="T49" i="2"/>
  <c r="U49" i="2" s="1"/>
  <c r="AQ15" i="2"/>
  <c r="AE16" i="2"/>
  <c r="M24" i="2"/>
  <c r="BO24" i="2"/>
  <c r="M27" i="2"/>
  <c r="CA30" i="2"/>
  <c r="AW32" i="2"/>
  <c r="Y47" i="2"/>
  <c r="AQ51" i="2"/>
  <c r="BO54" i="2"/>
  <c r="AQ63" i="2"/>
  <c r="AE65" i="2"/>
  <c r="BC77" i="2"/>
  <c r="M83" i="2"/>
  <c r="AW97" i="2"/>
  <c r="AW112" i="2"/>
  <c r="N85" i="2"/>
  <c r="O85" i="2" s="1"/>
  <c r="T71" i="2"/>
  <c r="U71" i="2" s="1"/>
  <c r="Z115" i="2"/>
  <c r="AA115" i="2" s="1"/>
  <c r="AX104" i="2"/>
  <c r="AY104" i="2" s="1"/>
  <c r="Z53" i="2"/>
  <c r="AA53" i="2" s="1"/>
  <c r="AX110" i="2"/>
  <c r="AY110" i="2" s="1"/>
  <c r="M13" i="2"/>
  <c r="CA10" i="2"/>
  <c r="AW12" i="2"/>
  <c r="AQ19" i="2"/>
  <c r="AE20" i="2"/>
  <c r="M28" i="2"/>
  <c r="BO28" i="2"/>
  <c r="M31" i="2"/>
  <c r="CA34" i="2"/>
  <c r="AW36" i="2"/>
  <c r="BI40" i="2"/>
  <c r="AQ57" i="2"/>
  <c r="Y59" i="2"/>
  <c r="S67" i="2"/>
  <c r="Y74" i="2"/>
  <c r="AW90" i="2"/>
  <c r="S94" i="2"/>
  <c r="BC97" i="2"/>
  <c r="BC105" i="2"/>
  <c r="M110" i="2"/>
  <c r="Z63" i="2"/>
  <c r="AA63" i="2" s="1"/>
  <c r="AF84" i="2"/>
  <c r="AG84" i="2" s="1"/>
  <c r="AX119" i="2"/>
  <c r="AY119" i="2" s="1"/>
  <c r="T80" i="2"/>
  <c r="U80" i="2" s="1"/>
  <c r="Z68" i="2"/>
  <c r="AA68" i="2" s="1"/>
  <c r="AF93" i="2"/>
  <c r="AG93" i="2" s="1"/>
  <c r="CA14" i="2"/>
  <c r="M32" i="2"/>
  <c r="Y39" i="2"/>
  <c r="N97" i="2"/>
  <c r="O97" i="2" s="1"/>
  <c r="AW16" i="2"/>
  <c r="AQ23" i="2"/>
  <c r="AE14" i="2"/>
  <c r="CA28" i="2"/>
  <c r="AW30" i="2"/>
  <c r="Y44" i="2"/>
  <c r="AQ48" i="2"/>
  <c r="BO51" i="2"/>
  <c r="CA55" i="2"/>
  <c r="BC65" i="2"/>
  <c r="AQ66" i="2"/>
  <c r="CA70" i="2"/>
  <c r="S87" i="2"/>
  <c r="BC91" i="2"/>
  <c r="S95" i="2"/>
  <c r="BC98" i="2"/>
  <c r="AW100" i="2"/>
  <c r="S103" i="2"/>
  <c r="S111" i="2"/>
  <c r="AW115" i="2"/>
  <c r="S117" i="2"/>
  <c r="N103" i="2"/>
  <c r="O103" i="2" s="1"/>
  <c r="Z82" i="2"/>
  <c r="AA82" i="2" s="1"/>
  <c r="BJ75" i="2"/>
  <c r="BK75" i="2" s="1"/>
  <c r="BO32" i="2"/>
  <c r="M35" i="2"/>
  <c r="M22" i="2"/>
  <c r="M25" i="2"/>
  <c r="M12" i="2"/>
  <c r="BO12" i="2"/>
  <c r="M15" i="2"/>
  <c r="CA18" i="2"/>
  <c r="AW20" i="2"/>
  <c r="AQ27" i="2"/>
  <c r="AE28" i="2"/>
  <c r="M36" i="2"/>
  <c r="BO36" i="2"/>
  <c r="CA40" i="2"/>
  <c r="Y45" i="2"/>
  <c r="CA45" i="2"/>
  <c r="BI52" i="2"/>
  <c r="S70" i="2"/>
  <c r="BC82" i="2"/>
  <c r="S97" i="2"/>
  <c r="Z85" i="2"/>
  <c r="AA85" i="2" s="1"/>
  <c r="AL76" i="2"/>
  <c r="AM76" i="2" s="1"/>
  <c r="BJ91" i="2"/>
  <c r="BK91" i="2" s="1"/>
  <c r="BO10" i="2"/>
  <c r="CA16" i="2"/>
  <c r="M11" i="2"/>
  <c r="AE24" i="2"/>
  <c r="AQ13" i="2"/>
  <c r="BO22" i="2"/>
  <c r="AQ17" i="2"/>
  <c r="AE18" i="2"/>
  <c r="M26" i="2"/>
  <c r="BO26" i="2"/>
  <c r="CA32" i="2"/>
  <c r="BI37" i="2"/>
  <c r="Y50" i="2"/>
  <c r="AQ54" i="2"/>
  <c r="CA56" i="2"/>
  <c r="AQ60" i="2"/>
  <c r="Y62" i="2"/>
  <c r="AW84" i="2"/>
  <c r="M89" i="2"/>
  <c r="BC100" i="2"/>
  <c r="M113" i="2"/>
  <c r="BC115" i="2"/>
  <c r="M119" i="2"/>
  <c r="T100" i="2"/>
  <c r="U100" i="2" s="1"/>
  <c r="Z92" i="2"/>
  <c r="AA92" i="2" s="1"/>
  <c r="AL100" i="2"/>
  <c r="AM100" i="2" s="1"/>
  <c r="BP80" i="2"/>
  <c r="BQ80" i="2" s="1"/>
  <c r="N117" i="2"/>
  <c r="O117" i="2" s="1"/>
  <c r="BP97" i="2"/>
  <c r="BQ97" i="2" s="1"/>
  <c r="M9" i="2"/>
  <c r="CA12" i="2"/>
  <c r="AW14" i="2"/>
  <c r="AQ21" i="2"/>
  <c r="AE22" i="2"/>
  <c r="M30" i="2"/>
  <c r="BO30" i="2"/>
  <c r="M33" i="2"/>
  <c r="CA36" i="2"/>
  <c r="BI43" i="2"/>
  <c r="Y56" i="2"/>
  <c r="Y71" i="2"/>
  <c r="BC85" i="2"/>
  <c r="T17" i="2"/>
  <c r="U17" i="2" s="1"/>
  <c r="AR62" i="2"/>
  <c r="AS62" i="2" s="1"/>
  <c r="T47" i="2"/>
  <c r="U47" i="2" s="1"/>
  <c r="Z106" i="2"/>
  <c r="AA106" i="2" s="1"/>
  <c r="AR71" i="2"/>
  <c r="AS71" i="2" s="1"/>
  <c r="CB107" i="2"/>
  <c r="CC107" i="2" s="1"/>
  <c r="AE46" i="2"/>
  <c r="AF46" i="2"/>
  <c r="AG46" i="2" s="1"/>
  <c r="AW48" i="2"/>
  <c r="AX48" i="2"/>
  <c r="AY48" i="2" s="1"/>
  <c r="AE52" i="2"/>
  <c r="AF52" i="2"/>
  <c r="AG52" i="2" s="1"/>
  <c r="Y61" i="2"/>
  <c r="Z61" i="2"/>
  <c r="AA61" i="2" s="1"/>
  <c r="CB69" i="2"/>
  <c r="CC69" i="2" s="1"/>
  <c r="CA69" i="2"/>
  <c r="AE78" i="2"/>
  <c r="AF78" i="2"/>
  <c r="AG78" i="2" s="1"/>
  <c r="Y87" i="2"/>
  <c r="Z87" i="2"/>
  <c r="AA87" i="2" s="1"/>
  <c r="AW93" i="2"/>
  <c r="AX93" i="2"/>
  <c r="AY93" i="2" s="1"/>
  <c r="BI98" i="2"/>
  <c r="BJ98" i="2"/>
  <c r="BK98" i="2" s="1"/>
  <c r="CA104" i="2"/>
  <c r="CB104" i="2"/>
  <c r="CC104" i="2" s="1"/>
  <c r="BI113" i="2"/>
  <c r="BJ113" i="2"/>
  <c r="BK113" i="2" s="1"/>
  <c r="BD114" i="2"/>
  <c r="BE114" i="2" s="1"/>
  <c r="BC114" i="2"/>
  <c r="M118" i="2"/>
  <c r="N118" i="2"/>
  <c r="O118" i="2" s="1"/>
  <c r="BD120" i="2"/>
  <c r="BE120" i="2" s="1"/>
  <c r="BC120" i="2"/>
  <c r="AE9" i="2"/>
  <c r="CA9" i="2"/>
  <c r="BC10" i="2"/>
  <c r="BD10" i="2"/>
  <c r="BE10" i="2" s="1"/>
  <c r="AE11" i="2"/>
  <c r="CA11" i="2"/>
  <c r="BC12" i="2"/>
  <c r="BD12" i="2"/>
  <c r="BE12" i="2" s="1"/>
  <c r="AE13" i="2"/>
  <c r="CA13" i="2"/>
  <c r="BC14" i="2"/>
  <c r="BD14" i="2"/>
  <c r="BE14" i="2" s="1"/>
  <c r="AE15" i="2"/>
  <c r="CA15" i="2"/>
  <c r="BC16" i="2"/>
  <c r="BD16" i="2"/>
  <c r="BE16" i="2" s="1"/>
  <c r="AE17" i="2"/>
  <c r="CA17" i="2"/>
  <c r="BC18" i="2"/>
  <c r="BD18" i="2"/>
  <c r="BE18" i="2" s="1"/>
  <c r="AE19" i="2"/>
  <c r="BC20" i="2"/>
  <c r="BD20" i="2"/>
  <c r="BE20" i="2" s="1"/>
  <c r="AE23" i="2"/>
  <c r="CA25" i="2"/>
  <c r="BC28" i="2"/>
  <c r="BD28" i="2"/>
  <c r="BE28" i="2" s="1"/>
  <c r="AE31" i="2"/>
  <c r="CA33" i="2"/>
  <c r="BC36" i="2"/>
  <c r="BD36" i="2"/>
  <c r="BE36" i="2" s="1"/>
  <c r="BO38" i="2"/>
  <c r="S41" i="2"/>
  <c r="T41" i="2"/>
  <c r="U41" i="2" s="1"/>
  <c r="BC42" i="2"/>
  <c r="BD42" i="2"/>
  <c r="BE42" i="2" s="1"/>
  <c r="BO44" i="2"/>
  <c r="AK49" i="2"/>
  <c r="AL49" i="2"/>
  <c r="AM49" i="2" s="1"/>
  <c r="S53" i="2"/>
  <c r="T53" i="2"/>
  <c r="U53" i="2" s="1"/>
  <c r="BC54" i="2"/>
  <c r="BD54" i="2"/>
  <c r="BE54" i="2" s="1"/>
  <c r="AK55" i="2"/>
  <c r="AL55" i="2"/>
  <c r="AM55" i="2" s="1"/>
  <c r="BO56" i="2"/>
  <c r="AW57" i="2"/>
  <c r="AX57" i="2"/>
  <c r="AY57" i="2" s="1"/>
  <c r="M59" i="2"/>
  <c r="N59" i="2"/>
  <c r="O59" i="2" s="1"/>
  <c r="AW60" i="2"/>
  <c r="AX60" i="2"/>
  <c r="AY60" i="2" s="1"/>
  <c r="AE61" i="2"/>
  <c r="AF61" i="2"/>
  <c r="AG61" i="2" s="1"/>
  <c r="AW63" i="2"/>
  <c r="AX63" i="2"/>
  <c r="AY63" i="2" s="1"/>
  <c r="AK64" i="2"/>
  <c r="AL64" i="2"/>
  <c r="AM64" i="2" s="1"/>
  <c r="AE68" i="2"/>
  <c r="Y69" i="2"/>
  <c r="Z69" i="2"/>
  <c r="AA69" i="2" s="1"/>
  <c r="M70" i="2"/>
  <c r="N70" i="2"/>
  <c r="O70" i="2" s="1"/>
  <c r="AQ72" i="2"/>
  <c r="AE73" i="2"/>
  <c r="AF73" i="2"/>
  <c r="AG73" i="2" s="1"/>
  <c r="BD76" i="2"/>
  <c r="BE76" i="2" s="1"/>
  <c r="BC76" i="2"/>
  <c r="M81" i="2"/>
  <c r="N81" i="2"/>
  <c r="O81" i="2" s="1"/>
  <c r="BC84" i="2"/>
  <c r="BD84" i="2"/>
  <c r="BE84" i="2" s="1"/>
  <c r="AW85" i="2"/>
  <c r="AK86" i="2"/>
  <c r="AL86" i="2"/>
  <c r="AM86" i="2" s="1"/>
  <c r="AE88" i="2"/>
  <c r="AF88" i="2"/>
  <c r="AG88" i="2" s="1"/>
  <c r="N90" i="2"/>
  <c r="O90" i="2" s="1"/>
  <c r="M90" i="2"/>
  <c r="CA90" i="2"/>
  <c r="CB90" i="2"/>
  <c r="CC90" i="2" s="1"/>
  <c r="BO91" i="2"/>
  <c r="BP91" i="2"/>
  <c r="BQ91" i="2" s="1"/>
  <c r="BI92" i="2"/>
  <c r="BJ92" i="2"/>
  <c r="BK92" i="2" s="1"/>
  <c r="AE95" i="2"/>
  <c r="AF95" i="2"/>
  <c r="AG95" i="2" s="1"/>
  <c r="AE96" i="2"/>
  <c r="AF96" i="2"/>
  <c r="AG96" i="2" s="1"/>
  <c r="N105" i="2"/>
  <c r="O105" i="2" s="1"/>
  <c r="M105" i="2"/>
  <c r="BD107" i="2"/>
  <c r="BE107" i="2" s="1"/>
  <c r="BC107" i="2"/>
  <c r="AQ109" i="2"/>
  <c r="AR109" i="2"/>
  <c r="AS109" i="2" s="1"/>
  <c r="CA112" i="2"/>
  <c r="CB112" i="2"/>
  <c r="CC112" i="2" s="1"/>
  <c r="BO119" i="2"/>
  <c r="BP119" i="2"/>
  <c r="BQ119" i="2" s="1"/>
  <c r="BI120" i="2"/>
  <c r="BJ120" i="2"/>
  <c r="BK120" i="2" s="1"/>
  <c r="N45" i="2"/>
  <c r="O45" i="2" s="1"/>
  <c r="AL29" i="2"/>
  <c r="AM29" i="2" s="1"/>
  <c r="BD19" i="2"/>
  <c r="BE19" i="2" s="1"/>
  <c r="BP25" i="2"/>
  <c r="BQ25" i="2" s="1"/>
  <c r="AW8" i="2"/>
  <c r="AX8" i="2"/>
  <c r="AY8" i="2" s="1"/>
  <c r="CA19" i="2"/>
  <c r="AE21" i="2"/>
  <c r="CA21" i="2"/>
  <c r="BC22" i="2"/>
  <c r="BD22" i="2"/>
  <c r="BE22" i="2" s="1"/>
  <c r="CA23" i="2"/>
  <c r="BC24" i="2"/>
  <c r="BD24" i="2"/>
  <c r="BE24" i="2" s="1"/>
  <c r="AE25" i="2"/>
  <c r="BC26" i="2"/>
  <c r="BD26" i="2"/>
  <c r="BE26" i="2" s="1"/>
  <c r="AE27" i="2"/>
  <c r="CA27" i="2"/>
  <c r="AE29" i="2"/>
  <c r="CA29" i="2"/>
  <c r="BC30" i="2"/>
  <c r="BD30" i="2"/>
  <c r="BE30" i="2" s="1"/>
  <c r="CA31" i="2"/>
  <c r="BC32" i="2"/>
  <c r="BD32" i="2"/>
  <c r="BE32" i="2" s="1"/>
  <c r="AE33" i="2"/>
  <c r="BC34" i="2"/>
  <c r="BD34" i="2"/>
  <c r="BE34" i="2" s="1"/>
  <c r="AE35" i="2"/>
  <c r="CA35" i="2"/>
  <c r="AK37" i="2"/>
  <c r="AL37" i="2"/>
  <c r="AM37" i="2" s="1"/>
  <c r="BC39" i="2"/>
  <c r="BD39" i="2"/>
  <c r="BE39" i="2" s="1"/>
  <c r="AK40" i="2"/>
  <c r="AL40" i="2"/>
  <c r="AM40" i="2" s="1"/>
  <c r="BO41" i="2"/>
  <c r="AK43" i="2"/>
  <c r="AL43" i="2"/>
  <c r="AM43" i="2" s="1"/>
  <c r="BC45" i="2"/>
  <c r="BD45" i="2"/>
  <c r="BE45" i="2" s="1"/>
  <c r="AK46" i="2"/>
  <c r="AL46" i="2"/>
  <c r="AM46" i="2" s="1"/>
  <c r="BO47" i="2"/>
  <c r="BC48" i="2"/>
  <c r="BD48" i="2"/>
  <c r="BE48" i="2" s="1"/>
  <c r="S50" i="2"/>
  <c r="T50" i="2"/>
  <c r="U50" i="2" s="1"/>
  <c r="BO50" i="2"/>
  <c r="AK52" i="2"/>
  <c r="AL52" i="2"/>
  <c r="AM52" i="2" s="1"/>
  <c r="BO53" i="2"/>
  <c r="S56" i="2"/>
  <c r="T56" i="2"/>
  <c r="U56" i="2" s="1"/>
  <c r="AE58" i="2"/>
  <c r="AF58" i="2"/>
  <c r="AG58" i="2" s="1"/>
  <c r="M62" i="2"/>
  <c r="N62" i="2"/>
  <c r="O62" i="2" s="1"/>
  <c r="BC8" i="2"/>
  <c r="BI10" i="2"/>
  <c r="BJ10" i="2"/>
  <c r="BK10" i="2" s="1"/>
  <c r="AK11" i="2"/>
  <c r="AL11" i="2"/>
  <c r="AM11" i="2" s="1"/>
  <c r="BI12" i="2"/>
  <c r="BJ12" i="2"/>
  <c r="BK12" i="2" s="1"/>
  <c r="AK13" i="2"/>
  <c r="AL13" i="2"/>
  <c r="AM13" i="2" s="1"/>
  <c r="BI14" i="2"/>
  <c r="BJ14" i="2"/>
  <c r="BK14" i="2" s="1"/>
  <c r="AK15" i="2"/>
  <c r="AL15" i="2"/>
  <c r="AM15" i="2" s="1"/>
  <c r="BI16" i="2"/>
  <c r="BJ16" i="2"/>
  <c r="BK16" i="2" s="1"/>
  <c r="AK17" i="2"/>
  <c r="AL17" i="2"/>
  <c r="AM17" i="2" s="1"/>
  <c r="BI18" i="2"/>
  <c r="BJ18" i="2"/>
  <c r="BK18" i="2" s="1"/>
  <c r="AK19" i="2"/>
  <c r="AL19" i="2"/>
  <c r="AM19" i="2" s="1"/>
  <c r="BI20" i="2"/>
  <c r="BJ20" i="2"/>
  <c r="BK20" i="2" s="1"/>
  <c r="AK21" i="2"/>
  <c r="AL21" i="2"/>
  <c r="AM21" i="2" s="1"/>
  <c r="BI22" i="2"/>
  <c r="BJ22" i="2"/>
  <c r="BK22" i="2" s="1"/>
  <c r="AK23" i="2"/>
  <c r="AL23" i="2"/>
  <c r="AM23" i="2" s="1"/>
  <c r="BI24" i="2"/>
  <c r="BJ24" i="2"/>
  <c r="BK24" i="2" s="1"/>
  <c r="AK25" i="2"/>
  <c r="AL25" i="2"/>
  <c r="AM25" i="2" s="1"/>
  <c r="BI26" i="2"/>
  <c r="BJ26" i="2"/>
  <c r="BK26" i="2" s="1"/>
  <c r="AK27" i="2"/>
  <c r="AL27" i="2"/>
  <c r="AM27" i="2" s="1"/>
  <c r="BI28" i="2"/>
  <c r="BJ28" i="2"/>
  <c r="BK28" i="2" s="1"/>
  <c r="BI30" i="2"/>
  <c r="BJ30" i="2"/>
  <c r="BK30" i="2" s="1"/>
  <c r="AK31" i="2"/>
  <c r="AL31" i="2"/>
  <c r="AM31" i="2" s="1"/>
  <c r="BI32" i="2"/>
  <c r="BJ32" i="2"/>
  <c r="BK32" i="2" s="1"/>
  <c r="AK33" i="2"/>
  <c r="AL33" i="2"/>
  <c r="AM33" i="2" s="1"/>
  <c r="BI34" i="2"/>
  <c r="BJ34" i="2"/>
  <c r="BK34" i="2" s="1"/>
  <c r="AK35" i="2"/>
  <c r="AL35" i="2"/>
  <c r="AM35" i="2" s="1"/>
  <c r="BI36" i="2"/>
  <c r="BJ36" i="2"/>
  <c r="BK36" i="2" s="1"/>
  <c r="AQ37" i="2"/>
  <c r="AR37" i="2"/>
  <c r="AS37" i="2" s="1"/>
  <c r="BU38" i="2"/>
  <c r="BV38" i="2"/>
  <c r="BW38" i="2" s="1"/>
  <c r="BI39" i="2"/>
  <c r="BJ39" i="2"/>
  <c r="BK39" i="2" s="1"/>
  <c r="AQ40" i="2"/>
  <c r="AR40" i="2"/>
  <c r="AS40" i="2" s="1"/>
  <c r="BU41" i="2"/>
  <c r="BV41" i="2"/>
  <c r="BW41" i="2" s="1"/>
  <c r="BI42" i="2"/>
  <c r="BJ42" i="2"/>
  <c r="BK42" i="2" s="1"/>
  <c r="AQ43" i="2"/>
  <c r="AR43" i="2"/>
  <c r="AS43" i="2" s="1"/>
  <c r="BU44" i="2"/>
  <c r="BV44" i="2"/>
  <c r="BW44" i="2" s="1"/>
  <c r="BI45" i="2"/>
  <c r="BJ45" i="2"/>
  <c r="BK45" i="2" s="1"/>
  <c r="AQ46" i="2"/>
  <c r="AR46" i="2"/>
  <c r="AS46" i="2" s="1"/>
  <c r="BU47" i="2"/>
  <c r="BV47" i="2"/>
  <c r="BW47" i="2" s="1"/>
  <c r="BI48" i="2"/>
  <c r="BJ48" i="2"/>
  <c r="BK48" i="2" s="1"/>
  <c r="AQ49" i="2"/>
  <c r="AR49" i="2"/>
  <c r="AS49" i="2" s="1"/>
  <c r="BU50" i="2"/>
  <c r="BV50" i="2"/>
  <c r="BW50" i="2" s="1"/>
  <c r="BI51" i="2"/>
  <c r="BJ51" i="2"/>
  <c r="BK51" i="2" s="1"/>
  <c r="AQ52" i="2"/>
  <c r="AR52" i="2"/>
  <c r="AS52" i="2" s="1"/>
  <c r="BU53" i="2"/>
  <c r="BV53" i="2"/>
  <c r="BW53" i="2" s="1"/>
  <c r="BI54" i="2"/>
  <c r="BJ54" i="2"/>
  <c r="BK54" i="2" s="1"/>
  <c r="AQ55" i="2"/>
  <c r="AR55" i="2"/>
  <c r="AS55" i="2" s="1"/>
  <c r="BU56" i="2"/>
  <c r="BV56" i="2"/>
  <c r="BW56" i="2" s="1"/>
  <c r="BC57" i="2"/>
  <c r="BD57" i="2"/>
  <c r="BE57" i="2" s="1"/>
  <c r="AK58" i="2"/>
  <c r="AL58" i="2"/>
  <c r="AM58" i="2" s="1"/>
  <c r="S59" i="2"/>
  <c r="T59" i="2"/>
  <c r="U59" i="2" s="1"/>
  <c r="BO59" i="2"/>
  <c r="BC60" i="2"/>
  <c r="BD60" i="2"/>
  <c r="BE60" i="2" s="1"/>
  <c r="AK61" i="2"/>
  <c r="AL61" i="2"/>
  <c r="AM61" i="2" s="1"/>
  <c r="S62" i="2"/>
  <c r="T62" i="2"/>
  <c r="U62" i="2" s="1"/>
  <c r="BO62" i="2"/>
  <c r="BC63" i="2"/>
  <c r="BD63" i="2"/>
  <c r="BE63" i="2" s="1"/>
  <c r="CA65" i="2"/>
  <c r="CB65" i="2"/>
  <c r="CC65" i="2" s="1"/>
  <c r="BO66" i="2"/>
  <c r="BC67" i="2"/>
  <c r="AK68" i="2"/>
  <c r="AL68" i="2"/>
  <c r="AM68" i="2" s="1"/>
  <c r="AE69" i="2"/>
  <c r="AF69" i="2"/>
  <c r="AG69" i="2" s="1"/>
  <c r="AW72" i="2"/>
  <c r="AX72" i="2"/>
  <c r="AY72" i="2" s="1"/>
  <c r="CA74" i="2"/>
  <c r="CB74" i="2"/>
  <c r="CC74" i="2" s="1"/>
  <c r="BO75" i="2"/>
  <c r="BJ76" i="2"/>
  <c r="BK76" i="2" s="1"/>
  <c r="BI76" i="2"/>
  <c r="AW77" i="2"/>
  <c r="AX77" i="2"/>
  <c r="AY77" i="2" s="1"/>
  <c r="M82" i="2"/>
  <c r="N82" i="2"/>
  <c r="O82" i="2" s="1"/>
  <c r="BU82" i="2"/>
  <c r="BV82" i="2"/>
  <c r="BW82" i="2" s="1"/>
  <c r="BO83" i="2"/>
  <c r="BP83" i="2"/>
  <c r="BQ83" i="2" s="1"/>
  <c r="AK87" i="2"/>
  <c r="AL87" i="2"/>
  <c r="AM87" i="2" s="1"/>
  <c r="BI93" i="2"/>
  <c r="BJ93" i="2"/>
  <c r="BK93" i="2" s="1"/>
  <c r="AK96" i="2"/>
  <c r="AL96" i="2"/>
  <c r="AM96" i="2" s="1"/>
  <c r="AE97" i="2"/>
  <c r="AF97" i="2"/>
  <c r="AG97" i="2" s="1"/>
  <c r="BU98" i="2"/>
  <c r="BV98" i="2"/>
  <c r="BW98" i="2" s="1"/>
  <c r="AK103" i="2"/>
  <c r="AL103" i="2"/>
  <c r="AM103" i="2" s="1"/>
  <c r="S104" i="2"/>
  <c r="T105" i="2"/>
  <c r="U105" i="2" s="1"/>
  <c r="S105" i="2"/>
  <c r="BO106" i="2"/>
  <c r="BP106" i="2"/>
  <c r="BQ106" i="2" s="1"/>
  <c r="BD108" i="2"/>
  <c r="BE108" i="2" s="1"/>
  <c r="BC108" i="2"/>
  <c r="Y111" i="2"/>
  <c r="Z111" i="2"/>
  <c r="AA111" i="2" s="1"/>
  <c r="BU113" i="2"/>
  <c r="BV113" i="2"/>
  <c r="BW113" i="2" s="1"/>
  <c r="Y117" i="2"/>
  <c r="Z117" i="2"/>
  <c r="AA117" i="2" s="1"/>
  <c r="Y118" i="2"/>
  <c r="Z118" i="2"/>
  <c r="AA118" i="2" s="1"/>
  <c r="BU119" i="2"/>
  <c r="BV119" i="2"/>
  <c r="BW119" i="2" s="1"/>
  <c r="N47" i="2"/>
  <c r="O47" i="2" s="1"/>
  <c r="N74" i="2"/>
  <c r="O74" i="2" s="1"/>
  <c r="T22" i="2"/>
  <c r="U22" i="2" s="1"/>
  <c r="T54" i="2"/>
  <c r="U54" i="2" s="1"/>
  <c r="Z9" i="2"/>
  <c r="AA9" i="2" s="1"/>
  <c r="Z67" i="2"/>
  <c r="AA67" i="2" s="1"/>
  <c r="BD27" i="2"/>
  <c r="BE27" i="2" s="1"/>
  <c r="M41" i="2"/>
  <c r="N41" i="2"/>
  <c r="O41" i="2" s="1"/>
  <c r="BI62" i="2"/>
  <c r="BJ62" i="2"/>
  <c r="BK62" i="2" s="1"/>
  <c r="AW67" i="2"/>
  <c r="AX67" i="2"/>
  <c r="AY67" i="2" s="1"/>
  <c r="Y73" i="2"/>
  <c r="Z73" i="2"/>
  <c r="AA73" i="2" s="1"/>
  <c r="AW76" i="2"/>
  <c r="AX76" i="2"/>
  <c r="AY76" i="2" s="1"/>
  <c r="CA97" i="2"/>
  <c r="CB97" i="2"/>
  <c r="CC97" i="2" s="1"/>
  <c r="BI99" i="2"/>
  <c r="BJ99" i="2"/>
  <c r="BK99" i="2" s="1"/>
  <c r="AK102" i="2"/>
  <c r="AL102" i="2"/>
  <c r="AM102" i="2" s="1"/>
  <c r="BU105" i="2"/>
  <c r="BV105" i="2"/>
  <c r="BW105" i="2" s="1"/>
  <c r="M112" i="2"/>
  <c r="N112" i="2"/>
  <c r="O112" i="2" s="1"/>
  <c r="BI8" i="2"/>
  <c r="BJ8" i="2"/>
  <c r="BK8" i="2" s="1"/>
  <c r="AW37" i="2"/>
  <c r="AX37" i="2"/>
  <c r="AY37" i="2" s="1"/>
  <c r="CA38" i="2"/>
  <c r="CB38" i="2"/>
  <c r="CC38" i="2" s="1"/>
  <c r="AW40" i="2"/>
  <c r="AX40" i="2"/>
  <c r="AY40" i="2" s="1"/>
  <c r="CA41" i="2"/>
  <c r="CB41" i="2"/>
  <c r="CC41" i="2" s="1"/>
  <c r="AW43" i="2"/>
  <c r="AX43" i="2"/>
  <c r="AY43" i="2" s="1"/>
  <c r="CA44" i="2"/>
  <c r="CB44" i="2"/>
  <c r="CC44" i="2" s="1"/>
  <c r="AW46" i="2"/>
  <c r="AX46" i="2"/>
  <c r="AY46" i="2" s="1"/>
  <c r="CA47" i="2"/>
  <c r="CB47" i="2"/>
  <c r="CC47" i="2" s="1"/>
  <c r="CA50" i="2"/>
  <c r="CB50" i="2"/>
  <c r="CC50" i="2" s="1"/>
  <c r="AW52" i="2"/>
  <c r="AX52" i="2"/>
  <c r="AY52" i="2" s="1"/>
  <c r="CA53" i="2"/>
  <c r="CB53" i="2"/>
  <c r="CC53" i="2" s="1"/>
  <c r="AW55" i="2"/>
  <c r="AX55" i="2"/>
  <c r="AY55" i="2" s="1"/>
  <c r="AW64" i="2"/>
  <c r="AX64" i="2"/>
  <c r="AY64" i="2" s="1"/>
  <c r="M66" i="2"/>
  <c r="N66" i="2"/>
  <c r="O66" i="2" s="1"/>
  <c r="BU66" i="2"/>
  <c r="BV66" i="2"/>
  <c r="BW66" i="2" s="1"/>
  <c r="BJ67" i="2"/>
  <c r="BK67" i="2" s="1"/>
  <c r="BI67" i="2"/>
  <c r="BI71" i="2"/>
  <c r="BJ71" i="2"/>
  <c r="BK71" i="2" s="1"/>
  <c r="BO76" i="2"/>
  <c r="BP76" i="2"/>
  <c r="BQ76" i="2" s="1"/>
  <c r="AE79" i="2"/>
  <c r="AF79" i="2"/>
  <c r="AG79" i="2" s="1"/>
  <c r="S82" i="2"/>
  <c r="T82" i="2"/>
  <c r="U82" i="2" s="1"/>
  <c r="CA82" i="2"/>
  <c r="CB82" i="2"/>
  <c r="CC82" i="2" s="1"/>
  <c r="BU83" i="2"/>
  <c r="BV83" i="2"/>
  <c r="BW83" i="2" s="1"/>
  <c r="BO84" i="2"/>
  <c r="BP84" i="2"/>
  <c r="BQ84" i="2" s="1"/>
  <c r="AW86" i="2"/>
  <c r="AX86" i="2"/>
  <c r="AY86" i="2" s="1"/>
  <c r="AQ88" i="2"/>
  <c r="AR88" i="2"/>
  <c r="AS88" i="2" s="1"/>
  <c r="Y89" i="2"/>
  <c r="Z89" i="2"/>
  <c r="AA89" i="2" s="1"/>
  <c r="BO100" i="2"/>
  <c r="BP100" i="2"/>
  <c r="BQ100" i="2" s="1"/>
  <c r="BD101" i="2"/>
  <c r="BE101" i="2" s="1"/>
  <c r="BC101" i="2"/>
  <c r="AQ103" i="2"/>
  <c r="AR103" i="2"/>
  <c r="AS103" i="2" s="1"/>
  <c r="Y105" i="2"/>
  <c r="Z105" i="2"/>
  <c r="AA105" i="2" s="1"/>
  <c r="AK110" i="2"/>
  <c r="AL110" i="2"/>
  <c r="AM110" i="2" s="1"/>
  <c r="BU114" i="2"/>
  <c r="BV114" i="2"/>
  <c r="BW114" i="2" s="1"/>
  <c r="AQ116" i="2"/>
  <c r="AR116" i="2"/>
  <c r="AS116" i="2" s="1"/>
  <c r="AE118" i="2"/>
  <c r="AF118" i="2"/>
  <c r="AG118" i="2" s="1"/>
  <c r="BU120" i="2"/>
  <c r="BV120" i="2"/>
  <c r="BW120" i="2" s="1"/>
  <c r="N75" i="2"/>
  <c r="O75" i="2" s="1"/>
  <c r="N106" i="2"/>
  <c r="O106" i="2" s="1"/>
  <c r="T25" i="2"/>
  <c r="U25" i="2" s="1"/>
  <c r="T57" i="2"/>
  <c r="U57" i="2" s="1"/>
  <c r="Z10" i="2"/>
  <c r="AA10" i="2" s="1"/>
  <c r="AL54" i="2"/>
  <c r="AM54" i="2" s="1"/>
  <c r="AR100" i="2"/>
  <c r="AS100" i="2" s="1"/>
  <c r="AE43" i="2"/>
  <c r="AF43" i="2"/>
  <c r="AG43" i="2" s="1"/>
  <c r="M53" i="2"/>
  <c r="N53" i="2"/>
  <c r="O53" i="2" s="1"/>
  <c r="AE86" i="2"/>
  <c r="AF86" i="2"/>
  <c r="AG86" i="2" s="1"/>
  <c r="CB66" i="2"/>
  <c r="CC66" i="2" s="1"/>
  <c r="CA66" i="2"/>
  <c r="AE112" i="2"/>
  <c r="AF112" i="2"/>
  <c r="AG112" i="2" s="1"/>
  <c r="N120" i="2"/>
  <c r="O120" i="2" s="1"/>
  <c r="M120" i="2"/>
  <c r="N49" i="2"/>
  <c r="O49" i="2" s="1"/>
  <c r="N76" i="2"/>
  <c r="O76" i="2" s="1"/>
  <c r="T26" i="2"/>
  <c r="U26" i="2" s="1"/>
  <c r="T90" i="2"/>
  <c r="U90" i="2" s="1"/>
  <c r="Z20" i="2"/>
  <c r="AA20" i="2" s="1"/>
  <c r="BD51" i="2"/>
  <c r="BE51" i="2" s="1"/>
  <c r="AK77" i="2"/>
  <c r="AL77" i="2"/>
  <c r="AM77" i="2" s="1"/>
  <c r="S18" i="2"/>
  <c r="T18" i="2"/>
  <c r="U18" i="2" s="1"/>
  <c r="S28" i="2"/>
  <c r="T28" i="2"/>
  <c r="U28" i="2" s="1"/>
  <c r="M42" i="2"/>
  <c r="N42" i="2"/>
  <c r="O42" i="2" s="1"/>
  <c r="AW73" i="2"/>
  <c r="AX73" i="2"/>
  <c r="AY73" i="2" s="1"/>
  <c r="BU14" i="2"/>
  <c r="BV14" i="2"/>
  <c r="BW14" i="2" s="1"/>
  <c r="BU24" i="2"/>
  <c r="BV24" i="2"/>
  <c r="BW24" i="2" s="1"/>
  <c r="BU28" i="2"/>
  <c r="BV28" i="2"/>
  <c r="BW28" i="2" s="1"/>
  <c r="Y32" i="2"/>
  <c r="Z32" i="2"/>
  <c r="AA32" i="2" s="1"/>
  <c r="Y36" i="2"/>
  <c r="Z36" i="2"/>
  <c r="AA36" i="2" s="1"/>
  <c r="BU36" i="2"/>
  <c r="BV36" i="2"/>
  <c r="BW36" i="2" s="1"/>
  <c r="BC37" i="2"/>
  <c r="BC40" i="2"/>
  <c r="AE41" i="2"/>
  <c r="S42" i="2"/>
  <c r="T42" i="2"/>
  <c r="U42" i="2" s="1"/>
  <c r="BU42" i="2"/>
  <c r="BV42" i="2"/>
  <c r="BW42" i="2" s="1"/>
  <c r="BC43" i="2"/>
  <c r="AE44" i="2"/>
  <c r="BU45" i="2"/>
  <c r="BV45" i="2"/>
  <c r="BW45" i="2" s="1"/>
  <c r="BC46" i="2"/>
  <c r="AE47" i="2"/>
  <c r="S48" i="2"/>
  <c r="T48" i="2"/>
  <c r="U48" i="2" s="1"/>
  <c r="BU48" i="2"/>
  <c r="BV48" i="2"/>
  <c r="BW48" i="2" s="1"/>
  <c r="BC49" i="2"/>
  <c r="AE50" i="2"/>
  <c r="S51" i="2"/>
  <c r="T51" i="2"/>
  <c r="U51" i="2" s="1"/>
  <c r="BU51" i="2"/>
  <c r="BV51" i="2"/>
  <c r="BW51" i="2" s="1"/>
  <c r="BC52" i="2"/>
  <c r="AE53" i="2"/>
  <c r="BU54" i="2"/>
  <c r="BV54" i="2"/>
  <c r="BW54" i="2" s="1"/>
  <c r="BC55" i="2"/>
  <c r="AE56" i="2"/>
  <c r="BO57" i="2"/>
  <c r="M60" i="2"/>
  <c r="N60" i="2"/>
  <c r="O60" i="2" s="1"/>
  <c r="BO60" i="2"/>
  <c r="BO63" i="2"/>
  <c r="BC64" i="2"/>
  <c r="AK65" i="2"/>
  <c r="AL65" i="2"/>
  <c r="AM65" i="2" s="1"/>
  <c r="Z66" i="2"/>
  <c r="AA66" i="2" s="1"/>
  <c r="Y66" i="2"/>
  <c r="AQ69" i="2"/>
  <c r="AE70" i="2"/>
  <c r="AF70" i="2"/>
  <c r="AG70" i="2" s="1"/>
  <c r="AE74" i="2"/>
  <c r="Z75" i="2"/>
  <c r="AA75" i="2" s="1"/>
  <c r="Y75" i="2"/>
  <c r="BI77" i="2"/>
  <c r="BJ77" i="2"/>
  <c r="BK77" i="2" s="1"/>
  <c r="AK80" i="2"/>
  <c r="AL80" i="2"/>
  <c r="AM80" i="2" s="1"/>
  <c r="AE82" i="2"/>
  <c r="AF82" i="2"/>
  <c r="AG82" i="2" s="1"/>
  <c r="CA84" i="2"/>
  <c r="CB84" i="2"/>
  <c r="CC84" i="2" s="1"/>
  <c r="BO85" i="2"/>
  <c r="BP85" i="2"/>
  <c r="BQ85" i="2" s="1"/>
  <c r="BI86" i="2"/>
  <c r="BJ86" i="2"/>
  <c r="BK86" i="2" s="1"/>
  <c r="AK90" i="2"/>
  <c r="AL90" i="2"/>
  <c r="AM90" i="2" s="1"/>
  <c r="AE91" i="2"/>
  <c r="AF91" i="2"/>
  <c r="AG91" i="2" s="1"/>
  <c r="N93" i="2"/>
  <c r="O93" i="2" s="1"/>
  <c r="M93" i="2"/>
  <c r="CA93" i="2"/>
  <c r="CB93" i="2"/>
  <c r="CC93" i="2" s="1"/>
  <c r="BO94" i="2"/>
  <c r="BP94" i="2"/>
  <c r="BQ94" i="2" s="1"/>
  <c r="BD95" i="2"/>
  <c r="BE95" i="2" s="1"/>
  <c r="BC95" i="2"/>
  <c r="BD96" i="2"/>
  <c r="BE96" i="2" s="1"/>
  <c r="BC96" i="2"/>
  <c r="BO101" i="2"/>
  <c r="BP101" i="2"/>
  <c r="BQ101" i="2" s="1"/>
  <c r="BI102" i="2"/>
  <c r="BJ102" i="2"/>
  <c r="BK102" i="2" s="1"/>
  <c r="BU108" i="2"/>
  <c r="BV108" i="2"/>
  <c r="BW108" i="2" s="1"/>
  <c r="AQ117" i="2"/>
  <c r="AR117" i="2"/>
  <c r="AS117" i="2" s="1"/>
  <c r="AQ118" i="2"/>
  <c r="AR118" i="2"/>
  <c r="AS118" i="2" s="1"/>
  <c r="T120" i="2"/>
  <c r="U120" i="2" s="1"/>
  <c r="S120" i="2"/>
  <c r="T27" i="2"/>
  <c r="U27" i="2" s="1"/>
  <c r="Z24" i="2"/>
  <c r="AA24" i="2" s="1"/>
  <c r="Z81" i="2"/>
  <c r="AA81" i="2" s="1"/>
  <c r="BD66" i="2"/>
  <c r="BE66" i="2" s="1"/>
  <c r="BV30" i="2"/>
  <c r="BW30" i="2" s="1"/>
  <c r="M50" i="2"/>
  <c r="N50" i="2"/>
  <c r="O50" i="2" s="1"/>
  <c r="BI59" i="2"/>
  <c r="BJ59" i="2"/>
  <c r="BK59" i="2" s="1"/>
  <c r="S69" i="2"/>
  <c r="T69" i="2"/>
  <c r="U69" i="2" s="1"/>
  <c r="S12" i="2"/>
  <c r="T12" i="2"/>
  <c r="U12" i="2" s="1"/>
  <c r="S16" i="2"/>
  <c r="T16" i="2"/>
  <c r="U16" i="2" s="1"/>
  <c r="S20" i="2"/>
  <c r="T20" i="2"/>
  <c r="U20" i="2" s="1"/>
  <c r="S34" i="2"/>
  <c r="T34" i="2"/>
  <c r="U34" i="2" s="1"/>
  <c r="AW61" i="2"/>
  <c r="AX61" i="2"/>
  <c r="AY61" i="2" s="1"/>
  <c r="AW68" i="2"/>
  <c r="AX68" i="2"/>
  <c r="AY68" i="2" s="1"/>
  <c r="AW78" i="2"/>
  <c r="AX78" i="2"/>
  <c r="AY78" i="2" s="1"/>
  <c r="AX96" i="2"/>
  <c r="AY96" i="2" s="1"/>
  <c r="AW96" i="2"/>
  <c r="BU10" i="2"/>
  <c r="BV10" i="2"/>
  <c r="BW10" i="2" s="1"/>
  <c r="Y16" i="2"/>
  <c r="Z16" i="2"/>
  <c r="AA16" i="2" s="1"/>
  <c r="Y18" i="2"/>
  <c r="Z18" i="2"/>
  <c r="AA18" i="2" s="1"/>
  <c r="Y22" i="2"/>
  <c r="Z22" i="2"/>
  <c r="AA22" i="2" s="1"/>
  <c r="BU22" i="2"/>
  <c r="BV22" i="2"/>
  <c r="BW22" i="2" s="1"/>
  <c r="Y26" i="2"/>
  <c r="Z26" i="2"/>
  <c r="AA26" i="2" s="1"/>
  <c r="Y28" i="2"/>
  <c r="Z28" i="2"/>
  <c r="AA28" i="2" s="1"/>
  <c r="S45" i="2"/>
  <c r="T45" i="2"/>
  <c r="U45" i="2" s="1"/>
  <c r="S8" i="2"/>
  <c r="BU8" i="2"/>
  <c r="AW9" i="2"/>
  <c r="AW11" i="2"/>
  <c r="AW13" i="2"/>
  <c r="AW15" i="2"/>
  <c r="AW17" i="2"/>
  <c r="AW19" i="2"/>
  <c r="AW21" i="2"/>
  <c r="AW23" i="2"/>
  <c r="AW25" i="2"/>
  <c r="AW27" i="2"/>
  <c r="AW29" i="2"/>
  <c r="AW31" i="2"/>
  <c r="AW33" i="2"/>
  <c r="AW35" i="2"/>
  <c r="AK38" i="2"/>
  <c r="AL38" i="2"/>
  <c r="AM38" i="2" s="1"/>
  <c r="AK41" i="2"/>
  <c r="AL41" i="2"/>
  <c r="AM41" i="2" s="1"/>
  <c r="AK44" i="2"/>
  <c r="AL44" i="2"/>
  <c r="AM44" i="2" s="1"/>
  <c r="AK47" i="2"/>
  <c r="AL47" i="2"/>
  <c r="AM47" i="2" s="1"/>
  <c r="AK50" i="2"/>
  <c r="AL50" i="2"/>
  <c r="AM50" i="2" s="1"/>
  <c r="AK53" i="2"/>
  <c r="AL53" i="2"/>
  <c r="AM53" i="2" s="1"/>
  <c r="AK56" i="2"/>
  <c r="AL56" i="2"/>
  <c r="AM56" i="2" s="1"/>
  <c r="BU57" i="2"/>
  <c r="BV57" i="2"/>
  <c r="BW57" i="2" s="1"/>
  <c r="BC58" i="2"/>
  <c r="AE59" i="2"/>
  <c r="S60" i="2"/>
  <c r="T60" i="2"/>
  <c r="U60" i="2" s="1"/>
  <c r="BU60" i="2"/>
  <c r="BV60" i="2"/>
  <c r="BW60" i="2" s="1"/>
  <c r="BC61" i="2"/>
  <c r="AE62" i="2"/>
  <c r="S63" i="2"/>
  <c r="T63" i="2"/>
  <c r="U63" i="2" s="1"/>
  <c r="BU63" i="2"/>
  <c r="BV63" i="2"/>
  <c r="BW63" i="2" s="1"/>
  <c r="BJ64" i="2"/>
  <c r="BK64" i="2" s="1"/>
  <c r="BI64" i="2"/>
  <c r="AE66" i="2"/>
  <c r="AF66" i="2"/>
  <c r="AG66" i="2" s="1"/>
  <c r="AW69" i="2"/>
  <c r="AX69" i="2"/>
  <c r="AY69" i="2" s="1"/>
  <c r="CA71" i="2"/>
  <c r="CB71" i="2"/>
  <c r="CC71" i="2" s="1"/>
  <c r="BO72" i="2"/>
  <c r="BC73" i="2"/>
  <c r="AK74" i="2"/>
  <c r="AL74" i="2"/>
  <c r="AM74" i="2" s="1"/>
  <c r="AE75" i="2"/>
  <c r="AF75" i="2"/>
  <c r="AG75" i="2" s="1"/>
  <c r="CA76" i="2"/>
  <c r="BP77" i="2"/>
  <c r="BQ77" i="2" s="1"/>
  <c r="BO77" i="2"/>
  <c r="AW79" i="2"/>
  <c r="AX79" i="2"/>
  <c r="AY79" i="2" s="1"/>
  <c r="AK81" i="2"/>
  <c r="AL81" i="2"/>
  <c r="AM81" i="2" s="1"/>
  <c r="T84" i="2"/>
  <c r="U84" i="2" s="1"/>
  <c r="S84" i="2"/>
  <c r="M94" i="2"/>
  <c r="N94" i="2"/>
  <c r="O94" i="2" s="1"/>
  <c r="BI95" i="2"/>
  <c r="BJ95" i="2"/>
  <c r="BK95" i="2" s="1"/>
  <c r="Y99" i="2"/>
  <c r="Z99" i="2"/>
  <c r="AA99" i="2" s="1"/>
  <c r="Y100" i="2"/>
  <c r="Z100" i="2"/>
  <c r="AA100" i="2" s="1"/>
  <c r="BU101" i="2"/>
  <c r="BV101" i="2"/>
  <c r="BW101" i="2" s="1"/>
  <c r="AQ104" i="2"/>
  <c r="AR104" i="2"/>
  <c r="AS104" i="2" s="1"/>
  <c r="AE106" i="2"/>
  <c r="AF106" i="2"/>
  <c r="AG106" i="2" s="1"/>
  <c r="BO109" i="2"/>
  <c r="BP109" i="2"/>
  <c r="BQ109" i="2" s="1"/>
  <c r="BD110" i="2"/>
  <c r="BE110" i="2" s="1"/>
  <c r="BC110" i="2"/>
  <c r="AX111" i="2"/>
  <c r="AY111" i="2" s="1"/>
  <c r="AW111" i="2"/>
  <c r="T114" i="2"/>
  <c r="U114" i="2" s="1"/>
  <c r="S114" i="2"/>
  <c r="BU115" i="2"/>
  <c r="BV115" i="2"/>
  <c r="BW115" i="2" s="1"/>
  <c r="AX117" i="2"/>
  <c r="AY117" i="2" s="1"/>
  <c r="AW117" i="2"/>
  <c r="N56" i="2"/>
  <c r="O56" i="2" s="1"/>
  <c r="N84" i="2"/>
  <c r="O84" i="2" s="1"/>
  <c r="T65" i="2"/>
  <c r="U65" i="2" s="1"/>
  <c r="Z25" i="2"/>
  <c r="AA25" i="2" s="1"/>
  <c r="AL92" i="2"/>
  <c r="AM92" i="2" s="1"/>
  <c r="AX42" i="2"/>
  <c r="AY42" i="2" s="1"/>
  <c r="BV39" i="2"/>
  <c r="BW39" i="2" s="1"/>
  <c r="AW39" i="2"/>
  <c r="AX39" i="2"/>
  <c r="AY39" i="2" s="1"/>
  <c r="AE49" i="2"/>
  <c r="AF49" i="2"/>
  <c r="AG49" i="2" s="1"/>
  <c r="Y58" i="2"/>
  <c r="Z58" i="2"/>
  <c r="AA58" i="2" s="1"/>
  <c r="AE64" i="2"/>
  <c r="AF64" i="2"/>
  <c r="AG64" i="2" s="1"/>
  <c r="BO70" i="2"/>
  <c r="BP70" i="2"/>
  <c r="BQ70" i="2" s="1"/>
  <c r="BO74" i="2"/>
  <c r="BP74" i="2"/>
  <c r="BQ74" i="2" s="1"/>
  <c r="S30" i="2"/>
  <c r="T30" i="2"/>
  <c r="U30" i="2" s="1"/>
  <c r="BO71" i="2"/>
  <c r="BP71" i="2"/>
  <c r="BQ71" i="2" s="1"/>
  <c r="AQ97" i="2"/>
  <c r="AR97" i="2"/>
  <c r="AS97" i="2" s="1"/>
  <c r="BD102" i="2"/>
  <c r="BE102" i="2" s="1"/>
  <c r="BC102" i="2"/>
  <c r="BU107" i="2"/>
  <c r="BV107" i="2"/>
  <c r="BW107" i="2" s="1"/>
  <c r="BU12" i="2"/>
  <c r="BV12" i="2"/>
  <c r="BW12" i="2" s="1"/>
  <c r="Y30" i="2"/>
  <c r="Z30" i="2"/>
  <c r="AA30" i="2" s="1"/>
  <c r="AE38" i="2"/>
  <c r="CA8" i="2"/>
  <c r="CB8" i="2"/>
  <c r="CC8" i="2" s="1"/>
  <c r="BC9" i="2"/>
  <c r="BD9" i="2"/>
  <c r="BE9" i="2" s="1"/>
  <c r="BC11" i="2"/>
  <c r="BD11" i="2"/>
  <c r="BE11" i="2" s="1"/>
  <c r="BC13" i="2"/>
  <c r="BD13" i="2"/>
  <c r="BE13" i="2" s="1"/>
  <c r="BC15" i="2"/>
  <c r="BD15" i="2"/>
  <c r="BE15" i="2" s="1"/>
  <c r="BC17" i="2"/>
  <c r="BD17" i="2"/>
  <c r="BE17" i="2" s="1"/>
  <c r="BC21" i="2"/>
  <c r="BD21" i="2"/>
  <c r="BE21" i="2" s="1"/>
  <c r="BC23" i="2"/>
  <c r="BD23" i="2"/>
  <c r="BE23" i="2" s="1"/>
  <c r="BC25" i="2"/>
  <c r="BD25" i="2"/>
  <c r="BE25" i="2" s="1"/>
  <c r="BC29" i="2"/>
  <c r="BD29" i="2"/>
  <c r="BE29" i="2" s="1"/>
  <c r="BC31" i="2"/>
  <c r="BD31" i="2"/>
  <c r="BE31" i="2" s="1"/>
  <c r="BC33" i="2"/>
  <c r="BD33" i="2"/>
  <c r="BE33" i="2" s="1"/>
  <c r="BC35" i="2"/>
  <c r="BD35" i="2"/>
  <c r="BE35" i="2" s="1"/>
  <c r="AQ38" i="2"/>
  <c r="AR38" i="2"/>
  <c r="AS38" i="2" s="1"/>
  <c r="AQ41" i="2"/>
  <c r="AR41" i="2"/>
  <c r="AS41" i="2" s="1"/>
  <c r="AQ44" i="2"/>
  <c r="AR44" i="2"/>
  <c r="AS44" i="2" s="1"/>
  <c r="AQ47" i="2"/>
  <c r="AR47" i="2"/>
  <c r="AS47" i="2" s="1"/>
  <c r="AQ50" i="2"/>
  <c r="AR50" i="2"/>
  <c r="AS50" i="2" s="1"/>
  <c r="AQ53" i="2"/>
  <c r="AR53" i="2"/>
  <c r="AS53" i="2" s="1"/>
  <c r="AQ56" i="2"/>
  <c r="AR56" i="2"/>
  <c r="AS56" i="2" s="1"/>
  <c r="AK59" i="2"/>
  <c r="AL59" i="2"/>
  <c r="AM59" i="2" s="1"/>
  <c r="AK62" i="2"/>
  <c r="AL62" i="2"/>
  <c r="AM62" i="2" s="1"/>
  <c r="CB63" i="2"/>
  <c r="CC63" i="2" s="1"/>
  <c r="CA63" i="2"/>
  <c r="BO64" i="2"/>
  <c r="BP64" i="2"/>
  <c r="BQ64" i="2" s="1"/>
  <c r="AW65" i="2"/>
  <c r="AX65" i="2"/>
  <c r="AY65" i="2" s="1"/>
  <c r="AK66" i="2"/>
  <c r="AL66" i="2"/>
  <c r="AM66" i="2" s="1"/>
  <c r="BI68" i="2"/>
  <c r="BJ68" i="2"/>
  <c r="BK68" i="2" s="1"/>
  <c r="M72" i="2"/>
  <c r="N72" i="2"/>
  <c r="O72" i="2" s="1"/>
  <c r="BU72" i="2"/>
  <c r="BV72" i="2"/>
  <c r="BW72" i="2" s="1"/>
  <c r="BJ73" i="2"/>
  <c r="BK73" i="2" s="1"/>
  <c r="BI73" i="2"/>
  <c r="M77" i="2"/>
  <c r="N77" i="2"/>
  <c r="O77" i="2" s="1"/>
  <c r="BD79" i="2"/>
  <c r="BE79" i="2" s="1"/>
  <c r="BC79" i="2"/>
  <c r="AW80" i="2"/>
  <c r="AX80" i="2"/>
  <c r="AY80" i="2" s="1"/>
  <c r="AQ82" i="2"/>
  <c r="AR82" i="2"/>
  <c r="AS82" i="2" s="1"/>
  <c r="Y83" i="2"/>
  <c r="Z83" i="2"/>
  <c r="AA83" i="2" s="1"/>
  <c r="BO87" i="2"/>
  <c r="BP87" i="2"/>
  <c r="BQ87" i="2" s="1"/>
  <c r="AW89" i="2"/>
  <c r="AX89" i="2"/>
  <c r="AY89" i="2" s="1"/>
  <c r="CA94" i="2"/>
  <c r="CB94" i="2"/>
  <c r="CC94" i="2" s="1"/>
  <c r="AE100" i="2"/>
  <c r="AF100" i="2"/>
  <c r="AG100" i="2" s="1"/>
  <c r="AX105" i="2"/>
  <c r="AY105" i="2" s="1"/>
  <c r="AW105" i="2"/>
  <c r="M109" i="2"/>
  <c r="N109" i="2"/>
  <c r="O109" i="2" s="1"/>
  <c r="BI110" i="2"/>
  <c r="BJ110" i="2"/>
  <c r="BK110" i="2" s="1"/>
  <c r="AE113" i="2"/>
  <c r="AF113" i="2"/>
  <c r="AG113" i="2" s="1"/>
  <c r="CA115" i="2"/>
  <c r="CB115" i="2"/>
  <c r="CC115" i="2" s="1"/>
  <c r="BI116" i="2"/>
  <c r="BJ116" i="2"/>
  <c r="BK116" i="2" s="1"/>
  <c r="BD117" i="2"/>
  <c r="BE117" i="2" s="1"/>
  <c r="BC117" i="2"/>
  <c r="AE119" i="2"/>
  <c r="AF119" i="2"/>
  <c r="AG119" i="2" s="1"/>
  <c r="N57" i="2"/>
  <c r="O57" i="2" s="1"/>
  <c r="T68" i="2"/>
  <c r="U68" i="2" s="1"/>
  <c r="Z34" i="2"/>
  <c r="AA34" i="2" s="1"/>
  <c r="AX49" i="2"/>
  <c r="AY49" i="2" s="1"/>
  <c r="AE37" i="2"/>
  <c r="AF37" i="2"/>
  <c r="AG37" i="2" s="1"/>
  <c r="M44" i="2"/>
  <c r="N44" i="2"/>
  <c r="O44" i="2" s="1"/>
  <c r="AW51" i="2"/>
  <c r="AX51" i="2"/>
  <c r="AY51" i="2" s="1"/>
  <c r="M8" i="2"/>
  <c r="N8" i="2"/>
  <c r="O8" i="2" s="1"/>
  <c r="M54" i="2"/>
  <c r="N54" i="2"/>
  <c r="O54" i="2" s="1"/>
  <c r="CA59" i="2"/>
  <c r="CB59" i="2"/>
  <c r="CC59" i="2" s="1"/>
  <c r="S66" i="2"/>
  <c r="T66" i="2"/>
  <c r="U66" i="2" s="1"/>
  <c r="M71" i="2"/>
  <c r="N71" i="2"/>
  <c r="O71" i="2" s="1"/>
  <c r="CB75" i="2"/>
  <c r="CC75" i="2" s="1"/>
  <c r="CA75" i="2"/>
  <c r="BI94" i="2"/>
  <c r="BJ94" i="2"/>
  <c r="BK94" i="2" s="1"/>
  <c r="M99" i="2"/>
  <c r="N99" i="2"/>
  <c r="O99" i="2" s="1"/>
  <c r="AQ110" i="2"/>
  <c r="AR110" i="2"/>
  <c r="AS110" i="2" s="1"/>
  <c r="Y14" i="2"/>
  <c r="Z14" i="2"/>
  <c r="AA14" i="2" s="1"/>
  <c r="BU18" i="2"/>
  <c r="BV18" i="2"/>
  <c r="BW18" i="2" s="1"/>
  <c r="S39" i="2"/>
  <c r="T39" i="2"/>
  <c r="U39" i="2" s="1"/>
  <c r="Y8" i="2"/>
  <c r="Z8" i="2"/>
  <c r="AA8" i="2" s="1"/>
  <c r="AE8" i="2"/>
  <c r="AF8" i="2"/>
  <c r="AG8" i="2" s="1"/>
  <c r="BI9" i="2"/>
  <c r="BJ9" i="2"/>
  <c r="BK9" i="2" s="1"/>
  <c r="AK10" i="2"/>
  <c r="AL10" i="2"/>
  <c r="AM10" i="2" s="1"/>
  <c r="BI11" i="2"/>
  <c r="BJ11" i="2"/>
  <c r="BK11" i="2" s="1"/>
  <c r="AK12" i="2"/>
  <c r="AL12" i="2"/>
  <c r="AM12" i="2" s="1"/>
  <c r="BI13" i="2"/>
  <c r="BJ13" i="2"/>
  <c r="BK13" i="2" s="1"/>
  <c r="AK14" i="2"/>
  <c r="AL14" i="2"/>
  <c r="AM14" i="2" s="1"/>
  <c r="BI15" i="2"/>
  <c r="BJ15" i="2"/>
  <c r="BK15" i="2" s="1"/>
  <c r="AK16" i="2"/>
  <c r="AL16" i="2"/>
  <c r="AM16" i="2" s="1"/>
  <c r="BI17" i="2"/>
  <c r="BJ17" i="2"/>
  <c r="BK17" i="2" s="1"/>
  <c r="AK18" i="2"/>
  <c r="AL18" i="2"/>
  <c r="AM18" i="2" s="1"/>
  <c r="AK20" i="2"/>
  <c r="AL20" i="2"/>
  <c r="AM20" i="2" s="1"/>
  <c r="BI21" i="2"/>
  <c r="BJ21" i="2"/>
  <c r="BK21" i="2" s="1"/>
  <c r="AK22" i="2"/>
  <c r="AL22" i="2"/>
  <c r="AM22" i="2" s="1"/>
  <c r="BI23" i="2"/>
  <c r="BJ23" i="2"/>
  <c r="BK23" i="2" s="1"/>
  <c r="AK24" i="2"/>
  <c r="AL24" i="2"/>
  <c r="AM24" i="2" s="1"/>
  <c r="BI25" i="2"/>
  <c r="BJ25" i="2"/>
  <c r="BK25" i="2" s="1"/>
  <c r="AK26" i="2"/>
  <c r="AL26" i="2"/>
  <c r="AM26" i="2" s="1"/>
  <c r="BI27" i="2"/>
  <c r="BJ27" i="2"/>
  <c r="BK27" i="2" s="1"/>
  <c r="AK28" i="2"/>
  <c r="AL28" i="2"/>
  <c r="AM28" i="2" s="1"/>
  <c r="BI29" i="2"/>
  <c r="BJ29" i="2"/>
  <c r="BK29" i="2" s="1"/>
  <c r="AK30" i="2"/>
  <c r="AL30" i="2"/>
  <c r="AM30" i="2" s="1"/>
  <c r="BI31" i="2"/>
  <c r="BJ31" i="2"/>
  <c r="BK31" i="2" s="1"/>
  <c r="AK32" i="2"/>
  <c r="AL32" i="2"/>
  <c r="AM32" i="2" s="1"/>
  <c r="BI33" i="2"/>
  <c r="BJ33" i="2"/>
  <c r="BK33" i="2" s="1"/>
  <c r="AK34" i="2"/>
  <c r="AL34" i="2"/>
  <c r="AM34" i="2" s="1"/>
  <c r="BI35" i="2"/>
  <c r="BJ35" i="2"/>
  <c r="BK35" i="2" s="1"/>
  <c r="AK36" i="2"/>
  <c r="AL36" i="2"/>
  <c r="AM36" i="2" s="1"/>
  <c r="M37" i="2"/>
  <c r="N37" i="2"/>
  <c r="O37" i="2" s="1"/>
  <c r="BO37" i="2"/>
  <c r="BP37" i="2"/>
  <c r="BQ37" i="2" s="1"/>
  <c r="AW38" i="2"/>
  <c r="AX38" i="2"/>
  <c r="AY38" i="2" s="1"/>
  <c r="AE39" i="2"/>
  <c r="AF39" i="2"/>
  <c r="AG39" i="2" s="1"/>
  <c r="BO40" i="2"/>
  <c r="BP40" i="2"/>
  <c r="BQ40" i="2" s="1"/>
  <c r="AW41" i="2"/>
  <c r="AX41" i="2"/>
  <c r="AY41" i="2" s="1"/>
  <c r="AE42" i="2"/>
  <c r="AF42" i="2"/>
  <c r="AG42" i="2" s="1"/>
  <c r="M43" i="2"/>
  <c r="N43" i="2"/>
  <c r="O43" i="2" s="1"/>
  <c r="BO43" i="2"/>
  <c r="BP43" i="2"/>
  <c r="BQ43" i="2" s="1"/>
  <c r="AW44" i="2"/>
  <c r="AX44" i="2"/>
  <c r="AY44" i="2" s="1"/>
  <c r="AE45" i="2"/>
  <c r="AF45" i="2"/>
  <c r="AG45" i="2" s="1"/>
  <c r="M46" i="2"/>
  <c r="N46" i="2"/>
  <c r="O46" i="2" s="1"/>
  <c r="BO46" i="2"/>
  <c r="BP46" i="2"/>
  <c r="BQ46" i="2" s="1"/>
  <c r="AW47" i="2"/>
  <c r="AX47" i="2"/>
  <c r="AY47" i="2" s="1"/>
  <c r="BO49" i="2"/>
  <c r="BP49" i="2"/>
  <c r="BQ49" i="2" s="1"/>
  <c r="AW50" i="2"/>
  <c r="AX50" i="2"/>
  <c r="AY50" i="2" s="1"/>
  <c r="AE51" i="2"/>
  <c r="AF51" i="2"/>
  <c r="AG51" i="2" s="1"/>
  <c r="M52" i="2"/>
  <c r="N52" i="2"/>
  <c r="O52" i="2" s="1"/>
  <c r="BO52" i="2"/>
  <c r="BP52" i="2"/>
  <c r="BQ52" i="2" s="1"/>
  <c r="AW53" i="2"/>
  <c r="AX53" i="2"/>
  <c r="AY53" i="2" s="1"/>
  <c r="AE54" i="2"/>
  <c r="AF54" i="2"/>
  <c r="AG54" i="2" s="1"/>
  <c r="M55" i="2"/>
  <c r="N55" i="2"/>
  <c r="O55" i="2" s="1"/>
  <c r="BO55" i="2"/>
  <c r="BP55" i="2"/>
  <c r="BQ55" i="2" s="1"/>
  <c r="AW56" i="2"/>
  <c r="AX56" i="2"/>
  <c r="AY56" i="2" s="1"/>
  <c r="Y57" i="2"/>
  <c r="CA57" i="2"/>
  <c r="BI58" i="2"/>
  <c r="AQ59" i="2"/>
  <c r="AR59" i="2"/>
  <c r="AS59" i="2" s="1"/>
  <c r="Y60" i="2"/>
  <c r="CA60" i="2"/>
  <c r="BI61" i="2"/>
  <c r="M64" i="2"/>
  <c r="N64" i="2"/>
  <c r="O64" i="2" s="1"/>
  <c r="BU64" i="2"/>
  <c r="BV64" i="2"/>
  <c r="BW64" i="2" s="1"/>
  <c r="M68" i="2"/>
  <c r="N68" i="2"/>
  <c r="O68" i="2" s="1"/>
  <c r="BP68" i="2"/>
  <c r="BQ68" i="2" s="1"/>
  <c r="BO68" i="2"/>
  <c r="AW70" i="2"/>
  <c r="AX70" i="2"/>
  <c r="AY70" i="2" s="1"/>
  <c r="S72" i="2"/>
  <c r="T72" i="2"/>
  <c r="U72" i="2" s="1"/>
  <c r="BO73" i="2"/>
  <c r="BP73" i="2"/>
  <c r="BQ73" i="2" s="1"/>
  <c r="AW74" i="2"/>
  <c r="AX74" i="2"/>
  <c r="AY74" i="2" s="1"/>
  <c r="Y76" i="2"/>
  <c r="Z76" i="2"/>
  <c r="AA76" i="2" s="1"/>
  <c r="CA77" i="2"/>
  <c r="CB77" i="2"/>
  <c r="CC77" i="2" s="1"/>
  <c r="BO78" i="2"/>
  <c r="BJ79" i="2"/>
  <c r="BK79" i="2" s="1"/>
  <c r="BI79" i="2"/>
  <c r="AE92" i="2"/>
  <c r="AF92" i="2"/>
  <c r="AG92" i="2" s="1"/>
  <c r="Y93" i="2"/>
  <c r="Z93" i="2"/>
  <c r="AA93" i="2" s="1"/>
  <c r="BU95" i="2"/>
  <c r="BV95" i="2"/>
  <c r="BW95" i="2" s="1"/>
  <c r="BU96" i="2"/>
  <c r="BV96" i="2"/>
  <c r="BW96" i="2" s="1"/>
  <c r="AQ98" i="2"/>
  <c r="AR98" i="2"/>
  <c r="AS98" i="2" s="1"/>
  <c r="N102" i="2"/>
  <c r="O102" i="2" s="1"/>
  <c r="M102" i="2"/>
  <c r="Y107" i="2"/>
  <c r="Z107" i="2"/>
  <c r="AA107" i="2" s="1"/>
  <c r="CA109" i="2"/>
  <c r="CB109" i="2"/>
  <c r="CC109" i="2" s="1"/>
  <c r="BI111" i="2"/>
  <c r="BJ111" i="2"/>
  <c r="BK111" i="2" s="1"/>
  <c r="AE114" i="2"/>
  <c r="AF114" i="2"/>
  <c r="AG114" i="2" s="1"/>
  <c r="BI117" i="2"/>
  <c r="BJ117" i="2"/>
  <c r="BK117" i="2" s="1"/>
  <c r="N58" i="2"/>
  <c r="O58" i="2" s="1"/>
  <c r="N87" i="2"/>
  <c r="O87" i="2" s="1"/>
  <c r="T36" i="2"/>
  <c r="U36" i="2" s="1"/>
  <c r="AX71" i="2"/>
  <c r="AY71" i="2" s="1"/>
  <c r="BV102" i="2"/>
  <c r="BW102" i="2" s="1"/>
  <c r="S24" i="2"/>
  <c r="T24" i="2"/>
  <c r="U24" i="2" s="1"/>
  <c r="S32" i="2"/>
  <c r="T32" i="2"/>
  <c r="U32" i="2" s="1"/>
  <c r="Y70" i="2"/>
  <c r="Z70" i="2"/>
  <c r="AA70" i="2" s="1"/>
  <c r="BU32" i="2"/>
  <c r="BV32" i="2"/>
  <c r="BW32" i="2" s="1"/>
  <c r="BU37" i="2"/>
  <c r="BV37" i="2"/>
  <c r="BW37" i="2" s="1"/>
  <c r="AK39" i="2"/>
  <c r="AL39" i="2"/>
  <c r="AM39" i="2" s="1"/>
  <c r="BU40" i="2"/>
  <c r="BV40" i="2"/>
  <c r="BW40" i="2" s="1"/>
  <c r="AK42" i="2"/>
  <c r="AL42" i="2"/>
  <c r="AM42" i="2" s="1"/>
  <c r="BU43" i="2"/>
  <c r="BV43" i="2"/>
  <c r="BW43" i="2" s="1"/>
  <c r="AK45" i="2"/>
  <c r="AL45" i="2"/>
  <c r="AM45" i="2" s="1"/>
  <c r="BU46" i="2"/>
  <c r="BV46" i="2"/>
  <c r="BW46" i="2" s="1"/>
  <c r="AK48" i="2"/>
  <c r="AL48" i="2"/>
  <c r="AM48" i="2" s="1"/>
  <c r="BU49" i="2"/>
  <c r="BV49" i="2"/>
  <c r="BW49" i="2" s="1"/>
  <c r="AK51" i="2"/>
  <c r="AL51" i="2"/>
  <c r="AM51" i="2" s="1"/>
  <c r="BU52" i="2"/>
  <c r="BV52" i="2"/>
  <c r="BW52" i="2" s="1"/>
  <c r="BU55" i="2"/>
  <c r="BV55" i="2"/>
  <c r="BW55" i="2" s="1"/>
  <c r="BO58" i="2"/>
  <c r="BP58" i="2"/>
  <c r="BQ58" i="2" s="1"/>
  <c r="AW59" i="2"/>
  <c r="AX59" i="2"/>
  <c r="AY59" i="2" s="1"/>
  <c r="AE60" i="2"/>
  <c r="AF60" i="2"/>
  <c r="AG60" i="2" s="1"/>
  <c r="M61" i="2"/>
  <c r="N61" i="2"/>
  <c r="O61" i="2" s="1"/>
  <c r="BO61" i="2"/>
  <c r="BP61" i="2"/>
  <c r="BQ61" i="2" s="1"/>
  <c r="AW62" i="2"/>
  <c r="AX62" i="2"/>
  <c r="AY62" i="2" s="1"/>
  <c r="AE63" i="2"/>
  <c r="AF63" i="2"/>
  <c r="AG63" i="2" s="1"/>
  <c r="AE67" i="2"/>
  <c r="AF67" i="2"/>
  <c r="AG67" i="2" s="1"/>
  <c r="Z72" i="2"/>
  <c r="AA72" i="2" s="1"/>
  <c r="Y72" i="2"/>
  <c r="M73" i="2"/>
  <c r="N73" i="2"/>
  <c r="O73" i="2" s="1"/>
  <c r="AE76" i="2"/>
  <c r="AF76" i="2"/>
  <c r="AG76" i="2" s="1"/>
  <c r="M78" i="2"/>
  <c r="N78" i="2"/>
  <c r="O78" i="2" s="1"/>
  <c r="BO79" i="2"/>
  <c r="BP79" i="2"/>
  <c r="BQ79" i="2" s="1"/>
  <c r="BI80" i="2"/>
  <c r="BJ80" i="2"/>
  <c r="BK80" i="2" s="1"/>
  <c r="AK84" i="2"/>
  <c r="AL84" i="2"/>
  <c r="AM84" i="2" s="1"/>
  <c r="AE85" i="2"/>
  <c r="AF85" i="2"/>
  <c r="AG85" i="2" s="1"/>
  <c r="BC90" i="2"/>
  <c r="BD90" i="2"/>
  <c r="BE90" i="2" s="1"/>
  <c r="AQ99" i="2"/>
  <c r="AR99" i="2"/>
  <c r="AS99" i="2" s="1"/>
  <c r="S102" i="2"/>
  <c r="T102" i="2"/>
  <c r="U102" i="2" s="1"/>
  <c r="BI104" i="2"/>
  <c r="BJ104" i="2"/>
  <c r="BK104" i="2" s="1"/>
  <c r="AE107" i="2"/>
  <c r="AF107" i="2"/>
  <c r="AG107" i="2" s="1"/>
  <c r="Y108" i="2"/>
  <c r="Z108" i="2"/>
  <c r="AA108" i="2" s="1"/>
  <c r="AK114" i="2"/>
  <c r="AL114" i="2"/>
  <c r="AM114" i="2" s="1"/>
  <c r="AE115" i="2"/>
  <c r="AF115" i="2"/>
  <c r="AG115" i="2" s="1"/>
  <c r="BU116" i="2"/>
  <c r="BV116" i="2"/>
  <c r="BW116" i="2" s="1"/>
  <c r="N38" i="2"/>
  <c r="O38" i="2" s="1"/>
  <c r="N63" i="2"/>
  <c r="O63" i="2" s="1"/>
  <c r="T38" i="2"/>
  <c r="U38" i="2" s="1"/>
  <c r="AF48" i="2"/>
  <c r="AG48" i="2" s="1"/>
  <c r="AL120" i="2"/>
  <c r="AM120" i="2" s="1"/>
  <c r="AX81" i="2"/>
  <c r="AY81" i="2" s="1"/>
  <c r="BJ19" i="2"/>
  <c r="BK19" i="2" s="1"/>
  <c r="AE40" i="2"/>
  <c r="AF40" i="2"/>
  <c r="AG40" i="2" s="1"/>
  <c r="AE55" i="2"/>
  <c r="AF55" i="2"/>
  <c r="AG55" i="2" s="1"/>
  <c r="BO8" i="2"/>
  <c r="BP8" i="2"/>
  <c r="BQ8" i="2" s="1"/>
  <c r="M48" i="2"/>
  <c r="N48" i="2"/>
  <c r="O48" i="2" s="1"/>
  <c r="M51" i="2"/>
  <c r="N51" i="2"/>
  <c r="O51" i="2" s="1"/>
  <c r="BO67" i="2"/>
  <c r="BP67" i="2"/>
  <c r="BQ67" i="2" s="1"/>
  <c r="AE80" i="2"/>
  <c r="AF80" i="2"/>
  <c r="AG80" i="2" s="1"/>
  <c r="AX87" i="2"/>
  <c r="AY87" i="2" s="1"/>
  <c r="AW87" i="2"/>
  <c r="AW95" i="2"/>
  <c r="AX95" i="2"/>
  <c r="AY95" i="2" s="1"/>
  <c r="M100" i="2"/>
  <c r="N100" i="2"/>
  <c r="O100" i="2" s="1"/>
  <c r="AE104" i="2"/>
  <c r="AF104" i="2"/>
  <c r="AG104" i="2" s="1"/>
  <c r="AK111" i="2"/>
  <c r="AL111" i="2"/>
  <c r="AM111" i="2" s="1"/>
  <c r="Y12" i="2"/>
  <c r="Z12" i="2"/>
  <c r="AA12" i="2" s="1"/>
  <c r="BU16" i="2"/>
  <c r="BV16" i="2"/>
  <c r="BW16" i="2" s="1"/>
  <c r="BU20" i="2"/>
  <c r="BV20" i="2"/>
  <c r="BW20" i="2" s="1"/>
  <c r="BU26" i="2"/>
  <c r="BV26" i="2"/>
  <c r="BW26" i="2" s="1"/>
  <c r="BU34" i="2"/>
  <c r="BV34" i="2"/>
  <c r="BW34" i="2" s="1"/>
  <c r="AK8" i="2"/>
  <c r="S9" i="2"/>
  <c r="T9" i="2"/>
  <c r="U9" i="2" s="1"/>
  <c r="BO9" i="2"/>
  <c r="AQ10" i="2"/>
  <c r="BO11" i="2"/>
  <c r="AQ12" i="2"/>
  <c r="S13" i="2"/>
  <c r="T13" i="2"/>
  <c r="U13" i="2" s="1"/>
  <c r="BO13" i="2"/>
  <c r="AQ14" i="2"/>
  <c r="S15" i="2"/>
  <c r="T15" i="2"/>
  <c r="U15" i="2" s="1"/>
  <c r="BO15" i="2"/>
  <c r="AQ16" i="2"/>
  <c r="BO17" i="2"/>
  <c r="AQ18" i="2"/>
  <c r="S19" i="2"/>
  <c r="T19" i="2"/>
  <c r="U19" i="2" s="1"/>
  <c r="BO19" i="2"/>
  <c r="AQ20" i="2"/>
  <c r="S21" i="2"/>
  <c r="T21" i="2"/>
  <c r="U21" i="2" s="1"/>
  <c r="BO21" i="2"/>
  <c r="AQ22" i="2"/>
  <c r="S23" i="2"/>
  <c r="T23" i="2"/>
  <c r="U23" i="2" s="1"/>
  <c r="BO23" i="2"/>
  <c r="AQ24" i="2"/>
  <c r="AQ26" i="2"/>
  <c r="BO27" i="2"/>
  <c r="AQ28" i="2"/>
  <c r="S29" i="2"/>
  <c r="T29" i="2"/>
  <c r="U29" i="2" s="1"/>
  <c r="BO29" i="2"/>
  <c r="AQ30" i="2"/>
  <c r="S31" i="2"/>
  <c r="T31" i="2"/>
  <c r="U31" i="2" s="1"/>
  <c r="BO31" i="2"/>
  <c r="AQ32" i="2"/>
  <c r="S33" i="2"/>
  <c r="T33" i="2"/>
  <c r="U33" i="2" s="1"/>
  <c r="BO33" i="2"/>
  <c r="AQ34" i="2"/>
  <c r="S35" i="2"/>
  <c r="T35" i="2"/>
  <c r="U35" i="2" s="1"/>
  <c r="BO35" i="2"/>
  <c r="AQ36" i="2"/>
  <c r="S37" i="2"/>
  <c r="BC38" i="2"/>
  <c r="S40" i="2"/>
  <c r="BC41" i="2"/>
  <c r="S43" i="2"/>
  <c r="BC44" i="2"/>
  <c r="S46" i="2"/>
  <c r="BC47" i="2"/>
  <c r="BC50" i="2"/>
  <c r="S52" i="2"/>
  <c r="BC53" i="2"/>
  <c r="S55" i="2"/>
  <c r="BC56" i="2"/>
  <c r="AK57" i="2"/>
  <c r="AL57" i="2"/>
  <c r="AM57" i="2" s="1"/>
  <c r="BU58" i="2"/>
  <c r="BV58" i="2"/>
  <c r="BW58" i="2" s="1"/>
  <c r="AK60" i="2"/>
  <c r="AL60" i="2"/>
  <c r="AM60" i="2" s="1"/>
  <c r="BU61" i="2"/>
  <c r="BV61" i="2"/>
  <c r="BW61" i="2" s="1"/>
  <c r="AK63" i="2"/>
  <c r="AL63" i="2"/>
  <c r="AM63" i="2" s="1"/>
  <c r="S64" i="2"/>
  <c r="CA64" i="2"/>
  <c r="BI65" i="2"/>
  <c r="BJ65" i="2"/>
  <c r="BK65" i="2" s="1"/>
  <c r="AW66" i="2"/>
  <c r="AX66" i="2"/>
  <c r="AY66" i="2" s="1"/>
  <c r="AK67" i="2"/>
  <c r="AL67" i="2"/>
  <c r="AM67" i="2" s="1"/>
  <c r="CA68" i="2"/>
  <c r="CB68" i="2"/>
  <c r="CC68" i="2" s="1"/>
  <c r="BO69" i="2"/>
  <c r="BC70" i="2"/>
  <c r="AK71" i="2"/>
  <c r="AL71" i="2"/>
  <c r="AM71" i="2" s="1"/>
  <c r="AE72" i="2"/>
  <c r="AF72" i="2"/>
  <c r="AG72" i="2" s="1"/>
  <c r="AW75" i="2"/>
  <c r="AX75" i="2"/>
  <c r="AY75" i="2" s="1"/>
  <c r="CB78" i="2"/>
  <c r="CC78" i="2" s="1"/>
  <c r="CA78" i="2"/>
  <c r="M88" i="2"/>
  <c r="N88" i="2"/>
  <c r="O88" i="2" s="1"/>
  <c r="BU88" i="2"/>
  <c r="BV88" i="2"/>
  <c r="BW88" i="2" s="1"/>
  <c r="BO89" i="2"/>
  <c r="BP89" i="2"/>
  <c r="BQ89" i="2" s="1"/>
  <c r="AK93" i="2"/>
  <c r="AL93" i="2"/>
  <c r="AM93" i="2" s="1"/>
  <c r="AE94" i="2"/>
  <c r="AF94" i="2"/>
  <c r="AG94" i="2" s="1"/>
  <c r="AX99" i="2"/>
  <c r="AY99" i="2" s="1"/>
  <c r="AW99" i="2"/>
  <c r="BI105" i="2"/>
  <c r="BJ105" i="2"/>
  <c r="BK105" i="2" s="1"/>
  <c r="AW106" i="2"/>
  <c r="BI112" i="2"/>
  <c r="BJ112" i="2"/>
  <c r="BK112" i="2" s="1"/>
  <c r="AW113" i="2"/>
  <c r="AX113" i="2"/>
  <c r="AY113" i="2" s="1"/>
  <c r="N39" i="2"/>
  <c r="O39" i="2" s="1"/>
  <c r="N65" i="2"/>
  <c r="O65" i="2" s="1"/>
  <c r="T11" i="2"/>
  <c r="U11" i="2" s="1"/>
  <c r="T44" i="2"/>
  <c r="U44" i="2" s="1"/>
  <c r="T108" i="2"/>
  <c r="U108" i="2" s="1"/>
  <c r="Z49" i="2"/>
  <c r="AA49" i="2" s="1"/>
  <c r="AF57" i="2"/>
  <c r="AG57" i="2" s="1"/>
  <c r="CB72" i="2"/>
  <c r="CC72" i="2" s="1"/>
  <c r="AW45" i="2"/>
  <c r="AX45" i="2"/>
  <c r="AY45" i="2" s="1"/>
  <c r="AW54" i="2"/>
  <c r="AX54" i="2"/>
  <c r="AY54" i="2" s="1"/>
  <c r="S10" i="2"/>
  <c r="T10" i="2"/>
  <c r="U10" i="2" s="1"/>
  <c r="AW58" i="2"/>
  <c r="AX58" i="2"/>
  <c r="AY58" i="2" s="1"/>
  <c r="CA62" i="2"/>
  <c r="CB62" i="2"/>
  <c r="CC62" i="2" s="1"/>
  <c r="S75" i="2"/>
  <c r="T75" i="2"/>
  <c r="U75" i="2" s="1"/>
  <c r="BO108" i="2"/>
  <c r="BP108" i="2"/>
  <c r="BQ108" i="2" s="1"/>
  <c r="AQ8" i="2"/>
  <c r="AR8" i="2"/>
  <c r="AS8" i="2" s="1"/>
  <c r="BU9" i="2"/>
  <c r="BV9" i="2"/>
  <c r="BW9" i="2" s="1"/>
  <c r="Y11" i="2"/>
  <c r="Z11" i="2"/>
  <c r="AA11" i="2" s="1"/>
  <c r="BU11" i="2"/>
  <c r="BV11" i="2"/>
  <c r="BW11" i="2" s="1"/>
  <c r="Y13" i="2"/>
  <c r="Z13" i="2"/>
  <c r="AA13" i="2" s="1"/>
  <c r="BU13" i="2"/>
  <c r="BV13" i="2"/>
  <c r="BW13" i="2" s="1"/>
  <c r="Y15" i="2"/>
  <c r="Z15" i="2"/>
  <c r="AA15" i="2" s="1"/>
  <c r="BU15" i="2"/>
  <c r="BV15" i="2"/>
  <c r="BW15" i="2" s="1"/>
  <c r="Y17" i="2"/>
  <c r="Z17" i="2"/>
  <c r="AA17" i="2" s="1"/>
  <c r="BU17" i="2"/>
  <c r="BV17" i="2"/>
  <c r="BW17" i="2" s="1"/>
  <c r="Y19" i="2"/>
  <c r="Z19" i="2"/>
  <c r="AA19" i="2" s="1"/>
  <c r="BU19" i="2"/>
  <c r="BV19" i="2"/>
  <c r="BW19" i="2" s="1"/>
  <c r="Y21" i="2"/>
  <c r="Z21" i="2"/>
  <c r="AA21" i="2" s="1"/>
  <c r="BU21" i="2"/>
  <c r="BV21" i="2"/>
  <c r="BW21" i="2" s="1"/>
  <c r="Y23" i="2"/>
  <c r="Z23" i="2"/>
  <c r="AA23" i="2" s="1"/>
  <c r="BU23" i="2"/>
  <c r="BV23" i="2"/>
  <c r="BW23" i="2" s="1"/>
  <c r="BU25" i="2"/>
  <c r="BV25" i="2"/>
  <c r="BW25" i="2" s="1"/>
  <c r="Y27" i="2"/>
  <c r="Z27" i="2"/>
  <c r="AA27" i="2" s="1"/>
  <c r="BU27" i="2"/>
  <c r="BV27" i="2"/>
  <c r="BW27" i="2" s="1"/>
  <c r="Y29" i="2"/>
  <c r="Z29" i="2"/>
  <c r="AA29" i="2" s="1"/>
  <c r="BU29" i="2"/>
  <c r="BV29" i="2"/>
  <c r="BW29" i="2" s="1"/>
  <c r="Y31" i="2"/>
  <c r="Z31" i="2"/>
  <c r="AA31" i="2" s="1"/>
  <c r="BU31" i="2"/>
  <c r="BV31" i="2"/>
  <c r="BW31" i="2" s="1"/>
  <c r="Y33" i="2"/>
  <c r="Z33" i="2"/>
  <c r="AA33" i="2" s="1"/>
  <c r="BU33" i="2"/>
  <c r="BV33" i="2"/>
  <c r="BW33" i="2" s="1"/>
  <c r="Y35" i="2"/>
  <c r="Z35" i="2"/>
  <c r="AA35" i="2" s="1"/>
  <c r="BU35" i="2"/>
  <c r="BV35" i="2"/>
  <c r="BW35" i="2" s="1"/>
  <c r="Y37" i="2"/>
  <c r="Z37" i="2"/>
  <c r="AA37" i="2" s="1"/>
  <c r="BI38" i="2"/>
  <c r="BJ38" i="2"/>
  <c r="BK38" i="2" s="1"/>
  <c r="Y40" i="2"/>
  <c r="Z40" i="2"/>
  <c r="AA40" i="2" s="1"/>
  <c r="BI41" i="2"/>
  <c r="BJ41" i="2"/>
  <c r="BK41" i="2" s="1"/>
  <c r="Y43" i="2"/>
  <c r="Z43" i="2"/>
  <c r="AA43" i="2" s="1"/>
  <c r="BI44" i="2"/>
  <c r="BJ44" i="2"/>
  <c r="BK44" i="2" s="1"/>
  <c r="Y46" i="2"/>
  <c r="Z46" i="2"/>
  <c r="AA46" i="2" s="1"/>
  <c r="BI47" i="2"/>
  <c r="BJ47" i="2"/>
  <c r="BK47" i="2" s="1"/>
  <c r="BI50" i="2"/>
  <c r="BJ50" i="2"/>
  <c r="BK50" i="2" s="1"/>
  <c r="BI53" i="2"/>
  <c r="BJ53" i="2"/>
  <c r="BK53" i="2" s="1"/>
  <c r="Y55" i="2"/>
  <c r="Z55" i="2"/>
  <c r="AA55" i="2" s="1"/>
  <c r="BI56" i="2"/>
  <c r="BJ56" i="2"/>
  <c r="BK56" i="2" s="1"/>
  <c r="Y64" i="2"/>
  <c r="Z64" i="2"/>
  <c r="AA64" i="2" s="1"/>
  <c r="M69" i="2"/>
  <c r="N69" i="2"/>
  <c r="O69" i="2" s="1"/>
  <c r="BU69" i="2"/>
  <c r="BV69" i="2"/>
  <c r="BW69" i="2" s="1"/>
  <c r="BJ70" i="2"/>
  <c r="BK70" i="2" s="1"/>
  <c r="BI70" i="2"/>
  <c r="BI74" i="2"/>
  <c r="BJ74" i="2"/>
  <c r="BK74" i="2" s="1"/>
  <c r="AF77" i="2"/>
  <c r="AG77" i="2" s="1"/>
  <c r="AE77" i="2"/>
  <c r="Z78" i="2"/>
  <c r="AA78" i="2" s="1"/>
  <c r="Y78" i="2"/>
  <c r="M79" i="2"/>
  <c r="N79" i="2"/>
  <c r="O79" i="2" s="1"/>
  <c r="BO81" i="2"/>
  <c r="BP81" i="2"/>
  <c r="BQ81" i="2" s="1"/>
  <c r="AW83" i="2"/>
  <c r="AX83" i="2"/>
  <c r="AY83" i="2" s="1"/>
  <c r="S88" i="2"/>
  <c r="T88" i="2"/>
  <c r="U88" i="2" s="1"/>
  <c r="CA88" i="2"/>
  <c r="CB88" i="2"/>
  <c r="CC88" i="2" s="1"/>
  <c r="BU89" i="2"/>
  <c r="BV89" i="2"/>
  <c r="BW89" i="2" s="1"/>
  <c r="BO90" i="2"/>
  <c r="BP90" i="2"/>
  <c r="BQ90" i="2" s="1"/>
  <c r="AW92" i="2"/>
  <c r="AX92" i="2"/>
  <c r="AY92" i="2" s="1"/>
  <c r="T96" i="2"/>
  <c r="U96" i="2" s="1"/>
  <c r="S96" i="2"/>
  <c r="BU97" i="2"/>
  <c r="BV97" i="2"/>
  <c r="BW97" i="2" s="1"/>
  <c r="BD99" i="2"/>
  <c r="BE99" i="2" s="1"/>
  <c r="BC99" i="2"/>
  <c r="AE101" i="2"/>
  <c r="AF101" i="2"/>
  <c r="AG101" i="2" s="1"/>
  <c r="CA103" i="2"/>
  <c r="CB103" i="2"/>
  <c r="CC103" i="2" s="1"/>
  <c r="AQ107" i="2"/>
  <c r="AR107" i="2"/>
  <c r="AS107" i="2" s="1"/>
  <c r="AK108" i="2"/>
  <c r="AL108" i="2"/>
  <c r="AM108" i="2" s="1"/>
  <c r="N111" i="2"/>
  <c r="O111" i="2" s="1"/>
  <c r="M111" i="2"/>
  <c r="CA111" i="2"/>
  <c r="CB111" i="2"/>
  <c r="CC111" i="2" s="1"/>
  <c r="BO112" i="2"/>
  <c r="BP112" i="2"/>
  <c r="BQ112" i="2" s="1"/>
  <c r="BD113" i="2"/>
  <c r="BE113" i="2" s="1"/>
  <c r="BC113" i="2"/>
  <c r="AW114" i="2"/>
  <c r="AX114" i="2"/>
  <c r="AY114" i="2" s="1"/>
  <c r="AQ115" i="2"/>
  <c r="AR115" i="2"/>
  <c r="AS115" i="2" s="1"/>
  <c r="BO118" i="2"/>
  <c r="BP118" i="2"/>
  <c r="BQ118" i="2" s="1"/>
  <c r="BD119" i="2"/>
  <c r="BE119" i="2" s="1"/>
  <c r="BC119" i="2"/>
  <c r="N40" i="2"/>
  <c r="O40" i="2" s="1"/>
  <c r="T14" i="2"/>
  <c r="U14" i="2" s="1"/>
  <c r="Z52" i="2"/>
  <c r="AA52" i="2" s="1"/>
  <c r="AL9" i="2"/>
  <c r="AM9" i="2" s="1"/>
  <c r="AR73" i="2"/>
  <c r="AS73" i="2" s="1"/>
  <c r="AR102" i="2"/>
  <c r="AS102" i="2" s="1"/>
  <c r="BD75" i="2"/>
  <c r="BE75" i="2" s="1"/>
  <c r="BJ97" i="2"/>
  <c r="BK97" i="2" s="1"/>
  <c r="BP98" i="2"/>
  <c r="BQ98" i="2" s="1"/>
  <c r="BV104" i="2"/>
  <c r="BW104" i="2" s="1"/>
  <c r="BU75" i="2"/>
  <c r="BV75" i="2"/>
  <c r="BW75" i="2" s="1"/>
  <c r="S78" i="2"/>
  <c r="T78" i="2"/>
  <c r="U78" i="2" s="1"/>
  <c r="AQ80" i="2"/>
  <c r="AR80" i="2"/>
  <c r="AS80" i="2" s="1"/>
  <c r="CA83" i="2"/>
  <c r="CB83" i="2"/>
  <c r="CC83" i="2" s="1"/>
  <c r="BI84" i="2"/>
  <c r="BJ84" i="2"/>
  <c r="BK84" i="2" s="1"/>
  <c r="AQ86" i="2"/>
  <c r="AR86" i="2"/>
  <c r="AS86" i="2" s="1"/>
  <c r="AE87" i="2"/>
  <c r="AF87" i="2"/>
  <c r="AG87" i="2" s="1"/>
  <c r="AQ92" i="2"/>
  <c r="AR92" i="2"/>
  <c r="AS92" i="2" s="1"/>
  <c r="BU94" i="2"/>
  <c r="BV94" i="2"/>
  <c r="BW94" i="2" s="1"/>
  <c r="AQ96" i="2"/>
  <c r="AR96" i="2"/>
  <c r="AS96" i="2" s="1"/>
  <c r="CA101" i="2"/>
  <c r="CB101" i="2"/>
  <c r="CC101" i="2" s="1"/>
  <c r="BO105" i="2"/>
  <c r="BP105" i="2"/>
  <c r="BQ105" i="2" s="1"/>
  <c r="AK107" i="2"/>
  <c r="AL107" i="2"/>
  <c r="AM107" i="2" s="1"/>
  <c r="BI109" i="2"/>
  <c r="BJ109" i="2"/>
  <c r="BK109" i="2" s="1"/>
  <c r="BO116" i="2"/>
  <c r="BP116" i="2"/>
  <c r="BQ116" i="2" s="1"/>
  <c r="AK118" i="2"/>
  <c r="AL118" i="2"/>
  <c r="AM118" i="2" s="1"/>
  <c r="CA119" i="2"/>
  <c r="CB119" i="2"/>
  <c r="CC119" i="2" s="1"/>
  <c r="N96" i="2"/>
  <c r="O96" i="2" s="1"/>
  <c r="T91" i="2"/>
  <c r="U91" i="2" s="1"/>
  <c r="Z84" i="2"/>
  <c r="AA84" i="2" s="1"/>
  <c r="Z98" i="2"/>
  <c r="AA98" i="2" s="1"/>
  <c r="Z113" i="2"/>
  <c r="AA113" i="2" s="1"/>
  <c r="AF98" i="2"/>
  <c r="AG98" i="2" s="1"/>
  <c r="AF110" i="2"/>
  <c r="AG110" i="2" s="1"/>
  <c r="AL101" i="2"/>
  <c r="AM101" i="2" s="1"/>
  <c r="AR74" i="2"/>
  <c r="AS74" i="2" s="1"/>
  <c r="AX116" i="2"/>
  <c r="AY116" i="2" s="1"/>
  <c r="BD80" i="2"/>
  <c r="BE80" i="2" s="1"/>
  <c r="BP104" i="2"/>
  <c r="BQ104" i="2" s="1"/>
  <c r="AL82" i="2"/>
  <c r="AM82" i="2" s="1"/>
  <c r="AR76" i="2"/>
  <c r="AS76" i="2" s="1"/>
  <c r="BD81" i="2"/>
  <c r="BE81" i="2" s="1"/>
  <c r="BD111" i="2"/>
  <c r="BE111" i="2" s="1"/>
  <c r="AQ65" i="2"/>
  <c r="AR65" i="2"/>
  <c r="AS65" i="2" s="1"/>
  <c r="AQ68" i="2"/>
  <c r="AR68" i="2"/>
  <c r="AS68" i="2" s="1"/>
  <c r="AQ77" i="2"/>
  <c r="AR77" i="2"/>
  <c r="AS77" i="2" s="1"/>
  <c r="AQ81" i="2"/>
  <c r="AR81" i="2"/>
  <c r="AS81" i="2" s="1"/>
  <c r="BU84" i="2"/>
  <c r="BV84" i="2"/>
  <c r="BW84" i="2" s="1"/>
  <c r="BI85" i="2"/>
  <c r="BJ85" i="2"/>
  <c r="BK85" i="2" s="1"/>
  <c r="BC86" i="2"/>
  <c r="BD86" i="2"/>
  <c r="BE86" i="2" s="1"/>
  <c r="AQ87" i="2"/>
  <c r="AR87" i="2"/>
  <c r="AS87" i="2" s="1"/>
  <c r="AK88" i="2"/>
  <c r="AL88" i="2"/>
  <c r="AM88" i="2" s="1"/>
  <c r="BU90" i="2"/>
  <c r="BV90" i="2"/>
  <c r="BW90" i="2" s="1"/>
  <c r="BC92" i="2"/>
  <c r="BD92" i="2"/>
  <c r="BE92" i="2" s="1"/>
  <c r="AQ93" i="2"/>
  <c r="AR93" i="2"/>
  <c r="AS93" i="2" s="1"/>
  <c r="AK97" i="2"/>
  <c r="AL97" i="2"/>
  <c r="AM97" i="2" s="1"/>
  <c r="CA98" i="2"/>
  <c r="CB98" i="2"/>
  <c r="CC98" i="2" s="1"/>
  <c r="BO102" i="2"/>
  <c r="BP102" i="2"/>
  <c r="BQ102" i="2" s="1"/>
  <c r="AK104" i="2"/>
  <c r="AL104" i="2"/>
  <c r="AM104" i="2" s="1"/>
  <c r="CA105" i="2"/>
  <c r="CB105" i="2"/>
  <c r="CC105" i="2" s="1"/>
  <c r="BI106" i="2"/>
  <c r="BJ106" i="2"/>
  <c r="BK106" i="2" s="1"/>
  <c r="BU109" i="2"/>
  <c r="BV109" i="2"/>
  <c r="BW109" i="2" s="1"/>
  <c r="Y112" i="2"/>
  <c r="Z112" i="2"/>
  <c r="AA112" i="2" s="1"/>
  <c r="BO113" i="2"/>
  <c r="BP113" i="2"/>
  <c r="BQ113" i="2" s="1"/>
  <c r="CA116" i="2"/>
  <c r="CB116" i="2"/>
  <c r="CC116" i="2" s="1"/>
  <c r="Y119" i="2"/>
  <c r="Z119" i="2"/>
  <c r="AA119" i="2" s="1"/>
  <c r="BO120" i="2"/>
  <c r="BP120" i="2"/>
  <c r="BQ120" i="2" s="1"/>
  <c r="Z86" i="2"/>
  <c r="AA86" i="2" s="1"/>
  <c r="Z116" i="2"/>
  <c r="AA116" i="2" s="1"/>
  <c r="AF99" i="2"/>
  <c r="AG99" i="2" s="1"/>
  <c r="AL83" i="2"/>
  <c r="AM83" i="2" s="1"/>
  <c r="AR79" i="2"/>
  <c r="AS79" i="2" s="1"/>
  <c r="AR111" i="2"/>
  <c r="AS111" i="2" s="1"/>
  <c r="BJ114" i="2"/>
  <c r="BK114" i="2" s="1"/>
  <c r="BV112" i="2"/>
  <c r="BW112" i="2" s="1"/>
  <c r="CB89" i="2"/>
  <c r="CC89" i="2" s="1"/>
  <c r="T83" i="2"/>
  <c r="U83" i="2" s="1"/>
  <c r="Z101" i="2"/>
  <c r="AA101" i="2" s="1"/>
  <c r="AF89" i="2"/>
  <c r="AG89" i="2" s="1"/>
  <c r="AL85" i="2"/>
  <c r="AM85" i="2" s="1"/>
  <c r="AL109" i="2"/>
  <c r="AM109" i="2" s="1"/>
  <c r="AR83" i="2"/>
  <c r="AS83" i="2" s="1"/>
  <c r="AR112" i="2"/>
  <c r="AS112" i="2" s="1"/>
  <c r="BJ115" i="2"/>
  <c r="BK115" i="2" s="1"/>
  <c r="BU67" i="2"/>
  <c r="BV67" i="2"/>
  <c r="BW67" i="2" s="1"/>
  <c r="AK69" i="2"/>
  <c r="AL69" i="2"/>
  <c r="AM69" i="2" s="1"/>
  <c r="BU70" i="2"/>
  <c r="BV70" i="2"/>
  <c r="BW70" i="2" s="1"/>
  <c r="BU73" i="2"/>
  <c r="BV73" i="2"/>
  <c r="BW73" i="2" s="1"/>
  <c r="AK75" i="2"/>
  <c r="AL75" i="2"/>
  <c r="AM75" i="2" s="1"/>
  <c r="BU76" i="2"/>
  <c r="BV76" i="2"/>
  <c r="BW76" i="2" s="1"/>
  <c r="AK78" i="2"/>
  <c r="AL78" i="2"/>
  <c r="AM78" i="2" s="1"/>
  <c r="BU79" i="2"/>
  <c r="BV79" i="2"/>
  <c r="BW79" i="2" s="1"/>
  <c r="BU85" i="2"/>
  <c r="BV85" i="2"/>
  <c r="BW85" i="2" s="1"/>
  <c r="BO86" i="2"/>
  <c r="BP86" i="2"/>
  <c r="BQ86" i="2" s="1"/>
  <c r="BU91" i="2"/>
  <c r="BV91" i="2"/>
  <c r="BW91" i="2" s="1"/>
  <c r="BO92" i="2"/>
  <c r="BP92" i="2"/>
  <c r="BQ92" i="2" s="1"/>
  <c r="CA95" i="2"/>
  <c r="CB95" i="2"/>
  <c r="CC95" i="2" s="1"/>
  <c r="BO99" i="2"/>
  <c r="BP99" i="2"/>
  <c r="BQ99" i="2" s="1"/>
  <c r="BI103" i="2"/>
  <c r="BJ103" i="2"/>
  <c r="BK103" i="2" s="1"/>
  <c r="AE105" i="2"/>
  <c r="AF105" i="2"/>
  <c r="AG105" i="2" s="1"/>
  <c r="BU106" i="2"/>
  <c r="BV106" i="2"/>
  <c r="BW106" i="2" s="1"/>
  <c r="AQ108" i="2"/>
  <c r="AR108" i="2"/>
  <c r="AS108" i="2" s="1"/>
  <c r="BO110" i="2"/>
  <c r="BP110" i="2"/>
  <c r="BQ110" i="2" s="1"/>
  <c r="CA113" i="2"/>
  <c r="CB113" i="2"/>
  <c r="CC113" i="2" s="1"/>
  <c r="BO117" i="2"/>
  <c r="BP117" i="2"/>
  <c r="BQ117" i="2" s="1"/>
  <c r="AK119" i="2"/>
  <c r="AL119" i="2"/>
  <c r="AM119" i="2" s="1"/>
  <c r="CA120" i="2"/>
  <c r="CB120" i="2"/>
  <c r="CC120" i="2" s="1"/>
  <c r="Z88" i="2"/>
  <c r="AA88" i="2" s="1"/>
  <c r="Z103" i="2"/>
  <c r="AA103" i="2" s="1"/>
  <c r="AF102" i="2"/>
  <c r="AG102" i="2" s="1"/>
  <c r="AR85" i="2"/>
  <c r="AS85" i="2" s="1"/>
  <c r="AR114" i="2"/>
  <c r="AS114" i="2" s="1"/>
  <c r="BD89" i="2"/>
  <c r="BE89" i="2" s="1"/>
  <c r="BJ66" i="2"/>
  <c r="BK66" i="2" s="1"/>
  <c r="BV65" i="2"/>
  <c r="BW65" i="2" s="1"/>
  <c r="CB100" i="2"/>
  <c r="CC100" i="2" s="1"/>
  <c r="CA79" i="2"/>
  <c r="CB79" i="2"/>
  <c r="CC79" i="2" s="1"/>
  <c r="CA85" i="2"/>
  <c r="CB85" i="2"/>
  <c r="CC85" i="2" s="1"/>
  <c r="BU86" i="2"/>
  <c r="BV86" i="2"/>
  <c r="BW86" i="2" s="1"/>
  <c r="BC87" i="2"/>
  <c r="BD87" i="2"/>
  <c r="BE87" i="2" s="1"/>
  <c r="AK89" i="2"/>
  <c r="AL89" i="2"/>
  <c r="AM89" i="2" s="1"/>
  <c r="Y90" i="2"/>
  <c r="Z90" i="2"/>
  <c r="AA90" i="2" s="1"/>
  <c r="CA91" i="2"/>
  <c r="CB91" i="2"/>
  <c r="CC91" i="2" s="1"/>
  <c r="BU92" i="2"/>
  <c r="BV92" i="2"/>
  <c r="BW92" i="2" s="1"/>
  <c r="AQ94" i="2"/>
  <c r="AR94" i="2"/>
  <c r="AS94" i="2" s="1"/>
  <c r="BI96" i="2"/>
  <c r="BJ96" i="2"/>
  <c r="BK96" i="2" s="1"/>
  <c r="BU99" i="2"/>
  <c r="BV99" i="2"/>
  <c r="BW99" i="2" s="1"/>
  <c r="AQ101" i="2"/>
  <c r="AR101" i="2"/>
  <c r="AS101" i="2" s="1"/>
  <c r="Y102" i="2"/>
  <c r="Z102" i="2"/>
  <c r="AA102" i="2" s="1"/>
  <c r="BO103" i="2"/>
  <c r="BP103" i="2"/>
  <c r="BQ103" i="2" s="1"/>
  <c r="AK105" i="2"/>
  <c r="AL105" i="2"/>
  <c r="AM105" i="2" s="1"/>
  <c r="CA106" i="2"/>
  <c r="CB106" i="2"/>
  <c r="CC106" i="2" s="1"/>
  <c r="BI107" i="2"/>
  <c r="BJ107" i="2"/>
  <c r="BK107" i="2" s="1"/>
  <c r="AE109" i="2"/>
  <c r="AF109" i="2"/>
  <c r="AG109" i="2" s="1"/>
  <c r="BU110" i="2"/>
  <c r="BV110" i="2"/>
  <c r="BW110" i="2" s="1"/>
  <c r="BU117" i="2"/>
  <c r="BV117" i="2"/>
  <c r="BW117" i="2" s="1"/>
  <c r="T74" i="2"/>
  <c r="U74" i="2" s="1"/>
  <c r="T85" i="2"/>
  <c r="U85" i="2" s="1"/>
  <c r="T107" i="2"/>
  <c r="U107" i="2" s="1"/>
  <c r="Z104" i="2"/>
  <c r="AA104" i="2" s="1"/>
  <c r="Z120" i="2"/>
  <c r="AA120" i="2" s="1"/>
  <c r="AF90" i="2"/>
  <c r="AG90" i="2" s="1"/>
  <c r="AF103" i="2"/>
  <c r="AG103" i="2" s="1"/>
  <c r="AL91" i="2"/>
  <c r="AM91" i="2" s="1"/>
  <c r="AL112" i="2"/>
  <c r="AM112" i="2" s="1"/>
  <c r="AR119" i="2"/>
  <c r="AS119" i="2" s="1"/>
  <c r="AX98" i="2"/>
  <c r="AY98" i="2" s="1"/>
  <c r="BV78" i="2"/>
  <c r="BW78" i="2" s="1"/>
  <c r="CA80" i="2"/>
  <c r="CB80" i="2"/>
  <c r="CC80" i="2" s="1"/>
  <c r="BI81" i="2"/>
  <c r="BJ81" i="2"/>
  <c r="BK81" i="2" s="1"/>
  <c r="CA86" i="2"/>
  <c r="CB86" i="2"/>
  <c r="CC86" i="2" s="1"/>
  <c r="BI87" i="2"/>
  <c r="BJ87" i="2"/>
  <c r="BK87" i="2" s="1"/>
  <c r="AQ89" i="2"/>
  <c r="AR89" i="2"/>
  <c r="AS89" i="2" s="1"/>
  <c r="CA92" i="2"/>
  <c r="CB92" i="2"/>
  <c r="CC92" i="2" s="1"/>
  <c r="Y95" i="2"/>
  <c r="Z95" i="2"/>
  <c r="AA95" i="2" s="1"/>
  <c r="BO96" i="2"/>
  <c r="BP96" i="2"/>
  <c r="BQ96" i="2" s="1"/>
  <c r="AK98" i="2"/>
  <c r="AL98" i="2"/>
  <c r="AM98" i="2" s="1"/>
  <c r="S99" i="2"/>
  <c r="CA99" i="2"/>
  <c r="CB99" i="2"/>
  <c r="CC99" i="2" s="1"/>
  <c r="BI100" i="2"/>
  <c r="BJ100" i="2"/>
  <c r="BK100" i="2" s="1"/>
  <c r="AW101" i="2"/>
  <c r="AX101" i="2"/>
  <c r="AY101" i="2" s="1"/>
  <c r="BU103" i="2"/>
  <c r="BV103" i="2"/>
  <c r="BW103" i="2" s="1"/>
  <c r="BC104" i="2"/>
  <c r="AQ105" i="2"/>
  <c r="AR105" i="2"/>
  <c r="AS105" i="2" s="1"/>
  <c r="BO107" i="2"/>
  <c r="BP107" i="2"/>
  <c r="BQ107" i="2" s="1"/>
  <c r="AW108" i="2"/>
  <c r="CA110" i="2"/>
  <c r="CB110" i="2"/>
  <c r="CC110" i="2" s="1"/>
  <c r="BO114" i="2"/>
  <c r="BP114" i="2"/>
  <c r="BQ114" i="2" s="1"/>
  <c r="CA117" i="2"/>
  <c r="CB117" i="2"/>
  <c r="CC117" i="2" s="1"/>
  <c r="BI118" i="2"/>
  <c r="BJ118" i="2"/>
  <c r="BK118" i="2" s="1"/>
  <c r="AE120" i="2"/>
  <c r="AF120" i="2"/>
  <c r="AG120" i="2" s="1"/>
  <c r="N91" i="2"/>
  <c r="O91" i="2" s="1"/>
  <c r="T86" i="2"/>
  <c r="U86" i="2" s="1"/>
  <c r="T118" i="2"/>
  <c r="U118" i="2" s="1"/>
  <c r="Z91" i="2"/>
  <c r="AA91" i="2" s="1"/>
  <c r="AF116" i="2"/>
  <c r="AG116" i="2" s="1"/>
  <c r="AL115" i="2"/>
  <c r="AM115" i="2" s="1"/>
  <c r="AR61" i="2"/>
  <c r="AS61" i="2" s="1"/>
  <c r="AR90" i="2"/>
  <c r="AS90" i="2" s="1"/>
  <c r="BV80" i="2"/>
  <c r="BW80" i="2" s="1"/>
  <c r="CB102" i="2"/>
  <c r="CC102" i="2" s="1"/>
  <c r="BC69" i="2"/>
  <c r="BD69" i="2"/>
  <c r="BE69" i="2" s="1"/>
  <c r="AK70" i="2"/>
  <c r="AL70" i="2"/>
  <c r="AM70" i="2" s="1"/>
  <c r="BC72" i="2"/>
  <c r="BD72" i="2"/>
  <c r="BE72" i="2" s="1"/>
  <c r="AK73" i="2"/>
  <c r="AL73" i="2"/>
  <c r="AM73" i="2" s="1"/>
  <c r="BC78" i="2"/>
  <c r="BD78" i="2"/>
  <c r="BE78" i="2" s="1"/>
  <c r="AK79" i="2"/>
  <c r="AL79" i="2"/>
  <c r="AM79" i="2" s="1"/>
  <c r="BI82" i="2"/>
  <c r="BJ82" i="2"/>
  <c r="BK82" i="2" s="1"/>
  <c r="BC83" i="2"/>
  <c r="BD83" i="2"/>
  <c r="BE83" i="2" s="1"/>
  <c r="AQ84" i="2"/>
  <c r="AR84" i="2"/>
  <c r="AS84" i="2" s="1"/>
  <c r="BO93" i="2"/>
  <c r="BP93" i="2"/>
  <c r="BQ93" i="2" s="1"/>
  <c r="AK95" i="2"/>
  <c r="AL95" i="2"/>
  <c r="AM95" i="2" s="1"/>
  <c r="CA96" i="2"/>
  <c r="CB96" i="2"/>
  <c r="CC96" i="2" s="1"/>
  <c r="BU100" i="2"/>
  <c r="BV100" i="2"/>
  <c r="BW100" i="2" s="1"/>
  <c r="AK106" i="2"/>
  <c r="AL106" i="2"/>
  <c r="AM106" i="2" s="1"/>
  <c r="BO111" i="2"/>
  <c r="BP111" i="2"/>
  <c r="BQ111" i="2" s="1"/>
  <c r="AK113" i="2"/>
  <c r="AL113" i="2"/>
  <c r="AM113" i="2" s="1"/>
  <c r="CA114" i="2"/>
  <c r="CB114" i="2"/>
  <c r="CC114" i="2" s="1"/>
  <c r="BU118" i="2"/>
  <c r="BV118" i="2"/>
  <c r="BW118" i="2" s="1"/>
  <c r="AQ120" i="2"/>
  <c r="AR120" i="2"/>
  <c r="AS120" i="2" s="1"/>
  <c r="N104" i="2"/>
  <c r="O104" i="2" s="1"/>
  <c r="T77" i="2"/>
  <c r="U77" i="2" s="1"/>
  <c r="Z79" i="2"/>
  <c r="AA79" i="2" s="1"/>
  <c r="AF81" i="2"/>
  <c r="AG81" i="2" s="1"/>
  <c r="AF117" i="2"/>
  <c r="AG117" i="2" s="1"/>
  <c r="AL72" i="2"/>
  <c r="AM72" i="2" s="1"/>
  <c r="AL94" i="2"/>
  <c r="AM94" i="2" s="1"/>
  <c r="AL117" i="2"/>
  <c r="AM117" i="2" s="1"/>
  <c r="AR95" i="2"/>
  <c r="AS95" i="2" s="1"/>
  <c r="BJ88" i="2"/>
  <c r="BK88" i="2" s="1"/>
  <c r="BP82" i="2"/>
  <c r="BQ82" i="2" s="1"/>
  <c r="BV87" i="2"/>
  <c r="BW87" i="2" s="1"/>
  <c r="CB108" i="2"/>
  <c r="CC108" i="2" s="1"/>
  <c r="BI57" i="2"/>
  <c r="BJ57" i="2"/>
  <c r="BK57" i="2" s="1"/>
  <c r="AQ58" i="2"/>
  <c r="AR58" i="2"/>
  <c r="AS58" i="2" s="1"/>
  <c r="BU59" i="2"/>
  <c r="BV59" i="2"/>
  <c r="BW59" i="2" s="1"/>
  <c r="BI60" i="2"/>
  <c r="BJ60" i="2"/>
  <c r="BK60" i="2" s="1"/>
  <c r="BU62" i="2"/>
  <c r="BV62" i="2"/>
  <c r="BW62" i="2" s="1"/>
  <c r="BI63" i="2"/>
  <c r="BJ63" i="2"/>
  <c r="BK63" i="2" s="1"/>
  <c r="AQ64" i="2"/>
  <c r="AR64" i="2"/>
  <c r="AS64" i="2" s="1"/>
  <c r="BU68" i="2"/>
  <c r="BV68" i="2"/>
  <c r="BW68" i="2" s="1"/>
  <c r="BI69" i="2"/>
  <c r="BJ69" i="2"/>
  <c r="BK69" i="2" s="1"/>
  <c r="AQ70" i="2"/>
  <c r="AR70" i="2"/>
  <c r="AS70" i="2" s="1"/>
  <c r="BU71" i="2"/>
  <c r="BV71" i="2"/>
  <c r="BW71" i="2" s="1"/>
  <c r="BI72" i="2"/>
  <c r="BJ72" i="2"/>
  <c r="BK72" i="2" s="1"/>
  <c r="BU74" i="2"/>
  <c r="BV74" i="2"/>
  <c r="BW74" i="2" s="1"/>
  <c r="BU77" i="2"/>
  <c r="BV77" i="2"/>
  <c r="BW77" i="2" s="1"/>
  <c r="BI78" i="2"/>
  <c r="BJ78" i="2"/>
  <c r="BK78" i="2" s="1"/>
  <c r="CA81" i="2"/>
  <c r="CB81" i="2"/>
  <c r="CC81" i="2" s="1"/>
  <c r="BI83" i="2"/>
  <c r="BJ83" i="2"/>
  <c r="BK83" i="2" s="1"/>
  <c r="CA87" i="2"/>
  <c r="CB87" i="2"/>
  <c r="CC87" i="2" s="1"/>
  <c r="BO88" i="2"/>
  <c r="BP88" i="2"/>
  <c r="BQ88" i="2" s="1"/>
  <c r="BI89" i="2"/>
  <c r="BJ89" i="2"/>
  <c r="BK89" i="2" s="1"/>
  <c r="BU93" i="2"/>
  <c r="BV93" i="2"/>
  <c r="BW93" i="2" s="1"/>
  <c r="BC94" i="2"/>
  <c r="AK99" i="2"/>
  <c r="AL99" i="2"/>
  <c r="AM99" i="2" s="1"/>
  <c r="BI101" i="2"/>
  <c r="BJ101" i="2"/>
  <c r="BK101" i="2" s="1"/>
  <c r="AQ106" i="2"/>
  <c r="AR106" i="2"/>
  <c r="AS106" i="2" s="1"/>
  <c r="BI108" i="2"/>
  <c r="BJ108" i="2"/>
  <c r="BK108" i="2" s="1"/>
  <c r="AW109" i="2"/>
  <c r="BU111" i="2"/>
  <c r="BV111" i="2"/>
  <c r="BW111" i="2" s="1"/>
  <c r="BC112" i="2"/>
  <c r="AQ113" i="2"/>
  <c r="AR113" i="2"/>
  <c r="AS113" i="2" s="1"/>
  <c r="Y114" i="2"/>
  <c r="Z114" i="2"/>
  <c r="AA114" i="2" s="1"/>
  <c r="BO115" i="2"/>
  <c r="BP115" i="2"/>
  <c r="BQ115" i="2" s="1"/>
  <c r="CA118" i="2"/>
  <c r="CB118" i="2"/>
  <c r="CC118" i="2" s="1"/>
  <c r="BI119" i="2"/>
  <c r="BJ119" i="2"/>
  <c r="BK119" i="2" s="1"/>
  <c r="N115" i="2"/>
  <c r="O115" i="2" s="1"/>
  <c r="T89" i="2"/>
  <c r="U89" i="2" s="1"/>
  <c r="Z80" i="2"/>
  <c r="AA80" i="2" s="1"/>
  <c r="Z94" i="2"/>
  <c r="AA94" i="2" s="1"/>
  <c r="Z109" i="2"/>
  <c r="AA109" i="2" s="1"/>
  <c r="AF83" i="2"/>
  <c r="AG83" i="2" s="1"/>
  <c r="AR67" i="2"/>
  <c r="AS67" i="2" s="1"/>
  <c r="AX107" i="2"/>
  <c r="AY107" i="2" s="1"/>
  <c r="BJ90" i="2"/>
  <c r="BK90" i="2" s="1"/>
  <c r="BP95" i="2"/>
  <c r="BQ95" i="2" s="1"/>
  <c r="BI131" i="2" l="1"/>
  <c r="BI133" i="2" s="1"/>
  <c r="BO131" i="2"/>
  <c r="BO133" i="2" s="1"/>
  <c r="AQ131" i="2"/>
  <c r="AQ133" i="2" s="1"/>
  <c r="AK131" i="2"/>
  <c r="AK133" i="2" s="1"/>
  <c r="AW131" i="2"/>
  <c r="AE131" i="2"/>
  <c r="AE133" i="2" s="1"/>
  <c r="S131" i="2"/>
  <c r="S133" i="2" s="1"/>
  <c r="M131" i="2"/>
  <c r="M133" i="2" s="1"/>
  <c r="BU131" i="2"/>
  <c r="BU133" i="2" s="1"/>
  <c r="BC131" i="2"/>
  <c r="BC133" i="2" s="1"/>
  <c r="CA131" i="2"/>
  <c r="CA133" i="2" s="1"/>
  <c r="Y131" i="2"/>
  <c r="Y133" i="2" s="1"/>
  <c r="BD222" i="1" l="1"/>
  <c r="BE222" i="1" s="1"/>
  <c r="BD210" i="1"/>
  <c r="BE210" i="1" s="1"/>
  <c r="BD198" i="1"/>
  <c r="BE198" i="1" s="1"/>
  <c r="BD190" i="1"/>
  <c r="BE190" i="1" s="1"/>
  <c r="BD186" i="1"/>
  <c r="BE186" i="1" s="1"/>
  <c r="BD174" i="1"/>
  <c r="BE174" i="1" s="1"/>
  <c r="BD162" i="1"/>
  <c r="BE162" i="1" s="1"/>
  <c r="BD150" i="1"/>
  <c r="BE150" i="1" s="1"/>
  <c r="BD138" i="1"/>
  <c r="BE138" i="1" s="1"/>
  <c r="BD130" i="1"/>
  <c r="BE130" i="1" s="1"/>
  <c r="BD126" i="1"/>
  <c r="BE126" i="1" s="1"/>
  <c r="BD124" i="1"/>
  <c r="BE124" i="1" s="1"/>
  <c r="BD118" i="1"/>
  <c r="BE118" i="1" s="1"/>
  <c r="BD114" i="1"/>
  <c r="BE114" i="1" s="1"/>
  <c r="BD110" i="1"/>
  <c r="BE110" i="1" s="1"/>
  <c r="BD102" i="1"/>
  <c r="BE102" i="1" s="1"/>
  <c r="BD98" i="1"/>
  <c r="BE98" i="1" s="1"/>
  <c r="BD94" i="1"/>
  <c r="BE94" i="1" s="1"/>
  <c r="BD90" i="1"/>
  <c r="BE90" i="1" s="1"/>
  <c r="BD88" i="1"/>
  <c r="BE88" i="1" s="1"/>
  <c r="BD82" i="1"/>
  <c r="BE82" i="1" s="1"/>
  <c r="BD80" i="1"/>
  <c r="BE80" i="1" s="1"/>
  <c r="BD78" i="1"/>
  <c r="BE78" i="1" s="1"/>
  <c r="BD74" i="1"/>
  <c r="BE74" i="1" s="1"/>
  <c r="BD66" i="1"/>
  <c r="BE66" i="1" s="1"/>
  <c r="BD64" i="1"/>
  <c r="BE64" i="1" s="1"/>
  <c r="BD62" i="1"/>
  <c r="BE62" i="1" s="1"/>
  <c r="BD58" i="1"/>
  <c r="BE58" i="1" s="1"/>
  <c r="BD56" i="1"/>
  <c r="BE56" i="1" s="1"/>
  <c r="BD54" i="1"/>
  <c r="BE54" i="1" s="1"/>
  <c r="BD52" i="1"/>
  <c r="BE52" i="1" s="1"/>
  <c r="BD46" i="1"/>
  <c r="BE46" i="1" s="1"/>
  <c r="BD44" i="1"/>
  <c r="BE44" i="1" s="1"/>
  <c r="BD42" i="1"/>
  <c r="BE42" i="1" s="1"/>
  <c r="BD40" i="1"/>
  <c r="BE40" i="1" s="1"/>
  <c r="BD38" i="1"/>
  <c r="BE38" i="1" s="1"/>
  <c r="BD30" i="1"/>
  <c r="BE30" i="1" s="1"/>
  <c r="BD28" i="1"/>
  <c r="BE28" i="1" s="1"/>
  <c r="BD26" i="1"/>
  <c r="BE26" i="1" s="1"/>
  <c r="BD22" i="1"/>
  <c r="BE22" i="1" s="1"/>
  <c r="BD20" i="1"/>
  <c r="BE20" i="1" s="1"/>
  <c r="BD18" i="1"/>
  <c r="BE18" i="1" s="1"/>
  <c r="BD16" i="1"/>
  <c r="BE16" i="1" s="1"/>
  <c r="BD10" i="1"/>
  <c r="BE10" i="1" s="1"/>
  <c r="BD232" i="1"/>
  <c r="BE232" i="1" s="1"/>
  <c r="BD230" i="1"/>
  <c r="BE230" i="1" s="1"/>
  <c r="BD228" i="1"/>
  <c r="BE228" i="1" s="1"/>
  <c r="BD226" i="1"/>
  <c r="BE226" i="1" s="1"/>
  <c r="BD224" i="1"/>
  <c r="BE224" i="1" s="1"/>
  <c r="BD220" i="1"/>
  <c r="BE220" i="1" s="1"/>
  <c r="BD218" i="1"/>
  <c r="BE218" i="1" s="1"/>
  <c r="BD216" i="1"/>
  <c r="BE216" i="1" s="1"/>
  <c r="BD214" i="1"/>
  <c r="BE214" i="1" s="1"/>
  <c r="BD212" i="1"/>
  <c r="BE212" i="1" s="1"/>
  <c r="BD208" i="1"/>
  <c r="BE208" i="1" s="1"/>
  <c r="BD206" i="1"/>
  <c r="BE206" i="1" s="1"/>
  <c r="BD204" i="1"/>
  <c r="BE204" i="1" s="1"/>
  <c r="BD202" i="1"/>
  <c r="BE202" i="1" s="1"/>
  <c r="BD200" i="1"/>
  <c r="BE200" i="1" s="1"/>
  <c r="BD196" i="1"/>
  <c r="BE196" i="1" s="1"/>
  <c r="BD194" i="1"/>
  <c r="BE194" i="1" s="1"/>
  <c r="BD192" i="1"/>
  <c r="BE192" i="1" s="1"/>
  <c r="BD188" i="1"/>
  <c r="BE188" i="1" s="1"/>
  <c r="BD184" i="1"/>
  <c r="BE184" i="1" s="1"/>
  <c r="BD182" i="1"/>
  <c r="BE182" i="1" s="1"/>
  <c r="BD180" i="1"/>
  <c r="BE180" i="1" s="1"/>
  <c r="BD178" i="1"/>
  <c r="BE178" i="1" s="1"/>
  <c r="BD176" i="1"/>
  <c r="BE176" i="1" s="1"/>
  <c r="BD172" i="1"/>
  <c r="BE172" i="1" s="1"/>
  <c r="BD170" i="1"/>
  <c r="BE170" i="1" s="1"/>
  <c r="BD168" i="1"/>
  <c r="BE168" i="1" s="1"/>
  <c r="BD166" i="1"/>
  <c r="BE166" i="1" s="1"/>
  <c r="BD164" i="1"/>
  <c r="BE164" i="1" s="1"/>
  <c r="BD160" i="1"/>
  <c r="BE160" i="1" s="1"/>
  <c r="BD158" i="1"/>
  <c r="BE158" i="1" s="1"/>
  <c r="BD156" i="1"/>
  <c r="BE156" i="1" s="1"/>
  <c r="BD154" i="1"/>
  <c r="BE154" i="1" s="1"/>
  <c r="BD152" i="1"/>
  <c r="BE152" i="1" s="1"/>
  <c r="BD148" i="1"/>
  <c r="BE148" i="1" s="1"/>
  <c r="BD146" i="1"/>
  <c r="BE146" i="1" s="1"/>
  <c r="BD144" i="1"/>
  <c r="BE144" i="1" s="1"/>
  <c r="BD142" i="1"/>
  <c r="BE142" i="1" s="1"/>
  <c r="BD140" i="1"/>
  <c r="BE140" i="1" s="1"/>
  <c r="BD136" i="1"/>
  <c r="BE136" i="1" s="1"/>
  <c r="BD134" i="1"/>
  <c r="BE134" i="1" s="1"/>
  <c r="BD132" i="1"/>
  <c r="BE132" i="1" s="1"/>
  <c r="BD128" i="1"/>
  <c r="BE128" i="1" s="1"/>
  <c r="BD122" i="1"/>
  <c r="BE122" i="1" s="1"/>
  <c r="BD120" i="1"/>
  <c r="BE120" i="1" s="1"/>
  <c r="BD116" i="1"/>
  <c r="BE116" i="1" s="1"/>
  <c r="BD112" i="1"/>
  <c r="BE112" i="1" s="1"/>
  <c r="BD108" i="1"/>
  <c r="BE108" i="1" s="1"/>
  <c r="BD106" i="1"/>
  <c r="BE106" i="1" s="1"/>
  <c r="BD104" i="1"/>
  <c r="BE104" i="1" s="1"/>
  <c r="BD100" i="1"/>
  <c r="BE100" i="1" s="1"/>
  <c r="BD96" i="1"/>
  <c r="BE96" i="1" s="1"/>
  <c r="BD92" i="1"/>
  <c r="BE92" i="1" s="1"/>
  <c r="BD86" i="1"/>
  <c r="BE86" i="1" s="1"/>
  <c r="BD84" i="1"/>
  <c r="BE84" i="1" s="1"/>
  <c r="BD76" i="1"/>
  <c r="BE76" i="1" s="1"/>
  <c r="BD72" i="1"/>
  <c r="BE72" i="1" s="1"/>
  <c r="BD70" i="1"/>
  <c r="BE70" i="1" s="1"/>
  <c r="BD68" i="1"/>
  <c r="BE68" i="1" s="1"/>
  <c r="BD60" i="1"/>
  <c r="BE60" i="1" s="1"/>
  <c r="BD50" i="1"/>
  <c r="BE50" i="1" s="1"/>
  <c r="BD48" i="1"/>
  <c r="BE48" i="1" s="1"/>
  <c r="BD36" i="1"/>
  <c r="BE36" i="1" s="1"/>
  <c r="BD34" i="1"/>
  <c r="BE34" i="1" s="1"/>
  <c r="BD32" i="1"/>
  <c r="BE32" i="1" s="1"/>
  <c r="BD24" i="1"/>
  <c r="BE24" i="1" s="1"/>
  <c r="BD14" i="1"/>
  <c r="BE14" i="1" s="1"/>
  <c r="BD12" i="1"/>
  <c r="BE12" i="1" s="1"/>
  <c r="AZ232" i="1" l="1"/>
  <c r="BA232" i="1" s="1"/>
  <c r="AZ230" i="1"/>
  <c r="BA230" i="1" s="1"/>
  <c r="AZ228" i="1"/>
  <c r="BA228" i="1" s="1"/>
  <c r="AZ226" i="1"/>
  <c r="BA226" i="1" s="1"/>
  <c r="AZ224" i="1"/>
  <c r="BA224" i="1" s="1"/>
  <c r="AZ222" i="1"/>
  <c r="BA222" i="1" s="1"/>
  <c r="AZ220" i="1"/>
  <c r="BA220" i="1" s="1"/>
  <c r="AZ218" i="1"/>
  <c r="BA218" i="1" s="1"/>
  <c r="AZ216" i="1"/>
  <c r="BA216" i="1" s="1"/>
  <c r="AZ214" i="1"/>
  <c r="BA214" i="1" s="1"/>
  <c r="AZ212" i="1"/>
  <c r="BA212" i="1" s="1"/>
  <c r="AZ210" i="1"/>
  <c r="BA210" i="1" s="1"/>
  <c r="AZ208" i="1"/>
  <c r="BA208" i="1" s="1"/>
  <c r="AZ206" i="1"/>
  <c r="BA206" i="1" s="1"/>
  <c r="AZ204" i="1"/>
  <c r="BA204" i="1" s="1"/>
  <c r="AZ202" i="1"/>
  <c r="BA202" i="1" s="1"/>
  <c r="AZ200" i="1"/>
  <c r="BA200" i="1" s="1"/>
  <c r="AZ198" i="1"/>
  <c r="BA198" i="1" s="1"/>
  <c r="AZ196" i="1"/>
  <c r="BA196" i="1" s="1"/>
  <c r="AZ194" i="1"/>
  <c r="BA194" i="1" s="1"/>
  <c r="AZ192" i="1"/>
  <c r="BA192" i="1" s="1"/>
  <c r="AZ190" i="1"/>
  <c r="BA190" i="1" s="1"/>
  <c r="AZ188" i="1"/>
  <c r="BA188" i="1" s="1"/>
  <c r="AZ186" i="1"/>
  <c r="BA186" i="1" s="1"/>
  <c r="AZ184" i="1"/>
  <c r="BA184" i="1" s="1"/>
  <c r="AZ182" i="1"/>
  <c r="BA182" i="1" s="1"/>
  <c r="AZ180" i="1"/>
  <c r="BA180" i="1" s="1"/>
  <c r="AZ178" i="1"/>
  <c r="BA178" i="1" s="1"/>
  <c r="AZ176" i="1"/>
  <c r="BA176" i="1" s="1"/>
  <c r="AZ174" i="1"/>
  <c r="BA174" i="1" s="1"/>
  <c r="AZ172" i="1"/>
  <c r="BA172" i="1" s="1"/>
  <c r="AZ170" i="1"/>
  <c r="BA170" i="1" s="1"/>
  <c r="AZ168" i="1"/>
  <c r="BA168" i="1" s="1"/>
  <c r="AZ166" i="1"/>
  <c r="BA166" i="1" s="1"/>
  <c r="AZ164" i="1"/>
  <c r="BA164" i="1" s="1"/>
  <c r="AZ162" i="1"/>
  <c r="BA162" i="1" s="1"/>
  <c r="AZ160" i="1"/>
  <c r="BA160" i="1" s="1"/>
  <c r="AZ158" i="1"/>
  <c r="BA158" i="1" s="1"/>
  <c r="AZ156" i="1"/>
  <c r="BA156" i="1" s="1"/>
  <c r="AZ154" i="1"/>
  <c r="BA154" i="1" s="1"/>
  <c r="AZ152" i="1"/>
  <c r="BA152" i="1" s="1"/>
  <c r="AZ150" i="1"/>
  <c r="BA150" i="1" s="1"/>
  <c r="AZ148" i="1"/>
  <c r="BA148" i="1" s="1"/>
  <c r="AZ146" i="1"/>
  <c r="BA146" i="1" s="1"/>
  <c r="AZ144" i="1"/>
  <c r="BA144" i="1" s="1"/>
  <c r="AZ142" i="1"/>
  <c r="BA142" i="1" s="1"/>
  <c r="AZ140" i="1"/>
  <c r="BA140" i="1" s="1"/>
  <c r="AZ138" i="1"/>
  <c r="BA138" i="1" s="1"/>
  <c r="AZ136" i="1"/>
  <c r="BA136" i="1" s="1"/>
  <c r="AZ134" i="1"/>
  <c r="BA134" i="1" s="1"/>
  <c r="AZ132" i="1"/>
  <c r="BA132" i="1" s="1"/>
  <c r="AZ130" i="1"/>
  <c r="BA130" i="1" s="1"/>
  <c r="AZ128" i="1"/>
  <c r="BA128" i="1" s="1"/>
  <c r="AZ126" i="1"/>
  <c r="BA126" i="1" s="1"/>
  <c r="AZ124" i="1"/>
  <c r="BA124" i="1" s="1"/>
  <c r="AZ122" i="1"/>
  <c r="BA122" i="1" s="1"/>
  <c r="AZ120" i="1"/>
  <c r="BA120" i="1" s="1"/>
  <c r="AZ118" i="1"/>
  <c r="BA118" i="1" s="1"/>
  <c r="AZ116" i="1"/>
  <c r="BA116" i="1" s="1"/>
  <c r="AZ114" i="1"/>
  <c r="BA114" i="1" s="1"/>
  <c r="AZ112" i="1"/>
  <c r="BA112" i="1" s="1"/>
  <c r="AZ110" i="1"/>
  <c r="BA110" i="1" s="1"/>
  <c r="AZ108" i="1"/>
  <c r="BA108" i="1" s="1"/>
  <c r="AZ106" i="1"/>
  <c r="BA106" i="1" s="1"/>
  <c r="AZ104" i="1"/>
  <c r="BA104" i="1" s="1"/>
  <c r="AZ102" i="1"/>
  <c r="BA102" i="1" s="1"/>
  <c r="AZ100" i="1"/>
  <c r="BA100" i="1" s="1"/>
  <c r="AZ98" i="1"/>
  <c r="BA98" i="1" s="1"/>
  <c r="AZ96" i="1"/>
  <c r="BA96" i="1" s="1"/>
  <c r="AZ94" i="1"/>
  <c r="BA94" i="1" s="1"/>
  <c r="AZ92" i="1"/>
  <c r="BA92" i="1" s="1"/>
  <c r="AZ90" i="1"/>
  <c r="BA90" i="1" s="1"/>
  <c r="AZ88" i="1"/>
  <c r="BA88" i="1" s="1"/>
  <c r="AZ86" i="1"/>
  <c r="BA86" i="1" s="1"/>
  <c r="AZ84" i="1"/>
  <c r="BA84" i="1" s="1"/>
  <c r="AZ82" i="1"/>
  <c r="BA82" i="1" s="1"/>
  <c r="AZ80" i="1"/>
  <c r="BA80" i="1" s="1"/>
  <c r="AZ78" i="1"/>
  <c r="BA78" i="1" s="1"/>
  <c r="AZ76" i="1"/>
  <c r="BA76" i="1" s="1"/>
  <c r="AZ74" i="1"/>
  <c r="BA74" i="1" s="1"/>
  <c r="AZ72" i="1"/>
  <c r="BA72" i="1" s="1"/>
  <c r="AZ70" i="1"/>
  <c r="BA70" i="1" s="1"/>
  <c r="AZ68" i="1"/>
  <c r="BA68" i="1" s="1"/>
  <c r="AZ66" i="1"/>
  <c r="BA66" i="1" s="1"/>
  <c r="AZ64" i="1"/>
  <c r="BA64" i="1" s="1"/>
  <c r="AZ62" i="1"/>
  <c r="BA62" i="1" s="1"/>
  <c r="AZ60" i="1"/>
  <c r="BA60" i="1" s="1"/>
  <c r="AZ58" i="1"/>
  <c r="BA58" i="1" s="1"/>
  <c r="AZ56" i="1"/>
  <c r="BA56" i="1" s="1"/>
  <c r="AZ54" i="1"/>
  <c r="BA54" i="1" s="1"/>
  <c r="AZ52" i="1"/>
  <c r="BA52" i="1" s="1"/>
  <c r="AZ50" i="1"/>
  <c r="BA50" i="1" s="1"/>
  <c r="AZ48" i="1"/>
  <c r="BA48" i="1" s="1"/>
  <c r="AZ46" i="1"/>
  <c r="BA46" i="1" s="1"/>
  <c r="AZ44" i="1"/>
  <c r="BA44" i="1" s="1"/>
  <c r="AZ42" i="1"/>
  <c r="BA42" i="1" s="1"/>
  <c r="AZ40" i="1"/>
  <c r="BA40" i="1" s="1"/>
  <c r="AZ38" i="1"/>
  <c r="BA38" i="1" s="1"/>
  <c r="AZ36" i="1"/>
  <c r="BA36" i="1" s="1"/>
  <c r="AZ34" i="1"/>
  <c r="BA34" i="1" s="1"/>
  <c r="AZ32" i="1"/>
  <c r="BA32" i="1" s="1"/>
  <c r="AZ30" i="1"/>
  <c r="BA30" i="1" s="1"/>
  <c r="AZ28" i="1"/>
  <c r="BA28" i="1" s="1"/>
  <c r="AZ26" i="1"/>
  <c r="BA26" i="1" s="1"/>
  <c r="AZ24" i="1"/>
  <c r="BA24" i="1" s="1"/>
  <c r="AZ22" i="1"/>
  <c r="BA22" i="1" s="1"/>
  <c r="AZ20" i="1"/>
  <c r="BA20" i="1" s="1"/>
  <c r="AZ18" i="1"/>
  <c r="BA18" i="1" s="1"/>
  <c r="AZ16" i="1"/>
  <c r="BA16" i="1" s="1"/>
  <c r="AZ14" i="1"/>
  <c r="BA14" i="1" s="1"/>
  <c r="AZ12" i="1"/>
  <c r="BA12" i="1" s="1"/>
  <c r="AZ10" i="1"/>
  <c r="BA10" i="1" s="1"/>
  <c r="AZ8" i="1"/>
  <c r="BA8" i="1" s="1"/>
  <c r="BA244" i="1" l="1"/>
  <c r="AV232" i="1" l="1"/>
  <c r="AW232" i="1" s="1"/>
  <c r="AV230" i="1"/>
  <c r="AW230" i="1" s="1"/>
  <c r="AV228" i="1"/>
  <c r="AW228" i="1" s="1"/>
  <c r="AV226" i="1"/>
  <c r="AW226" i="1" s="1"/>
  <c r="AV224" i="1"/>
  <c r="AW224" i="1" s="1"/>
  <c r="AV222" i="1"/>
  <c r="AW222" i="1" s="1"/>
  <c r="AV220" i="1"/>
  <c r="AW220" i="1" s="1"/>
  <c r="AV218" i="1"/>
  <c r="AW218" i="1" s="1"/>
  <c r="AV216" i="1"/>
  <c r="AW216" i="1" s="1"/>
  <c r="AV214" i="1"/>
  <c r="AW214" i="1" s="1"/>
  <c r="AV212" i="1"/>
  <c r="AW212" i="1" s="1"/>
  <c r="AV210" i="1"/>
  <c r="AW210" i="1" s="1"/>
  <c r="AV208" i="1"/>
  <c r="AW208" i="1" s="1"/>
  <c r="AV206" i="1"/>
  <c r="AW206" i="1" s="1"/>
  <c r="AV204" i="1"/>
  <c r="AW204" i="1" s="1"/>
  <c r="AV202" i="1"/>
  <c r="AW202" i="1" s="1"/>
  <c r="AV200" i="1"/>
  <c r="AW200" i="1" s="1"/>
  <c r="AV198" i="1"/>
  <c r="AW198" i="1" s="1"/>
  <c r="AV196" i="1"/>
  <c r="AW196" i="1" s="1"/>
  <c r="AV194" i="1"/>
  <c r="AW194" i="1" s="1"/>
  <c r="AV192" i="1"/>
  <c r="AW192" i="1" s="1"/>
  <c r="AV190" i="1"/>
  <c r="AW190" i="1" s="1"/>
  <c r="AV188" i="1"/>
  <c r="AW188" i="1" s="1"/>
  <c r="AV186" i="1"/>
  <c r="AW186" i="1" s="1"/>
  <c r="AV184" i="1"/>
  <c r="AW184" i="1" s="1"/>
  <c r="AV182" i="1"/>
  <c r="AW182" i="1" s="1"/>
  <c r="AV180" i="1"/>
  <c r="AW180" i="1" s="1"/>
  <c r="AV178" i="1"/>
  <c r="AW178" i="1" s="1"/>
  <c r="AV176" i="1"/>
  <c r="AW176" i="1" s="1"/>
  <c r="AV174" i="1"/>
  <c r="AW174" i="1" s="1"/>
  <c r="AV172" i="1"/>
  <c r="AW172" i="1" s="1"/>
  <c r="AV170" i="1"/>
  <c r="AW170" i="1" s="1"/>
  <c r="AV168" i="1"/>
  <c r="AW168" i="1" s="1"/>
  <c r="AV166" i="1"/>
  <c r="AW166" i="1" s="1"/>
  <c r="AV164" i="1"/>
  <c r="AW164" i="1" s="1"/>
  <c r="AV162" i="1"/>
  <c r="AW162" i="1" s="1"/>
  <c r="AV160" i="1"/>
  <c r="AW160" i="1" s="1"/>
  <c r="AV158" i="1"/>
  <c r="AW158" i="1" s="1"/>
  <c r="AV156" i="1"/>
  <c r="AW156" i="1" s="1"/>
  <c r="AV154" i="1"/>
  <c r="AW154" i="1" s="1"/>
  <c r="AV152" i="1"/>
  <c r="AW152" i="1" s="1"/>
  <c r="AV150" i="1"/>
  <c r="AW150" i="1" s="1"/>
  <c r="AV148" i="1"/>
  <c r="AW148" i="1" s="1"/>
  <c r="AV146" i="1"/>
  <c r="AW146" i="1" s="1"/>
  <c r="AV144" i="1"/>
  <c r="AW144" i="1" s="1"/>
  <c r="AV142" i="1"/>
  <c r="AW142" i="1" s="1"/>
  <c r="AV140" i="1"/>
  <c r="AW140" i="1" s="1"/>
  <c r="AV138" i="1"/>
  <c r="AW138" i="1" s="1"/>
  <c r="AV136" i="1"/>
  <c r="AW136" i="1" s="1"/>
  <c r="AV134" i="1"/>
  <c r="AW134" i="1" s="1"/>
  <c r="AV132" i="1"/>
  <c r="AW132" i="1" s="1"/>
  <c r="AV130" i="1"/>
  <c r="AW130" i="1" s="1"/>
  <c r="AV128" i="1"/>
  <c r="AW128" i="1" s="1"/>
  <c r="AV126" i="1"/>
  <c r="AW126" i="1" s="1"/>
  <c r="AV124" i="1"/>
  <c r="AW124" i="1" s="1"/>
  <c r="AV122" i="1"/>
  <c r="AW122" i="1" s="1"/>
  <c r="AV120" i="1"/>
  <c r="AW120" i="1" s="1"/>
  <c r="AV118" i="1"/>
  <c r="AW118" i="1" s="1"/>
  <c r="AV116" i="1"/>
  <c r="AW116" i="1" s="1"/>
  <c r="AV114" i="1"/>
  <c r="AW114" i="1" s="1"/>
  <c r="AV112" i="1"/>
  <c r="AW112" i="1" s="1"/>
  <c r="AV110" i="1"/>
  <c r="AW110" i="1" s="1"/>
  <c r="AV108" i="1"/>
  <c r="AW108" i="1" s="1"/>
  <c r="AV106" i="1"/>
  <c r="AW106" i="1" s="1"/>
  <c r="AV104" i="1"/>
  <c r="AW104" i="1" s="1"/>
  <c r="AV102" i="1"/>
  <c r="AW102" i="1" s="1"/>
  <c r="AV100" i="1"/>
  <c r="AW100" i="1" s="1"/>
  <c r="AV98" i="1"/>
  <c r="AW98" i="1" s="1"/>
  <c r="AV96" i="1"/>
  <c r="AW96" i="1" s="1"/>
  <c r="AV94" i="1"/>
  <c r="AW94" i="1" s="1"/>
  <c r="AV92" i="1"/>
  <c r="AW92" i="1" s="1"/>
  <c r="AV90" i="1"/>
  <c r="AW90" i="1" s="1"/>
  <c r="AV88" i="1"/>
  <c r="AW88" i="1" s="1"/>
  <c r="AV86" i="1"/>
  <c r="AW86" i="1" s="1"/>
  <c r="AV84" i="1"/>
  <c r="AW84" i="1" s="1"/>
  <c r="AV82" i="1"/>
  <c r="AW82" i="1" s="1"/>
  <c r="AV80" i="1"/>
  <c r="AW80" i="1" s="1"/>
  <c r="AV78" i="1"/>
  <c r="AW78" i="1" s="1"/>
  <c r="AV76" i="1"/>
  <c r="AW76" i="1" s="1"/>
  <c r="AV74" i="1"/>
  <c r="AW74" i="1" s="1"/>
  <c r="AV72" i="1"/>
  <c r="AW72" i="1" s="1"/>
  <c r="AV70" i="1"/>
  <c r="AW70" i="1" s="1"/>
  <c r="AV68" i="1"/>
  <c r="AW68" i="1" s="1"/>
  <c r="AV66" i="1"/>
  <c r="AW66" i="1" s="1"/>
  <c r="AV64" i="1"/>
  <c r="AW64" i="1" s="1"/>
  <c r="AV62" i="1"/>
  <c r="AW62" i="1" s="1"/>
  <c r="AV60" i="1"/>
  <c r="AW60" i="1" s="1"/>
  <c r="AV58" i="1"/>
  <c r="AW58" i="1" s="1"/>
  <c r="AV56" i="1"/>
  <c r="AW56" i="1" s="1"/>
  <c r="AV54" i="1"/>
  <c r="AW54" i="1" s="1"/>
  <c r="AV52" i="1"/>
  <c r="AW52" i="1" s="1"/>
  <c r="AV50" i="1"/>
  <c r="AW50" i="1" s="1"/>
  <c r="AV48" i="1"/>
  <c r="AW48" i="1" s="1"/>
  <c r="AV46" i="1"/>
  <c r="AW46" i="1" s="1"/>
  <c r="AV44" i="1"/>
  <c r="AW44" i="1" s="1"/>
  <c r="AV42" i="1"/>
  <c r="AW42" i="1" s="1"/>
  <c r="AV40" i="1"/>
  <c r="AW40" i="1" s="1"/>
  <c r="AV38" i="1"/>
  <c r="AW38" i="1" s="1"/>
  <c r="AV36" i="1"/>
  <c r="AW36" i="1" s="1"/>
  <c r="AV34" i="1"/>
  <c r="AW34" i="1" s="1"/>
  <c r="AV32" i="1"/>
  <c r="AW32" i="1" s="1"/>
  <c r="AV30" i="1"/>
  <c r="AW30" i="1" s="1"/>
  <c r="AV28" i="1"/>
  <c r="AW28" i="1" s="1"/>
  <c r="AV26" i="1"/>
  <c r="AW26" i="1" s="1"/>
  <c r="AV24" i="1"/>
  <c r="AW24" i="1" s="1"/>
  <c r="AV22" i="1"/>
  <c r="AW22" i="1" s="1"/>
  <c r="AV20" i="1"/>
  <c r="AW20" i="1" s="1"/>
  <c r="AV18" i="1"/>
  <c r="AW18" i="1" s="1"/>
  <c r="AV16" i="1"/>
  <c r="AW16" i="1" s="1"/>
  <c r="AV14" i="1"/>
  <c r="AW14" i="1" s="1"/>
  <c r="AV12" i="1"/>
  <c r="AW12" i="1" s="1"/>
  <c r="AV10" i="1"/>
  <c r="AW10" i="1" s="1"/>
  <c r="AV8" i="1"/>
  <c r="AW8" i="1" s="1"/>
  <c r="AW244" i="1" l="1"/>
  <c r="AR18" i="1"/>
  <c r="AS18" i="1" s="1"/>
  <c r="AR30" i="1"/>
  <c r="AS30" i="1" s="1"/>
  <c r="AR42" i="1"/>
  <c r="AS42" i="1" s="1"/>
  <c r="AR54" i="1"/>
  <c r="AS54" i="1" s="1"/>
  <c r="AR66" i="1"/>
  <c r="AS66" i="1" s="1"/>
  <c r="AR78" i="1"/>
  <c r="AS78" i="1" s="1"/>
  <c r="AR90" i="1"/>
  <c r="AS90" i="1" s="1"/>
  <c r="AR102" i="1"/>
  <c r="AS102" i="1" s="1"/>
  <c r="AR114" i="1"/>
  <c r="AS114" i="1" s="1"/>
  <c r="AR126" i="1"/>
  <c r="AS126" i="1" s="1"/>
  <c r="AR138" i="1"/>
  <c r="AS138" i="1" s="1"/>
  <c r="AR150" i="1"/>
  <c r="AS150" i="1" s="1"/>
  <c r="AR162" i="1"/>
  <c r="AS162" i="1" s="1"/>
  <c r="AR174" i="1"/>
  <c r="AS174" i="1" s="1"/>
  <c r="AR186" i="1"/>
  <c r="AS186" i="1" s="1"/>
  <c r="AR194" i="1"/>
  <c r="AS194" i="1" s="1"/>
  <c r="AR198" i="1"/>
  <c r="AS198" i="1" s="1"/>
  <c r="AR202" i="1"/>
  <c r="AS202" i="1" s="1"/>
  <c r="AR210" i="1"/>
  <c r="AS210" i="1" s="1"/>
  <c r="AR218" i="1"/>
  <c r="AS218" i="1" s="1"/>
  <c r="AR220" i="1"/>
  <c r="AS220" i="1" s="1"/>
  <c r="AR222" i="1"/>
  <c r="AS222" i="1" s="1"/>
  <c r="AR226" i="1"/>
  <c r="AS226" i="1" s="1"/>
  <c r="AR232" i="1"/>
  <c r="AS232" i="1" s="1"/>
  <c r="AR230" i="1"/>
  <c r="AS230" i="1" s="1"/>
  <c r="AR228" i="1"/>
  <c r="AS228" i="1" s="1"/>
  <c r="AR224" i="1"/>
  <c r="AS224" i="1" s="1"/>
  <c r="AR216" i="1"/>
  <c r="AS216" i="1" s="1"/>
  <c r="AR214" i="1"/>
  <c r="AS214" i="1" s="1"/>
  <c r="AR212" i="1"/>
  <c r="AS212" i="1" s="1"/>
  <c r="AR208" i="1"/>
  <c r="AS208" i="1" s="1"/>
  <c r="AR206" i="1"/>
  <c r="AS206" i="1" s="1"/>
  <c r="AR204" i="1"/>
  <c r="AS204" i="1" s="1"/>
  <c r="AR200" i="1"/>
  <c r="AS200" i="1" s="1"/>
  <c r="AR196" i="1"/>
  <c r="AS196" i="1" s="1"/>
  <c r="AR192" i="1"/>
  <c r="AS192" i="1" s="1"/>
  <c r="AR190" i="1"/>
  <c r="AS190" i="1" s="1"/>
  <c r="AR188" i="1"/>
  <c r="AS188" i="1" s="1"/>
  <c r="AR184" i="1"/>
  <c r="AS184" i="1" s="1"/>
  <c r="AR182" i="1"/>
  <c r="AS182" i="1" s="1"/>
  <c r="AR180" i="1"/>
  <c r="AS180" i="1" s="1"/>
  <c r="AR178" i="1"/>
  <c r="AS178" i="1" s="1"/>
  <c r="AR176" i="1"/>
  <c r="AS176" i="1" s="1"/>
  <c r="AR172" i="1"/>
  <c r="AS172" i="1" s="1"/>
  <c r="AR170" i="1"/>
  <c r="AS170" i="1" s="1"/>
  <c r="AR168" i="1"/>
  <c r="AS168" i="1" s="1"/>
  <c r="AR166" i="1"/>
  <c r="AS166" i="1" s="1"/>
  <c r="AR164" i="1"/>
  <c r="AS164" i="1" s="1"/>
  <c r="AR160" i="1"/>
  <c r="AS160" i="1" s="1"/>
  <c r="AR158" i="1"/>
  <c r="AS158" i="1" s="1"/>
  <c r="AR156" i="1"/>
  <c r="AS156" i="1" s="1"/>
  <c r="AR154" i="1"/>
  <c r="AS154" i="1" s="1"/>
  <c r="AR152" i="1"/>
  <c r="AS152" i="1" s="1"/>
  <c r="AR148" i="1"/>
  <c r="AS148" i="1" s="1"/>
  <c r="AR146" i="1"/>
  <c r="AS146" i="1" s="1"/>
  <c r="AR144" i="1"/>
  <c r="AS144" i="1" s="1"/>
  <c r="AR142" i="1"/>
  <c r="AS142" i="1" s="1"/>
  <c r="AR140" i="1"/>
  <c r="AS140" i="1" s="1"/>
  <c r="AR136" i="1"/>
  <c r="AS136" i="1" s="1"/>
  <c r="AR134" i="1"/>
  <c r="AS134" i="1" s="1"/>
  <c r="AR132" i="1"/>
  <c r="AS132" i="1" s="1"/>
  <c r="AR130" i="1"/>
  <c r="AS130" i="1" s="1"/>
  <c r="AR128" i="1"/>
  <c r="AS128" i="1" s="1"/>
  <c r="AR124" i="1"/>
  <c r="AS124" i="1" s="1"/>
  <c r="AR122" i="1"/>
  <c r="AS122" i="1" s="1"/>
  <c r="AR120" i="1"/>
  <c r="AS120" i="1" s="1"/>
  <c r="AR118" i="1"/>
  <c r="AS118" i="1" s="1"/>
  <c r="AR116" i="1"/>
  <c r="AS116" i="1" s="1"/>
  <c r="AR112" i="1"/>
  <c r="AS112" i="1" s="1"/>
  <c r="AR110" i="1"/>
  <c r="AS110" i="1" s="1"/>
  <c r="AR108" i="1"/>
  <c r="AS108" i="1" s="1"/>
  <c r="AR106" i="1"/>
  <c r="AS106" i="1" s="1"/>
  <c r="AR104" i="1"/>
  <c r="AS104" i="1" s="1"/>
  <c r="AR100" i="1"/>
  <c r="AS100" i="1" s="1"/>
  <c r="AR98" i="1"/>
  <c r="AS98" i="1" s="1"/>
  <c r="AR96" i="1"/>
  <c r="AS96" i="1" s="1"/>
  <c r="AR94" i="1"/>
  <c r="AS94" i="1" s="1"/>
  <c r="AR92" i="1"/>
  <c r="AS92" i="1" s="1"/>
  <c r="AR88" i="1"/>
  <c r="AS88" i="1" s="1"/>
  <c r="AR86" i="1"/>
  <c r="AS86" i="1" s="1"/>
  <c r="AR84" i="1"/>
  <c r="AS84" i="1" s="1"/>
  <c r="AR82" i="1"/>
  <c r="AS82" i="1" s="1"/>
  <c r="AR80" i="1"/>
  <c r="AS80" i="1" s="1"/>
  <c r="AR76" i="1"/>
  <c r="AS76" i="1" s="1"/>
  <c r="AR74" i="1"/>
  <c r="AS74" i="1" s="1"/>
  <c r="AR72" i="1"/>
  <c r="AS72" i="1" s="1"/>
  <c r="AR70" i="1"/>
  <c r="AS70" i="1" s="1"/>
  <c r="AR68" i="1"/>
  <c r="AS68" i="1" s="1"/>
  <c r="AR64" i="1"/>
  <c r="AS64" i="1" s="1"/>
  <c r="AR62" i="1"/>
  <c r="AS62" i="1" s="1"/>
  <c r="AR60" i="1"/>
  <c r="AS60" i="1" s="1"/>
  <c r="AR58" i="1"/>
  <c r="AS58" i="1" s="1"/>
  <c r="AR56" i="1"/>
  <c r="AS56" i="1" s="1"/>
  <c r="AR52" i="1"/>
  <c r="AS52" i="1" s="1"/>
  <c r="AR50" i="1"/>
  <c r="AS50" i="1" s="1"/>
  <c r="AR48" i="1"/>
  <c r="AS48" i="1" s="1"/>
  <c r="AR46" i="1"/>
  <c r="AS46" i="1" s="1"/>
  <c r="AR44" i="1"/>
  <c r="AS44" i="1" s="1"/>
  <c r="AR40" i="1"/>
  <c r="AS40" i="1" s="1"/>
  <c r="AR38" i="1"/>
  <c r="AS38" i="1" s="1"/>
  <c r="AR36" i="1"/>
  <c r="AS36" i="1" s="1"/>
  <c r="AR34" i="1"/>
  <c r="AS34" i="1" s="1"/>
  <c r="AR32" i="1"/>
  <c r="AS32" i="1" s="1"/>
  <c r="AR28" i="1"/>
  <c r="AS28" i="1" s="1"/>
  <c r="AR26" i="1"/>
  <c r="AS26" i="1" s="1"/>
  <c r="AR24" i="1"/>
  <c r="AS24" i="1" s="1"/>
  <c r="AR22" i="1"/>
  <c r="AS22" i="1" s="1"/>
  <c r="AR20" i="1"/>
  <c r="AS20" i="1" s="1"/>
  <c r="AR16" i="1"/>
  <c r="AS16" i="1" s="1"/>
  <c r="AR14" i="1"/>
  <c r="AS14" i="1" s="1"/>
  <c r="AR12" i="1"/>
  <c r="AS12" i="1" s="1"/>
  <c r="AR10" i="1"/>
  <c r="AS10" i="1" s="1"/>
  <c r="AR8" i="1"/>
  <c r="AS8" i="1" s="1"/>
  <c r="AS244" i="1" l="1"/>
  <c r="AN232" i="1" l="1"/>
  <c r="AO232" i="1" s="1"/>
  <c r="AN230" i="1"/>
  <c r="AO230" i="1" s="1"/>
  <c r="AN228" i="1"/>
  <c r="AO228" i="1" s="1"/>
  <c r="AN226" i="1"/>
  <c r="AO226" i="1" s="1"/>
  <c r="AN224" i="1"/>
  <c r="AO224" i="1" s="1"/>
  <c r="AN222" i="1"/>
  <c r="AO222" i="1" s="1"/>
  <c r="AN220" i="1"/>
  <c r="AO220" i="1" s="1"/>
  <c r="AN218" i="1"/>
  <c r="AO218" i="1" s="1"/>
  <c r="AN216" i="1"/>
  <c r="AO216" i="1" s="1"/>
  <c r="AN214" i="1"/>
  <c r="AO214" i="1" s="1"/>
  <c r="AN212" i="1"/>
  <c r="AO212" i="1" s="1"/>
  <c r="AN210" i="1"/>
  <c r="AO210" i="1" s="1"/>
  <c r="AN208" i="1"/>
  <c r="AO208" i="1" s="1"/>
  <c r="AN206" i="1"/>
  <c r="AO206" i="1" s="1"/>
  <c r="AN204" i="1"/>
  <c r="AO204" i="1" s="1"/>
  <c r="AN202" i="1"/>
  <c r="AO202" i="1" s="1"/>
  <c r="AN200" i="1"/>
  <c r="AO200" i="1" s="1"/>
  <c r="AN198" i="1"/>
  <c r="AO198" i="1" s="1"/>
  <c r="AN196" i="1"/>
  <c r="AO196" i="1" s="1"/>
  <c r="AN194" i="1"/>
  <c r="AO194" i="1" s="1"/>
  <c r="AN192" i="1"/>
  <c r="AO192" i="1" s="1"/>
  <c r="AN190" i="1"/>
  <c r="AO190" i="1" s="1"/>
  <c r="AN188" i="1"/>
  <c r="AO188" i="1" s="1"/>
  <c r="AN186" i="1"/>
  <c r="AO186" i="1" s="1"/>
  <c r="AN184" i="1"/>
  <c r="AO184" i="1" s="1"/>
  <c r="AN182" i="1"/>
  <c r="AO182" i="1" s="1"/>
  <c r="AN180" i="1"/>
  <c r="AO180" i="1" s="1"/>
  <c r="AN178" i="1"/>
  <c r="AO178" i="1" s="1"/>
  <c r="AN176" i="1"/>
  <c r="AO176" i="1" s="1"/>
  <c r="AN174" i="1"/>
  <c r="AO174" i="1" s="1"/>
  <c r="AN172" i="1"/>
  <c r="AO172" i="1" s="1"/>
  <c r="AN170" i="1"/>
  <c r="AO170" i="1" s="1"/>
  <c r="AN168" i="1"/>
  <c r="AO168" i="1" s="1"/>
  <c r="AN166" i="1"/>
  <c r="AO166" i="1" s="1"/>
  <c r="AN164" i="1"/>
  <c r="AO164" i="1" s="1"/>
  <c r="AN162" i="1"/>
  <c r="AO162" i="1" s="1"/>
  <c r="AN160" i="1"/>
  <c r="AO160" i="1" s="1"/>
  <c r="AN158" i="1"/>
  <c r="AO158" i="1" s="1"/>
  <c r="AN156" i="1"/>
  <c r="AO156" i="1" s="1"/>
  <c r="AN154" i="1"/>
  <c r="AO154" i="1" s="1"/>
  <c r="AN152" i="1"/>
  <c r="AO152" i="1" s="1"/>
  <c r="AN150" i="1"/>
  <c r="AO150" i="1" s="1"/>
  <c r="AN148" i="1"/>
  <c r="AO148" i="1" s="1"/>
  <c r="AN146" i="1"/>
  <c r="AO146" i="1" s="1"/>
  <c r="AN144" i="1"/>
  <c r="AO144" i="1" s="1"/>
  <c r="AN142" i="1"/>
  <c r="AO142" i="1" s="1"/>
  <c r="AN140" i="1"/>
  <c r="AO140" i="1" s="1"/>
  <c r="AN138" i="1"/>
  <c r="AO138" i="1" s="1"/>
  <c r="AN136" i="1"/>
  <c r="AO136" i="1" s="1"/>
  <c r="AN134" i="1"/>
  <c r="AO134" i="1" s="1"/>
  <c r="AN132" i="1"/>
  <c r="AO132" i="1" s="1"/>
  <c r="AN130" i="1"/>
  <c r="AO130" i="1" s="1"/>
  <c r="AN128" i="1"/>
  <c r="AO128" i="1" s="1"/>
  <c r="AN126" i="1"/>
  <c r="AO126" i="1" s="1"/>
  <c r="AN124" i="1"/>
  <c r="AO124" i="1" s="1"/>
  <c r="AN122" i="1"/>
  <c r="AO122" i="1" s="1"/>
  <c r="AN120" i="1"/>
  <c r="AO120" i="1" s="1"/>
  <c r="AN118" i="1"/>
  <c r="AO118" i="1" s="1"/>
  <c r="AN116" i="1"/>
  <c r="AO116" i="1" s="1"/>
  <c r="AN114" i="1"/>
  <c r="AO114" i="1" s="1"/>
  <c r="AN112" i="1"/>
  <c r="AO112" i="1" s="1"/>
  <c r="AN110" i="1"/>
  <c r="AO110" i="1" s="1"/>
  <c r="AN108" i="1"/>
  <c r="AO108" i="1" s="1"/>
  <c r="AN106" i="1"/>
  <c r="AO106" i="1" s="1"/>
  <c r="AN104" i="1"/>
  <c r="AO104" i="1" s="1"/>
  <c r="AN102" i="1"/>
  <c r="AO102" i="1" s="1"/>
  <c r="AN100" i="1"/>
  <c r="AO100" i="1" s="1"/>
  <c r="AN98" i="1"/>
  <c r="AO98" i="1" s="1"/>
  <c r="AN96" i="1"/>
  <c r="AO96" i="1" s="1"/>
  <c r="AN94" i="1"/>
  <c r="AO94" i="1" s="1"/>
  <c r="AN92" i="1"/>
  <c r="AO92" i="1" s="1"/>
  <c r="AN90" i="1"/>
  <c r="AO90" i="1" s="1"/>
  <c r="AN88" i="1"/>
  <c r="AO88" i="1" s="1"/>
  <c r="AN86" i="1"/>
  <c r="AO86" i="1" s="1"/>
  <c r="AN84" i="1"/>
  <c r="AO84" i="1" s="1"/>
  <c r="AN82" i="1"/>
  <c r="AO82" i="1" s="1"/>
  <c r="AN80" i="1"/>
  <c r="AO80" i="1" s="1"/>
  <c r="AN78" i="1"/>
  <c r="AO78" i="1" s="1"/>
  <c r="AN76" i="1"/>
  <c r="AO76" i="1" s="1"/>
  <c r="AN74" i="1"/>
  <c r="AO74" i="1" s="1"/>
  <c r="AN72" i="1"/>
  <c r="AO72" i="1" s="1"/>
  <c r="AN70" i="1"/>
  <c r="AO70" i="1" s="1"/>
  <c r="AN68" i="1"/>
  <c r="AO68" i="1" s="1"/>
  <c r="AN66" i="1"/>
  <c r="AO66" i="1" s="1"/>
  <c r="AN64" i="1"/>
  <c r="AO64" i="1" s="1"/>
  <c r="AN62" i="1"/>
  <c r="AO62" i="1" s="1"/>
  <c r="AN60" i="1"/>
  <c r="AO60" i="1" s="1"/>
  <c r="AN58" i="1"/>
  <c r="AO58" i="1" s="1"/>
  <c r="AN56" i="1"/>
  <c r="AO56" i="1" s="1"/>
  <c r="AN54" i="1"/>
  <c r="AO54" i="1" s="1"/>
  <c r="AN52" i="1"/>
  <c r="AO52" i="1" s="1"/>
  <c r="AN50" i="1"/>
  <c r="AO50" i="1" s="1"/>
  <c r="AN48" i="1"/>
  <c r="AO48" i="1" s="1"/>
  <c r="AN46" i="1"/>
  <c r="AO46" i="1" s="1"/>
  <c r="AN44" i="1"/>
  <c r="AO44" i="1" s="1"/>
  <c r="AN42" i="1"/>
  <c r="AO42" i="1" s="1"/>
  <c r="AN40" i="1"/>
  <c r="AO40" i="1" s="1"/>
  <c r="AN38" i="1"/>
  <c r="AO38" i="1" s="1"/>
  <c r="AN36" i="1"/>
  <c r="AO36" i="1" s="1"/>
  <c r="AN34" i="1"/>
  <c r="AO34" i="1" s="1"/>
  <c r="AN32" i="1"/>
  <c r="AO32" i="1" s="1"/>
  <c r="AN30" i="1"/>
  <c r="AO30" i="1" s="1"/>
  <c r="AN28" i="1"/>
  <c r="AO28" i="1" s="1"/>
  <c r="AN26" i="1"/>
  <c r="AO26" i="1" s="1"/>
  <c r="AN24" i="1"/>
  <c r="AO24" i="1" s="1"/>
  <c r="AN22" i="1"/>
  <c r="AO22" i="1" s="1"/>
  <c r="AN20" i="1"/>
  <c r="AO20" i="1" s="1"/>
  <c r="AN18" i="1"/>
  <c r="AO18" i="1" s="1"/>
  <c r="AN16" i="1"/>
  <c r="AO16" i="1" s="1"/>
  <c r="AN14" i="1"/>
  <c r="AO14" i="1" s="1"/>
  <c r="AN12" i="1"/>
  <c r="AO12" i="1" s="1"/>
  <c r="AN10" i="1"/>
  <c r="AO10" i="1" s="1"/>
  <c r="AN8" i="1"/>
  <c r="AO8" i="1" s="1"/>
  <c r="AO244" i="1" l="1"/>
  <c r="AJ232" i="1"/>
  <c r="AK232" i="1" s="1"/>
  <c r="AJ230" i="1"/>
  <c r="AK230" i="1" s="1"/>
  <c r="AJ228" i="1"/>
  <c r="AK228" i="1" s="1"/>
  <c r="AJ226" i="1"/>
  <c r="AK226" i="1" s="1"/>
  <c r="AJ224" i="1"/>
  <c r="AK224" i="1" s="1"/>
  <c r="AJ222" i="1"/>
  <c r="AK222" i="1" s="1"/>
  <c r="AJ220" i="1"/>
  <c r="AK220" i="1" s="1"/>
  <c r="AJ218" i="1"/>
  <c r="AK218" i="1" s="1"/>
  <c r="AJ216" i="1"/>
  <c r="AK216" i="1" s="1"/>
  <c r="AJ214" i="1"/>
  <c r="AK214" i="1" s="1"/>
  <c r="AJ212" i="1"/>
  <c r="AK212" i="1" s="1"/>
  <c r="AJ210" i="1"/>
  <c r="AK210" i="1" s="1"/>
  <c r="AJ208" i="1"/>
  <c r="AK208" i="1" s="1"/>
  <c r="AJ206" i="1"/>
  <c r="AK206" i="1" s="1"/>
  <c r="AJ204" i="1"/>
  <c r="AK204" i="1" s="1"/>
  <c r="AJ202" i="1"/>
  <c r="AK202" i="1" s="1"/>
  <c r="AJ200" i="1"/>
  <c r="AK200" i="1" s="1"/>
  <c r="AJ198" i="1"/>
  <c r="AK198" i="1" s="1"/>
  <c r="AJ196" i="1"/>
  <c r="AK196" i="1" s="1"/>
  <c r="AJ194" i="1"/>
  <c r="AK194" i="1" s="1"/>
  <c r="AJ192" i="1"/>
  <c r="AK192" i="1" s="1"/>
  <c r="AJ190" i="1"/>
  <c r="AK190" i="1" s="1"/>
  <c r="AJ188" i="1"/>
  <c r="AK188" i="1" s="1"/>
  <c r="AJ186" i="1"/>
  <c r="AK186" i="1" s="1"/>
  <c r="AJ184" i="1"/>
  <c r="AK184" i="1" s="1"/>
  <c r="AJ182" i="1"/>
  <c r="AK182" i="1" s="1"/>
  <c r="AJ180" i="1"/>
  <c r="AK180" i="1" s="1"/>
  <c r="AJ178" i="1"/>
  <c r="AK178" i="1" s="1"/>
  <c r="AJ176" i="1"/>
  <c r="AK176" i="1" s="1"/>
  <c r="AJ174" i="1"/>
  <c r="AK174" i="1" s="1"/>
  <c r="AJ172" i="1"/>
  <c r="AK172" i="1" s="1"/>
  <c r="AJ170" i="1"/>
  <c r="AK170" i="1" s="1"/>
  <c r="AJ168" i="1"/>
  <c r="AK168" i="1" s="1"/>
  <c r="AJ166" i="1"/>
  <c r="AK166" i="1" s="1"/>
  <c r="AJ164" i="1"/>
  <c r="AK164" i="1" s="1"/>
  <c r="AJ162" i="1"/>
  <c r="AK162" i="1" s="1"/>
  <c r="AJ160" i="1"/>
  <c r="AK160" i="1" s="1"/>
  <c r="AJ158" i="1"/>
  <c r="AK158" i="1" s="1"/>
  <c r="AJ156" i="1"/>
  <c r="AK156" i="1" s="1"/>
  <c r="AJ154" i="1"/>
  <c r="AK154" i="1" s="1"/>
  <c r="AJ152" i="1"/>
  <c r="AK152" i="1" s="1"/>
  <c r="AJ150" i="1"/>
  <c r="AK150" i="1" s="1"/>
  <c r="AJ148" i="1"/>
  <c r="AK148" i="1" s="1"/>
  <c r="AJ146" i="1"/>
  <c r="AK146" i="1" s="1"/>
  <c r="AJ144" i="1"/>
  <c r="AK144" i="1" s="1"/>
  <c r="AJ142" i="1"/>
  <c r="AK142" i="1" s="1"/>
  <c r="AJ140" i="1"/>
  <c r="AK140" i="1" s="1"/>
  <c r="AJ138" i="1"/>
  <c r="AK138" i="1" s="1"/>
  <c r="AJ136" i="1"/>
  <c r="AK136" i="1" s="1"/>
  <c r="AJ134" i="1"/>
  <c r="AK134" i="1" s="1"/>
  <c r="AJ132" i="1"/>
  <c r="AK132" i="1" s="1"/>
  <c r="AJ130" i="1"/>
  <c r="AK130" i="1" s="1"/>
  <c r="AJ128" i="1"/>
  <c r="AK128" i="1" s="1"/>
  <c r="AJ126" i="1"/>
  <c r="AK126" i="1" s="1"/>
  <c r="AJ124" i="1"/>
  <c r="AK124" i="1" s="1"/>
  <c r="AJ122" i="1"/>
  <c r="AK122" i="1" s="1"/>
  <c r="AJ120" i="1"/>
  <c r="AK120" i="1" s="1"/>
  <c r="AJ118" i="1"/>
  <c r="AK118" i="1" s="1"/>
  <c r="AJ116" i="1"/>
  <c r="AK116" i="1" s="1"/>
  <c r="AJ114" i="1"/>
  <c r="AK114" i="1" s="1"/>
  <c r="AJ112" i="1"/>
  <c r="AK112" i="1" s="1"/>
  <c r="AJ110" i="1"/>
  <c r="AK110" i="1" s="1"/>
  <c r="AJ108" i="1"/>
  <c r="AK108" i="1" s="1"/>
  <c r="AJ106" i="1"/>
  <c r="AK106" i="1" s="1"/>
  <c r="AJ104" i="1"/>
  <c r="AK104" i="1" s="1"/>
  <c r="AJ102" i="1"/>
  <c r="AK102" i="1" s="1"/>
  <c r="AJ100" i="1"/>
  <c r="AK100" i="1" s="1"/>
  <c r="AJ98" i="1"/>
  <c r="AK98" i="1" s="1"/>
  <c r="AJ96" i="1"/>
  <c r="AK96" i="1" s="1"/>
  <c r="AJ94" i="1"/>
  <c r="AK94" i="1" s="1"/>
  <c r="AJ92" i="1"/>
  <c r="AK92" i="1" s="1"/>
  <c r="AJ90" i="1"/>
  <c r="AK90" i="1" s="1"/>
  <c r="AJ88" i="1"/>
  <c r="AK88" i="1" s="1"/>
  <c r="AJ86" i="1"/>
  <c r="AK86" i="1" s="1"/>
  <c r="AJ84" i="1"/>
  <c r="AK84" i="1" s="1"/>
  <c r="AJ82" i="1"/>
  <c r="AK82" i="1" s="1"/>
  <c r="AJ80" i="1"/>
  <c r="AK80" i="1" s="1"/>
  <c r="AJ78" i="1"/>
  <c r="AK78" i="1" s="1"/>
  <c r="AJ76" i="1"/>
  <c r="AK76" i="1" s="1"/>
  <c r="AJ74" i="1"/>
  <c r="AK74" i="1" s="1"/>
  <c r="AJ72" i="1"/>
  <c r="AK72" i="1" s="1"/>
  <c r="AJ70" i="1"/>
  <c r="AK70" i="1" s="1"/>
  <c r="AJ68" i="1"/>
  <c r="AK68" i="1" s="1"/>
  <c r="AJ66" i="1"/>
  <c r="AK66" i="1" s="1"/>
  <c r="AJ64" i="1"/>
  <c r="AK64" i="1" s="1"/>
  <c r="AJ62" i="1"/>
  <c r="AK62" i="1" s="1"/>
  <c r="AJ60" i="1"/>
  <c r="AK60" i="1" s="1"/>
  <c r="AJ58" i="1"/>
  <c r="AK58" i="1" s="1"/>
  <c r="AJ56" i="1"/>
  <c r="AK56" i="1" s="1"/>
  <c r="AJ54" i="1"/>
  <c r="AK54" i="1" s="1"/>
  <c r="AJ52" i="1"/>
  <c r="AK52" i="1" s="1"/>
  <c r="AJ50" i="1"/>
  <c r="AK50" i="1" s="1"/>
  <c r="AJ48" i="1"/>
  <c r="AK48" i="1" s="1"/>
  <c r="AJ46" i="1"/>
  <c r="AK46" i="1" s="1"/>
  <c r="AJ44" i="1"/>
  <c r="AK44" i="1" s="1"/>
  <c r="AJ42" i="1"/>
  <c r="AK42" i="1" s="1"/>
  <c r="AJ40" i="1"/>
  <c r="AK40" i="1" s="1"/>
  <c r="AJ38" i="1"/>
  <c r="AK38" i="1" s="1"/>
  <c r="AJ36" i="1"/>
  <c r="AK36" i="1" s="1"/>
  <c r="AJ34" i="1"/>
  <c r="AK34" i="1" s="1"/>
  <c r="AJ32" i="1"/>
  <c r="AK32" i="1" s="1"/>
  <c r="AJ30" i="1"/>
  <c r="AK30" i="1" s="1"/>
  <c r="AJ28" i="1"/>
  <c r="AK28" i="1" s="1"/>
  <c r="AJ26" i="1"/>
  <c r="AK26" i="1" s="1"/>
  <c r="AJ24" i="1"/>
  <c r="AK24" i="1" s="1"/>
  <c r="AJ22" i="1"/>
  <c r="AK22" i="1" s="1"/>
  <c r="AJ20" i="1"/>
  <c r="AK20" i="1" s="1"/>
  <c r="AJ18" i="1"/>
  <c r="AK18" i="1" s="1"/>
  <c r="AJ16" i="1"/>
  <c r="AK16" i="1" s="1"/>
  <c r="AJ14" i="1"/>
  <c r="AK14" i="1" s="1"/>
  <c r="AJ12" i="1"/>
  <c r="AK12" i="1" s="1"/>
  <c r="AJ10" i="1"/>
  <c r="AK10" i="1" s="1"/>
  <c r="AJ8" i="1"/>
  <c r="AK8" i="1" s="1"/>
  <c r="AK244" i="1" l="1"/>
  <c r="AF232" i="1"/>
  <c r="AG232" i="1" s="1"/>
  <c r="AF230" i="1"/>
  <c r="AG230" i="1" s="1"/>
  <c r="AF228" i="1"/>
  <c r="AG228" i="1" s="1"/>
  <c r="AF226" i="1"/>
  <c r="AG226" i="1" s="1"/>
  <c r="AF224" i="1"/>
  <c r="AG224" i="1" s="1"/>
  <c r="AF222" i="1"/>
  <c r="AG222" i="1" s="1"/>
  <c r="AF220" i="1"/>
  <c r="AG220" i="1" s="1"/>
  <c r="AF218" i="1"/>
  <c r="AG218" i="1" s="1"/>
  <c r="AF216" i="1"/>
  <c r="AG216" i="1" s="1"/>
  <c r="AF214" i="1"/>
  <c r="AG214" i="1" s="1"/>
  <c r="AF212" i="1"/>
  <c r="AG212" i="1" s="1"/>
  <c r="AF210" i="1"/>
  <c r="AG210" i="1" s="1"/>
  <c r="AF208" i="1"/>
  <c r="AG208" i="1" s="1"/>
  <c r="AF206" i="1"/>
  <c r="AG206" i="1" s="1"/>
  <c r="AF204" i="1"/>
  <c r="AG204" i="1" s="1"/>
  <c r="AF202" i="1"/>
  <c r="AG202" i="1" s="1"/>
  <c r="AF200" i="1"/>
  <c r="AG200" i="1" s="1"/>
  <c r="AF198" i="1"/>
  <c r="AG198" i="1" s="1"/>
  <c r="AF196" i="1"/>
  <c r="AG196" i="1" s="1"/>
  <c r="AF194" i="1"/>
  <c r="AG194" i="1" s="1"/>
  <c r="AF192" i="1"/>
  <c r="AG192" i="1" s="1"/>
  <c r="AF190" i="1"/>
  <c r="AG190" i="1" s="1"/>
  <c r="AF188" i="1"/>
  <c r="AG188" i="1" s="1"/>
  <c r="AF186" i="1"/>
  <c r="AG186" i="1" s="1"/>
  <c r="AF184" i="1"/>
  <c r="AG184" i="1" s="1"/>
  <c r="AF182" i="1"/>
  <c r="AG182" i="1" s="1"/>
  <c r="AF180" i="1"/>
  <c r="AG180" i="1" s="1"/>
  <c r="AF178" i="1"/>
  <c r="AG178" i="1" s="1"/>
  <c r="AF176" i="1"/>
  <c r="AG176" i="1" s="1"/>
  <c r="AF174" i="1"/>
  <c r="AG174" i="1" s="1"/>
  <c r="AF172" i="1"/>
  <c r="AG172" i="1" s="1"/>
  <c r="AF170" i="1"/>
  <c r="AG170" i="1" s="1"/>
  <c r="AF168" i="1"/>
  <c r="AG168" i="1" s="1"/>
  <c r="AF166" i="1"/>
  <c r="AG166" i="1" s="1"/>
  <c r="AF164" i="1"/>
  <c r="AG164" i="1" s="1"/>
  <c r="AF162" i="1"/>
  <c r="AG162" i="1" s="1"/>
  <c r="AF160" i="1"/>
  <c r="AG160" i="1" s="1"/>
  <c r="AF158" i="1"/>
  <c r="AG158" i="1" s="1"/>
  <c r="AF156" i="1"/>
  <c r="AG156" i="1" s="1"/>
  <c r="AF154" i="1"/>
  <c r="AG154" i="1" s="1"/>
  <c r="AF152" i="1"/>
  <c r="AG152" i="1" s="1"/>
  <c r="AF150" i="1"/>
  <c r="AG150" i="1" s="1"/>
  <c r="AF148" i="1"/>
  <c r="AG148" i="1" s="1"/>
  <c r="AF146" i="1"/>
  <c r="AG146" i="1" s="1"/>
  <c r="AF144" i="1"/>
  <c r="AG144" i="1" s="1"/>
  <c r="AF142" i="1"/>
  <c r="AG142" i="1" s="1"/>
  <c r="AF140" i="1"/>
  <c r="AG140" i="1" s="1"/>
  <c r="AF138" i="1"/>
  <c r="AG138" i="1" s="1"/>
  <c r="AF136" i="1"/>
  <c r="AG136" i="1" s="1"/>
  <c r="AF134" i="1"/>
  <c r="AG134" i="1" s="1"/>
  <c r="AF132" i="1"/>
  <c r="AG132" i="1" s="1"/>
  <c r="AF130" i="1"/>
  <c r="AG130" i="1" s="1"/>
  <c r="AF128" i="1"/>
  <c r="AG128" i="1" s="1"/>
  <c r="AF126" i="1"/>
  <c r="AG126" i="1" s="1"/>
  <c r="AF124" i="1"/>
  <c r="AG124" i="1" s="1"/>
  <c r="AF122" i="1"/>
  <c r="AG122" i="1" s="1"/>
  <c r="AF120" i="1"/>
  <c r="AG120" i="1" s="1"/>
  <c r="AF118" i="1"/>
  <c r="AG118" i="1" s="1"/>
  <c r="AF116" i="1"/>
  <c r="AG116" i="1" s="1"/>
  <c r="AF114" i="1"/>
  <c r="AG114" i="1" s="1"/>
  <c r="AF112" i="1"/>
  <c r="AG112" i="1" s="1"/>
  <c r="AF110" i="1"/>
  <c r="AG110" i="1" s="1"/>
  <c r="AF108" i="1"/>
  <c r="AG108" i="1" s="1"/>
  <c r="AF106" i="1"/>
  <c r="AG106" i="1" s="1"/>
  <c r="AF104" i="1"/>
  <c r="AG104" i="1" s="1"/>
  <c r="AF102" i="1"/>
  <c r="AG102" i="1" s="1"/>
  <c r="AF100" i="1"/>
  <c r="AG100" i="1" s="1"/>
  <c r="AF98" i="1"/>
  <c r="AG98" i="1" s="1"/>
  <c r="AF96" i="1"/>
  <c r="AG96" i="1" s="1"/>
  <c r="AF94" i="1"/>
  <c r="AG94" i="1" s="1"/>
  <c r="AF92" i="1"/>
  <c r="AG92" i="1" s="1"/>
  <c r="AF90" i="1"/>
  <c r="AG90" i="1" s="1"/>
  <c r="AF88" i="1"/>
  <c r="AG88" i="1" s="1"/>
  <c r="AF86" i="1"/>
  <c r="AG86" i="1" s="1"/>
  <c r="AF84" i="1"/>
  <c r="AG84" i="1" s="1"/>
  <c r="AF82" i="1"/>
  <c r="AG82" i="1" s="1"/>
  <c r="AF80" i="1"/>
  <c r="AG80" i="1" s="1"/>
  <c r="AF78" i="1"/>
  <c r="AG78" i="1" s="1"/>
  <c r="AF76" i="1"/>
  <c r="AG76" i="1" s="1"/>
  <c r="AF74" i="1"/>
  <c r="AG74" i="1" s="1"/>
  <c r="AF72" i="1"/>
  <c r="AG72" i="1" s="1"/>
  <c r="AF70" i="1"/>
  <c r="AG70" i="1" s="1"/>
  <c r="AF68" i="1"/>
  <c r="AG68" i="1" s="1"/>
  <c r="AF66" i="1"/>
  <c r="AG66" i="1" s="1"/>
  <c r="AF64" i="1"/>
  <c r="AG64" i="1" s="1"/>
  <c r="AF62" i="1"/>
  <c r="AG62" i="1" s="1"/>
  <c r="AF60" i="1"/>
  <c r="AG60" i="1" s="1"/>
  <c r="AF58" i="1"/>
  <c r="AG58" i="1" s="1"/>
  <c r="AF56" i="1"/>
  <c r="AG56" i="1" s="1"/>
  <c r="AF54" i="1"/>
  <c r="AG54" i="1" s="1"/>
  <c r="AF52" i="1"/>
  <c r="AG52" i="1" s="1"/>
  <c r="AF50" i="1"/>
  <c r="AG50" i="1" s="1"/>
  <c r="AF48" i="1"/>
  <c r="AG48" i="1" s="1"/>
  <c r="AF46" i="1"/>
  <c r="AG46" i="1" s="1"/>
  <c r="AF44" i="1"/>
  <c r="AG44" i="1" s="1"/>
  <c r="AF42" i="1"/>
  <c r="AG42" i="1" s="1"/>
  <c r="AF40" i="1"/>
  <c r="AG40" i="1" s="1"/>
  <c r="AF38" i="1"/>
  <c r="AG38" i="1" s="1"/>
  <c r="AF36" i="1"/>
  <c r="AG36" i="1" s="1"/>
  <c r="AF34" i="1"/>
  <c r="AG34" i="1" s="1"/>
  <c r="AF32" i="1"/>
  <c r="AG32" i="1" s="1"/>
  <c r="AF30" i="1"/>
  <c r="AG30" i="1" s="1"/>
  <c r="AF28" i="1"/>
  <c r="AG28" i="1" s="1"/>
  <c r="AF26" i="1"/>
  <c r="AG26" i="1" s="1"/>
  <c r="AF24" i="1"/>
  <c r="AG24" i="1" s="1"/>
  <c r="AF22" i="1"/>
  <c r="AG22" i="1" s="1"/>
  <c r="AF20" i="1"/>
  <c r="AG20" i="1" s="1"/>
  <c r="AF18" i="1"/>
  <c r="AG18" i="1" s="1"/>
  <c r="AF16" i="1"/>
  <c r="AG16" i="1" s="1"/>
  <c r="AF14" i="1"/>
  <c r="AG14" i="1" s="1"/>
  <c r="AF12" i="1"/>
  <c r="AG12" i="1" s="1"/>
  <c r="AF10" i="1"/>
  <c r="AG10" i="1" s="1"/>
  <c r="AF8" i="1"/>
  <c r="AG8" i="1" s="1"/>
  <c r="AG244" i="1" l="1"/>
  <c r="AB232" i="1"/>
  <c r="AC232" i="1" s="1"/>
  <c r="AB230" i="1"/>
  <c r="AC230" i="1" s="1"/>
  <c r="AB228" i="1"/>
  <c r="AC228" i="1" s="1"/>
  <c r="AB226" i="1"/>
  <c r="AC226" i="1" s="1"/>
  <c r="AB224" i="1"/>
  <c r="AC224" i="1" s="1"/>
  <c r="AB222" i="1"/>
  <c r="AC222" i="1" s="1"/>
  <c r="AB220" i="1"/>
  <c r="AC220" i="1" s="1"/>
  <c r="AB218" i="1"/>
  <c r="AC218" i="1" s="1"/>
  <c r="AB216" i="1"/>
  <c r="AC216" i="1" s="1"/>
  <c r="AB214" i="1"/>
  <c r="AC214" i="1" s="1"/>
  <c r="AB212" i="1"/>
  <c r="AC212" i="1" s="1"/>
  <c r="AB210" i="1"/>
  <c r="AC210" i="1" s="1"/>
  <c r="AB208" i="1"/>
  <c r="AC208" i="1" s="1"/>
  <c r="AB206" i="1"/>
  <c r="AC206" i="1" s="1"/>
  <c r="AB204" i="1"/>
  <c r="AC204" i="1" s="1"/>
  <c r="AB202" i="1"/>
  <c r="AC202" i="1" s="1"/>
  <c r="AB200" i="1"/>
  <c r="AC200" i="1" s="1"/>
  <c r="AB198" i="1"/>
  <c r="AC198" i="1" s="1"/>
  <c r="AB196" i="1"/>
  <c r="AC196" i="1" s="1"/>
  <c r="AB194" i="1"/>
  <c r="AC194" i="1" s="1"/>
  <c r="AB192" i="1"/>
  <c r="AC192" i="1" s="1"/>
  <c r="AB190" i="1"/>
  <c r="AC190" i="1" s="1"/>
  <c r="AB188" i="1"/>
  <c r="AC188" i="1" s="1"/>
  <c r="AB186" i="1"/>
  <c r="AC186" i="1" s="1"/>
  <c r="AB184" i="1"/>
  <c r="AC184" i="1" s="1"/>
  <c r="AB182" i="1"/>
  <c r="AC182" i="1" s="1"/>
  <c r="AB180" i="1"/>
  <c r="AC180" i="1" s="1"/>
  <c r="AB178" i="1"/>
  <c r="AC178" i="1" s="1"/>
  <c r="AB176" i="1"/>
  <c r="AC176" i="1" s="1"/>
  <c r="AB174" i="1"/>
  <c r="AC174" i="1" s="1"/>
  <c r="AB172" i="1"/>
  <c r="AC172" i="1" s="1"/>
  <c r="AB170" i="1"/>
  <c r="AC170" i="1" s="1"/>
  <c r="AB168" i="1"/>
  <c r="AC168" i="1" s="1"/>
  <c r="AB166" i="1"/>
  <c r="AC166" i="1" s="1"/>
  <c r="AB164" i="1"/>
  <c r="AC164" i="1" s="1"/>
  <c r="AB162" i="1"/>
  <c r="AC162" i="1" s="1"/>
  <c r="AB160" i="1"/>
  <c r="AC160" i="1" s="1"/>
  <c r="AB158" i="1"/>
  <c r="AC158" i="1" s="1"/>
  <c r="AB156" i="1"/>
  <c r="AC156" i="1" s="1"/>
  <c r="AB154" i="1"/>
  <c r="AC154" i="1" s="1"/>
  <c r="AB152" i="1"/>
  <c r="AC152" i="1" s="1"/>
  <c r="AB150" i="1"/>
  <c r="AC150" i="1" s="1"/>
  <c r="AB148" i="1"/>
  <c r="AC148" i="1" s="1"/>
  <c r="AB146" i="1"/>
  <c r="AC146" i="1" s="1"/>
  <c r="AB144" i="1"/>
  <c r="AC144" i="1" s="1"/>
  <c r="AB142" i="1"/>
  <c r="AC142" i="1" s="1"/>
  <c r="AB140" i="1"/>
  <c r="AC140" i="1" s="1"/>
  <c r="AB138" i="1"/>
  <c r="AC138" i="1" s="1"/>
  <c r="AB136" i="1"/>
  <c r="AC136" i="1" s="1"/>
  <c r="AB134" i="1"/>
  <c r="AC134" i="1" s="1"/>
  <c r="AB132" i="1"/>
  <c r="AC132" i="1" s="1"/>
  <c r="AB130" i="1"/>
  <c r="AC130" i="1" s="1"/>
  <c r="AB128" i="1"/>
  <c r="AC128" i="1" s="1"/>
  <c r="AB126" i="1"/>
  <c r="AC126" i="1" s="1"/>
  <c r="AB124" i="1"/>
  <c r="AC124" i="1" s="1"/>
  <c r="AB122" i="1"/>
  <c r="AC122" i="1" s="1"/>
  <c r="AB120" i="1"/>
  <c r="AC120" i="1" s="1"/>
  <c r="AB118" i="1"/>
  <c r="AC118" i="1" s="1"/>
  <c r="AB116" i="1"/>
  <c r="AC116" i="1" s="1"/>
  <c r="AB114" i="1"/>
  <c r="AC114" i="1" s="1"/>
  <c r="AB112" i="1"/>
  <c r="AC112" i="1" s="1"/>
  <c r="AB110" i="1"/>
  <c r="AC110" i="1" s="1"/>
  <c r="AB108" i="1"/>
  <c r="AC108" i="1" s="1"/>
  <c r="AB106" i="1"/>
  <c r="AC106" i="1" s="1"/>
  <c r="AB104" i="1"/>
  <c r="AC104" i="1" s="1"/>
  <c r="AB102" i="1"/>
  <c r="AC102" i="1" s="1"/>
  <c r="AB100" i="1"/>
  <c r="AC100" i="1" s="1"/>
  <c r="AB98" i="1"/>
  <c r="AC98" i="1" s="1"/>
  <c r="AB96" i="1"/>
  <c r="AC96" i="1" s="1"/>
  <c r="AB94" i="1"/>
  <c r="AC94" i="1" s="1"/>
  <c r="AB92" i="1"/>
  <c r="AC92" i="1" s="1"/>
  <c r="AB90" i="1"/>
  <c r="AC90" i="1" s="1"/>
  <c r="AB88" i="1"/>
  <c r="AC88" i="1" s="1"/>
  <c r="AB86" i="1"/>
  <c r="AC86" i="1" s="1"/>
  <c r="AB84" i="1"/>
  <c r="AC84" i="1" s="1"/>
  <c r="AB82" i="1"/>
  <c r="AC82" i="1" s="1"/>
  <c r="AB80" i="1"/>
  <c r="AC80" i="1" s="1"/>
  <c r="AB78" i="1"/>
  <c r="AC78" i="1" s="1"/>
  <c r="AB76" i="1"/>
  <c r="AC76" i="1" s="1"/>
  <c r="AB74" i="1"/>
  <c r="AC74" i="1" s="1"/>
  <c r="AB72" i="1"/>
  <c r="AC72" i="1" s="1"/>
  <c r="AB70" i="1"/>
  <c r="AC70" i="1" s="1"/>
  <c r="AB68" i="1"/>
  <c r="AC68" i="1" s="1"/>
  <c r="AB66" i="1"/>
  <c r="AC66" i="1" s="1"/>
  <c r="AB64" i="1"/>
  <c r="AC64" i="1" s="1"/>
  <c r="AB62" i="1"/>
  <c r="AC62" i="1" s="1"/>
  <c r="AB60" i="1"/>
  <c r="AC60" i="1" s="1"/>
  <c r="AB58" i="1"/>
  <c r="AC58" i="1" s="1"/>
  <c r="AB56" i="1"/>
  <c r="AC56" i="1" s="1"/>
  <c r="AB54" i="1"/>
  <c r="AC54" i="1" s="1"/>
  <c r="AB52" i="1"/>
  <c r="AC52" i="1" s="1"/>
  <c r="AB50" i="1"/>
  <c r="AC50" i="1" s="1"/>
  <c r="AB48" i="1"/>
  <c r="AC48" i="1" s="1"/>
  <c r="AB46" i="1"/>
  <c r="AC46" i="1" s="1"/>
  <c r="AB44" i="1"/>
  <c r="AC44" i="1" s="1"/>
  <c r="AB42" i="1"/>
  <c r="AC42" i="1" s="1"/>
  <c r="AB40" i="1"/>
  <c r="AC40" i="1" s="1"/>
  <c r="AB38" i="1"/>
  <c r="AC38" i="1" s="1"/>
  <c r="AB36" i="1"/>
  <c r="AC36" i="1" s="1"/>
  <c r="AB34" i="1"/>
  <c r="AC34" i="1" s="1"/>
  <c r="AB32" i="1"/>
  <c r="AC32" i="1" s="1"/>
  <c r="AB30" i="1"/>
  <c r="AC30" i="1" s="1"/>
  <c r="AB28" i="1"/>
  <c r="AC28" i="1" s="1"/>
  <c r="AB26" i="1"/>
  <c r="AC26" i="1" s="1"/>
  <c r="AB24" i="1"/>
  <c r="AC24" i="1" s="1"/>
  <c r="AB22" i="1"/>
  <c r="AC22" i="1" s="1"/>
  <c r="AB20" i="1"/>
  <c r="AC20" i="1" s="1"/>
  <c r="AB18" i="1"/>
  <c r="AC18" i="1" s="1"/>
  <c r="AB16" i="1"/>
  <c r="AC16" i="1" s="1"/>
  <c r="AB14" i="1"/>
  <c r="AC14" i="1" s="1"/>
  <c r="AB12" i="1"/>
  <c r="AC12" i="1" s="1"/>
  <c r="AB10" i="1"/>
  <c r="AC10" i="1" s="1"/>
  <c r="AB8" i="1"/>
  <c r="AC8" i="1" s="1"/>
  <c r="AC244" i="1" l="1"/>
  <c r="X232" i="1" l="1"/>
  <c r="Y232" i="1" s="1"/>
  <c r="X230" i="1"/>
  <c r="Y230" i="1" s="1"/>
  <c r="X228" i="1"/>
  <c r="Y228" i="1" s="1"/>
  <c r="X226" i="1"/>
  <c r="Y226" i="1" s="1"/>
  <c r="X224" i="1"/>
  <c r="Y224" i="1" s="1"/>
  <c r="X222" i="1"/>
  <c r="Y222" i="1" s="1"/>
  <c r="X220" i="1"/>
  <c r="Y220" i="1" s="1"/>
  <c r="X218" i="1"/>
  <c r="Y218" i="1" s="1"/>
  <c r="X216" i="1"/>
  <c r="Y216" i="1" s="1"/>
  <c r="X214" i="1"/>
  <c r="Y214" i="1" s="1"/>
  <c r="X212" i="1"/>
  <c r="Y212" i="1" s="1"/>
  <c r="X210" i="1"/>
  <c r="Y210" i="1" s="1"/>
  <c r="X208" i="1"/>
  <c r="Y208" i="1" s="1"/>
  <c r="X206" i="1"/>
  <c r="Y206" i="1" s="1"/>
  <c r="X204" i="1"/>
  <c r="Y204" i="1" s="1"/>
  <c r="X202" i="1"/>
  <c r="Y202" i="1" s="1"/>
  <c r="X200" i="1"/>
  <c r="Y200" i="1" s="1"/>
  <c r="X198" i="1"/>
  <c r="Y198" i="1" s="1"/>
  <c r="X196" i="1"/>
  <c r="Y196" i="1" s="1"/>
  <c r="X194" i="1"/>
  <c r="Y194" i="1" s="1"/>
  <c r="X192" i="1"/>
  <c r="Y192" i="1" s="1"/>
  <c r="X190" i="1"/>
  <c r="Y190" i="1" s="1"/>
  <c r="X188" i="1"/>
  <c r="Y188" i="1" s="1"/>
  <c r="X186" i="1"/>
  <c r="Y186" i="1" s="1"/>
  <c r="X184" i="1"/>
  <c r="Y184" i="1" s="1"/>
  <c r="X182" i="1"/>
  <c r="Y182" i="1" s="1"/>
  <c r="X180" i="1"/>
  <c r="Y180" i="1" s="1"/>
  <c r="X178" i="1"/>
  <c r="Y178" i="1" s="1"/>
  <c r="X176" i="1"/>
  <c r="Y176" i="1" s="1"/>
  <c r="X174" i="1"/>
  <c r="Y174" i="1" s="1"/>
  <c r="X172" i="1"/>
  <c r="Y172" i="1" s="1"/>
  <c r="X170" i="1"/>
  <c r="Y170" i="1" s="1"/>
  <c r="X168" i="1"/>
  <c r="Y168" i="1" s="1"/>
  <c r="X166" i="1"/>
  <c r="Y166" i="1" s="1"/>
  <c r="X164" i="1"/>
  <c r="Y164" i="1" s="1"/>
  <c r="X162" i="1"/>
  <c r="Y162" i="1" s="1"/>
  <c r="X160" i="1"/>
  <c r="Y160" i="1" s="1"/>
  <c r="X158" i="1"/>
  <c r="Y158" i="1" s="1"/>
  <c r="X156" i="1"/>
  <c r="Y156" i="1" s="1"/>
  <c r="X154" i="1"/>
  <c r="Y154" i="1" s="1"/>
  <c r="X152" i="1"/>
  <c r="Y152" i="1" s="1"/>
  <c r="X150" i="1"/>
  <c r="Y150" i="1" s="1"/>
  <c r="X148" i="1"/>
  <c r="Y148" i="1" s="1"/>
  <c r="X146" i="1"/>
  <c r="Y146" i="1" s="1"/>
  <c r="X144" i="1"/>
  <c r="Y144" i="1" s="1"/>
  <c r="X142" i="1"/>
  <c r="Y142" i="1" s="1"/>
  <c r="X140" i="1"/>
  <c r="Y140" i="1" s="1"/>
  <c r="X138" i="1"/>
  <c r="Y138" i="1" s="1"/>
  <c r="X136" i="1"/>
  <c r="Y136" i="1" s="1"/>
  <c r="X134" i="1"/>
  <c r="Y134" i="1" s="1"/>
  <c r="X132" i="1"/>
  <c r="Y132" i="1" s="1"/>
  <c r="X130" i="1"/>
  <c r="Y130" i="1" s="1"/>
  <c r="X128" i="1"/>
  <c r="Y128" i="1" s="1"/>
  <c r="X126" i="1"/>
  <c r="Y126" i="1" s="1"/>
  <c r="X124" i="1"/>
  <c r="Y124" i="1" s="1"/>
  <c r="X122" i="1"/>
  <c r="Y122" i="1" s="1"/>
  <c r="X120" i="1"/>
  <c r="Y120" i="1" s="1"/>
  <c r="X118" i="1"/>
  <c r="Y118" i="1" s="1"/>
  <c r="X116" i="1"/>
  <c r="Y116" i="1" s="1"/>
  <c r="X114" i="1"/>
  <c r="Y114" i="1" s="1"/>
  <c r="X112" i="1"/>
  <c r="Y112" i="1" s="1"/>
  <c r="X110" i="1"/>
  <c r="Y110" i="1" s="1"/>
  <c r="X108" i="1"/>
  <c r="Y108" i="1" s="1"/>
  <c r="X106" i="1"/>
  <c r="Y106" i="1" s="1"/>
  <c r="X104" i="1"/>
  <c r="Y104" i="1" s="1"/>
  <c r="X102" i="1"/>
  <c r="Y102" i="1" s="1"/>
  <c r="X100" i="1"/>
  <c r="Y100" i="1" s="1"/>
  <c r="X98" i="1"/>
  <c r="Y98" i="1" s="1"/>
  <c r="X96" i="1"/>
  <c r="Y96" i="1" s="1"/>
  <c r="X94" i="1"/>
  <c r="Y94" i="1" s="1"/>
  <c r="X92" i="1"/>
  <c r="Y92" i="1" s="1"/>
  <c r="X90" i="1"/>
  <c r="Y90" i="1" s="1"/>
  <c r="X88" i="1"/>
  <c r="Y88" i="1" s="1"/>
  <c r="X86" i="1"/>
  <c r="Y86" i="1" s="1"/>
  <c r="X84" i="1"/>
  <c r="Y84" i="1" s="1"/>
  <c r="X82" i="1"/>
  <c r="Y82" i="1" s="1"/>
  <c r="X80" i="1"/>
  <c r="Y80" i="1" s="1"/>
  <c r="X78" i="1"/>
  <c r="Y78" i="1" s="1"/>
  <c r="X76" i="1"/>
  <c r="Y76" i="1" s="1"/>
  <c r="X74" i="1"/>
  <c r="Y74" i="1" s="1"/>
  <c r="X72" i="1"/>
  <c r="Y72" i="1" s="1"/>
  <c r="X70" i="1"/>
  <c r="Y70" i="1" s="1"/>
  <c r="X68" i="1"/>
  <c r="Y68" i="1" s="1"/>
  <c r="X66" i="1"/>
  <c r="Y66" i="1" s="1"/>
  <c r="X64" i="1"/>
  <c r="Y64" i="1" s="1"/>
  <c r="X62" i="1"/>
  <c r="Y62" i="1" s="1"/>
  <c r="X60" i="1"/>
  <c r="Y60" i="1" s="1"/>
  <c r="X58" i="1"/>
  <c r="Y58" i="1" s="1"/>
  <c r="X56" i="1"/>
  <c r="Y56" i="1" s="1"/>
  <c r="X54" i="1"/>
  <c r="Y54" i="1" s="1"/>
  <c r="X52" i="1"/>
  <c r="Y52" i="1" s="1"/>
  <c r="X50" i="1"/>
  <c r="Y50" i="1" s="1"/>
  <c r="X48" i="1"/>
  <c r="Y48" i="1" s="1"/>
  <c r="X46" i="1"/>
  <c r="Y46" i="1" s="1"/>
  <c r="X44" i="1"/>
  <c r="Y44" i="1" s="1"/>
  <c r="X42" i="1"/>
  <c r="Y42" i="1" s="1"/>
  <c r="X40" i="1"/>
  <c r="Y40" i="1" s="1"/>
  <c r="X38" i="1"/>
  <c r="Y38" i="1" s="1"/>
  <c r="X36" i="1"/>
  <c r="Y36" i="1" s="1"/>
  <c r="X34" i="1"/>
  <c r="Y34" i="1" s="1"/>
  <c r="X32" i="1"/>
  <c r="Y32" i="1" s="1"/>
  <c r="X30" i="1"/>
  <c r="Y30" i="1" s="1"/>
  <c r="X28" i="1"/>
  <c r="Y28" i="1" s="1"/>
  <c r="X26" i="1"/>
  <c r="Y26" i="1" s="1"/>
  <c r="X24" i="1"/>
  <c r="Y24" i="1" s="1"/>
  <c r="X22" i="1"/>
  <c r="Y22" i="1" s="1"/>
  <c r="X20" i="1"/>
  <c r="Y20" i="1" s="1"/>
  <c r="X18" i="1"/>
  <c r="Y18" i="1" s="1"/>
  <c r="X16" i="1"/>
  <c r="Y16" i="1" s="1"/>
  <c r="X14" i="1"/>
  <c r="Y14" i="1" s="1"/>
  <c r="X12" i="1"/>
  <c r="Y12" i="1" s="1"/>
  <c r="X10" i="1"/>
  <c r="Y10" i="1" s="1"/>
  <c r="X8" i="1"/>
  <c r="Y8" i="1" s="1"/>
  <c r="Y244" i="1" l="1"/>
  <c r="T232" i="1"/>
  <c r="U232" i="1" s="1"/>
  <c r="T230" i="1"/>
  <c r="U230" i="1" s="1"/>
  <c r="T228" i="1"/>
  <c r="U228" i="1" s="1"/>
  <c r="T226" i="1"/>
  <c r="U226" i="1" s="1"/>
  <c r="T224" i="1"/>
  <c r="U224" i="1" s="1"/>
  <c r="T222" i="1"/>
  <c r="U222" i="1" s="1"/>
  <c r="T220" i="1"/>
  <c r="U220" i="1" s="1"/>
  <c r="T218" i="1"/>
  <c r="U218" i="1" s="1"/>
  <c r="T216" i="1"/>
  <c r="U216" i="1" s="1"/>
  <c r="T214" i="1"/>
  <c r="U214" i="1" s="1"/>
  <c r="T212" i="1"/>
  <c r="U212" i="1" s="1"/>
  <c r="T210" i="1"/>
  <c r="U210" i="1" s="1"/>
  <c r="T208" i="1"/>
  <c r="U208" i="1" s="1"/>
  <c r="T206" i="1"/>
  <c r="U206" i="1" s="1"/>
  <c r="T204" i="1"/>
  <c r="U204" i="1" s="1"/>
  <c r="T202" i="1"/>
  <c r="U202" i="1" s="1"/>
  <c r="T200" i="1"/>
  <c r="U200" i="1" s="1"/>
  <c r="T198" i="1"/>
  <c r="U198" i="1" s="1"/>
  <c r="T196" i="1"/>
  <c r="U196" i="1" s="1"/>
  <c r="T194" i="1"/>
  <c r="U194" i="1" s="1"/>
  <c r="T192" i="1"/>
  <c r="U192" i="1" s="1"/>
  <c r="T190" i="1"/>
  <c r="U190" i="1" s="1"/>
  <c r="T188" i="1"/>
  <c r="U188" i="1" s="1"/>
  <c r="T186" i="1"/>
  <c r="U186" i="1" s="1"/>
  <c r="T184" i="1"/>
  <c r="U184" i="1" s="1"/>
  <c r="T182" i="1"/>
  <c r="U182" i="1" s="1"/>
  <c r="T180" i="1"/>
  <c r="U180" i="1" s="1"/>
  <c r="T178" i="1"/>
  <c r="U178" i="1" s="1"/>
  <c r="T176" i="1"/>
  <c r="U176" i="1" s="1"/>
  <c r="T174" i="1"/>
  <c r="U174" i="1" s="1"/>
  <c r="T172" i="1"/>
  <c r="U172" i="1" s="1"/>
  <c r="T170" i="1"/>
  <c r="U170" i="1" s="1"/>
  <c r="T168" i="1"/>
  <c r="U168" i="1" s="1"/>
  <c r="T166" i="1"/>
  <c r="U166" i="1" s="1"/>
  <c r="T164" i="1"/>
  <c r="U164" i="1" s="1"/>
  <c r="T162" i="1"/>
  <c r="U162" i="1" s="1"/>
  <c r="T160" i="1"/>
  <c r="U160" i="1" s="1"/>
  <c r="T158" i="1"/>
  <c r="U158" i="1" s="1"/>
  <c r="T156" i="1"/>
  <c r="U156" i="1" s="1"/>
  <c r="T154" i="1"/>
  <c r="U154" i="1" s="1"/>
  <c r="T152" i="1"/>
  <c r="U152" i="1" s="1"/>
  <c r="T150" i="1"/>
  <c r="U150" i="1" s="1"/>
  <c r="T148" i="1"/>
  <c r="U148" i="1" s="1"/>
  <c r="T146" i="1"/>
  <c r="U146" i="1" s="1"/>
  <c r="T144" i="1"/>
  <c r="U144" i="1" s="1"/>
  <c r="T142" i="1"/>
  <c r="U142" i="1" s="1"/>
  <c r="T140" i="1"/>
  <c r="U140" i="1" s="1"/>
  <c r="T138" i="1"/>
  <c r="U138" i="1" s="1"/>
  <c r="T136" i="1"/>
  <c r="U136" i="1" s="1"/>
  <c r="T134" i="1"/>
  <c r="U134" i="1" s="1"/>
  <c r="T132" i="1"/>
  <c r="U132" i="1" s="1"/>
  <c r="T130" i="1"/>
  <c r="U130" i="1" s="1"/>
  <c r="T128" i="1"/>
  <c r="U128" i="1" s="1"/>
  <c r="T126" i="1"/>
  <c r="U126" i="1" s="1"/>
  <c r="T124" i="1"/>
  <c r="U124" i="1" s="1"/>
  <c r="T122" i="1"/>
  <c r="U122" i="1" s="1"/>
  <c r="T120" i="1"/>
  <c r="U120" i="1" s="1"/>
  <c r="T118" i="1"/>
  <c r="U118" i="1" s="1"/>
  <c r="T116" i="1"/>
  <c r="U116" i="1" s="1"/>
  <c r="T114" i="1"/>
  <c r="U114" i="1" s="1"/>
  <c r="T112" i="1"/>
  <c r="U112" i="1" s="1"/>
  <c r="T110" i="1"/>
  <c r="U110" i="1" s="1"/>
  <c r="T108" i="1"/>
  <c r="U108" i="1" s="1"/>
  <c r="T106" i="1"/>
  <c r="U106" i="1" s="1"/>
  <c r="T104" i="1"/>
  <c r="U104" i="1" s="1"/>
  <c r="T102" i="1"/>
  <c r="U102" i="1" s="1"/>
  <c r="T100" i="1"/>
  <c r="U100" i="1" s="1"/>
  <c r="T98" i="1"/>
  <c r="U98" i="1" s="1"/>
  <c r="T96" i="1"/>
  <c r="U96" i="1" s="1"/>
  <c r="T94" i="1"/>
  <c r="U94" i="1" s="1"/>
  <c r="T92" i="1"/>
  <c r="U92" i="1" s="1"/>
  <c r="T90" i="1"/>
  <c r="U90" i="1" s="1"/>
  <c r="T88" i="1"/>
  <c r="U88" i="1" s="1"/>
  <c r="T86" i="1"/>
  <c r="U86" i="1" s="1"/>
  <c r="T84" i="1"/>
  <c r="U84" i="1" s="1"/>
  <c r="T82" i="1"/>
  <c r="U82" i="1" s="1"/>
  <c r="T80" i="1"/>
  <c r="U80" i="1" s="1"/>
  <c r="T78" i="1"/>
  <c r="U78" i="1" s="1"/>
  <c r="T76" i="1"/>
  <c r="U76" i="1" s="1"/>
  <c r="T74" i="1"/>
  <c r="U74" i="1" s="1"/>
  <c r="T72" i="1"/>
  <c r="U72" i="1" s="1"/>
  <c r="T70" i="1"/>
  <c r="U70" i="1" s="1"/>
  <c r="T68" i="1"/>
  <c r="U68" i="1" s="1"/>
  <c r="T66" i="1"/>
  <c r="U66" i="1" s="1"/>
  <c r="T64" i="1"/>
  <c r="U64" i="1" s="1"/>
  <c r="T62" i="1"/>
  <c r="U62" i="1" s="1"/>
  <c r="T60" i="1"/>
  <c r="U60" i="1" s="1"/>
  <c r="T58" i="1"/>
  <c r="U58" i="1" s="1"/>
  <c r="T56" i="1"/>
  <c r="U56" i="1" s="1"/>
  <c r="T54" i="1"/>
  <c r="U54" i="1" s="1"/>
  <c r="T52" i="1"/>
  <c r="U52" i="1" s="1"/>
  <c r="T50" i="1"/>
  <c r="U50" i="1" s="1"/>
  <c r="T48" i="1"/>
  <c r="U48" i="1" s="1"/>
  <c r="T46" i="1"/>
  <c r="U46" i="1" s="1"/>
  <c r="T44" i="1"/>
  <c r="U44" i="1" s="1"/>
  <c r="T42" i="1"/>
  <c r="U42" i="1" s="1"/>
  <c r="T40" i="1"/>
  <c r="U40" i="1" s="1"/>
  <c r="T38" i="1"/>
  <c r="U38" i="1" s="1"/>
  <c r="T36" i="1"/>
  <c r="U36" i="1" s="1"/>
  <c r="T34" i="1"/>
  <c r="U34" i="1" s="1"/>
  <c r="T32" i="1"/>
  <c r="U32" i="1" s="1"/>
  <c r="T30" i="1"/>
  <c r="U30" i="1" s="1"/>
  <c r="T28" i="1"/>
  <c r="U28" i="1" s="1"/>
  <c r="T26" i="1"/>
  <c r="U26" i="1" s="1"/>
  <c r="T24" i="1"/>
  <c r="U24" i="1" s="1"/>
  <c r="T22" i="1"/>
  <c r="U22" i="1" s="1"/>
  <c r="T20" i="1"/>
  <c r="U20" i="1" s="1"/>
  <c r="T18" i="1"/>
  <c r="U18" i="1" s="1"/>
  <c r="T16" i="1"/>
  <c r="U16" i="1" s="1"/>
  <c r="T14" i="1"/>
  <c r="U14" i="1" s="1"/>
  <c r="T12" i="1"/>
  <c r="U12" i="1" s="1"/>
  <c r="T10" i="1"/>
  <c r="U10" i="1" s="1"/>
  <c r="T8" i="1"/>
  <c r="U8" i="1" s="1"/>
  <c r="U244" i="1" l="1"/>
  <c r="P232" i="1"/>
  <c r="Q232" i="1" s="1"/>
  <c r="P230" i="1"/>
  <c r="Q230" i="1" s="1"/>
  <c r="P228" i="1"/>
  <c r="Q228" i="1" s="1"/>
  <c r="P226" i="1"/>
  <c r="Q226" i="1" s="1"/>
  <c r="P224" i="1"/>
  <c r="Q224" i="1" s="1"/>
  <c r="P222" i="1"/>
  <c r="Q222" i="1" s="1"/>
  <c r="P220" i="1"/>
  <c r="Q220" i="1" s="1"/>
  <c r="P218" i="1"/>
  <c r="Q218" i="1" s="1"/>
  <c r="P216" i="1"/>
  <c r="Q216" i="1" s="1"/>
  <c r="P214" i="1"/>
  <c r="Q214" i="1" s="1"/>
  <c r="P212" i="1"/>
  <c r="Q212" i="1" s="1"/>
  <c r="P210" i="1"/>
  <c r="Q210" i="1" s="1"/>
  <c r="P208" i="1"/>
  <c r="Q208" i="1" s="1"/>
  <c r="P206" i="1"/>
  <c r="Q206" i="1" s="1"/>
  <c r="P204" i="1"/>
  <c r="Q204" i="1" s="1"/>
  <c r="P202" i="1"/>
  <c r="Q202" i="1" s="1"/>
  <c r="P200" i="1"/>
  <c r="Q200" i="1" s="1"/>
  <c r="P198" i="1"/>
  <c r="Q198" i="1" s="1"/>
  <c r="P196" i="1"/>
  <c r="Q196" i="1" s="1"/>
  <c r="P194" i="1"/>
  <c r="Q194" i="1" s="1"/>
  <c r="P192" i="1"/>
  <c r="Q192" i="1" s="1"/>
  <c r="P190" i="1"/>
  <c r="Q190" i="1" s="1"/>
  <c r="P188" i="1"/>
  <c r="Q188" i="1" s="1"/>
  <c r="P186" i="1"/>
  <c r="Q186" i="1" s="1"/>
  <c r="P184" i="1"/>
  <c r="Q184" i="1" s="1"/>
  <c r="P182" i="1"/>
  <c r="Q182" i="1" s="1"/>
  <c r="P180" i="1"/>
  <c r="Q180" i="1" s="1"/>
  <c r="P178" i="1"/>
  <c r="Q178" i="1" s="1"/>
  <c r="P176" i="1"/>
  <c r="Q176" i="1" s="1"/>
  <c r="P174" i="1"/>
  <c r="Q174" i="1" s="1"/>
  <c r="P172" i="1"/>
  <c r="Q172" i="1" s="1"/>
  <c r="P170" i="1"/>
  <c r="Q170" i="1" s="1"/>
  <c r="P168" i="1"/>
  <c r="Q168" i="1" s="1"/>
  <c r="P166" i="1"/>
  <c r="Q166" i="1" s="1"/>
  <c r="P164" i="1"/>
  <c r="Q164" i="1" s="1"/>
  <c r="P162" i="1"/>
  <c r="Q162" i="1" s="1"/>
  <c r="P160" i="1"/>
  <c r="Q160" i="1" s="1"/>
  <c r="P158" i="1"/>
  <c r="Q158" i="1" s="1"/>
  <c r="P156" i="1"/>
  <c r="Q156" i="1" s="1"/>
  <c r="P154" i="1"/>
  <c r="Q154" i="1" s="1"/>
  <c r="P152" i="1"/>
  <c r="Q152" i="1" s="1"/>
  <c r="P150" i="1"/>
  <c r="Q150" i="1" s="1"/>
  <c r="P148" i="1"/>
  <c r="Q148" i="1" s="1"/>
  <c r="P146" i="1"/>
  <c r="Q146" i="1" s="1"/>
  <c r="P144" i="1"/>
  <c r="Q144" i="1" s="1"/>
  <c r="P142" i="1"/>
  <c r="Q142" i="1" s="1"/>
  <c r="P140" i="1"/>
  <c r="Q140" i="1" s="1"/>
  <c r="P138" i="1"/>
  <c r="Q138" i="1" s="1"/>
  <c r="P136" i="1"/>
  <c r="Q136" i="1" s="1"/>
  <c r="P134" i="1"/>
  <c r="Q134" i="1" s="1"/>
  <c r="P132" i="1"/>
  <c r="Q132" i="1" s="1"/>
  <c r="P130" i="1"/>
  <c r="Q130" i="1" s="1"/>
  <c r="P128" i="1"/>
  <c r="Q128" i="1" s="1"/>
  <c r="P126" i="1"/>
  <c r="Q126" i="1" s="1"/>
  <c r="P124" i="1"/>
  <c r="Q124" i="1" s="1"/>
  <c r="P122" i="1"/>
  <c r="Q122" i="1" s="1"/>
  <c r="P120" i="1"/>
  <c r="Q120" i="1" s="1"/>
  <c r="P118" i="1"/>
  <c r="Q118" i="1" s="1"/>
  <c r="P116" i="1"/>
  <c r="Q116" i="1" s="1"/>
  <c r="P114" i="1"/>
  <c r="Q114" i="1" s="1"/>
  <c r="P112" i="1"/>
  <c r="Q112" i="1" s="1"/>
  <c r="P110" i="1"/>
  <c r="Q110" i="1" s="1"/>
  <c r="P108" i="1"/>
  <c r="Q108" i="1" s="1"/>
  <c r="P106" i="1"/>
  <c r="Q106" i="1" s="1"/>
  <c r="P104" i="1"/>
  <c r="Q104" i="1" s="1"/>
  <c r="P102" i="1"/>
  <c r="Q102" i="1" s="1"/>
  <c r="P100" i="1"/>
  <c r="Q100" i="1" s="1"/>
  <c r="P98" i="1"/>
  <c r="Q98" i="1" s="1"/>
  <c r="P96" i="1"/>
  <c r="Q96" i="1" s="1"/>
  <c r="P94" i="1"/>
  <c r="Q94" i="1" s="1"/>
  <c r="P92" i="1"/>
  <c r="Q92" i="1" s="1"/>
  <c r="P90" i="1"/>
  <c r="Q90" i="1" s="1"/>
  <c r="P88" i="1"/>
  <c r="Q88" i="1" s="1"/>
  <c r="P86" i="1"/>
  <c r="Q86" i="1" s="1"/>
  <c r="P84" i="1"/>
  <c r="Q84" i="1" s="1"/>
  <c r="P82" i="1"/>
  <c r="Q82" i="1" s="1"/>
  <c r="P80" i="1"/>
  <c r="Q80" i="1" s="1"/>
  <c r="P78" i="1"/>
  <c r="Q78" i="1" s="1"/>
  <c r="P76" i="1"/>
  <c r="Q76" i="1" s="1"/>
  <c r="P74" i="1"/>
  <c r="Q74" i="1" s="1"/>
  <c r="P72" i="1"/>
  <c r="Q72" i="1" s="1"/>
  <c r="P70" i="1"/>
  <c r="Q70" i="1" s="1"/>
  <c r="P68" i="1"/>
  <c r="Q68" i="1" s="1"/>
  <c r="P66" i="1"/>
  <c r="Q66" i="1" s="1"/>
  <c r="P64" i="1"/>
  <c r="Q64" i="1" s="1"/>
  <c r="P62" i="1"/>
  <c r="Q62" i="1" s="1"/>
  <c r="P60" i="1"/>
  <c r="Q60" i="1" s="1"/>
  <c r="P58" i="1"/>
  <c r="Q58" i="1" s="1"/>
  <c r="P56" i="1"/>
  <c r="Q56" i="1" s="1"/>
  <c r="P54" i="1"/>
  <c r="Q54" i="1" s="1"/>
  <c r="P52" i="1"/>
  <c r="Q52" i="1" s="1"/>
  <c r="P50" i="1"/>
  <c r="Q50" i="1" s="1"/>
  <c r="P48" i="1"/>
  <c r="Q48" i="1" s="1"/>
  <c r="P46" i="1"/>
  <c r="Q46" i="1" s="1"/>
  <c r="P44" i="1"/>
  <c r="Q44" i="1" s="1"/>
  <c r="P42" i="1"/>
  <c r="Q42" i="1" s="1"/>
  <c r="P40" i="1"/>
  <c r="Q40" i="1" s="1"/>
  <c r="P38" i="1"/>
  <c r="Q38" i="1" s="1"/>
  <c r="P36" i="1"/>
  <c r="Q36" i="1" s="1"/>
  <c r="P34" i="1"/>
  <c r="Q34" i="1" s="1"/>
  <c r="P32" i="1"/>
  <c r="Q32" i="1" s="1"/>
  <c r="P30" i="1"/>
  <c r="Q30" i="1" s="1"/>
  <c r="P28" i="1"/>
  <c r="Q28" i="1" s="1"/>
  <c r="P26" i="1"/>
  <c r="Q26" i="1" s="1"/>
  <c r="P24" i="1"/>
  <c r="Q24" i="1" s="1"/>
  <c r="P22" i="1"/>
  <c r="Q22" i="1" s="1"/>
  <c r="P20" i="1"/>
  <c r="Q20" i="1" s="1"/>
  <c r="P18" i="1"/>
  <c r="Q18" i="1" s="1"/>
  <c r="P14" i="1"/>
  <c r="Q14" i="1" s="1"/>
  <c r="P12" i="1"/>
  <c r="Q12" i="1" s="1"/>
  <c r="P10" i="1"/>
  <c r="Q10" i="1" s="1"/>
  <c r="P8" i="1"/>
  <c r="Q8" i="1" s="1"/>
  <c r="Q244" i="1" l="1"/>
  <c r="L226" i="1" l="1"/>
  <c r="M226" i="1" s="1"/>
  <c r="L224" i="1"/>
  <c r="M224" i="1" s="1"/>
  <c r="L222" i="1"/>
  <c r="M222" i="1" s="1"/>
  <c r="L214" i="1"/>
  <c r="M214" i="1" s="1"/>
  <c r="L212" i="1"/>
  <c r="M212" i="1" s="1"/>
  <c r="L210" i="1"/>
  <c r="M210" i="1" s="1"/>
  <c r="L202" i="1"/>
  <c r="M202" i="1" s="1"/>
  <c r="L200" i="1"/>
  <c r="M200" i="1" s="1"/>
  <c r="L198" i="1"/>
  <c r="M198" i="1" s="1"/>
  <c r="L190" i="1"/>
  <c r="M190" i="1" s="1"/>
  <c r="L188" i="1"/>
  <c r="M188" i="1" s="1"/>
  <c r="L186" i="1"/>
  <c r="M186" i="1" s="1"/>
  <c r="L178" i="1"/>
  <c r="M178" i="1" s="1"/>
  <c r="L176" i="1"/>
  <c r="M176" i="1" s="1"/>
  <c r="L174" i="1"/>
  <c r="M174" i="1" s="1"/>
  <c r="L166" i="1"/>
  <c r="M166" i="1" s="1"/>
  <c r="L164" i="1"/>
  <c r="M164" i="1" s="1"/>
  <c r="L162" i="1"/>
  <c r="M162" i="1" s="1"/>
  <c r="L154" i="1"/>
  <c r="M154" i="1" s="1"/>
  <c r="L152" i="1"/>
  <c r="M152" i="1" s="1"/>
  <c r="L150" i="1"/>
  <c r="M150" i="1" s="1"/>
  <c r="L142" i="1"/>
  <c r="M142" i="1" s="1"/>
  <c r="L140" i="1"/>
  <c r="M140" i="1" s="1"/>
  <c r="L138" i="1"/>
  <c r="M138" i="1" s="1"/>
  <c r="L130" i="1"/>
  <c r="M130" i="1" s="1"/>
  <c r="L128" i="1"/>
  <c r="M128" i="1" s="1"/>
  <c r="L126" i="1"/>
  <c r="M126" i="1" s="1"/>
  <c r="L118" i="1"/>
  <c r="M118" i="1" s="1"/>
  <c r="L116" i="1"/>
  <c r="M116" i="1" s="1"/>
  <c r="L114" i="1"/>
  <c r="M114" i="1" s="1"/>
  <c r="L106" i="1"/>
  <c r="M106" i="1" s="1"/>
  <c r="L104" i="1"/>
  <c r="M104" i="1" s="1"/>
  <c r="L102" i="1"/>
  <c r="M102" i="1" s="1"/>
  <c r="L94" i="1"/>
  <c r="M94" i="1" s="1"/>
  <c r="L92" i="1"/>
  <c r="M92" i="1" s="1"/>
  <c r="L90" i="1"/>
  <c r="M90" i="1" s="1"/>
  <c r="L82" i="1"/>
  <c r="M82" i="1" s="1"/>
  <c r="L80" i="1"/>
  <c r="M80" i="1" s="1"/>
  <c r="L78" i="1"/>
  <c r="M78" i="1" s="1"/>
  <c r="L70" i="1"/>
  <c r="M70" i="1" s="1"/>
  <c r="L68" i="1"/>
  <c r="M68" i="1" s="1"/>
  <c r="L66" i="1"/>
  <c r="M66" i="1" s="1"/>
  <c r="L64" i="1"/>
  <c r="M64" i="1" s="1"/>
  <c r="L58" i="1"/>
  <c r="M58" i="1" s="1"/>
  <c r="L56" i="1"/>
  <c r="M56" i="1" s="1"/>
  <c r="L54" i="1"/>
  <c r="M54" i="1" s="1"/>
  <c r="L52" i="1"/>
  <c r="M52" i="1" s="1"/>
  <c r="L46" i="1"/>
  <c r="M46" i="1" s="1"/>
  <c r="L44" i="1"/>
  <c r="M44" i="1" s="1"/>
  <c r="L42" i="1"/>
  <c r="M42" i="1" s="1"/>
  <c r="L40" i="1"/>
  <c r="M40" i="1" s="1"/>
  <c r="L34" i="1"/>
  <c r="M34" i="1" s="1"/>
  <c r="L32" i="1"/>
  <c r="M32" i="1" s="1"/>
  <c r="L30" i="1"/>
  <c r="M30" i="1" s="1"/>
  <c r="L28" i="1"/>
  <c r="M28" i="1" s="1"/>
  <c r="L22" i="1"/>
  <c r="M22" i="1" s="1"/>
  <c r="L20" i="1"/>
  <c r="M20" i="1" s="1"/>
  <c r="L18" i="1"/>
  <c r="M18" i="1" s="1"/>
  <c r="L16" i="1"/>
  <c r="M16" i="1" s="1"/>
  <c r="L10" i="1"/>
  <c r="M10" i="1" s="1"/>
  <c r="L8" i="1"/>
  <c r="M8" i="1" s="1"/>
  <c r="L76" i="1" l="1"/>
  <c r="M76" i="1" s="1"/>
  <c r="L88" i="1"/>
  <c r="M88" i="1" s="1"/>
  <c r="L100" i="1"/>
  <c r="M100" i="1" s="1"/>
  <c r="L112" i="1"/>
  <c r="M112" i="1" s="1"/>
  <c r="L124" i="1"/>
  <c r="M124" i="1" s="1"/>
  <c r="L136" i="1"/>
  <c r="M136" i="1" s="1"/>
  <c r="L148" i="1"/>
  <c r="M148" i="1" s="1"/>
  <c r="L160" i="1"/>
  <c r="M160" i="1" s="1"/>
  <c r="L172" i="1"/>
  <c r="M172" i="1" s="1"/>
  <c r="L184" i="1"/>
  <c r="M184" i="1" s="1"/>
  <c r="L196" i="1"/>
  <c r="M196" i="1" s="1"/>
  <c r="L208" i="1"/>
  <c r="M208" i="1" s="1"/>
  <c r="L220" i="1"/>
  <c r="M220" i="1" s="1"/>
  <c r="L232" i="1"/>
  <c r="M232" i="1" s="1"/>
  <c r="L12" i="1"/>
  <c r="M12" i="1" s="1"/>
  <c r="L24" i="1"/>
  <c r="M24" i="1" s="1"/>
  <c r="L36" i="1"/>
  <c r="M36" i="1" s="1"/>
  <c r="L48" i="1"/>
  <c r="M48" i="1" s="1"/>
  <c r="L60" i="1"/>
  <c r="M60" i="1" s="1"/>
  <c r="L72" i="1"/>
  <c r="M72" i="1" s="1"/>
  <c r="L84" i="1"/>
  <c r="M84" i="1" s="1"/>
  <c r="L96" i="1"/>
  <c r="M96" i="1" s="1"/>
  <c r="L108" i="1"/>
  <c r="M108" i="1" s="1"/>
  <c r="L120" i="1"/>
  <c r="M120" i="1" s="1"/>
  <c r="L132" i="1"/>
  <c r="M132" i="1" s="1"/>
  <c r="L144" i="1"/>
  <c r="M144" i="1" s="1"/>
  <c r="L156" i="1"/>
  <c r="M156" i="1" s="1"/>
  <c r="L168" i="1"/>
  <c r="M168" i="1" s="1"/>
  <c r="L180" i="1"/>
  <c r="M180" i="1" s="1"/>
  <c r="L192" i="1"/>
  <c r="M192" i="1" s="1"/>
  <c r="L204" i="1"/>
  <c r="M204" i="1" s="1"/>
  <c r="L216" i="1"/>
  <c r="M216" i="1" s="1"/>
  <c r="L228" i="1"/>
  <c r="M228" i="1" s="1"/>
  <c r="L14" i="1"/>
  <c r="M14" i="1" s="1"/>
  <c r="L26" i="1"/>
  <c r="M26" i="1" s="1"/>
  <c r="L38" i="1"/>
  <c r="M38" i="1" s="1"/>
  <c r="L50" i="1"/>
  <c r="M50" i="1" s="1"/>
  <c r="L62" i="1"/>
  <c r="M62" i="1" s="1"/>
  <c r="L74" i="1"/>
  <c r="M74" i="1" s="1"/>
  <c r="L86" i="1"/>
  <c r="M86" i="1" s="1"/>
  <c r="L98" i="1"/>
  <c r="M98" i="1" s="1"/>
  <c r="L110" i="1"/>
  <c r="M110" i="1" s="1"/>
  <c r="L122" i="1"/>
  <c r="M122" i="1" s="1"/>
  <c r="L134" i="1"/>
  <c r="M134" i="1" s="1"/>
  <c r="L146" i="1"/>
  <c r="M146" i="1" s="1"/>
  <c r="L158" i="1"/>
  <c r="M158" i="1" s="1"/>
  <c r="L170" i="1"/>
  <c r="M170" i="1" s="1"/>
  <c r="L182" i="1"/>
  <c r="M182" i="1" s="1"/>
  <c r="L194" i="1"/>
  <c r="M194" i="1" s="1"/>
  <c r="L206" i="1"/>
  <c r="M206" i="1" s="1"/>
  <c r="L218" i="1"/>
  <c r="M218" i="1" s="1"/>
  <c r="L230" i="1"/>
  <c r="M230" i="1" s="1"/>
  <c r="M244" i="1" l="1"/>
  <c r="BD8" i="1"/>
  <c r="BE8" i="1" s="1"/>
  <c r="BE244" i="1" s="1"/>
</calcChain>
</file>

<file path=xl/sharedStrings.xml><?xml version="1.0" encoding="utf-8"?>
<sst xmlns="http://schemas.openxmlformats.org/spreadsheetml/2006/main" count="3198" uniqueCount="373">
  <si>
    <t>ITEM</t>
  </si>
  <si>
    <t xml:space="preserve">VALOR UNITARIO </t>
  </si>
  <si>
    <t>OBJETO A CONTRATAR:</t>
  </si>
  <si>
    <t>FIRMA:</t>
  </si>
  <si>
    <t>NOMBRE:</t>
  </si>
  <si>
    <t>FECHA DE ELABORACION:</t>
  </si>
  <si>
    <t>IVA</t>
  </si>
  <si>
    <t>VALOR UNITARIO MAS IVA</t>
  </si>
  <si>
    <t>VALOR TOTAL</t>
  </si>
  <si>
    <t>VALOR PRESUPUESTO</t>
  </si>
  <si>
    <t>UNIDAD DE MEDIDA</t>
  </si>
  <si>
    <t xml:space="preserve">VALOR TOTAL </t>
  </si>
  <si>
    <r>
      <rPr>
        <b/>
        <sz val="11"/>
        <color indexed="8"/>
        <rFont val="Times New Roman"/>
        <family val="1"/>
      </rPr>
      <t xml:space="preserve">OBSERVACIONES: </t>
    </r>
    <r>
      <rPr>
        <sz val="11"/>
        <color indexed="8"/>
        <rFont val="Times New Roman"/>
        <family val="1"/>
      </rPr>
      <t xml:space="preserve">
1. SE EVALUA ECONÓMICAMENTE AL OFERENTE HEALTHCORP SAS NIT 901065278-8, EL  CUAL SE ENCUENTRA HABILITADO EN LAS EVALUACIONES JURÍDICA, FINANCIERA, SARLAFT Y TÉCNICA .
2. LA OFERTA PRESENTADA POR EL OFERENTE HEALTHCORP SAS NIT 901065278-8, NO SUPERA EL PRESUPUESTO ESTABLECIDO EN LOS PLIEGOS DE CONDICIONES DE LA IC 021 DE 2024.
3. DE ACUERDO A LO ESTABLECIDO EN EL NUMERAL 4.1.1. DE LOS PLIEGOS DE CONDICIONES DE LA IC 021 DE 2024, "</t>
    </r>
    <r>
      <rPr>
        <i/>
        <sz val="11"/>
        <color indexed="8"/>
        <rFont val="Times New Roman"/>
        <family val="1"/>
      </rPr>
      <t>La oferta que presente el menor valor total, se les asignará el puntaje máximo de  cincienta(50)puntos, a los proponentes cuya propuesta sea superior al menor precio ofertado se le asignará los puntos a partir de la siguiente fórmula.
Puntaje Asignado =  50*Valor de la oferta más baja / Valor de la oferta en evaluaci</t>
    </r>
    <r>
      <rPr>
        <i/>
        <sz val="11"/>
        <rFont val="Times New Roman"/>
        <family val="1"/>
      </rPr>
      <t xml:space="preserve">ón"  </t>
    </r>
    <r>
      <rPr>
        <sz val="11"/>
        <rFont val="Times New Roman"/>
        <family val="1"/>
      </rPr>
      <t>SE ASIGNAN 50 PUNTOS AL OFERENTE HEALTHCORP SAS NIT 901065278-8</t>
    </r>
  </si>
  <si>
    <t>IC 023 DE 2024 "CONTRATAR EL SUMINISTRO DE INSUMOS NECESARIO PARA LA REALIZACION DE PRUEBAS O TESTS DE DETECCIÓN DEL CONSUMO DE ALCOHOL Y SUSTANCIAS ABUSO EN EL ENTORNO LABORAL COMO PARTE DE LAS ACCIONES PARA LA PREVENCIÓN DEL USO DE SUSTANCIAS PSICOACTIVAS  EN EL ÁMBITO LABORAL Y LA PROTECCIÓN ESPECIAL  DE COLABORADORES."</t>
  </si>
  <si>
    <t>CODIGO</t>
  </si>
  <si>
    <t>Nombre / Descripción</t>
  </si>
  <si>
    <t>CANTIDAD PROMEDIO</t>
  </si>
  <si>
    <t>Especificaciones Técnicas</t>
  </si>
  <si>
    <t>Requiere apoyo tecnológico de la Subred Centro Oriente E.S.E</t>
  </si>
  <si>
    <t>Requiere compatibilidad con equipo de la Subred Centro Oriente E.S.E</t>
  </si>
  <si>
    <t>Valor techo unitario incluido IVA</t>
  </si>
  <si>
    <t>121QQ035502</t>
  </si>
  <si>
    <t>HISOPOS PARA LUMINOMETRO</t>
  </si>
  <si>
    <t>UNIDAD</t>
  </si>
  <si>
    <t>IAAS</t>
  </si>
  <si>
    <t>SI - LUMINOMETRO 3M CLEAN TRANCE</t>
  </si>
  <si>
    <t>NO</t>
  </si>
  <si>
    <t>121QQ030957</t>
  </si>
  <si>
    <t>AGUJA HIPODERMICA25G 5/8</t>
  </si>
  <si>
    <t>ENFERMERIA</t>
  </si>
  <si>
    <t>121QQ030958</t>
  </si>
  <si>
    <t>AGUJA HIPODERMICA 18G 1</t>
  </si>
  <si>
    <t>121QQ030963</t>
  </si>
  <si>
    <t>AGUJA HIPODERMICA 21G 1</t>
  </si>
  <si>
    <t>121QQ030967</t>
  </si>
  <si>
    <t>AGUJA HIPODERMICA 23G 1</t>
  </si>
  <si>
    <t>121QQ030983</t>
  </si>
  <si>
    <t>ALCOHOL ANTISEPTICO AL 70% x 750 cc</t>
  </si>
  <si>
    <t>FRASCO</t>
  </si>
  <si>
    <t>121QQ030991</t>
  </si>
  <si>
    <t>ALGODON EN TORUNDA 500 GR</t>
  </si>
  <si>
    <t>PAQUETE</t>
  </si>
  <si>
    <t>CENTRAL DE ESTERILIZACIÓN</t>
  </si>
  <si>
    <t>121QQ030992</t>
  </si>
  <si>
    <t>ALGODON TIPO HOSPITALARIO 450- 500gr</t>
  </si>
  <si>
    <t>121QQ031032</t>
  </si>
  <si>
    <t>BAJALENGUAS DE MADERA</t>
  </si>
  <si>
    <t>CIRUGIA</t>
  </si>
  <si>
    <t>121QQ031072</t>
  </si>
  <si>
    <t>RESUCITADOR MANUAL NEONATAL DESECHABLE</t>
  </si>
  <si>
    <t>PEDIATRIA</t>
  </si>
  <si>
    <t xml:space="preserve">NO </t>
  </si>
  <si>
    <t>121QQ031114</t>
  </si>
  <si>
    <t xml:space="preserve">CANDADO PLASTICO PARA CARRO DE EMERGENCIA </t>
  </si>
  <si>
    <t>121QQ031118</t>
  </si>
  <si>
    <t>CANULA DE GUEDEL No. 0</t>
  </si>
  <si>
    <t>ANESTESIA</t>
  </si>
  <si>
    <t>121QQ031121</t>
  </si>
  <si>
    <t>CANULA DE GUEDEL No.1</t>
  </si>
  <si>
    <t>121QQ031122</t>
  </si>
  <si>
    <t>CANULA DE GUEDEL No.2</t>
  </si>
  <si>
    <t>121QQ031126</t>
  </si>
  <si>
    <t>CANULA DE GUEDEL No.6</t>
  </si>
  <si>
    <t>121QQ031159</t>
  </si>
  <si>
    <t>CATETER N° 16 G X 70 CM BILUMEN DE INSERCIÓN PERIFÉRICA, DE POLIURETANO RADIOPACO, POLICARBONATO, LUBRICANTE DE SILICONA, POLIISOPREN, POLIETILENO DE BAJA DENSIDAD, CON PUNTA AZUL FLEXIBLE. SET QUE INCLUYE UN DILATADOR, UNA AGUJA, UNA GUIA DE ALAMBRE ELASTICO EN POLIPROPILENO ABS, ACRILICO, POLIETIL</t>
  </si>
  <si>
    <t>121QQ031162</t>
  </si>
  <si>
    <t>CATETER EPICUTANEO 2FR 24G</t>
  </si>
  <si>
    <t>121QQ031164</t>
  </si>
  <si>
    <t>CATETER INTRAVENOSO PERIFERICO N° 14 EN POLIURETANO, RADIOPACO, BIOCOMPATIBLE CON DISPOSITIVO DE SEGURIDAD, ELIMINADO EL RIESGO DE PUNCIONES ACCIDENTALES, EXPOSICIÓN DE FLUIDOS Y UN DESECHO SEGURO DE CORTOPUNZANTES.</t>
  </si>
  <si>
    <t>121QQ031165</t>
  </si>
  <si>
    <t>CATETER INTRAVENOSO PERIFERICO N° 16 EN POLIURETANO, RADIOPACO, BIOCOMPATIBLE CON DISPOSITIVO DE SEGURIDAD, ELIMINADO EL RIESGO DE PUNCIONES ACCIDENTALES, EXPOSICIÓN DE FLUIDOS Y UN DESECHO SEGURO DE CORTOPUNZANTES.</t>
  </si>
  <si>
    <t>121QQ031166</t>
  </si>
  <si>
    <t>CATETER INTRAVENOSO PERIFERICO N° 18 EN POLIURETANO, RADIOPACO, BIOCOMPATIBLE CON DISPOSITIVO DE SEGURIDAD, ELIMINADO EL RIESGO DE PUNCIONES ACCIDENTALES, EXPOSICIÓN DE FLUIDOS Y UN DESECHO SEGURO DE CORTOPUNZANTES.</t>
  </si>
  <si>
    <t>121QQ031167</t>
  </si>
  <si>
    <t>CATETER INTRAVENOSO PERIFERICO N° 20 EN POLIURETANO, RADIOPACO, BIOCOMPATIBLE CON DISPOSITIVO DE SEGURIDAD, ELIMINADO EL RIESGO DE PUNCIONES ACCIDENTALES, EXPOSICIÓN DE FLUIDOS Y UN DESECHO SEGURO DE CORTOPUNZANTES.</t>
  </si>
  <si>
    <t>121QQ031168</t>
  </si>
  <si>
    <t xml:space="preserve">CATETER INTRAVENOSO PERIFERICO N° 22 EN POLIURETANO, RADIOPACO, BIOCOMPATIBLE CON DISPOSITIVO DE SEGURIDAD, ELIMINADO EL RIESGO DE PUNCIONES ACCIDENTALES, EXPOSICIÓN DE FLUIDOS Y UN DESECHO SEGURO DE CORTOPUNZANTES. </t>
  </si>
  <si>
    <t>121QQ031169</t>
  </si>
  <si>
    <t>CATETER INTRAVENOSO PERIFERICO N° 24 EN POLIURETANO, RADIOPACO, BIOCOMPATIBLE CON DISPOSITIVO DE SEGURIDAD, ELIMINADO EL RIESGO DE PUNCIONES ACCIDENTALES, EXPOSICIÓN DE FLUIDOS Y UN DESECHO SEGURO DE CORTOPUNZANTES.</t>
  </si>
  <si>
    <t>121QQ031182</t>
  </si>
  <si>
    <t>CATETER SET DE CATETERIZACION ARTERIAL No.20 G X 8 CM</t>
  </si>
  <si>
    <t>121QQ031183</t>
  </si>
  <si>
    <t>CATETER SET DE CATETERIZACION ARTERIAL No.22 G X 8 CM</t>
  </si>
  <si>
    <t>121QQ031185</t>
  </si>
  <si>
    <t>CATETER UMBILICAL 4.0</t>
  </si>
  <si>
    <t>121QQ031189</t>
  </si>
  <si>
    <t>CATETER VENOSO CENTRAL BILUMEN N° 4FR X 13CM-16CM PEDIATRICO</t>
  </si>
  <si>
    <t>121QQ031191</t>
  </si>
  <si>
    <t>CATETER VENOSO CENTRAL BILUMEN N° 7FR X 16CM-20CM ADULTO</t>
  </si>
  <si>
    <t>121QQ031192</t>
  </si>
  <si>
    <t>CATETER CENTRAL DE INSERCIÓN PERIFÉRICA G-16X70 CM MONOLUMEN</t>
  </si>
  <si>
    <t>121QQ031198</t>
  </si>
  <si>
    <t>CATETER VENOSO CENTRAL TRILUMEN N° 7FR X 20CM</t>
  </si>
  <si>
    <t>121QQ031199</t>
  </si>
  <si>
    <t>CATETER VENOSO CENTRAL TRILUMEN N° 7FR X 16CM-30CM</t>
  </si>
  <si>
    <t>121QQ031227</t>
  </si>
  <si>
    <t>CLAMP UMBILICAL</t>
  </si>
  <si>
    <t>121QQ031230</t>
  </si>
  <si>
    <t xml:space="preserve">CLORHEXIDINA GLUCONATO 2% + ALCOHOL ISOPROPILICO 70% (BACCIDINE) SOBRE </t>
  </si>
  <si>
    <t>SOBRE</t>
  </si>
  <si>
    <t>121QQ031242</t>
  </si>
  <si>
    <t>COMPRESA DE 4 PLIEGUES NO ESTERIL 45CM X 45CM INDICADOR RADIOPACO LIBRE DE LATEX</t>
  </si>
  <si>
    <t>121QQ031257</t>
  </si>
  <si>
    <t>CUELLO RIGIDO DE FILADELFIA TALLA L</t>
  </si>
  <si>
    <t>URGENCIOLOGO</t>
  </si>
  <si>
    <t>121QQ031277</t>
  </si>
  <si>
    <t>ELECTRODO ADULTO</t>
  </si>
  <si>
    <t>BIOMEDICO</t>
  </si>
  <si>
    <t>121QQ031278</t>
  </si>
  <si>
    <t>ELECTRODO DE MARCAPASO TRANSITORIO 6 FR</t>
  </si>
  <si>
    <t>UCI-ADULTO</t>
  </si>
  <si>
    <t>121QQ031291</t>
  </si>
  <si>
    <t>SISTEMA DE BARRERA ESTERIL PARA ESTERILIZACION A VAPOR Y OXIDO DE ETILENO 60 A 70 DE 100 MM X 200 METROS</t>
  </si>
  <si>
    <t>SI - (6) SELLADORAS ELECTRICA DE MESA</t>
  </si>
  <si>
    <t>121QQ031315</t>
  </si>
  <si>
    <t>EQUIPO DE MACROGOTEO PARA LA ADMINISTRACIÓN DE SOLUCIONES INTRAVENOSAS</t>
  </si>
  <si>
    <t>121QQ031316</t>
  </si>
  <si>
    <t>EQUIPO DE MICROGOTEO EQUIPO PARA ADMINISTRACION DE SOLUCIONES</t>
  </si>
  <si>
    <t>121QQ031335</t>
  </si>
  <si>
    <t>ESPUMA ABSORBIBLE HEMOSTATICA STANDARD (7 CM x 5 CM x 1 CM )</t>
  </si>
  <si>
    <t>NEUROCIRUGIA</t>
  </si>
  <si>
    <t>121QQ031336</t>
  </si>
  <si>
    <t>ESTOQUINETA DE ALGODÓN TUBULAR 6 X 25 YARDAS (ROLLO)</t>
  </si>
  <si>
    <t>ROLLO</t>
  </si>
  <si>
    <t>121QQ031346</t>
  </si>
  <si>
    <t>FILTRO ESPIRATORIO NEONATAL DESECHABLE PARA VENTILADOR PB 840 - PURITAN BENNETT</t>
  </si>
  <si>
    <t>TERAPIA RESPIRATORIA</t>
  </si>
  <si>
    <t>121QQ031358</t>
  </si>
  <si>
    <t>GASATEJIDA 8 PLIEGUES 7.5 X 7.5CM X 5 UNIDADES ESTERIL</t>
  </si>
  <si>
    <t>121QQ031394</t>
  </si>
  <si>
    <t>GUANTES QUIRURGICO ESTERIL N° 8.5 PAR</t>
  </si>
  <si>
    <t>PAR</t>
  </si>
  <si>
    <t>121QQ031415</t>
  </si>
  <si>
    <t>HUMIDIFICADOR PLASTICO</t>
  </si>
  <si>
    <t>121QQ031417</t>
  </si>
  <si>
    <t>INDICADOR CONTROL BIOLOGICO E INCUBADORA PARA ESTERILIZACION LECTURA RAPIDA</t>
  </si>
  <si>
    <t>SI - (5) INCUBADORAS PARA EL INDICADOR BIOLOGICO DE AUTOCONTENIDO DE ESPORAS PARA VAPOR DE PREVACIO DE 134° Y 121° DE LECTURA RAPIDA DE 1 HORA</t>
  </si>
  <si>
    <t>121QQ031446</t>
  </si>
  <si>
    <t>JERINGA ASEPTO PLASTICAESTERIL</t>
  </si>
  <si>
    <t>121QQ031447</t>
  </si>
  <si>
    <t>JERINGA PARA GASES ARTERIALES</t>
  </si>
  <si>
    <t>121QQ031516</t>
  </si>
  <si>
    <t>MAQUINA DE RASURAR</t>
  </si>
  <si>
    <t>121QQ031554</t>
  </si>
  <si>
    <t>NIPLE PLASTICO PARA FUENTE DE OXIGENO</t>
  </si>
  <si>
    <t>121QQ031570</t>
  </si>
  <si>
    <t>PAPEL CREPADO 1 GENERACION PARA ESTERILIZACION 55-60 gramos 120X120CM</t>
  </si>
  <si>
    <t xml:space="preserve">PAQUETE X 100 </t>
  </si>
  <si>
    <t>121QQ031593</t>
  </si>
  <si>
    <t>PAPEL PARA MONITOR FETAL F3/F6/F9 (IMI)</t>
  </si>
  <si>
    <t>121QQ031600</t>
  </si>
  <si>
    <t>PAQUETE DE ROPA ESTERIL PARA PASO DE CATETER ESTERIL EN TELA NO TEJIDA GRADO MEDICO ESTERIL, EN MATERIAL IMPERMEABLE REPELENTE A LA PENETRACION DE LÍQUIDOS Y  FLUIDOS,  DE COLOR  ANTIREFLEJANTE,NO TRANSPARANTE, ANTIESTATICA, RESISTENTE  A LA TENSION EN USO NORMAL, LIBRE DE LATEX Y DE PELUSA NO FAMABLE: CONTENIDO: 2 ENVOLVEDERAS DE 75 X 75, 1 BATA QUIRUGICA DE 132 CM DE LARGO  X 150CM DE ANCHO  CON 8 TIRAS DE AMARRE O VELCRO EN LA PARTE POSTERIOR, PUÑOS RESORTADOS DE 8CM   A 10 CM DE LARGO 100% EN ALGODON, 1 TOALLA DE SECADO DE MANOS, 1 CAMPO FENESTRADO DE 150 X ( 170 - 200 CM DE LARGO) CON FENESTRA DE 15 CM DE DIAMETRO EMPAQUETADO  EL CONTENIDO  EN BOLSA  GRADO  MEDICO  INTRAFII.(LAS  MEDIDAS   SON APROXIMADAS   CON   INDICADOR   DEL   SISTEMA   DE ESTERILIZACION Y LISTADO DE CONTENIDO)</t>
  </si>
  <si>
    <t>121QQ031604</t>
  </si>
  <si>
    <t>PAQUETE PARA OFTALMOLOGIA: PAQUETE DE TELA NO TEJIDA GRADO MEDICO ESTERIL CUYO MATERIAL DEBE DE SER PERMEABLE REPELENTE A LA PENETRACION DE LIQUIDOS Y FLUIDOS, DE COLOR ANTIREFLEJANTE, NO TRANSPARANTE, ANTIESTATICA, RESISTENTE A LA TENSION EN USO NORMAL, LIBRE DE LATEX Y DE PELUSA NO FAMABLE: CONTEN</t>
  </si>
  <si>
    <t>121QQ031646</t>
  </si>
  <si>
    <t>RECOLECTOR BIOLÓGICO PARA CORTOPUNZANTES GUARDIAN DE 1L-2L CON ROTULO-DEBE CONTENER LA IMAGEN RIESGO BIOLÓGICO CON LA FRASE "MANIPULARSE CON PRECAUCIÓN CIERRE HERMETICAMENTE" Y LA SIGUIENTE INFORMACIÓN COMO: INSTITUCIÓN, ORIGEN, TIEMPO DE REPOSICIÓN, FECHA DE RECOLECCIÓN, RESPONSABLE, ORIGEN</t>
  </si>
  <si>
    <t xml:space="preserve">GESTIÓN AMBIENTAL </t>
  </si>
  <si>
    <t xml:space="preserve">SI-SOPORTE DEL CONTENEDOR </t>
  </si>
  <si>
    <t>121QQ031647</t>
  </si>
  <si>
    <t>RECOLECTOR BIOLÓGICO PARA CORTOPUNZANTES GUARDIAN DE 2L - 3L CON ROTULO-DEBE CONTENER LA IMAGEN RIESGO BIOLÓGICO CON LA FRASE "MANIPULARSE CON PRECAUCIÓN CIERRE HERMETICAMENTE" Y LA SIGUIENTE INFORMACIÓN COMO: INSTITUCIÓN, ORIGEN, TIEMPO DE REPOSICIÓN, FECHA DE RECOLECCIÓN, RESPONSABLE, ORIGEN</t>
  </si>
  <si>
    <t>121QQ031659</t>
  </si>
  <si>
    <t>SABANAS MORTAJA</t>
  </si>
  <si>
    <t>121QQ031687</t>
  </si>
  <si>
    <t>SONDA DE ALIMENTACION PUNTA TUNGSTENO N° 12 FR</t>
  </si>
  <si>
    <t>121QQ031693</t>
  </si>
  <si>
    <t>SONDA DE GASTROSTOMIA Nº 20 FR</t>
  </si>
  <si>
    <t>121QQ031695</t>
  </si>
  <si>
    <t>SONDA DE SUCCION CERRADA N° 14 FR</t>
  </si>
  <si>
    <t>CIRUGIA </t>
  </si>
  <si>
    <t>121QQ031702</t>
  </si>
  <si>
    <t>SONDA DE SUCCION Nº12</t>
  </si>
  <si>
    <t>121QQ031704</t>
  </si>
  <si>
    <t>SONDA DE SUCCION Nº16</t>
  </si>
  <si>
    <t>121QQ031708</t>
  </si>
  <si>
    <t>SONDA FOLEY 2 VIAS Nº 12</t>
  </si>
  <si>
    <t>121QQ031735</t>
  </si>
  <si>
    <t>SONDA NELATON N° 5</t>
  </si>
  <si>
    <t>121QQ031738</t>
  </si>
  <si>
    <t>SONDA NELATON N°10</t>
  </si>
  <si>
    <t>121QQ031739</t>
  </si>
  <si>
    <t>SONDA NELATON N°12</t>
  </si>
  <si>
    <t>121QQ031740</t>
  </si>
  <si>
    <t>SONDA NELATON N°14</t>
  </si>
  <si>
    <t>121QQ031754</t>
  </si>
  <si>
    <t>SUTURA ABSORBIBLE DE CATGUT CROMICO 2/0 CURVA REDONDA 1/2 CIRCULODE 34-36 HEBRA DE 90CM</t>
  </si>
  <si>
    <t>121QQ031757</t>
  </si>
  <si>
    <t>SUTURA ABSORBIBLE DE CATGUT CROMICO 4/0 AGUJA REDONDA 1/2 CIRCULO 15- 17 MMHEBRA 70-75CM</t>
  </si>
  <si>
    <t>121QQ031799</t>
  </si>
  <si>
    <t xml:space="preserve">SUTURA NO ABSORBIBLE DE POLIPROPILENO 2/0 AGUJA CORTANTE 3/8 CIRCULO 24-26 MM HEBRA 70-75CM </t>
  </si>
  <si>
    <t>121QQ031802</t>
  </si>
  <si>
    <t>SUTURA NO ABSORBIBLE DE POLIPROPILENO 2/0 AGUJA RECTA  60MM*70 -75CM</t>
  </si>
  <si>
    <t>121QQ031807</t>
  </si>
  <si>
    <t>SUTURA NO ABSORBIBLE DE POLIPROPILENO 3/0 DOBLE AGUJA REDONDA 1/2 CIRCULO 24 -27MM HEBRA 90CM</t>
  </si>
  <si>
    <t>121QQ031833</t>
  </si>
  <si>
    <t>SUTURA NO ABSORBIBLE SEDA NEGRA TRENZADA 2/0 PRECORTADA 10-12 HEBRAS 75 CM</t>
  </si>
  <si>
    <t>121QQ031866</t>
  </si>
  <si>
    <t>SUTURA SINTETICA ABSORBIBLE DE ACIDO POLIGLICOLICO 4/0, AGUJA CURVA REDONDA 1/2 CIRCULO 15-17 MM, HEBRA 70 CM</t>
  </si>
  <si>
    <t>121QQ031877</t>
  </si>
  <si>
    <t>TINTURA DE BENJUI</t>
  </si>
  <si>
    <t>121QQ031906</t>
  </si>
  <si>
    <t>TUBO DE TORAX Nº 28</t>
  </si>
  <si>
    <t>121QQ031907</t>
  </si>
  <si>
    <t>TUBO DE TORAX N° 30</t>
  </si>
  <si>
    <t>121QQ031908</t>
  </si>
  <si>
    <t>TUBO DE TORAX Nº 32</t>
  </si>
  <si>
    <t>121QQ031921</t>
  </si>
  <si>
    <t>TUBO ENDOTRAQUEAL N° 2.0 SIN BALON, APIROGENO, RADIOPACO Y ESTERIL</t>
  </si>
  <si>
    <t>121QQ031929</t>
  </si>
  <si>
    <t>TUBO ENDOTRAQUEAL N° 2.5 SIN BALON, APIROGENO, RADIOPACO Y ESTERIL</t>
  </si>
  <si>
    <t>121QQ031931</t>
  </si>
  <si>
    <t>TUBO ENDOTRAQUEAL N° 3.0 SIN BALON, APIROGENO, RADIOPACO Y ESTERIL</t>
  </si>
  <si>
    <t>121QQ031939</t>
  </si>
  <si>
    <t>TUBO ENDOTRAQUEAL N° 5.0 SIN BALON APIROGENO, RADIOPACO Y ESTERIL</t>
  </si>
  <si>
    <t>121QQ031946</t>
  </si>
  <si>
    <t>TUBO ENDOTRAQUEAL N° 7.0 CON BALON, APIROGENO, RADIOPACO Y ESTERIL</t>
  </si>
  <si>
    <t>121QQ031948</t>
  </si>
  <si>
    <t>TUBO ENDOTRAQUEAL N° 7.5 CON BALON, APIROGENO, RADIOPACO Y ESTERIL</t>
  </si>
  <si>
    <t>121QQ031949</t>
  </si>
  <si>
    <t>TUBO ENDOTRAQUEAL N° 8.0 CON BALON, APIROGENO, RADIOPACO Y ESTERIL</t>
  </si>
  <si>
    <t>121QQ031993</t>
  </si>
  <si>
    <t>PINZA GRASPER LONG. 350MM MARGO ERGONOMICO 5 MM</t>
  </si>
  <si>
    <t>121QQ034877</t>
  </si>
  <si>
    <t>PAÑO DE LIMPIEZA WYPALL ROLLO 300 M</t>
  </si>
  <si>
    <t>121QQ034878</t>
  </si>
  <si>
    <t>CATETER VENOSO CENTRAL MONOLUMEN N° 22G X 8CM-13CM</t>
  </si>
  <si>
    <t>121QQ034893</t>
  </si>
  <si>
    <t>SUTURA NO ABSORBIBLE SEDA NEGRA TRENZADA 3/0 AGUJA REDONDA 1/2 CIRCULO 24-26MM HEBRA70- 75CM</t>
  </si>
  <si>
    <t>121QQ034912</t>
  </si>
  <si>
    <t>AGUJA PARA PEN 31G X 5 MM</t>
  </si>
  <si>
    <t>121QQ034938</t>
  </si>
  <si>
    <t>CUELLO RIGIDO DE FILADELFIA TALLA M</t>
  </si>
  <si>
    <t>121QQ034960</t>
  </si>
  <si>
    <t>ESPARADRAPO DE PAPEL COLOR PIEL HIPOALERGICO 2,5 CM X 9 METROS HASB 10 METROS MICROPO</t>
  </si>
  <si>
    <t>121QQ034964</t>
  </si>
  <si>
    <t xml:space="preserve">ENVOLVEDERA DE TELA NO TEJIDA CON FIBRAS SINTETICAS DE POLIPROPILENO TRES CAPAS 50 A 60 GRS 75CM-77CM X 75CM-77CM </t>
  </si>
  <si>
    <t>121QQ034987</t>
  </si>
  <si>
    <t>TIJERA PARA LAPAROSCOPIA, DESCARTABLE, ROTACION 360°, LONGITUD 350 - 360 mm, MANGO ERGONOMICO, CON CONECCION MONOPOLAR</t>
  </si>
  <si>
    <t>121QQ034992</t>
  </si>
  <si>
    <t>CONO PARA OTOSCOPIO DE EQUIPO DE ORGANOS ADULTO</t>
  </si>
  <si>
    <t>121QQ034993</t>
  </si>
  <si>
    <t>INDICADOR CONTROL BIOLOGICO DE VAPOR AMPOLLA DE LECTURA RAPIDA PARA AUTOCLAVE GRAVITACIONAL DE 134° Y 121° LECTURA RAPIDA DE 3 HORAS</t>
  </si>
  <si>
    <t>SI -(17 EQUIPOS) INCUBADIRA PARA EL INDICADOR BIOLOGICO DE AUTOCONTENIDA DE ESPORAS PARA VAPOR GRAVITACIOPNAL DE 134° Y 121 ° DE LECTURA RAPIDA DE 3 HORAS</t>
  </si>
  <si>
    <t>121QQ035006</t>
  </si>
  <si>
    <t>MASCARA PARA TRAQUEOSTOMIA ADULTO TIENDA</t>
  </si>
  <si>
    <t>121QQ035043</t>
  </si>
  <si>
    <t>SENSOR DE FLUJO PARA VENTILADOR HAMILTON</t>
  </si>
  <si>
    <t>SI - SEGÚN TECNOLOGIA CON EL VENTILADOR HAMILTON</t>
  </si>
  <si>
    <t>121QQ035060</t>
  </si>
  <si>
    <t>AGUJA PARA BLOQUEO DE NERVIO 22 G X 50 MM</t>
  </si>
  <si>
    <t>121QQ035209</t>
  </si>
  <si>
    <t>TEST BOWIE Y DICK KIT DIARIO PARA PRUEBA AUTOCLAVE DE PREVACIO</t>
  </si>
  <si>
    <t>KIT</t>
  </si>
  <si>
    <t>121QQ035331</t>
  </si>
  <si>
    <t>TALCO ESTERIL CON INSUFLADOR</t>
  </si>
  <si>
    <t>121QQ035337</t>
  </si>
  <si>
    <t>FILTRO HIDROFOBICO AIR GUARD SPACE LABS</t>
  </si>
  <si>
    <t>121QQ035346</t>
  </si>
  <si>
    <t>MASCARA DESECHABLE PARA VENTILACION MECANICA NO INVASIVA FACIAL TOTAL FACE LARGE</t>
  </si>
  <si>
    <t>121QQ035428</t>
  </si>
  <si>
    <t>SENSOR DE FLUJO PARA VENTILADOR SLE 5000 DESECHABLE</t>
  </si>
  <si>
    <t>121QQ035473</t>
  </si>
  <si>
    <t>CUCHILLA DESECHABLE DE RASURAR QUIRURGICA PARA VELLO (TIPO CLIPPER)</t>
  </si>
  <si>
    <t>SI - MAQUINA DEPILADORA CLIPPER 96814 MARCA 3M</t>
  </si>
  <si>
    <t>121QQ035536</t>
  </si>
  <si>
    <t>VALVA DESECHABLE PARA VIDEOLARINGOSCOPIO</t>
  </si>
  <si>
    <t>SI - COMPATIBLE CON VIDEOLARINGOSCOPIO MARCA ACESSOPE.</t>
  </si>
  <si>
    <t>121QQ035545</t>
  </si>
  <si>
    <t>SUJETADORES PARA TUBO ENDOTRAQUEAL ORAL</t>
  </si>
  <si>
    <t>121QQ035581</t>
  </si>
  <si>
    <t>RECOLECTOR BIOLÓGICO PARA CORTOPUNZANTES GUARDIAN DE 0.3 LTS CON ROTULO-DEBE CONTENER LA IMAGEN RIESGO BIOLÓGICO CON LA FRASE "MANIPULARSE CON PRECAUCIÓN CIERRE HERMETICAMENTE" Y LA SIGUIENTE INFORMACIÓN COMO: INSTITUCIÓN, ORIGEN, TIEMPO DE REPOSICIÓN, FECHA DE RECOLECCIÓN, RESPONSABLE, ORIGEN</t>
  </si>
  <si>
    <t>121QQ035601</t>
  </si>
  <si>
    <t>SET PARA PERFUSOR NEONATOS DE 50 CC FOTOSENSIBLE O FOTOPROTECTOR (INCLUYE JERINGA 50 CC Y EXTENSION)</t>
  </si>
  <si>
    <t>SI - PERFUSOR BOMBA B- BRAUN COMPACT PLUS</t>
  </si>
  <si>
    <t>121QQ035620</t>
  </si>
  <si>
    <t xml:space="preserve">PAPEL TERMICO PARA ELECTROCARDIOGRAFO MARCA COMEN - MODELO CM1200   -210 HASTA 215 MM X 20 MTS HASTA 40 MTS </t>
  </si>
  <si>
    <t xml:space="preserve">SI - ELECTROCARDIOGRAFO MARCA COMEN - MODELO CM1200 </t>
  </si>
  <si>
    <t>121QQ035695</t>
  </si>
  <si>
    <t>CANULA NASAL DE ALTO FLUJO XS    OJR 410 CAPACIDAD DE 0.5-8 LITROS POR MINUTO PESO EN KILOGRAMOS 0.5-8 (AZUL)</t>
  </si>
  <si>
    <t xml:space="preserve">TERAPIA RESPIRATORIA </t>
  </si>
  <si>
    <t xml:space="preserve">SI - COMPATIBLE CON CIRCUITOS Y TORRE AIRVO 2. </t>
  </si>
  <si>
    <t>121QQ031568</t>
  </si>
  <si>
    <t>TOALLA NO TEJIDA IMPREGNADA CON ALCOHOL ISOPROPÍLICO 70 %</t>
  </si>
  <si>
    <t>Unidad</t>
  </si>
  <si>
    <t>GRUPO No. 1</t>
  </si>
  <si>
    <t>121QQ035650</t>
  </si>
  <si>
    <t>KIT PARA SISTEMA DE PRESION NEGATIVA TALLA S ESPUMA</t>
  </si>
  <si>
    <t>SI - EQUIPO DE PRESION NEGATIVA POR PACIENTE SEGÚN LA TERAPIA COLOCADA POR EVENTO</t>
  </si>
  <si>
    <t>121QQ034916</t>
  </si>
  <si>
    <t>KIT PARA SISTEMA DE PRESION NEGATIVA MEDIUM ESPUMA</t>
  </si>
  <si>
    <t>SI - EQUIPO DE PRESION NEGATIVA POR PACIENTE SEGÚN LA TERAPIA COLOCADA POR EVENTO</t>
  </si>
  <si>
    <t>121QQ035523</t>
  </si>
  <si>
    <t>KIT TERAPIA ESPUMA TALLA L (250 X 150 X 30 MM) (COMPATIBLE CON CANISTER DE PRESIÓN NEGATIVA)</t>
  </si>
  <si>
    <t>121QQ031465</t>
  </si>
  <si>
    <t>KIT PARA SISTEMA DE PRESION NEGATIVA XLARGE ESPUMA</t>
  </si>
  <si>
    <t>121QQ035506</t>
  </si>
  <si>
    <t>SISTEMA CERRADO APOSITO 20 CM X 8CM DE LARGO, CON SISTEMA DE DRENAJE DE PRESION NEGATIVA INTEGRADO PORTATIL (COMPATIBLE CON CONTENEDOR CON GEL)</t>
  </si>
  <si>
    <t>121QQ031116</t>
  </si>
  <si>
    <t>CANISTER PARA TERAPIA CON PRESION NEGATIVA EN HERIDAS 1000ML - 1200ML COMPATIBLE CON SISTEMA DE PRESION NEGATIVA (ESPUMA).</t>
  </si>
  <si>
    <t>121QQ035396</t>
  </si>
  <si>
    <t>KIT DE INSTILACION DE PRESION NEGATIVA CON APOSITO DE POLIURETANO DE POROS ABIERTOS ENTRE 133-600 MICRAS EN FORMA TUBULAR DE 61X3,2 CM APROXIMADAMENTE; COMPUESTO DE:  TUBERIA MULTILUMEN DE INSTILACION POR TUBO DE SILICONA BIDIRECCIONAL COMPATIBLE CON CASSETTE Y CONTENEDOR CON GEL)</t>
  </si>
  <si>
    <t>121QQ035398</t>
  </si>
  <si>
    <t>CASSETTE COMPATIBLE CON SISTEMA PARA INSTILACION Y PRESION NEGATIVA PARA LECHO DE HERIDA. COMPLEMENTO DE KIT DE INSTILACION DE PRESION NEGATIVA CON APOSITO DE POLIURETANO DE POROS ABIERTOS ENTRE 133 - 600 MICRAS EN FORMA TUBULAR DE 61 x 3,2 CM APROXIMADAMENTE; COMPUESTO DE:  TUBERIA MULTILUMEN DE INSTILACION POR TUBO DE SILICONA BIDIRECCIONAL</t>
  </si>
  <si>
    <t>SI - EQUIPO DE PRESION NEGATIVA, POR PACIENTE SEGÚN LA TERAPIA COLOCADA POR EVENTO</t>
  </si>
  <si>
    <t>SIN CODIGO</t>
  </si>
  <si>
    <t>CANISTER PARA TERAPIA CON PRESION NEGATIVA EN HERIDAS 1000ML - 1200ML COMPATIBLE CON SISTEMA DE PRESION NEGATIVA (INSTILACIÓN)</t>
  </si>
  <si>
    <t>SI - EQUIPO DE PRESION NEGATIVA SEGÚN LA TERAPIA POR EVENTO PARA INSTILACIÓN.</t>
  </si>
  <si>
    <t>GRUPO TERAPEUTICO</t>
  </si>
  <si>
    <t>TOTAL</t>
  </si>
  <si>
    <t>NO PRESENTA OFERTA</t>
  </si>
  <si>
    <t>ARPA MEDICAL SAS.
NIT 900.879.954-9</t>
  </si>
  <si>
    <t>BIOPLAST
NIT 830.040.574-8</t>
  </si>
  <si>
    <t>DISCOLMEDICA S.A.S
NIT 828.002.423-5</t>
  </si>
  <si>
    <t>HEALTHCORP SAS
NIT 901.065.278-8</t>
  </si>
  <si>
    <t>LABORATORIO GOTHAPLAST LTDA
NIT:830.061.856-1</t>
  </si>
  <si>
    <t xml:space="preserve"> LM INSTRUMENTS S.A 
 NIT:800.077.635-1 </t>
  </si>
  <si>
    <t>M&amp;M EQUIPOS MEDICOS S.A.S
NIT: 830.146.016-6</t>
  </si>
  <si>
    <t>MEDICOX LTDA
NIT:830.142.523-0</t>
  </si>
  <si>
    <t>MEDTRONIC COLOMBIA S.A
NIT: 830.025.149-8</t>
  </si>
  <si>
    <t>RAFAEL ANTONIO SALAMANCA
NIT: 17.068.260-3</t>
  </si>
  <si>
    <t>TECNICA ELECTROMEDICA 
NIT: 830.004.892-2</t>
  </si>
  <si>
    <t>TELEFLEX MEDICAL COLOMBIA  S.A.S  
NIT: 900680808</t>
  </si>
  <si>
    <t>SANDRO JAVIER ARIAS TAMAYO
DIRECTOR FINANCIERO</t>
  </si>
  <si>
    <t>23 DE MAYO DE 2024</t>
  </si>
  <si>
    <t>DIF</t>
  </si>
  <si>
    <t>%</t>
  </si>
  <si>
    <t>SUPERA PRECIO TECHO</t>
  </si>
  <si>
    <t>NO CUMPLE EVALUACION TECNICA</t>
  </si>
  <si>
    <t>SUPERA PRECIO TECHO  Y NO CUMPLE EV TECNICA</t>
  </si>
  <si>
    <t>NO CUMPLE EVALUACIÓN TECNICA</t>
  </si>
  <si>
    <t>100 PUNTOS</t>
  </si>
  <si>
    <t>89 PUNTOS</t>
  </si>
  <si>
    <t>99 PUNTOS</t>
  </si>
  <si>
    <t>97 PUNTOS</t>
  </si>
  <si>
    <t>88 PUNTOS</t>
  </si>
  <si>
    <t>94 PUNTOS</t>
  </si>
  <si>
    <t>92 PUNTOS</t>
  </si>
  <si>
    <t>93 PUNTOS</t>
  </si>
  <si>
    <t>96 PUNTOS</t>
  </si>
  <si>
    <t>77 PUNTOS</t>
  </si>
  <si>
    <t>82 PUNTOS</t>
  </si>
  <si>
    <t>95 PUNTOS</t>
  </si>
  <si>
    <t>86 PUNTOS</t>
  </si>
  <si>
    <t>91 PUNTOS</t>
  </si>
  <si>
    <t>67 PUNTOS</t>
  </si>
  <si>
    <t>60 PUNTOS</t>
  </si>
  <si>
    <t>58 PUNTOS</t>
  </si>
  <si>
    <t>85 PUNTOS</t>
  </si>
  <si>
    <t>84 PUNTOS</t>
  </si>
  <si>
    <t>90 PUNTOS</t>
  </si>
  <si>
    <t>45 PUNTOS</t>
  </si>
  <si>
    <t>81 PUNTOS</t>
  </si>
  <si>
    <t>80 PUNTOS</t>
  </si>
  <si>
    <t>74 PUNTOS</t>
  </si>
  <si>
    <t>98 PUNTOS</t>
  </si>
  <si>
    <t>72 PUNTOS</t>
  </si>
  <si>
    <t>66 PUNTOS</t>
  </si>
  <si>
    <t>79 PUNTOS</t>
  </si>
  <si>
    <t>78 PUNTOS</t>
  </si>
  <si>
    <t>69 PUNTOS</t>
  </si>
  <si>
    <t>83 PUNTOS</t>
  </si>
  <si>
    <t>56 PUNTOS</t>
  </si>
  <si>
    <t>59 PUNTOS</t>
  </si>
  <si>
    <t>68 PUNTOS</t>
  </si>
  <si>
    <t>44 PUNTOS</t>
  </si>
  <si>
    <t>62 PUNTOS</t>
  </si>
  <si>
    <t>Desistimiento de oferta</t>
  </si>
  <si>
    <t>29 DE MAYO DE 2024</t>
  </si>
  <si>
    <t>SHERLEG LABORATORIES S.A.S                       
 NIT: 900539662</t>
  </si>
  <si>
    <r>
      <rPr>
        <b/>
        <sz val="11"/>
        <color indexed="8"/>
        <rFont val="Times New Roman"/>
        <family val="1"/>
      </rPr>
      <t xml:space="preserve">OBSERVACIONES: </t>
    </r>
    <r>
      <rPr>
        <sz val="11"/>
        <color indexed="8"/>
        <rFont val="Times New Roman"/>
        <family val="1"/>
      </rPr>
      <t xml:space="preserve">
1. SE EVALUA ECONÓMICAMENTE A LOS OFERENTES ARPA MEDICAL SAS. NIT 900.879.954-9, BIOPLAST NIT 830.040.574-8, DISCOLMEDICA S.A.S NIT 828.002.423-5, HEALTHCORP SAS NIT 901.065.278-8, LABORATORIO GOTHAPLAST LTDA NIT:830.061.856-1,  LM INSTRUMENTS S.A   NIT:800.077.635-1 , M&amp;M EQUIPOS MEDICOS S.A.S NIT: 830.146.016-6, MEDICOX LTDA NIT:830.142.523-0,  MEDTRONIC COLOMBIA S.A NIT: 830.025.149-8, RAFAEL ANTONIO SALAMANCA NIT: 17.068.260-3, TECNICA ELECTROMEDICA  NIT: 830.004.892-2, TELEFLEX MEDICAL COLOMBIA  S.A.S   NIT: 900680808 Y SHERLEG LABORATORIES S.A.S NIT: 900539662, LOS  CUAL SE ENCUENTRA HABILITADO EN LAS EVALUACIONES JURÍDICA, FINANCIERA, SARLAFT Y TÉCNICA .
2. LA OFERTA PRESENTADA POR LOS  OFERENTES EVALUADOS NO SUPERA EL PRESUPUESTO ESTABLECIDO EN LOS PLIEGOS DE CONDICIONES  DE LA IC -023-2024
3. DE ACUERDO A LO ESTABLECIDO EN EL NUMERAL 4.1.1. DE LOS PLIEGOS DE CONDICIONES DE LA IC 023 DE 2024, "</t>
    </r>
    <r>
      <rPr>
        <i/>
        <sz val="11"/>
        <color indexed="8"/>
        <rFont val="Times New Roman"/>
        <family val="1"/>
      </rPr>
      <t>La oferta que presente el menor valor total, se les asignará el puntaje máximo de  cien  (100)puntos, a los proponentes cuya propuesta sea superior al menor precio ofertado se le asignará los puntos a partir de la siguiente fórmula.
Puntaje Asignado =  100*Valor de la oferta más baja / Valor de la oferta en evaluaci</t>
    </r>
    <r>
      <rPr>
        <i/>
        <sz val="11"/>
        <rFont val="Times New Roman"/>
        <family val="1"/>
      </rPr>
      <t xml:space="preserve">ón"  
</t>
    </r>
    <r>
      <rPr>
        <sz val="11"/>
        <rFont val="Times New Roman"/>
        <family val="1"/>
      </rPr>
      <t xml:space="preserve">
4, DE ACUERDO A LO ESTABLECIDO EN  EL NUMERAL 4,1,1 DE LOS PLIEGOS DE CONDICIONES DE LA  IC-023-2024, LA OFERTA MÁS ECONÓMICA HABILITADA EN LAS EVALUACIONES JURÍDICA, FINANCIERA, SARLAFT Y TÉCNICA SE REALIZA EVALUACION ECONOMICA POR ITEMS.
5. EL PROPONENTE ARPA MEDICAL SAS. NIT 900.879.954-9 PRESENTA POR ESCRITO DESISTIMIENTO DE OFERTA DE LOS ITEMS 18,19,20,21,22y 23, RAZÓN POR LA CUAL SE ASIGNA PUNTAJE A LAS OFERTAS HABILITADAS MAS ECONOMICAS.</t>
    </r>
  </si>
  <si>
    <t>87 PUNTOS</t>
  </si>
  <si>
    <t>51 PUNTOS</t>
  </si>
  <si>
    <t>54 PUNTOS</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</si>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</sst>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0.00_);_(* \(#,##0.00\);_(* \-??_);_(@_)"/>
    <numFmt numFmtId="168" formatCode="_(* #,##0_);_(* \(#,##0\);_(* &quot;-&quot;??_);_(@_)"/>
    <numFmt numFmtId="169" formatCode="_-* #,##0.00\ _€_-;\-* #,##0.00\ _€_-;_-* &quot;-&quot;??\ _€_-;_-@_-"/>
    <numFmt numFmtId="170" formatCode="[$-240A]General"/>
    <numFmt numFmtId="171" formatCode="&quot; &quot;#,##0.00&quot; &quot;;&quot; (&quot;#,##0.00&quot;)&quot;;&quot; -&quot;#&quot; &quot;;&quot; &quot;@&quot; &quot;"/>
    <numFmt numFmtId="172" formatCode="&quot; $&quot;#,##0.00&quot; &quot;;&quot;-$&quot;#,##0.00&quot; &quot;;&quot; $-&quot;#&quot; &quot;;&quot; &quot;@&quot; &quot;"/>
    <numFmt numFmtId="173" formatCode="&quot; &quot;&quot;$&quot;&quot; &quot;#,##0.00&quot; &quot;;&quot; &quot;&quot;$&quot;&quot; (&quot;#,##0.00&quot;)&quot;;&quot; &quot;&quot;$&quot;&quot; -&quot;00&quot; &quot;;&quot; &quot;@&quot; &quot;"/>
    <numFmt numFmtId="174" formatCode="&quot; &quot;&quot;$&quot;#,##0.00&quot; &quot;;&quot;-&quot;&quot;$&quot;#,##0.00&quot; &quot;;&quot; &quot;&quot;$&quot;&quot;-&quot;00&quot; &quot;;&quot; &quot;@&quot; &quot;"/>
    <numFmt numFmtId="175" formatCode="&quot; &quot;#,##0.00&quot; &quot;;&quot; (&quot;#,##0.00&quot;)&quot;;&quot; -&quot;00&quot; &quot;;&quot; &quot;@&quot; &quot;"/>
    <numFmt numFmtId="176" formatCode="[$$-240A]#,##0.00;[Red]&quot;(&quot;[$$-240A]#,##0.00&quot;)&quot;"/>
    <numFmt numFmtId="177" formatCode="_-[$$-240A]\ * #,##0.00_-;\-[$$-240A]\ * #,##0.00_-;_-[$$-240A]\ * &quot;-&quot;??_-;_-@_-"/>
    <numFmt numFmtId="178" formatCode="#,##0.0"/>
    <numFmt numFmtId="179" formatCode="0.0%"/>
  </numFmts>
  <fonts count="31" x14ac:knownFonts="1">
    <font>
      <sz val="11"/>
      <color theme="1"/>
      <name val="Calibri"/>
      <family val="2"/>
      <scheme val="minor"/>
    </font>
    <font>
      <sz val="11"/>
      <color indexed="8"/>
      <name val="Calibri"/>
      <family val="2"/>
    </font>
    <font>
      <sz val="10"/>
      <name val="Arial"/>
      <family val="2"/>
    </font>
    <font>
      <b/>
      <sz val="12"/>
      <name val="Times New Roman"/>
      <family val="1"/>
    </font>
    <font>
      <b/>
      <sz val="11"/>
      <name val="Times New Roman"/>
      <family val="1"/>
    </font>
    <font>
      <sz val="11"/>
      <name val="Times New Roman"/>
      <family val="1"/>
    </font>
    <font>
      <b/>
      <sz val="11"/>
      <color indexed="8"/>
      <name val="Times New Roman"/>
      <family val="1"/>
    </font>
    <font>
      <sz val="11"/>
      <color indexed="8"/>
      <name val="Times New Roman"/>
      <family val="1"/>
    </font>
    <font>
      <i/>
      <sz val="11"/>
      <color indexed="8"/>
      <name val="Times New Roman"/>
      <family val="1"/>
    </font>
    <font>
      <b/>
      <sz val="10"/>
      <name val="Times New Roman"/>
      <family val="1"/>
    </font>
    <font>
      <i/>
      <sz val="11"/>
      <name val="Times New Roman"/>
      <family val="1"/>
    </font>
    <font>
      <sz val="11"/>
      <color theme="1"/>
      <name val="Calibri"/>
      <family val="2"/>
      <scheme val="minor"/>
    </font>
    <font>
      <sz val="11"/>
      <color rgb="FF000000"/>
      <name val="Calibri"/>
      <family val="2"/>
    </font>
    <font>
      <u/>
      <sz val="11"/>
      <color rgb="FF0000FF"/>
      <name val="Calibri"/>
      <family val="2"/>
    </font>
    <font>
      <b/>
      <i/>
      <sz val="16"/>
      <color rgb="FF000000"/>
      <name val="Arial"/>
      <family val="2"/>
    </font>
    <font>
      <sz val="11"/>
      <color rgb="FF000000"/>
      <name val="Arial"/>
      <family val="2"/>
    </font>
    <font>
      <sz val="10"/>
      <color rgb="FF000000"/>
      <name val="Arial"/>
      <family val="2"/>
    </font>
    <font>
      <b/>
      <i/>
      <u/>
      <sz val="11"/>
      <color rgb="FF000000"/>
      <name val="Arial"/>
      <family val="2"/>
    </font>
    <font>
      <b/>
      <sz val="11"/>
      <color theme="1"/>
      <name val="Calibri"/>
      <family val="2"/>
      <scheme val="minor"/>
    </font>
    <font>
      <sz val="11"/>
      <color theme="1"/>
      <name val="Times New Roman"/>
      <family val="1"/>
    </font>
    <font>
      <b/>
      <sz val="11"/>
      <color theme="1"/>
      <name val="Times New Roman"/>
      <family val="1"/>
    </font>
    <font>
      <sz val="12"/>
      <color rgb="FF000000"/>
      <name val="Arial"/>
      <family val="2"/>
    </font>
    <font>
      <sz val="12"/>
      <color theme="1"/>
      <name val="Arial"/>
      <family val="2"/>
    </font>
    <font>
      <b/>
      <sz val="12"/>
      <color theme="1"/>
      <name val="Arial"/>
      <family val="2"/>
    </font>
    <font>
      <b/>
      <sz val="12"/>
      <color rgb="FF000000"/>
      <name val="Arial"/>
      <family val="2"/>
    </font>
    <font>
      <b/>
      <sz val="10"/>
      <color theme="1"/>
      <name val="Times New Roman"/>
      <family val="1"/>
    </font>
    <font>
      <b/>
      <sz val="10"/>
      <color rgb="FF000000"/>
      <name val="Arial Narrow"/>
      <family val="2"/>
    </font>
    <font>
      <b/>
      <sz val="12"/>
      <color rgb="FF000000"/>
      <name val="Arial Narrow"/>
      <family val="2"/>
    </font>
    <font>
      <sz val="10"/>
      <color rgb="FF000000"/>
      <name val="Arial Narrow"/>
      <family val="2"/>
    </font>
    <font>
      <b/>
      <i/>
      <sz val="18"/>
      <color theme="4"/>
      <name val="Times New Roman"/>
      <family val="1"/>
    </font>
    <font>
      <b/>
      <sz val="18"/>
      <color theme="1"/>
      <name val="Times New Roman"/>
      <family val="1"/>
    </font>
  </fonts>
  <fills count="9">
    <fill>
      <patternFill patternType="none"/>
    </fill>
    <fill>
      <patternFill patternType="gray125"/>
    </fill>
    <fill>
      <patternFill patternType="solid">
        <fgColor rgb="FFB7DEE8"/>
        <bgColor indexed="64"/>
      </patternFill>
    </fill>
    <fill>
      <patternFill patternType="solid">
        <fgColor rgb="FFFFFFFF"/>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FF0000"/>
        <bgColor indexed="64"/>
      </patternFill>
    </fill>
    <fill>
      <patternFill patternType="solid">
        <fgColor rgb="FFFFFF00"/>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s>
  <cellStyleXfs count="37">
    <xf numFmtId="0" fontId="0" fillId="0" borderId="0"/>
    <xf numFmtId="171" fontId="12" fillId="0" borderId="0" applyBorder="0" applyProtection="0"/>
    <xf numFmtId="172" fontId="12" fillId="0" borderId="0" applyBorder="0" applyProtection="0"/>
    <xf numFmtId="170" fontId="13" fillId="0" borderId="0" applyBorder="0" applyProtection="0"/>
    <xf numFmtId="170" fontId="12" fillId="0" borderId="0" applyBorder="0" applyProtection="0"/>
    <xf numFmtId="0" fontId="14" fillId="0" borderId="0" applyNumberFormat="0" applyBorder="0" applyProtection="0">
      <alignment horizontal="center"/>
    </xf>
    <xf numFmtId="0" fontId="14" fillId="0" borderId="0" applyNumberFormat="0" applyBorder="0" applyProtection="0">
      <alignment horizontal="center" textRotation="90"/>
    </xf>
    <xf numFmtId="166" fontId="11" fillId="0" borderId="0" applyFont="0" applyFill="0" applyBorder="0" applyAlignment="0" applyProtection="0"/>
    <xf numFmtId="41" fontId="11" fillId="0" borderId="0" applyFont="0" applyFill="0" applyBorder="0" applyAlignment="0" applyProtection="0"/>
    <xf numFmtId="43" fontId="2" fillId="0" borderId="0" applyFont="0" applyFill="0" applyBorder="0" applyAlignment="0" applyProtection="0"/>
    <xf numFmtId="167" fontId="1" fillId="0" borderId="0" applyFill="0" applyBorder="0" applyAlignment="0" applyProtection="0"/>
    <xf numFmtId="166" fontId="11" fillId="0" borderId="0" applyFont="0" applyFill="0" applyBorder="0" applyAlignment="0" applyProtection="0"/>
    <xf numFmtId="175" fontId="15"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165" fontId="2" fillId="0" borderId="0" applyFill="0" applyBorder="0" applyAlignment="0" applyProtection="0"/>
    <xf numFmtId="174" fontId="15" fillId="0" borderId="0" applyFont="0" applyFill="0" applyBorder="0" applyAlignment="0" applyProtection="0"/>
    <xf numFmtId="164" fontId="11" fillId="0" borderId="0" applyFont="0" applyFill="0" applyBorder="0" applyAlignment="0" applyProtection="0"/>
    <xf numFmtId="173" fontId="15" fillId="0" borderId="0" applyFont="0" applyFill="0" applyBorder="0" applyAlignment="0" applyProtection="0"/>
    <xf numFmtId="170" fontId="16" fillId="0" borderId="0" applyBorder="0" applyProtection="0"/>
    <xf numFmtId="0" fontId="1" fillId="0" borderId="0"/>
    <xf numFmtId="0" fontId="11" fillId="0" borderId="0"/>
    <xf numFmtId="0" fontId="11" fillId="0" borderId="0"/>
    <xf numFmtId="0" fontId="2" fillId="0" borderId="0"/>
    <xf numFmtId="0" fontId="15" fillId="0" borderId="0"/>
    <xf numFmtId="0" fontId="12" fillId="0" borderId="0" applyNumberFormat="0" applyBorder="0" applyProtection="0"/>
    <xf numFmtId="0" fontId="11" fillId="0" borderId="0"/>
    <xf numFmtId="0" fontId="2" fillId="0" borderId="0"/>
    <xf numFmtId="9" fontId="11" fillId="0" borderId="0" applyFont="0" applyFill="0" applyBorder="0" applyAlignment="0" applyProtection="0"/>
    <xf numFmtId="0" fontId="17" fillId="0" borderId="0" applyNumberFormat="0" applyBorder="0" applyProtection="0"/>
    <xf numFmtId="176" fontId="17" fillId="0" borderId="0" applyBorder="0" applyProtection="0"/>
  </cellStyleXfs>
  <cellXfs count="136">
    <xf numFmtId="0" fontId="0" fillId="0" borderId="0" xfId="0"/>
    <xf numFmtId="0" fontId="19" fillId="0" borderId="0" xfId="0" applyFont="1" applyAlignment="1">
      <alignment vertical="center" wrapText="1"/>
    </xf>
    <xf numFmtId="168" fontId="19" fillId="0" borderId="0" xfId="7" applyNumberFormat="1" applyFont="1" applyAlignment="1">
      <alignment vertical="center" wrapText="1"/>
    </xf>
    <xf numFmtId="168" fontId="20" fillId="0" borderId="1" xfId="7" applyNumberFormat="1" applyFont="1" applyFill="1" applyBorder="1" applyAlignment="1">
      <alignment horizontal="center" vertical="center" wrapText="1"/>
    </xf>
    <xf numFmtId="0" fontId="19" fillId="0" borderId="0" xfId="0" applyFont="1" applyAlignment="1">
      <alignment horizontal="center" vertical="center" wrapText="1"/>
    </xf>
    <xf numFmtId="168" fontId="9" fillId="2" borderId="2" xfId="7" applyNumberFormat="1" applyFont="1" applyFill="1" applyBorder="1" applyAlignment="1">
      <alignment horizontal="center" vertical="center" wrapText="1"/>
    </xf>
    <xf numFmtId="168" fontId="9" fillId="2" borderId="3" xfId="7" applyNumberFormat="1" applyFont="1" applyFill="1" applyBorder="1" applyAlignment="1">
      <alignment horizontal="center" vertical="center" wrapText="1"/>
    </xf>
    <xf numFmtId="9" fontId="19" fillId="0" borderId="0" xfId="34" applyFont="1" applyBorder="1" applyAlignment="1">
      <alignment vertical="center" wrapText="1"/>
    </xf>
    <xf numFmtId="168" fontId="9" fillId="2" borderId="5" xfId="7" applyNumberFormat="1" applyFont="1" applyFill="1" applyBorder="1" applyAlignment="1">
      <alignment horizontal="center" vertical="center" wrapText="1"/>
    </xf>
    <xf numFmtId="168" fontId="21" fillId="3" borderId="6" xfId="7" applyNumberFormat="1" applyFont="1" applyFill="1" applyBorder="1" applyAlignment="1">
      <alignment horizontal="center" vertical="center" wrapText="1"/>
    </xf>
    <xf numFmtId="168" fontId="22" fillId="0" borderId="6" xfId="7" applyNumberFormat="1" applyFont="1" applyBorder="1" applyAlignment="1" applyProtection="1">
      <alignment horizontal="center" vertical="center" wrapText="1"/>
    </xf>
    <xf numFmtId="168" fontId="22" fillId="0" borderId="6" xfId="7" applyNumberFormat="1" applyFont="1" applyBorder="1" applyAlignment="1" applyProtection="1">
      <alignment horizontal="center" vertical="center"/>
    </xf>
    <xf numFmtId="168" fontId="19" fillId="0" borderId="0" xfId="0" applyNumberFormat="1" applyFont="1" applyAlignment="1">
      <alignment vertical="center" wrapText="1"/>
    </xf>
    <xf numFmtId="177" fontId="19" fillId="0" borderId="0" xfId="0" applyNumberFormat="1" applyFont="1" applyAlignment="1">
      <alignment vertical="center" wrapText="1"/>
    </xf>
    <xf numFmtId="168" fontId="19" fillId="0" borderId="0" xfId="0" applyNumberFormat="1" applyFont="1" applyAlignment="1">
      <alignment horizontal="center" vertical="center" wrapText="1"/>
    </xf>
    <xf numFmtId="168" fontId="21" fillId="0" borderId="6" xfId="7" applyNumberFormat="1" applyFont="1" applyFill="1" applyBorder="1" applyAlignment="1" applyProtection="1">
      <alignment horizontal="center" vertical="center" wrapText="1"/>
    </xf>
    <xf numFmtId="168" fontId="24" fillId="5" borderId="28" xfId="7" applyNumberFormat="1" applyFont="1" applyFill="1" applyBorder="1" applyAlignment="1" applyProtection="1">
      <alignment horizontal="center" vertical="center" wrapText="1"/>
    </xf>
    <xf numFmtId="9" fontId="19" fillId="0" borderId="0" xfId="34" applyFont="1" applyBorder="1" applyAlignment="1">
      <alignment horizontal="center" vertical="center" wrapText="1"/>
    </xf>
    <xf numFmtId="168" fontId="19" fillId="0" borderId="0" xfId="34" applyNumberFormat="1" applyFont="1" applyBorder="1" applyAlignment="1">
      <alignment horizontal="center" vertical="center" wrapText="1"/>
    </xf>
    <xf numFmtId="0" fontId="20" fillId="0" borderId="0" xfId="0" applyFont="1" applyAlignment="1">
      <alignment horizontal="center" vertical="center" wrapText="1"/>
    </xf>
    <xf numFmtId="168" fontId="4" fillId="2" borderId="11" xfId="7" applyNumberFormat="1" applyFont="1" applyFill="1" applyBorder="1" applyAlignment="1">
      <alignment horizontal="center" vertical="center" wrapText="1"/>
    </xf>
    <xf numFmtId="0" fontId="26" fillId="5" borderId="6" xfId="0" applyFont="1" applyFill="1" applyBorder="1" applyAlignment="1">
      <alignment horizontal="center" vertical="center" wrapText="1"/>
    </xf>
    <xf numFmtId="0" fontId="28" fillId="0" borderId="6" xfId="0" applyFont="1" applyBorder="1" applyAlignment="1">
      <alignment horizontal="center" vertical="center" wrapText="1"/>
    </xf>
    <xf numFmtId="0" fontId="28" fillId="3" borderId="6" xfId="0" applyFont="1" applyFill="1" applyBorder="1" applyAlignment="1">
      <alignment horizontal="center" vertical="center" wrapText="1"/>
    </xf>
    <xf numFmtId="3" fontId="28" fillId="0" borderId="6" xfId="0" applyNumberFormat="1" applyFont="1" applyBorder="1" applyAlignment="1">
      <alignment horizontal="center" vertical="center" wrapText="1"/>
    </xf>
    <xf numFmtId="0" fontId="28" fillId="3" borderId="6" xfId="0" applyFont="1" applyFill="1" applyBorder="1" applyAlignment="1">
      <alignment vertical="center" wrapText="1"/>
    </xf>
    <xf numFmtId="0" fontId="28" fillId="0" borderId="6" xfId="0" applyFont="1" applyBorder="1" applyAlignment="1">
      <alignment vertical="center" wrapText="1"/>
    </xf>
    <xf numFmtId="168" fontId="21" fillId="6" borderId="6" xfId="7" applyNumberFormat="1" applyFont="1" applyFill="1" applyBorder="1" applyAlignment="1" applyProtection="1">
      <alignment horizontal="center" vertical="center" wrapText="1"/>
    </xf>
    <xf numFmtId="168" fontId="21" fillId="6" borderId="6" xfId="7" applyNumberFormat="1" applyFont="1" applyFill="1" applyBorder="1" applyAlignment="1">
      <alignment horizontal="center" vertical="center" wrapText="1"/>
    </xf>
    <xf numFmtId="168" fontId="21" fillId="6" borderId="6" xfId="7" applyNumberFormat="1" applyFont="1" applyFill="1" applyBorder="1" applyAlignment="1">
      <alignment horizontal="center" vertical="center"/>
    </xf>
    <xf numFmtId="168" fontId="22" fillId="6" borderId="6" xfId="7" applyNumberFormat="1" applyFont="1" applyFill="1" applyBorder="1" applyAlignment="1" applyProtection="1">
      <alignment horizontal="center" vertical="center" wrapText="1"/>
    </xf>
    <xf numFmtId="168" fontId="22" fillId="6" borderId="6" xfId="7" applyNumberFormat="1" applyFont="1" applyFill="1" applyBorder="1" applyAlignment="1" applyProtection="1">
      <alignment horizontal="center" vertical="center"/>
    </xf>
    <xf numFmtId="168" fontId="19" fillId="6" borderId="0" xfId="0" applyNumberFormat="1" applyFont="1" applyFill="1" applyAlignment="1">
      <alignment horizontal="center" vertical="center" wrapText="1"/>
    </xf>
    <xf numFmtId="0" fontId="19" fillId="6" borderId="0" xfId="0" applyFont="1" applyFill="1" applyAlignment="1">
      <alignment horizontal="center" vertical="center" wrapText="1"/>
    </xf>
    <xf numFmtId="168" fontId="24" fillId="5" borderId="11" xfId="7" applyNumberFormat="1" applyFont="1" applyFill="1" applyBorder="1" applyAlignment="1" applyProtection="1">
      <alignment horizontal="center" vertical="center" wrapText="1"/>
    </xf>
    <xf numFmtId="168" fontId="24" fillId="5" borderId="29" xfId="7" applyNumberFormat="1" applyFont="1" applyFill="1" applyBorder="1" applyAlignment="1" applyProtection="1">
      <alignment vertical="center" wrapText="1"/>
    </xf>
    <xf numFmtId="168" fontId="21" fillId="0" borderId="13" xfId="7" applyNumberFormat="1" applyFont="1" applyFill="1" applyBorder="1" applyAlignment="1" applyProtection="1">
      <alignment horizontal="center" vertical="center" wrapText="1"/>
    </xf>
    <xf numFmtId="41" fontId="24" fillId="5" borderId="0" xfId="8" applyFont="1" applyFill="1" applyBorder="1" applyAlignment="1" applyProtection="1">
      <alignment horizontal="center" vertical="center" wrapText="1"/>
    </xf>
    <xf numFmtId="168" fontId="24" fillId="5" borderId="0" xfId="7" applyNumberFormat="1" applyFont="1" applyFill="1" applyBorder="1" applyAlignment="1" applyProtection="1">
      <alignment horizontal="center" vertical="center" wrapText="1"/>
    </xf>
    <xf numFmtId="168" fontId="24" fillId="5" borderId="0" xfId="7" applyNumberFormat="1" applyFont="1" applyFill="1" applyBorder="1" applyAlignment="1" applyProtection="1">
      <alignment vertical="center" wrapText="1"/>
    </xf>
    <xf numFmtId="168" fontId="20" fillId="0" borderId="0" xfId="7" applyNumberFormat="1" applyFont="1" applyFill="1" applyBorder="1" applyAlignment="1">
      <alignment horizontal="center" vertical="center" wrapText="1"/>
    </xf>
    <xf numFmtId="168" fontId="20" fillId="4" borderId="0" xfId="7" applyNumberFormat="1" applyFont="1" applyFill="1" applyBorder="1" applyAlignment="1">
      <alignment horizontal="center" vertical="center" wrapText="1"/>
    </xf>
    <xf numFmtId="168" fontId="19" fillId="0" borderId="0" xfId="7" applyNumberFormat="1" applyFont="1" applyFill="1" applyBorder="1" applyAlignment="1">
      <alignment vertical="center" wrapText="1"/>
    </xf>
    <xf numFmtId="168" fontId="9" fillId="2" borderId="11" xfId="7" applyNumberFormat="1" applyFont="1" applyFill="1" applyBorder="1" applyAlignment="1">
      <alignment horizontal="center" vertical="center" wrapText="1"/>
    </xf>
    <xf numFmtId="9" fontId="21" fillId="0" borderId="6" xfId="34" applyFont="1" applyFill="1" applyBorder="1" applyAlignment="1" applyProtection="1">
      <alignment horizontal="center" vertical="center" wrapText="1"/>
    </xf>
    <xf numFmtId="168" fontId="21" fillId="7" borderId="6" xfId="7" applyNumberFormat="1" applyFont="1" applyFill="1" applyBorder="1" applyAlignment="1" applyProtection="1">
      <alignment horizontal="center" vertical="center" wrapText="1"/>
    </xf>
    <xf numFmtId="9" fontId="21" fillId="7" borderId="6" xfId="34" applyFont="1" applyFill="1" applyBorder="1" applyAlignment="1" applyProtection="1">
      <alignment horizontal="center" vertical="center" wrapText="1"/>
    </xf>
    <xf numFmtId="0" fontId="26" fillId="0" borderId="6" xfId="0" applyFont="1" applyBorder="1" applyAlignment="1">
      <alignment vertical="center" wrapText="1"/>
    </xf>
    <xf numFmtId="3" fontId="26" fillId="0" borderId="6" xfId="0" applyNumberFormat="1" applyFont="1" applyBorder="1" applyAlignment="1">
      <alignment vertical="center" wrapText="1"/>
    </xf>
    <xf numFmtId="0" fontId="25" fillId="2" borderId="33" xfId="0" applyFont="1" applyFill="1" applyBorder="1" applyAlignment="1">
      <alignment vertical="center" wrapText="1"/>
    </xf>
    <xf numFmtId="0" fontId="27" fillId="5" borderId="6" xfId="0" applyFont="1" applyFill="1" applyBorder="1" applyAlignment="1">
      <alignment vertical="center" wrapText="1"/>
    </xf>
    <xf numFmtId="0" fontId="23" fillId="5" borderId="8" xfId="0" applyFont="1" applyFill="1" applyBorder="1" applyAlignment="1">
      <alignment vertical="center" wrapText="1"/>
    </xf>
    <xf numFmtId="168" fontId="24" fillId="0" borderId="1" xfId="7" applyNumberFormat="1" applyFont="1" applyFill="1" applyBorder="1" applyAlignment="1" applyProtection="1">
      <alignment horizontal="center" vertical="center" wrapText="1"/>
    </xf>
    <xf numFmtId="179" fontId="19" fillId="0" borderId="0" xfId="34" applyNumberFormat="1" applyFont="1" applyBorder="1" applyAlignment="1">
      <alignment horizontal="center" vertical="center" wrapText="1"/>
    </xf>
    <xf numFmtId="168" fontId="19" fillId="8" borderId="0" xfId="0" applyNumberFormat="1" applyFont="1" applyFill="1" applyAlignment="1">
      <alignment horizontal="center" vertical="center" wrapText="1"/>
    </xf>
    <xf numFmtId="168" fontId="21" fillId="0" borderId="30" xfId="7" applyNumberFormat="1" applyFont="1" applyFill="1" applyBorder="1" applyAlignment="1" applyProtection="1">
      <alignment horizontal="center" vertical="center" wrapText="1"/>
    </xf>
    <xf numFmtId="168" fontId="21" fillId="0" borderId="13" xfId="7" applyNumberFormat="1" applyFont="1" applyFill="1" applyBorder="1" applyAlignment="1" applyProtection="1">
      <alignment horizontal="center" vertical="center" wrapText="1"/>
    </xf>
    <xf numFmtId="168" fontId="21" fillId="0" borderId="31" xfId="7" applyNumberFormat="1" applyFont="1" applyFill="1" applyBorder="1" applyAlignment="1" applyProtection="1">
      <alignment horizontal="center" vertical="center" wrapText="1"/>
    </xf>
    <xf numFmtId="168" fontId="24" fillId="5" borderId="29" xfId="7" applyNumberFormat="1" applyFont="1" applyFill="1" applyBorder="1" applyAlignment="1" applyProtection="1">
      <alignment horizontal="center" vertical="center" wrapText="1"/>
    </xf>
    <xf numFmtId="168" fontId="24" fillId="5" borderId="11" xfId="7" applyNumberFormat="1" applyFont="1" applyFill="1" applyBorder="1" applyAlignment="1" applyProtection="1">
      <alignment horizontal="center" vertical="center" wrapText="1"/>
    </xf>
    <xf numFmtId="168" fontId="24" fillId="5" borderId="28" xfId="7" applyNumberFormat="1" applyFont="1" applyFill="1" applyBorder="1" applyAlignment="1" applyProtection="1">
      <alignment horizontal="center" vertical="center" wrapText="1"/>
    </xf>
    <xf numFmtId="0" fontId="18" fillId="0" borderId="10" xfId="7" applyNumberFormat="1" applyFont="1" applyBorder="1" applyAlignment="1">
      <alignment horizontal="center" vertical="center" wrapText="1"/>
    </xf>
    <xf numFmtId="0" fontId="18" fillId="0" borderId="11" xfId="7" applyNumberFormat="1" applyFont="1" applyBorder="1" applyAlignment="1">
      <alignment horizontal="center" vertical="center" wrapText="1"/>
    </xf>
    <xf numFmtId="0" fontId="18" fillId="0" borderId="9" xfId="7" applyNumberFormat="1" applyFont="1" applyBorder="1" applyAlignment="1">
      <alignment horizontal="center" vertical="center" wrapText="1"/>
    </xf>
    <xf numFmtId="3" fontId="26" fillId="0" borderId="30" xfId="0" applyNumberFormat="1" applyFont="1" applyBorder="1" applyAlignment="1">
      <alignment vertical="center" wrapText="1"/>
    </xf>
    <xf numFmtId="3" fontId="26" fillId="0" borderId="13" xfId="0" applyNumberFormat="1" applyFont="1" applyBorder="1" applyAlignment="1">
      <alignment vertical="center" wrapText="1"/>
    </xf>
    <xf numFmtId="3" fontId="26" fillId="0" borderId="31" xfId="0" applyNumberFormat="1" applyFont="1" applyBorder="1" applyAlignment="1">
      <alignment vertical="center" wrapText="1"/>
    </xf>
    <xf numFmtId="3" fontId="26" fillId="0" borderId="30" xfId="0" applyNumberFormat="1" applyFont="1" applyBorder="1" applyAlignment="1">
      <alignment horizontal="center" vertical="center" wrapText="1"/>
    </xf>
    <xf numFmtId="3" fontId="26" fillId="0" borderId="13" xfId="0" applyNumberFormat="1" applyFont="1" applyBorder="1" applyAlignment="1">
      <alignment horizontal="center" vertical="center" wrapText="1"/>
    </xf>
    <xf numFmtId="3" fontId="26" fillId="0" borderId="31" xfId="0" applyNumberFormat="1" applyFont="1" applyBorder="1" applyAlignment="1">
      <alignment horizontal="center" vertical="center" wrapText="1"/>
    </xf>
    <xf numFmtId="3" fontId="26" fillId="7" borderId="30" xfId="0" applyNumberFormat="1" applyFont="1" applyFill="1" applyBorder="1" applyAlignment="1">
      <alignment horizontal="center" vertical="center" wrapText="1"/>
    </xf>
    <xf numFmtId="3" fontId="26" fillId="7" borderId="13" xfId="0" applyNumberFormat="1" applyFont="1" applyFill="1" applyBorder="1" applyAlignment="1">
      <alignment horizontal="center" vertical="center" wrapText="1"/>
    </xf>
    <xf numFmtId="3" fontId="26" fillId="7" borderId="31" xfId="0" applyNumberFormat="1" applyFont="1" applyFill="1" applyBorder="1" applyAlignment="1">
      <alignment horizontal="center" vertical="center" wrapText="1"/>
    </xf>
    <xf numFmtId="168" fontId="4" fillId="2" borderId="10" xfId="7" applyNumberFormat="1" applyFont="1" applyFill="1" applyBorder="1" applyAlignment="1">
      <alignment horizontal="center" vertical="center" wrapText="1"/>
    </xf>
    <xf numFmtId="168" fontId="4" fillId="2" borderId="11" xfId="7" applyNumberFormat="1" applyFont="1" applyFill="1" applyBorder="1" applyAlignment="1">
      <alignment horizontal="center" vertical="center" wrapText="1"/>
    </xf>
    <xf numFmtId="168" fontId="4" fillId="2" borderId="9" xfId="7" applyNumberFormat="1" applyFont="1" applyFill="1" applyBorder="1" applyAlignment="1">
      <alignment horizontal="center" vertical="center" wrapText="1"/>
    </xf>
    <xf numFmtId="41" fontId="24" fillId="5" borderId="4" xfId="8" applyFont="1" applyFill="1" applyBorder="1" applyAlignment="1" applyProtection="1">
      <alignment horizontal="center" vertical="center" wrapText="1"/>
    </xf>
    <xf numFmtId="0" fontId="25" fillId="2" borderId="21"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5" fillId="2" borderId="34" xfId="0" applyFont="1" applyFill="1" applyBorder="1" applyAlignment="1">
      <alignment horizontal="center" vertical="center" wrapText="1"/>
    </xf>
    <xf numFmtId="3" fontId="26" fillId="8" borderId="30" xfId="0" applyNumberFormat="1" applyFont="1" applyFill="1" applyBorder="1" applyAlignment="1">
      <alignment horizontal="center" vertical="center" wrapText="1"/>
    </xf>
    <xf numFmtId="3" fontId="26" fillId="8" borderId="13" xfId="0" applyNumberFormat="1" applyFont="1" applyFill="1" applyBorder="1" applyAlignment="1">
      <alignment horizontal="center" vertical="center" wrapText="1"/>
    </xf>
    <xf numFmtId="3" fontId="26" fillId="8" borderId="31" xfId="0" applyNumberFormat="1" applyFont="1" applyFill="1" applyBorder="1" applyAlignment="1">
      <alignment horizontal="center" vertical="center" wrapText="1"/>
    </xf>
    <xf numFmtId="178" fontId="26" fillId="0" borderId="30" xfId="0" applyNumberFormat="1" applyFont="1" applyBorder="1" applyAlignment="1">
      <alignment horizontal="center" vertical="center" wrapText="1"/>
    </xf>
    <xf numFmtId="178" fontId="26" fillId="0" borderId="13" xfId="0" applyNumberFormat="1" applyFont="1" applyBorder="1" applyAlignment="1">
      <alignment horizontal="center" vertical="center" wrapText="1"/>
    </xf>
    <xf numFmtId="178" fontId="26" fillId="0" borderId="31" xfId="0" applyNumberFormat="1" applyFont="1" applyBorder="1" applyAlignment="1">
      <alignment horizontal="center" vertical="center" wrapText="1"/>
    </xf>
    <xf numFmtId="3" fontId="26" fillId="7" borderId="30" xfId="0" applyNumberFormat="1" applyFont="1" applyFill="1" applyBorder="1" applyAlignment="1">
      <alignment horizontal="center" wrapText="1"/>
    </xf>
    <xf numFmtId="3" fontId="26" fillId="7" borderId="13" xfId="0" applyNumberFormat="1" applyFont="1" applyFill="1" applyBorder="1" applyAlignment="1">
      <alignment horizontal="center" wrapText="1"/>
    </xf>
    <xf numFmtId="3" fontId="26" fillId="7" borderId="31" xfId="0" applyNumberFormat="1" applyFont="1" applyFill="1" applyBorder="1" applyAlignment="1">
      <alignment horizontal="center" wrapText="1"/>
    </xf>
    <xf numFmtId="0" fontId="19" fillId="0" borderId="2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41" fontId="24" fillId="5" borderId="10" xfId="8" applyFont="1" applyFill="1" applyBorder="1" applyAlignment="1" applyProtection="1">
      <alignment horizontal="center" vertical="center" wrapText="1"/>
    </xf>
    <xf numFmtId="41" fontId="24" fillId="5" borderId="11" xfId="8" applyFont="1" applyFill="1" applyBorder="1" applyAlignment="1" applyProtection="1">
      <alignment horizontal="center" vertical="center" wrapText="1"/>
    </xf>
    <xf numFmtId="41" fontId="24" fillId="5" borderId="9" xfId="8" applyFont="1" applyFill="1" applyBorder="1" applyAlignment="1" applyProtection="1">
      <alignment horizontal="center" vertical="center" wrapText="1"/>
    </xf>
    <xf numFmtId="0" fontId="22" fillId="0" borderId="0" xfId="0" applyFont="1" applyAlignment="1">
      <alignment horizontal="center"/>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0" fillId="2" borderId="23" xfId="0" applyFont="1" applyFill="1" applyBorder="1" applyAlignment="1">
      <alignment horizontal="center" vertical="center" wrapText="1"/>
    </xf>
    <xf numFmtId="0" fontId="20" fillId="2" borderId="24" xfId="0" applyFont="1" applyFill="1" applyBorder="1" applyAlignment="1">
      <alignment horizontal="center" vertical="center" wrapText="1"/>
    </xf>
    <xf numFmtId="0" fontId="20" fillId="2" borderId="26"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7" fillId="0" borderId="14" xfId="0" applyFont="1" applyBorder="1" applyAlignment="1">
      <alignment horizontal="left" vertical="top" wrapText="1"/>
    </xf>
    <xf numFmtId="0" fontId="7" fillId="0" borderId="15" xfId="0" applyFont="1" applyBorder="1" applyAlignment="1">
      <alignment horizontal="left" vertical="top" wrapText="1"/>
    </xf>
    <xf numFmtId="0" fontId="7" fillId="0" borderId="16" xfId="0" applyFont="1" applyBorder="1" applyAlignment="1">
      <alignment horizontal="left" vertical="top" wrapText="1"/>
    </xf>
    <xf numFmtId="168" fontId="20" fillId="0" borderId="26" xfId="7" applyNumberFormat="1" applyFont="1" applyFill="1" applyBorder="1" applyAlignment="1">
      <alignment horizontal="center" vertical="center" wrapText="1"/>
    </xf>
    <xf numFmtId="168" fontId="20" fillId="0" borderId="18" xfId="7" applyNumberFormat="1" applyFont="1" applyFill="1" applyBorder="1" applyAlignment="1">
      <alignment horizontal="center" vertical="center" wrapText="1"/>
    </xf>
    <xf numFmtId="168" fontId="20" fillId="0" borderId="27" xfId="7" applyNumberFormat="1"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0" fillId="2" borderId="13" xfId="0" applyFont="1" applyFill="1" applyBorder="1" applyAlignment="1">
      <alignment horizontal="center" vertical="center" wrapText="1"/>
    </xf>
    <xf numFmtId="168" fontId="4" fillId="4" borderId="20" xfId="7" applyNumberFormat="1" applyFont="1" applyFill="1" applyBorder="1" applyAlignment="1" applyProtection="1">
      <alignment horizontal="center" vertical="center" wrapText="1"/>
      <protection locked="0"/>
    </xf>
    <xf numFmtId="168" fontId="4" fillId="4" borderId="13" xfId="7" applyNumberFormat="1" applyFont="1" applyFill="1" applyBorder="1" applyAlignment="1" applyProtection="1">
      <alignment horizontal="center" vertical="center" wrapText="1"/>
      <protection locked="0"/>
    </xf>
    <xf numFmtId="168" fontId="4" fillId="4" borderId="19" xfId="7" applyNumberFormat="1" applyFont="1" applyFill="1" applyBorder="1" applyAlignment="1" applyProtection="1">
      <alignment horizontal="center" vertical="center" wrapText="1"/>
      <protection locked="0"/>
    </xf>
    <xf numFmtId="0" fontId="26" fillId="5" borderId="6" xfId="0" applyFont="1" applyFill="1" applyBorder="1" applyAlignment="1">
      <alignment horizontal="center" vertical="center" wrapText="1"/>
    </xf>
    <xf numFmtId="0" fontId="26" fillId="6" borderId="6" xfId="0" applyFont="1" applyFill="1" applyBorder="1" applyAlignment="1">
      <alignment horizontal="center" vertical="center" wrapText="1"/>
    </xf>
    <xf numFmtId="168" fontId="4" fillId="4" borderId="23" xfId="7" applyNumberFormat="1" applyFont="1" applyFill="1" applyBorder="1" applyAlignment="1" applyProtection="1">
      <alignment horizontal="center" vertical="center"/>
      <protection locked="0"/>
    </xf>
    <xf numFmtId="168" fontId="4" fillId="4" borderId="24" xfId="7" applyNumberFormat="1" applyFont="1" applyFill="1" applyBorder="1" applyAlignment="1" applyProtection="1">
      <alignment horizontal="center" vertical="center"/>
      <protection locked="0"/>
    </xf>
    <xf numFmtId="168" fontId="4" fillId="4" borderId="25" xfId="7" applyNumberFormat="1" applyFont="1" applyFill="1" applyBorder="1" applyAlignment="1" applyProtection="1">
      <alignment horizontal="center" vertical="center"/>
      <protection locked="0"/>
    </xf>
    <xf numFmtId="0" fontId="20" fillId="2" borderId="10"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9" xfId="0" applyFont="1" applyFill="1" applyBorder="1" applyAlignment="1">
      <alignment horizontal="center" vertical="center" wrapText="1"/>
    </xf>
    <xf numFmtId="168" fontId="20" fillId="2" borderId="0" xfId="7" applyNumberFormat="1"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22"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3" fillId="5" borderId="12" xfId="0" applyFont="1" applyFill="1" applyBorder="1" applyAlignment="1">
      <alignment horizontal="center" vertical="center" wrapText="1"/>
    </xf>
    <xf numFmtId="0" fontId="27" fillId="5" borderId="6" xfId="0" applyFont="1" applyFill="1" applyBorder="1" applyAlignment="1">
      <alignment horizontal="center" vertical="center" wrapText="1"/>
    </xf>
    <xf numFmtId="168" fontId="29" fillId="0" borderId="26" xfId="7" applyNumberFormat="1" applyFont="1" applyFill="1" applyBorder="1" applyAlignment="1">
      <alignment horizontal="center" vertical="center" wrapText="1"/>
    </xf>
    <xf numFmtId="168" fontId="30" fillId="0" borderId="18" xfId="7" applyNumberFormat="1" applyFont="1" applyFill="1" applyBorder="1" applyAlignment="1">
      <alignment horizontal="center" vertical="center" wrapText="1"/>
    </xf>
    <xf numFmtId="168" fontId="30" fillId="0" borderId="27" xfId="7" applyNumberFormat="1" applyFont="1" applyFill="1" applyBorder="1" applyAlignment="1">
      <alignment horizontal="center" vertical="center" wrapText="1"/>
    </xf>
  </cellXfs>
  <cellStyles count="37">
    <cellStyle name="Excel Built-in Comma" xfId="1" xr:uid="{00000000-0005-0000-0000-000000000000}"/>
    <cellStyle name="Excel Built-in Currency" xfId="2" xr:uid="{00000000-0005-0000-0000-000001000000}"/>
    <cellStyle name="Excel Built-in Hyperlink" xfId="3" xr:uid="{00000000-0005-0000-0000-000002000000}"/>
    <cellStyle name="Excel Built-in Normal" xfId="4" xr:uid="{00000000-0005-0000-0000-000003000000}"/>
    <cellStyle name="Heading" xfId="5" xr:uid="{00000000-0005-0000-0000-000004000000}"/>
    <cellStyle name="Heading1" xfId="6" xr:uid="{00000000-0005-0000-0000-000005000000}"/>
    <cellStyle name="Millares" xfId="7" builtinId="3"/>
    <cellStyle name="Millares [0] 2" xfId="8" xr:uid="{00000000-0005-0000-0000-000008000000}"/>
    <cellStyle name="Millares 10" xfId="9" xr:uid="{00000000-0005-0000-0000-000009000000}"/>
    <cellStyle name="Millares 2" xfId="10" xr:uid="{00000000-0005-0000-0000-00000A000000}"/>
    <cellStyle name="Millares 2 2" xfId="11" xr:uid="{00000000-0005-0000-0000-00000B000000}"/>
    <cellStyle name="Millares 2 3" xfId="12" xr:uid="{00000000-0005-0000-0000-00000C000000}"/>
    <cellStyle name="Millares 3" xfId="13" xr:uid="{00000000-0005-0000-0000-00000D000000}"/>
    <cellStyle name="Millares 4" xfId="14" xr:uid="{00000000-0005-0000-0000-00000E000000}"/>
    <cellStyle name="Millares 5" xfId="15" xr:uid="{00000000-0005-0000-0000-00000F000000}"/>
    <cellStyle name="Millares 6" xfId="16" xr:uid="{00000000-0005-0000-0000-000010000000}"/>
    <cellStyle name="Millares 7" xfId="17" xr:uid="{00000000-0005-0000-0000-000011000000}"/>
    <cellStyle name="Millares 8" xfId="18" xr:uid="{00000000-0005-0000-0000-000012000000}"/>
    <cellStyle name="Millares 9" xfId="19" xr:uid="{00000000-0005-0000-0000-000013000000}"/>
    <cellStyle name="Moneda [0] 2" xfId="20" xr:uid="{00000000-0005-0000-0000-000014000000}"/>
    <cellStyle name="Moneda 2" xfId="21" xr:uid="{00000000-0005-0000-0000-000015000000}"/>
    <cellStyle name="Moneda 2 2" xfId="22" xr:uid="{00000000-0005-0000-0000-000016000000}"/>
    <cellStyle name="Moneda 3" xfId="23" xr:uid="{00000000-0005-0000-0000-000017000000}"/>
    <cellStyle name="Moneda 4" xfId="24" xr:uid="{00000000-0005-0000-0000-000018000000}"/>
    <cellStyle name="Normal" xfId="0" builtinId="0"/>
    <cellStyle name="Normal 11" xfId="25" xr:uid="{00000000-0005-0000-0000-00001A000000}"/>
    <cellStyle name="Normal 2" xfId="26" xr:uid="{00000000-0005-0000-0000-00001B000000}"/>
    <cellStyle name="Normal 2 2" xfId="27" xr:uid="{00000000-0005-0000-0000-00001C000000}"/>
    <cellStyle name="Normal 2 2 2" xfId="28" xr:uid="{00000000-0005-0000-0000-00001D000000}"/>
    <cellStyle name="Normal 2 3" xfId="29" xr:uid="{00000000-0005-0000-0000-00001E000000}"/>
    <cellStyle name="Normal 3" xfId="30" xr:uid="{00000000-0005-0000-0000-00001F000000}"/>
    <cellStyle name="Normal 3 2" xfId="31" xr:uid="{00000000-0005-0000-0000-000020000000}"/>
    <cellStyle name="Normal 4" xfId="32" xr:uid="{00000000-0005-0000-0000-000021000000}"/>
    <cellStyle name="Normal 7" xfId="33" xr:uid="{00000000-0005-0000-0000-000022000000}"/>
    <cellStyle name="Porcentaje" xfId="34" builtinId="5"/>
    <cellStyle name="Result" xfId="35" xr:uid="{00000000-0005-0000-0000-000024000000}"/>
    <cellStyle name="Result2" xfId="36" xr:uid="{00000000-0005-0000-0000-00002500000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96850</xdr:rowOff>
    </xdr:from>
    <xdr:to>
      <xdr:col>55</xdr:col>
      <xdr:colOff>857251</xdr:colOff>
      <xdr:row>3</xdr:row>
      <xdr:rowOff>164087</xdr:rowOff>
    </xdr:to>
    <xdr:sp macro="" textlink="">
      <xdr:nvSpPr>
        <xdr:cNvPr id="3" name="Text Box 89">
          <a:extLst>
            <a:ext uri="{FF2B5EF4-FFF2-40B4-BE49-F238E27FC236}">
              <a16:creationId xmlns:a16="http://schemas.microsoft.com/office/drawing/2014/main" id="{FC6C3764-619D-4EF2-90A2-78E1B4E6C48B}"/>
            </a:ext>
          </a:extLst>
        </xdr:cNvPr>
        <xdr:cNvSpPr txBox="1">
          <a:spLocks noChangeArrowheads="1"/>
        </xdr:cNvSpPr>
      </xdr:nvSpPr>
      <xdr:spPr bwMode="auto">
        <a:xfrm>
          <a:off x="3510644" y="96850"/>
          <a:ext cx="9184821"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85725</xdr:colOff>
      <xdr:row>0</xdr:row>
      <xdr:rowOff>38100</xdr:rowOff>
    </xdr:from>
    <xdr:to>
      <xdr:col>2</xdr:col>
      <xdr:colOff>762000</xdr:colOff>
      <xdr:row>3</xdr:row>
      <xdr:rowOff>114300</xdr:rowOff>
    </xdr:to>
    <xdr:pic>
      <xdr:nvPicPr>
        <xdr:cNvPr id="3291" name="2 Imagen">
          <a:extLst>
            <a:ext uri="{FF2B5EF4-FFF2-40B4-BE49-F238E27FC236}">
              <a16:creationId xmlns:a16="http://schemas.microsoft.com/office/drawing/2014/main" id="{CAA885B9-4FF3-42DC-9AF6-D19157731F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8100"/>
          <a:ext cx="38195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245</xdr:row>
      <xdr:rowOff>0</xdr:rowOff>
    </xdr:from>
    <xdr:to>
      <xdr:col>2</xdr:col>
      <xdr:colOff>2984046</xdr:colOff>
      <xdr:row>245</xdr:row>
      <xdr:rowOff>0</xdr:rowOff>
    </xdr:to>
    <xdr:pic>
      <xdr:nvPicPr>
        <xdr:cNvPr id="3293" name="2 Imagen">
          <a:extLst>
            <a:ext uri="{FF2B5EF4-FFF2-40B4-BE49-F238E27FC236}">
              <a16:creationId xmlns:a16="http://schemas.microsoft.com/office/drawing/2014/main" id="{54BFE92D-FA37-4721-B4E2-CDF3555791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1825" y="81381600"/>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245</xdr:row>
      <xdr:rowOff>0</xdr:rowOff>
    </xdr:from>
    <xdr:to>
      <xdr:col>2</xdr:col>
      <xdr:colOff>2984046</xdr:colOff>
      <xdr:row>245</xdr:row>
      <xdr:rowOff>0</xdr:rowOff>
    </xdr:to>
    <xdr:pic>
      <xdr:nvPicPr>
        <xdr:cNvPr id="3294" name="2 Imagen">
          <a:extLst>
            <a:ext uri="{FF2B5EF4-FFF2-40B4-BE49-F238E27FC236}">
              <a16:creationId xmlns:a16="http://schemas.microsoft.com/office/drawing/2014/main" id="{A9AF1290-4218-4714-BABB-752596889F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1825" y="81381600"/>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245</xdr:row>
      <xdr:rowOff>0</xdr:rowOff>
    </xdr:from>
    <xdr:to>
      <xdr:col>2</xdr:col>
      <xdr:colOff>2984046</xdr:colOff>
      <xdr:row>245</xdr:row>
      <xdr:rowOff>0</xdr:rowOff>
    </xdr:to>
    <xdr:pic>
      <xdr:nvPicPr>
        <xdr:cNvPr id="3295" name="2 Imagen">
          <a:extLst>
            <a:ext uri="{FF2B5EF4-FFF2-40B4-BE49-F238E27FC236}">
              <a16:creationId xmlns:a16="http://schemas.microsoft.com/office/drawing/2014/main" id="{4CCF29A1-2DCC-4D64-BC78-CF939FA4059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1825" y="32404050"/>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245</xdr:row>
      <xdr:rowOff>0</xdr:rowOff>
    </xdr:from>
    <xdr:to>
      <xdr:col>2</xdr:col>
      <xdr:colOff>2984046</xdr:colOff>
      <xdr:row>245</xdr:row>
      <xdr:rowOff>0</xdr:rowOff>
    </xdr:to>
    <xdr:pic>
      <xdr:nvPicPr>
        <xdr:cNvPr id="3296" name="2 Imagen">
          <a:extLst>
            <a:ext uri="{FF2B5EF4-FFF2-40B4-BE49-F238E27FC236}">
              <a16:creationId xmlns:a16="http://schemas.microsoft.com/office/drawing/2014/main" id="{C44868BB-ACEE-406F-A42E-26E683D29A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1825" y="36290250"/>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243</xdr:row>
      <xdr:rowOff>0</xdr:rowOff>
    </xdr:from>
    <xdr:to>
      <xdr:col>2</xdr:col>
      <xdr:colOff>2984046</xdr:colOff>
      <xdr:row>243</xdr:row>
      <xdr:rowOff>0</xdr:rowOff>
    </xdr:to>
    <xdr:pic>
      <xdr:nvPicPr>
        <xdr:cNvPr id="9" name="2 Imagen">
          <a:extLst>
            <a:ext uri="{FF2B5EF4-FFF2-40B4-BE49-F238E27FC236}">
              <a16:creationId xmlns:a16="http://schemas.microsoft.com/office/drawing/2014/main" id="{9BAD92CF-07B3-4520-96CC-69885C161FE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24300" y="4467225"/>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243</xdr:row>
      <xdr:rowOff>0</xdr:rowOff>
    </xdr:from>
    <xdr:to>
      <xdr:col>2</xdr:col>
      <xdr:colOff>2984046</xdr:colOff>
      <xdr:row>243</xdr:row>
      <xdr:rowOff>0</xdr:rowOff>
    </xdr:to>
    <xdr:pic>
      <xdr:nvPicPr>
        <xdr:cNvPr id="10" name="2 Imagen">
          <a:extLst>
            <a:ext uri="{FF2B5EF4-FFF2-40B4-BE49-F238E27FC236}">
              <a16:creationId xmlns:a16="http://schemas.microsoft.com/office/drawing/2014/main" id="{503D33E2-52DF-4F98-A98F-1CDCBB06AE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24300" y="8782050"/>
          <a:ext cx="2952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58</xdr:col>
      <xdr:colOff>503465</xdr:colOff>
      <xdr:row>0</xdr:row>
      <xdr:rowOff>108856</xdr:rowOff>
    </xdr:from>
    <xdr:to>
      <xdr:col>60</xdr:col>
      <xdr:colOff>1551215</xdr:colOff>
      <xdr:row>4</xdr:row>
      <xdr:rowOff>21659</xdr:rowOff>
    </xdr:to>
    <xdr:sp macro="" textlink="">
      <xdr:nvSpPr>
        <xdr:cNvPr id="11" name="Text Box 90">
          <a:extLst>
            <a:ext uri="{FF2B5EF4-FFF2-40B4-BE49-F238E27FC236}">
              <a16:creationId xmlns:a16="http://schemas.microsoft.com/office/drawing/2014/main" id="{61A6A75B-CC08-49E4-842D-1E1A75D28B0D}"/>
            </a:ext>
          </a:extLst>
        </xdr:cNvPr>
        <xdr:cNvSpPr txBox="1">
          <a:spLocks noChangeArrowheads="1"/>
        </xdr:cNvSpPr>
      </xdr:nvSpPr>
      <xdr:spPr bwMode="auto">
        <a:xfrm flipH="1">
          <a:off x="75574072" y="108856"/>
          <a:ext cx="3741964" cy="688410"/>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96850</xdr:rowOff>
    </xdr:from>
    <xdr:to>
      <xdr:col>55</xdr:col>
      <xdr:colOff>857251</xdr:colOff>
      <xdr:row>3</xdr:row>
      <xdr:rowOff>164087</xdr:rowOff>
    </xdr:to>
    <xdr:sp macro="" textlink="">
      <xdr:nvSpPr>
        <xdr:cNvPr id="2" name="Text Box 89">
          <a:extLst>
            <a:ext uri="{FF2B5EF4-FFF2-40B4-BE49-F238E27FC236}">
              <a16:creationId xmlns:a16="http://schemas.microsoft.com/office/drawing/2014/main" id="{04F7C557-6DDC-4FDC-A0CE-709D7A52390A}"/>
            </a:ext>
          </a:extLst>
        </xdr:cNvPr>
        <xdr:cNvSpPr txBox="1">
          <a:spLocks noChangeArrowheads="1"/>
        </xdr:cNvSpPr>
      </xdr:nvSpPr>
      <xdr:spPr bwMode="auto">
        <a:xfrm>
          <a:off x="476250" y="96850"/>
          <a:ext cx="60969526"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85725</xdr:colOff>
      <xdr:row>0</xdr:row>
      <xdr:rowOff>38100</xdr:rowOff>
    </xdr:from>
    <xdr:to>
      <xdr:col>10</xdr:col>
      <xdr:colOff>870857</xdr:colOff>
      <xdr:row>3</xdr:row>
      <xdr:rowOff>114300</xdr:rowOff>
    </xdr:to>
    <xdr:pic>
      <xdr:nvPicPr>
        <xdr:cNvPr id="3" name="2 Imagen">
          <a:extLst>
            <a:ext uri="{FF2B5EF4-FFF2-40B4-BE49-F238E27FC236}">
              <a16:creationId xmlns:a16="http://schemas.microsoft.com/office/drawing/2014/main" id="{86DFB8BF-3214-42E2-B221-8532BC55F6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8100"/>
          <a:ext cx="3814082"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54</xdr:col>
      <xdr:colOff>503465</xdr:colOff>
      <xdr:row>0</xdr:row>
      <xdr:rowOff>108856</xdr:rowOff>
    </xdr:from>
    <xdr:to>
      <xdr:col>56</xdr:col>
      <xdr:colOff>1551215</xdr:colOff>
      <xdr:row>4</xdr:row>
      <xdr:rowOff>21659</xdr:rowOff>
    </xdr:to>
    <xdr:sp macro="" textlink="">
      <xdr:nvSpPr>
        <xdr:cNvPr id="4" name="Text Box 90">
          <a:extLst>
            <a:ext uri="{FF2B5EF4-FFF2-40B4-BE49-F238E27FC236}">
              <a16:creationId xmlns:a16="http://schemas.microsoft.com/office/drawing/2014/main" id="{41C514C5-AF1A-4325-B9F8-44E8E05FA95E}"/>
            </a:ext>
          </a:extLst>
        </xdr:cNvPr>
        <xdr:cNvSpPr txBox="1">
          <a:spLocks noChangeArrowheads="1"/>
        </xdr:cNvSpPr>
      </xdr:nvSpPr>
      <xdr:spPr bwMode="auto">
        <a:xfrm flipH="1">
          <a:off x="59910890" y="108856"/>
          <a:ext cx="3733800" cy="684328"/>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2</xdr:col>
      <xdr:colOff>28575</xdr:colOff>
      <xdr:row>198</xdr:row>
      <xdr:rowOff>0</xdr:rowOff>
    </xdr:from>
    <xdr:to>
      <xdr:col>10</xdr:col>
      <xdr:colOff>397328</xdr:colOff>
      <xdr:row>198</xdr:row>
      <xdr:rowOff>0</xdr:rowOff>
    </xdr:to>
    <xdr:pic>
      <xdr:nvPicPr>
        <xdr:cNvPr id="5" name="2 Imagen">
          <a:extLst>
            <a:ext uri="{FF2B5EF4-FFF2-40B4-BE49-F238E27FC236}">
              <a16:creationId xmlns:a16="http://schemas.microsoft.com/office/drawing/2014/main" id="{93A5FDC1-3E9A-47F8-900C-8F7C208F77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9188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198</xdr:row>
      <xdr:rowOff>0</xdr:rowOff>
    </xdr:from>
    <xdr:to>
      <xdr:col>10</xdr:col>
      <xdr:colOff>397328</xdr:colOff>
      <xdr:row>198</xdr:row>
      <xdr:rowOff>0</xdr:rowOff>
    </xdr:to>
    <xdr:pic>
      <xdr:nvPicPr>
        <xdr:cNvPr id="6" name="2 Imagen">
          <a:extLst>
            <a:ext uri="{FF2B5EF4-FFF2-40B4-BE49-F238E27FC236}">
              <a16:creationId xmlns:a16="http://schemas.microsoft.com/office/drawing/2014/main" id="{4CEBC3C5-38EC-4DE5-9BD2-1D4438DFB35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9188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198</xdr:row>
      <xdr:rowOff>0</xdr:rowOff>
    </xdr:from>
    <xdr:to>
      <xdr:col>10</xdr:col>
      <xdr:colOff>397328</xdr:colOff>
      <xdr:row>198</xdr:row>
      <xdr:rowOff>0</xdr:rowOff>
    </xdr:to>
    <xdr:pic>
      <xdr:nvPicPr>
        <xdr:cNvPr id="7" name="2 Imagen">
          <a:extLst>
            <a:ext uri="{FF2B5EF4-FFF2-40B4-BE49-F238E27FC236}">
              <a16:creationId xmlns:a16="http://schemas.microsoft.com/office/drawing/2014/main" id="{2A0230C8-2A4C-4001-B4BC-BD9BDCCCAC3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9188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198</xdr:row>
      <xdr:rowOff>0</xdr:rowOff>
    </xdr:from>
    <xdr:to>
      <xdr:col>10</xdr:col>
      <xdr:colOff>397328</xdr:colOff>
      <xdr:row>198</xdr:row>
      <xdr:rowOff>0</xdr:rowOff>
    </xdr:to>
    <xdr:pic>
      <xdr:nvPicPr>
        <xdr:cNvPr id="8" name="2 Imagen">
          <a:extLst>
            <a:ext uri="{FF2B5EF4-FFF2-40B4-BE49-F238E27FC236}">
              <a16:creationId xmlns:a16="http://schemas.microsoft.com/office/drawing/2014/main" id="{5F04E2C1-27E5-4629-A8FD-67A771CEB0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9188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194</xdr:row>
      <xdr:rowOff>0</xdr:rowOff>
    </xdr:from>
    <xdr:to>
      <xdr:col>10</xdr:col>
      <xdr:colOff>397328</xdr:colOff>
      <xdr:row>194</xdr:row>
      <xdr:rowOff>0</xdr:rowOff>
    </xdr:to>
    <xdr:pic>
      <xdr:nvPicPr>
        <xdr:cNvPr id="9" name="2 Imagen">
          <a:extLst>
            <a:ext uri="{FF2B5EF4-FFF2-40B4-BE49-F238E27FC236}">
              <a16:creationId xmlns:a16="http://schemas.microsoft.com/office/drawing/2014/main" id="{9D924851-39F8-4A98-A239-15A05F74C24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8378725"/>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194</xdr:row>
      <xdr:rowOff>0</xdr:rowOff>
    </xdr:from>
    <xdr:to>
      <xdr:col>10</xdr:col>
      <xdr:colOff>397328</xdr:colOff>
      <xdr:row>194</xdr:row>
      <xdr:rowOff>0</xdr:rowOff>
    </xdr:to>
    <xdr:pic>
      <xdr:nvPicPr>
        <xdr:cNvPr id="10" name="2 Imagen">
          <a:extLst>
            <a:ext uri="{FF2B5EF4-FFF2-40B4-BE49-F238E27FC236}">
              <a16:creationId xmlns:a16="http://schemas.microsoft.com/office/drawing/2014/main" id="{A748075F-8AD9-4ED9-8B98-F2D7AD51D2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58378725"/>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96850</xdr:rowOff>
    </xdr:from>
    <xdr:to>
      <xdr:col>77</xdr:col>
      <xdr:colOff>857251</xdr:colOff>
      <xdr:row>3</xdr:row>
      <xdr:rowOff>164087</xdr:rowOff>
    </xdr:to>
    <xdr:sp macro="" textlink="">
      <xdr:nvSpPr>
        <xdr:cNvPr id="2" name="Text Box 89">
          <a:extLst>
            <a:ext uri="{FF2B5EF4-FFF2-40B4-BE49-F238E27FC236}">
              <a16:creationId xmlns:a16="http://schemas.microsoft.com/office/drawing/2014/main" id="{A5D46609-0DA7-4D9C-94AF-F48637A64022}"/>
            </a:ext>
          </a:extLst>
        </xdr:cNvPr>
        <xdr:cNvSpPr txBox="1">
          <a:spLocks noChangeArrowheads="1"/>
        </xdr:cNvSpPr>
      </xdr:nvSpPr>
      <xdr:spPr bwMode="auto">
        <a:xfrm>
          <a:off x="476250" y="96850"/>
          <a:ext cx="60969526" cy="638737"/>
        </a:xfrm>
        <a:prstGeom prst="rect">
          <a:avLst/>
        </a:prstGeom>
        <a:solidFill>
          <a:srgbClr val="FFFFFF"/>
        </a:solidFill>
        <a:ln>
          <a:noFill/>
        </a:ln>
      </xdr:spPr>
      <xdr:txBody>
        <a:bodyPr vertOverflow="clip" wrap="square" lIns="91440" tIns="45720" rIns="91440" bIns="45720" anchor="ctr" upright="1"/>
        <a:lstStyle/>
        <a:p>
          <a:pPr algn="ctr">
            <a:lnSpc>
              <a:spcPts val="1000"/>
            </a:lnSpc>
          </a:pPr>
          <a:r>
            <a:rPr lang="es-CO" sz="11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100">
            <a:effectLst/>
            <a:latin typeface="Times New Roman" panose="02020603050405020304" pitchFamily="18" charset="0"/>
            <a:ea typeface="+mn-ea"/>
            <a:cs typeface="Times New Roman" panose="02020603050405020304" pitchFamily="18" charset="0"/>
          </a:endParaRP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APOYO –  GESTIÓN DE ISUMOS  Y ABASTECIMIENTO</a:t>
          </a:r>
        </a:p>
        <a:p>
          <a:pPr marL="0" indent="0" algn="ctr">
            <a:lnSpc>
              <a:spcPts val="1000"/>
            </a:lnSpc>
          </a:pPr>
          <a:r>
            <a:rPr lang="es-CO" sz="1100" b="1">
              <a:effectLst/>
              <a:latin typeface="Times New Roman" panose="02020603050405020304" pitchFamily="18" charset="0"/>
              <a:ea typeface="+mn-ea"/>
              <a:cs typeface="Times New Roman" panose="02020603050405020304" pitchFamily="18" charset="0"/>
            </a:rPr>
            <a:t>FORMATO</a:t>
          </a:r>
          <a:r>
            <a:rPr lang="es-CO" sz="1100" b="1" baseline="0">
              <a:effectLst/>
              <a:latin typeface="Times New Roman" panose="02020603050405020304" pitchFamily="18" charset="0"/>
              <a:ea typeface="+mn-ea"/>
              <a:cs typeface="Times New Roman" panose="02020603050405020304" pitchFamily="18" charset="0"/>
            </a:rPr>
            <a:t> </a:t>
          </a:r>
          <a:r>
            <a:rPr lang="es-CO" sz="1100" b="1">
              <a:effectLst/>
              <a:latin typeface="Times New Roman" panose="02020603050405020304" pitchFamily="18" charset="0"/>
              <a:ea typeface="+mn-ea"/>
              <a:cs typeface="Times New Roman" panose="02020603050405020304" pitchFamily="18" charset="0"/>
            </a:rPr>
            <a:t>EVALUACION ECONOMICA</a:t>
          </a:r>
          <a:br>
            <a:rPr lang="es-CO" sz="1100" b="1">
              <a:effectLst/>
              <a:latin typeface="Times New Roman" panose="02020603050405020304" pitchFamily="18" charset="0"/>
              <a:ea typeface="+mn-ea"/>
              <a:cs typeface="Times New Roman" panose="02020603050405020304" pitchFamily="18" charset="0"/>
            </a:rPr>
          </a:br>
          <a:endParaRPr lang="es-CO" sz="1100" b="1">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85725</xdr:colOff>
      <xdr:row>0</xdr:row>
      <xdr:rowOff>38100</xdr:rowOff>
    </xdr:from>
    <xdr:to>
      <xdr:col>70</xdr:col>
      <xdr:colOff>870857</xdr:colOff>
      <xdr:row>3</xdr:row>
      <xdr:rowOff>114300</xdr:rowOff>
    </xdr:to>
    <xdr:pic>
      <xdr:nvPicPr>
        <xdr:cNvPr id="3" name="2 Imagen">
          <a:extLst>
            <a:ext uri="{FF2B5EF4-FFF2-40B4-BE49-F238E27FC236}">
              <a16:creationId xmlns:a16="http://schemas.microsoft.com/office/drawing/2014/main" id="{B9756349-C5FD-430F-9754-3F5D44599B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8100"/>
          <a:ext cx="3814082"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76</xdr:col>
      <xdr:colOff>503465</xdr:colOff>
      <xdr:row>0</xdr:row>
      <xdr:rowOff>108856</xdr:rowOff>
    </xdr:from>
    <xdr:to>
      <xdr:col>78</xdr:col>
      <xdr:colOff>1551215</xdr:colOff>
      <xdr:row>4</xdr:row>
      <xdr:rowOff>21659</xdr:rowOff>
    </xdr:to>
    <xdr:sp macro="" textlink="">
      <xdr:nvSpPr>
        <xdr:cNvPr id="4" name="Text Box 90">
          <a:extLst>
            <a:ext uri="{FF2B5EF4-FFF2-40B4-BE49-F238E27FC236}">
              <a16:creationId xmlns:a16="http://schemas.microsoft.com/office/drawing/2014/main" id="{BD7BECE0-D23E-4542-A395-E6FE97DED9E6}"/>
            </a:ext>
          </a:extLst>
        </xdr:cNvPr>
        <xdr:cNvSpPr txBox="1">
          <a:spLocks noChangeArrowheads="1"/>
        </xdr:cNvSpPr>
      </xdr:nvSpPr>
      <xdr:spPr bwMode="auto">
        <a:xfrm flipH="1">
          <a:off x="59910890" y="108856"/>
          <a:ext cx="3733800" cy="684328"/>
        </a:xfrm>
        <a:prstGeom prst="rect">
          <a:avLst/>
        </a:prstGeom>
        <a:noFill/>
        <a:ln>
          <a:noFill/>
        </a:ln>
      </xdr:spPr>
      <xdr:txBody>
        <a:bodyPr vertOverflow="clip" wrap="square" lIns="91440" tIns="45720" rIns="91440" bIns="45720" anchor="t" upright="1"/>
        <a:lstStyle/>
        <a:p>
          <a:pPr algn="l"/>
          <a:r>
            <a:rPr lang="es-CO" sz="1050" b="1">
              <a:effectLst/>
              <a:latin typeface="Times New Roman" panose="02020603050405020304" pitchFamily="18" charset="0"/>
              <a:cs typeface="Times New Roman" panose="02020603050405020304" pitchFamily="18" charset="0"/>
            </a:rPr>
            <a:t>CÓDIGO</a:t>
          </a:r>
          <a:r>
            <a:rPr lang="es-CO" sz="1000" b="1">
              <a:effectLst/>
              <a:latin typeface="Times New Roman" panose="02020603050405020304" pitchFamily="18" charset="0"/>
              <a:cs typeface="Times New Roman" panose="02020603050405020304" pitchFamily="18" charset="0"/>
            </a:rPr>
            <a:t>: AP-IA-FT-040</a:t>
          </a:r>
        </a:p>
        <a:p>
          <a:pPr algn="l">
            <a:lnSpc>
              <a:spcPts val="1100"/>
            </a:lnSpc>
          </a:pPr>
          <a:r>
            <a:rPr lang="es-CO" sz="1000" b="1">
              <a:effectLst/>
              <a:latin typeface="Times New Roman" panose="02020603050405020304" pitchFamily="18" charset="0"/>
              <a:cs typeface="Times New Roman" panose="02020603050405020304" pitchFamily="18" charset="0"/>
            </a:rPr>
            <a:t>VERSIÓN: 01</a:t>
          </a:r>
        </a:p>
        <a:p>
          <a:pPr algn="l">
            <a:lnSpc>
              <a:spcPts val="1100"/>
            </a:lnSpc>
          </a:pPr>
          <a:r>
            <a:rPr lang="es-CO" sz="1000" b="1">
              <a:effectLst/>
              <a:latin typeface="Times New Roman" panose="02020603050405020304" pitchFamily="18" charset="0"/>
              <a:cs typeface="Times New Roman" panose="02020603050405020304" pitchFamily="18" charset="0"/>
            </a:rPr>
            <a:t>FECHA: 2019-07-11</a:t>
          </a:r>
        </a:p>
        <a:p>
          <a:pPr algn="l" rtl="0">
            <a:lnSpc>
              <a:spcPts val="8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2</xdr:col>
      <xdr:colOff>28575</xdr:colOff>
      <xdr:row>134</xdr:row>
      <xdr:rowOff>0</xdr:rowOff>
    </xdr:from>
    <xdr:to>
      <xdr:col>70</xdr:col>
      <xdr:colOff>397328</xdr:colOff>
      <xdr:row>134</xdr:row>
      <xdr:rowOff>0</xdr:rowOff>
    </xdr:to>
    <xdr:pic>
      <xdr:nvPicPr>
        <xdr:cNvPr id="5" name="2 Imagen">
          <a:extLst>
            <a:ext uri="{FF2B5EF4-FFF2-40B4-BE49-F238E27FC236}">
              <a16:creationId xmlns:a16="http://schemas.microsoft.com/office/drawing/2014/main" id="{B6DD76CD-19BD-4D6C-817C-DAEF254C49E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996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134</xdr:row>
      <xdr:rowOff>0</xdr:rowOff>
    </xdr:from>
    <xdr:to>
      <xdr:col>70</xdr:col>
      <xdr:colOff>397328</xdr:colOff>
      <xdr:row>134</xdr:row>
      <xdr:rowOff>0</xdr:rowOff>
    </xdr:to>
    <xdr:pic>
      <xdr:nvPicPr>
        <xdr:cNvPr id="6" name="2 Imagen">
          <a:extLst>
            <a:ext uri="{FF2B5EF4-FFF2-40B4-BE49-F238E27FC236}">
              <a16:creationId xmlns:a16="http://schemas.microsoft.com/office/drawing/2014/main" id="{31CDBCA5-7B0E-4447-8825-3B6EA79B690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996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134</xdr:row>
      <xdr:rowOff>0</xdr:rowOff>
    </xdr:from>
    <xdr:to>
      <xdr:col>70</xdr:col>
      <xdr:colOff>397328</xdr:colOff>
      <xdr:row>134</xdr:row>
      <xdr:rowOff>0</xdr:rowOff>
    </xdr:to>
    <xdr:pic>
      <xdr:nvPicPr>
        <xdr:cNvPr id="7" name="2 Imagen">
          <a:extLst>
            <a:ext uri="{FF2B5EF4-FFF2-40B4-BE49-F238E27FC236}">
              <a16:creationId xmlns:a16="http://schemas.microsoft.com/office/drawing/2014/main" id="{FC276662-EC7B-4766-81EC-619099A68F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996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134</xdr:row>
      <xdr:rowOff>0</xdr:rowOff>
    </xdr:from>
    <xdr:to>
      <xdr:col>70</xdr:col>
      <xdr:colOff>397328</xdr:colOff>
      <xdr:row>134</xdr:row>
      <xdr:rowOff>0</xdr:rowOff>
    </xdr:to>
    <xdr:pic>
      <xdr:nvPicPr>
        <xdr:cNvPr id="8" name="2 Imagen">
          <a:extLst>
            <a:ext uri="{FF2B5EF4-FFF2-40B4-BE49-F238E27FC236}">
              <a16:creationId xmlns:a16="http://schemas.microsoft.com/office/drawing/2014/main" id="{253F728F-CD2D-4595-A039-00CC37E439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996350"/>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130</xdr:row>
      <xdr:rowOff>0</xdr:rowOff>
    </xdr:from>
    <xdr:to>
      <xdr:col>70</xdr:col>
      <xdr:colOff>397328</xdr:colOff>
      <xdr:row>130</xdr:row>
      <xdr:rowOff>0</xdr:rowOff>
    </xdr:to>
    <xdr:pic>
      <xdr:nvPicPr>
        <xdr:cNvPr id="9" name="2 Imagen">
          <a:extLst>
            <a:ext uri="{FF2B5EF4-FFF2-40B4-BE49-F238E27FC236}">
              <a16:creationId xmlns:a16="http://schemas.microsoft.com/office/drawing/2014/main" id="{5FF7DE06-A522-4B4F-8348-FEFB8EC03DE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186725"/>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28575</xdr:colOff>
      <xdr:row>130</xdr:row>
      <xdr:rowOff>0</xdr:rowOff>
    </xdr:from>
    <xdr:to>
      <xdr:col>70</xdr:col>
      <xdr:colOff>397328</xdr:colOff>
      <xdr:row>130</xdr:row>
      <xdr:rowOff>0</xdr:rowOff>
    </xdr:to>
    <xdr:pic>
      <xdr:nvPicPr>
        <xdr:cNvPr id="10" name="2 Imagen">
          <a:extLst>
            <a:ext uri="{FF2B5EF4-FFF2-40B4-BE49-F238E27FC236}">
              <a16:creationId xmlns:a16="http://schemas.microsoft.com/office/drawing/2014/main" id="{5527DF65-B09C-44BB-9F57-A3AB511B787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6186725"/>
          <a:ext cx="295002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253"/>
  <sheetViews>
    <sheetView showGridLines="0" tabSelected="1" view="pageBreakPreview" zoomScale="70" zoomScaleNormal="70" zoomScaleSheetLayoutView="70" workbookViewId="0">
      <pane xSplit="1" ySplit="6" topLeftCell="C249" activePane="bottomRight" state="frozen"/>
      <selection pane="topRight" activeCell="B1" sqref="B1"/>
      <selection pane="bottomLeft" activeCell="A7" sqref="A7"/>
      <selection pane="bottomRight" activeCell="K250" sqref="K250"/>
    </sheetView>
  </sheetViews>
  <sheetFormatPr baseColWidth="10" defaultRowHeight="15" x14ac:dyDescent="0.25"/>
  <cols>
    <col min="1" max="1" width="7.140625" style="1" bestFit="1" customWidth="1"/>
    <col min="2" max="2" width="40" style="1" customWidth="1"/>
    <col min="3" max="3" width="92.140625" style="1" customWidth="1"/>
    <col min="4" max="4" width="24" style="1" customWidth="1"/>
    <col min="5" max="53" width="19.140625" style="2" customWidth="1"/>
    <col min="54" max="54" width="22.42578125" style="2" customWidth="1"/>
    <col min="55" max="55" width="17.7109375" style="2" customWidth="1"/>
    <col min="56" max="56" width="22.5703125" style="2" customWidth="1"/>
    <col min="57" max="57" width="26.28515625" style="2" customWidth="1"/>
    <col min="58" max="58" width="22.42578125" style="2" customWidth="1"/>
    <col min="59" max="59" width="17.7109375" style="2" bestFit="1" customWidth="1"/>
    <col min="60" max="60" width="22.5703125" style="2" bestFit="1" customWidth="1"/>
    <col min="61" max="61" width="26.28515625" style="2" customWidth="1"/>
    <col min="62" max="62" width="15" style="1" bestFit="1" customWidth="1"/>
    <col min="63" max="63" width="14.42578125" style="1" bestFit="1" customWidth="1"/>
    <col min="64" max="16384" width="11.42578125" style="1"/>
  </cols>
  <sheetData>
    <row r="1" spans="1:61" x14ac:dyDescent="0.25">
      <c r="A1" s="89"/>
      <c r="B1" s="90"/>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0"/>
      <c r="AZ1" s="90"/>
      <c r="BA1" s="90"/>
      <c r="BB1" s="90"/>
      <c r="BC1" s="90"/>
      <c r="BD1" s="90"/>
      <c r="BE1" s="90"/>
      <c r="BF1" s="1"/>
      <c r="BG1" s="1"/>
      <c r="BH1" s="1"/>
      <c r="BI1" s="1"/>
    </row>
    <row r="2" spans="1:61" x14ac:dyDescent="0.25">
      <c r="A2" s="91"/>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1"/>
      <c r="BG2" s="1"/>
      <c r="BH2" s="1"/>
      <c r="BI2" s="1"/>
    </row>
    <row r="3" spans="1:61" x14ac:dyDescent="0.25">
      <c r="A3" s="91"/>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1"/>
      <c r="BG3" s="1"/>
      <c r="BH3" s="1"/>
      <c r="BI3" s="1"/>
    </row>
    <row r="4" spans="1:61" ht="15.75" thickBot="1" x14ac:dyDescent="0.3">
      <c r="A4" s="91"/>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1"/>
      <c r="BG4" s="1"/>
      <c r="BH4" s="1"/>
      <c r="BI4" s="1"/>
    </row>
    <row r="5" spans="1:61" ht="112.5" customHeight="1" thickBot="1" x14ac:dyDescent="0.3">
      <c r="A5" s="98" t="s">
        <v>2</v>
      </c>
      <c r="B5" s="99"/>
      <c r="C5" s="99"/>
      <c r="D5" s="99"/>
      <c r="E5" s="99"/>
      <c r="F5" s="99"/>
      <c r="G5" s="99"/>
      <c r="H5" s="99"/>
      <c r="I5" s="100"/>
      <c r="J5" s="61" t="s">
        <v>13</v>
      </c>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3"/>
    </row>
    <row r="6" spans="1:61" s="4" customFormat="1" ht="51" customHeight="1" thickBot="1" x14ac:dyDescent="0.3">
      <c r="A6" s="77"/>
      <c r="B6" s="78"/>
      <c r="C6" s="78"/>
      <c r="D6" s="78"/>
      <c r="E6" s="78"/>
      <c r="F6" s="79"/>
      <c r="G6" s="119" t="s">
        <v>17</v>
      </c>
      <c r="H6" s="119"/>
      <c r="I6" s="119"/>
      <c r="J6" s="73" t="s">
        <v>309</v>
      </c>
      <c r="K6" s="74"/>
      <c r="L6" s="74"/>
      <c r="M6" s="75"/>
      <c r="N6" s="73" t="s">
        <v>310</v>
      </c>
      <c r="O6" s="74"/>
      <c r="P6" s="74"/>
      <c r="Q6" s="75"/>
      <c r="R6" s="73" t="s">
        <v>311</v>
      </c>
      <c r="S6" s="74"/>
      <c r="T6" s="74"/>
      <c r="U6" s="75"/>
      <c r="V6" s="73" t="s">
        <v>312</v>
      </c>
      <c r="W6" s="74"/>
      <c r="X6" s="74"/>
      <c r="Y6" s="75"/>
      <c r="Z6" s="73" t="s">
        <v>313</v>
      </c>
      <c r="AA6" s="74"/>
      <c r="AB6" s="74"/>
      <c r="AC6" s="75"/>
      <c r="AD6" s="73" t="s">
        <v>314</v>
      </c>
      <c r="AE6" s="74"/>
      <c r="AF6" s="74"/>
      <c r="AG6" s="75"/>
      <c r="AH6" s="73" t="s">
        <v>315</v>
      </c>
      <c r="AI6" s="74"/>
      <c r="AJ6" s="74"/>
      <c r="AK6" s="75"/>
      <c r="AL6" s="73" t="s">
        <v>316</v>
      </c>
      <c r="AM6" s="74"/>
      <c r="AN6" s="74"/>
      <c r="AO6" s="75"/>
      <c r="AP6" s="73" t="s">
        <v>317</v>
      </c>
      <c r="AQ6" s="74"/>
      <c r="AR6" s="74"/>
      <c r="AS6" s="75"/>
      <c r="AT6" s="73" t="s">
        <v>318</v>
      </c>
      <c r="AU6" s="74"/>
      <c r="AV6" s="74"/>
      <c r="AW6" s="75"/>
      <c r="AX6" s="73" t="s">
        <v>319</v>
      </c>
      <c r="AY6" s="74"/>
      <c r="AZ6" s="74"/>
      <c r="BA6" s="75"/>
      <c r="BB6" s="73" t="s">
        <v>320</v>
      </c>
      <c r="BC6" s="74"/>
      <c r="BD6" s="74"/>
      <c r="BE6" s="75"/>
      <c r="BF6" s="73" t="s">
        <v>367</v>
      </c>
      <c r="BG6" s="74"/>
      <c r="BH6" s="74"/>
      <c r="BI6" s="75"/>
    </row>
    <row r="7" spans="1:61" s="4" customFormat="1" ht="71.25" customHeight="1" thickBot="1" x14ac:dyDescent="0.3">
      <c r="A7" s="49" t="s">
        <v>0</v>
      </c>
      <c r="B7" s="51" t="s">
        <v>14</v>
      </c>
      <c r="C7" s="50" t="s">
        <v>15</v>
      </c>
      <c r="D7" s="51" t="s">
        <v>10</v>
      </c>
      <c r="E7" s="51" t="s">
        <v>16</v>
      </c>
      <c r="F7" s="51" t="s">
        <v>306</v>
      </c>
      <c r="G7" s="21" t="s">
        <v>18</v>
      </c>
      <c r="H7" s="21" t="s">
        <v>19</v>
      </c>
      <c r="I7" s="21" t="s">
        <v>20</v>
      </c>
      <c r="J7" s="5" t="s">
        <v>1</v>
      </c>
      <c r="K7" s="6" t="s">
        <v>6</v>
      </c>
      <c r="L7" s="6" t="s">
        <v>7</v>
      </c>
      <c r="M7" s="8" t="s">
        <v>8</v>
      </c>
      <c r="N7" s="5" t="s">
        <v>1</v>
      </c>
      <c r="O7" s="6" t="s">
        <v>6</v>
      </c>
      <c r="P7" s="6" t="s">
        <v>7</v>
      </c>
      <c r="Q7" s="8" t="s">
        <v>8</v>
      </c>
      <c r="R7" s="5" t="s">
        <v>1</v>
      </c>
      <c r="S7" s="6" t="s">
        <v>6</v>
      </c>
      <c r="T7" s="6" t="s">
        <v>7</v>
      </c>
      <c r="U7" s="8" t="s">
        <v>8</v>
      </c>
      <c r="V7" s="5" t="s">
        <v>1</v>
      </c>
      <c r="W7" s="6" t="s">
        <v>6</v>
      </c>
      <c r="X7" s="6" t="s">
        <v>7</v>
      </c>
      <c r="Y7" s="8" t="s">
        <v>8</v>
      </c>
      <c r="Z7" s="5" t="s">
        <v>1</v>
      </c>
      <c r="AA7" s="6" t="s">
        <v>6</v>
      </c>
      <c r="AB7" s="6" t="s">
        <v>7</v>
      </c>
      <c r="AC7" s="8" t="s">
        <v>8</v>
      </c>
      <c r="AD7" s="5" t="s">
        <v>1</v>
      </c>
      <c r="AE7" s="6" t="s">
        <v>6</v>
      </c>
      <c r="AF7" s="6" t="s">
        <v>7</v>
      </c>
      <c r="AG7" s="8" t="s">
        <v>8</v>
      </c>
      <c r="AH7" s="5" t="s">
        <v>1</v>
      </c>
      <c r="AI7" s="6" t="s">
        <v>6</v>
      </c>
      <c r="AJ7" s="6" t="s">
        <v>7</v>
      </c>
      <c r="AK7" s="8" t="s">
        <v>8</v>
      </c>
      <c r="AL7" s="5" t="s">
        <v>1</v>
      </c>
      <c r="AM7" s="6" t="s">
        <v>6</v>
      </c>
      <c r="AN7" s="6" t="s">
        <v>7</v>
      </c>
      <c r="AO7" s="8" t="s">
        <v>8</v>
      </c>
      <c r="AP7" s="5" t="s">
        <v>1</v>
      </c>
      <c r="AQ7" s="6" t="s">
        <v>6</v>
      </c>
      <c r="AR7" s="6" t="s">
        <v>7</v>
      </c>
      <c r="AS7" s="8" t="s">
        <v>8</v>
      </c>
      <c r="AT7" s="5" t="s">
        <v>1</v>
      </c>
      <c r="AU7" s="6" t="s">
        <v>6</v>
      </c>
      <c r="AV7" s="6" t="s">
        <v>7</v>
      </c>
      <c r="AW7" s="8" t="s">
        <v>8</v>
      </c>
      <c r="AX7" s="5" t="s">
        <v>1</v>
      </c>
      <c r="AY7" s="6" t="s">
        <v>6</v>
      </c>
      <c r="AZ7" s="6" t="s">
        <v>7</v>
      </c>
      <c r="BA7" s="8" t="s">
        <v>8</v>
      </c>
      <c r="BB7" s="5" t="s">
        <v>1</v>
      </c>
      <c r="BC7" s="6" t="s">
        <v>6</v>
      </c>
      <c r="BD7" s="6" t="s">
        <v>7</v>
      </c>
      <c r="BE7" s="8" t="s">
        <v>8</v>
      </c>
      <c r="BF7" s="5" t="s">
        <v>1</v>
      </c>
      <c r="BG7" s="6" t="s">
        <v>6</v>
      </c>
      <c r="BH7" s="6" t="s">
        <v>7</v>
      </c>
      <c r="BI7" s="8" t="s">
        <v>8</v>
      </c>
    </row>
    <row r="8" spans="1:61" s="4" customFormat="1" ht="25.5" x14ac:dyDescent="0.25">
      <c r="A8" s="22">
        <v>1</v>
      </c>
      <c r="B8" s="23" t="s">
        <v>21</v>
      </c>
      <c r="C8" s="23" t="s">
        <v>22</v>
      </c>
      <c r="D8" s="23" t="s">
        <v>23</v>
      </c>
      <c r="E8" s="23">
        <v>1200</v>
      </c>
      <c r="F8" s="23" t="s">
        <v>24</v>
      </c>
      <c r="G8" s="23" t="s">
        <v>25</v>
      </c>
      <c r="H8" s="23" t="s">
        <v>26</v>
      </c>
      <c r="I8" s="24">
        <v>26143</v>
      </c>
      <c r="J8" s="24">
        <v>0</v>
      </c>
      <c r="K8" s="24">
        <v>0</v>
      </c>
      <c r="L8" s="15">
        <f>+J8+K8</f>
        <v>0</v>
      </c>
      <c r="M8" s="15">
        <f>+L8*E8</f>
        <v>0</v>
      </c>
      <c r="N8" s="15">
        <v>0</v>
      </c>
      <c r="O8" s="15">
        <v>0</v>
      </c>
      <c r="P8" s="15">
        <f>+N8+O8</f>
        <v>0</v>
      </c>
      <c r="Q8" s="15">
        <f>+P8*E8</f>
        <v>0</v>
      </c>
      <c r="R8" s="15">
        <v>0</v>
      </c>
      <c r="S8" s="15">
        <v>0</v>
      </c>
      <c r="T8" s="15">
        <f>+R8+S8</f>
        <v>0</v>
      </c>
      <c r="U8" s="15">
        <f>+T8*E8</f>
        <v>0</v>
      </c>
      <c r="V8" s="15">
        <v>0</v>
      </c>
      <c r="W8" s="15">
        <v>0</v>
      </c>
      <c r="X8" s="15">
        <f>+V8+W8</f>
        <v>0</v>
      </c>
      <c r="Y8" s="15">
        <f>+X8*E8</f>
        <v>0</v>
      </c>
      <c r="Z8" s="15">
        <v>0</v>
      </c>
      <c r="AA8" s="15">
        <v>0</v>
      </c>
      <c r="AB8" s="15">
        <f>+Z8+AA8</f>
        <v>0</v>
      </c>
      <c r="AC8" s="15">
        <f>+AB8*E8</f>
        <v>0</v>
      </c>
      <c r="AD8" s="15">
        <v>0</v>
      </c>
      <c r="AE8" s="15">
        <v>0</v>
      </c>
      <c r="AF8" s="15">
        <f>+AD8+AE8</f>
        <v>0</v>
      </c>
      <c r="AG8" s="15">
        <f>+AF8*E8</f>
        <v>0</v>
      </c>
      <c r="AH8" s="15">
        <v>21969</v>
      </c>
      <c r="AI8" s="15">
        <v>4174.1099999999997</v>
      </c>
      <c r="AJ8" s="15">
        <f>+AH8+AI8</f>
        <v>26143.11</v>
      </c>
      <c r="AK8" s="15">
        <f>+AJ8*E8</f>
        <v>31371732</v>
      </c>
      <c r="AL8" s="15">
        <v>0</v>
      </c>
      <c r="AM8" s="15">
        <v>0</v>
      </c>
      <c r="AN8" s="15">
        <f>+AL8+AM8</f>
        <v>0</v>
      </c>
      <c r="AO8" s="15">
        <f>+AN8*E8</f>
        <v>0</v>
      </c>
      <c r="AP8" s="15">
        <v>0</v>
      </c>
      <c r="AQ8" s="15">
        <v>0</v>
      </c>
      <c r="AR8" s="15">
        <f>+AP8+AQ8</f>
        <v>0</v>
      </c>
      <c r="AS8" s="15">
        <f>+AR8*E8</f>
        <v>0</v>
      </c>
      <c r="AT8" s="15">
        <v>12273</v>
      </c>
      <c r="AU8" s="15">
        <v>2331.87</v>
      </c>
      <c r="AV8" s="15">
        <f>+AT8+AU8</f>
        <v>14604.869999999999</v>
      </c>
      <c r="AW8" s="15">
        <f>+AV8*E8</f>
        <v>17525844</v>
      </c>
      <c r="AX8" s="15">
        <v>0</v>
      </c>
      <c r="AY8" s="15">
        <v>0</v>
      </c>
      <c r="AZ8" s="15">
        <f>+AX8+AY8</f>
        <v>0</v>
      </c>
      <c r="BA8" s="15">
        <f>+AZ8*E8</f>
        <v>0</v>
      </c>
      <c r="BB8" s="9">
        <v>0</v>
      </c>
      <c r="BC8" s="9">
        <v>0</v>
      </c>
      <c r="BD8" s="10">
        <f>+BC8+BB8</f>
        <v>0</v>
      </c>
      <c r="BE8" s="11">
        <f>+BD8*E8</f>
        <v>0</v>
      </c>
      <c r="BF8" s="9">
        <v>0</v>
      </c>
      <c r="BG8" s="9">
        <v>0</v>
      </c>
      <c r="BH8" s="10">
        <f>+BG8+BF8</f>
        <v>0</v>
      </c>
      <c r="BI8" s="11">
        <f>+BH8*I8</f>
        <v>0</v>
      </c>
    </row>
    <row r="9" spans="1:61" s="4" customFormat="1" x14ac:dyDescent="0.25">
      <c r="A9" s="47"/>
      <c r="B9" s="23"/>
      <c r="C9" s="23"/>
      <c r="D9" s="23"/>
      <c r="E9" s="23"/>
      <c r="F9" s="23"/>
      <c r="G9" s="23"/>
      <c r="H9" s="23"/>
      <c r="I9" s="48"/>
      <c r="J9" s="64"/>
      <c r="K9" s="65"/>
      <c r="L9" s="65"/>
      <c r="M9" s="66"/>
      <c r="N9" s="64"/>
      <c r="O9" s="65"/>
      <c r="P9" s="65"/>
      <c r="Q9" s="66"/>
      <c r="R9" s="64"/>
      <c r="S9" s="65"/>
      <c r="T9" s="65"/>
      <c r="U9" s="66"/>
      <c r="V9" s="64"/>
      <c r="W9" s="65"/>
      <c r="X9" s="65"/>
      <c r="Y9" s="66"/>
      <c r="Z9" s="64"/>
      <c r="AA9" s="65"/>
      <c r="AB9" s="65"/>
      <c r="AC9" s="66"/>
      <c r="AD9" s="64"/>
      <c r="AE9" s="65"/>
      <c r="AF9" s="65"/>
      <c r="AG9" s="66"/>
      <c r="AH9" s="70" t="s">
        <v>328</v>
      </c>
      <c r="AI9" s="71"/>
      <c r="AJ9" s="71"/>
      <c r="AK9" s="72"/>
      <c r="AL9" s="64"/>
      <c r="AM9" s="65"/>
      <c r="AN9" s="65"/>
      <c r="AO9" s="66"/>
      <c r="AP9" s="64"/>
      <c r="AQ9" s="65"/>
      <c r="AR9" s="65"/>
      <c r="AS9" s="66"/>
      <c r="AT9" s="67" t="s">
        <v>329</v>
      </c>
      <c r="AU9" s="68"/>
      <c r="AV9" s="68"/>
      <c r="AW9" s="69"/>
      <c r="AX9" s="64"/>
      <c r="AY9" s="65"/>
      <c r="AZ9" s="65"/>
      <c r="BA9" s="66"/>
      <c r="BB9" s="64"/>
      <c r="BC9" s="65"/>
      <c r="BD9" s="65"/>
      <c r="BE9" s="66"/>
      <c r="BF9" s="64"/>
      <c r="BG9" s="65"/>
      <c r="BH9" s="65"/>
      <c r="BI9" s="66"/>
    </row>
    <row r="10" spans="1:61" s="4" customFormat="1" x14ac:dyDescent="0.25">
      <c r="A10" s="22">
        <v>2</v>
      </c>
      <c r="B10" s="23" t="s">
        <v>27</v>
      </c>
      <c r="C10" s="23" t="s">
        <v>28</v>
      </c>
      <c r="D10" s="23" t="s">
        <v>23</v>
      </c>
      <c r="E10" s="22">
        <v>200</v>
      </c>
      <c r="F10" s="22" t="s">
        <v>29</v>
      </c>
      <c r="G10" s="22" t="s">
        <v>26</v>
      </c>
      <c r="H10" s="22" t="s">
        <v>26</v>
      </c>
      <c r="I10" s="22">
        <v>87</v>
      </c>
      <c r="J10" s="24">
        <v>87</v>
      </c>
      <c r="K10" s="24">
        <v>16.53</v>
      </c>
      <c r="L10" s="15">
        <f t="shared" ref="L10:L136" si="0">+J10+K10</f>
        <v>103.53</v>
      </c>
      <c r="M10" s="15">
        <f t="shared" ref="M10:M136" si="1">+L10*E10</f>
        <v>20706</v>
      </c>
      <c r="N10" s="15">
        <v>72</v>
      </c>
      <c r="O10" s="15">
        <v>13.68</v>
      </c>
      <c r="P10" s="15">
        <f t="shared" ref="P10:P136" si="2">+N10+O10</f>
        <v>85.68</v>
      </c>
      <c r="Q10" s="15">
        <f t="shared" ref="Q10:Q136" si="3">+P10*E10</f>
        <v>17136</v>
      </c>
      <c r="R10" s="15">
        <v>73</v>
      </c>
      <c r="S10" s="15">
        <v>14</v>
      </c>
      <c r="T10" s="15">
        <f t="shared" ref="T10:T136" si="4">+R10+S10</f>
        <v>87</v>
      </c>
      <c r="U10" s="15">
        <f t="shared" ref="U10:U136" si="5">+T10*E10</f>
        <v>17400</v>
      </c>
      <c r="V10" s="15">
        <v>72</v>
      </c>
      <c r="W10" s="15">
        <v>13.68</v>
      </c>
      <c r="X10" s="15">
        <f t="shared" ref="X10:X136" si="6">+V10+W10</f>
        <v>85.68</v>
      </c>
      <c r="Y10" s="15">
        <f t="shared" ref="Y10:Y136" si="7">+X10*E10</f>
        <v>17136</v>
      </c>
      <c r="Z10" s="15">
        <v>0</v>
      </c>
      <c r="AA10" s="15">
        <v>0</v>
      </c>
      <c r="AB10" s="15">
        <f t="shared" ref="AB10:AB136" si="8">+Z10+AA10</f>
        <v>0</v>
      </c>
      <c r="AC10" s="15">
        <f t="shared" ref="AC10:AC136" si="9">+AB10*E10</f>
        <v>0</v>
      </c>
      <c r="AD10" s="15">
        <v>0</v>
      </c>
      <c r="AE10" s="15">
        <v>0</v>
      </c>
      <c r="AF10" s="15">
        <f t="shared" ref="AF10:AF136" si="10">+AD10+AE10</f>
        <v>0</v>
      </c>
      <c r="AG10" s="15">
        <f t="shared" ref="AG10:AG136" si="11">+AF10*E10</f>
        <v>0</v>
      </c>
      <c r="AH10" s="15">
        <v>0</v>
      </c>
      <c r="AI10" s="15">
        <v>0</v>
      </c>
      <c r="AJ10" s="15">
        <f t="shared" ref="AJ10:AJ136" si="12">+AH10+AI10</f>
        <v>0</v>
      </c>
      <c r="AK10" s="15">
        <f t="shared" ref="AK10:AK136" si="13">+AJ10*E10</f>
        <v>0</v>
      </c>
      <c r="AL10" s="15">
        <v>69.512195121951208</v>
      </c>
      <c r="AM10" s="15">
        <v>13.20731707317073</v>
      </c>
      <c r="AN10" s="15">
        <f t="shared" ref="AN10:AN136" si="14">+AL10+AM10</f>
        <v>82.719512195121936</v>
      </c>
      <c r="AO10" s="15">
        <f t="shared" ref="AO10:AO136" si="15">+AN10*E10</f>
        <v>16543.902439024387</v>
      </c>
      <c r="AP10" s="15">
        <v>0</v>
      </c>
      <c r="AQ10" s="15">
        <v>0</v>
      </c>
      <c r="AR10" s="15">
        <f t="shared" ref="AR10:AR136" si="16">+AP10+AQ10</f>
        <v>0</v>
      </c>
      <c r="AS10" s="15">
        <f t="shared" ref="AS10:AS136" si="17">+AR10*E10</f>
        <v>0</v>
      </c>
      <c r="AT10" s="15">
        <v>64</v>
      </c>
      <c r="AU10" s="15">
        <v>12.16</v>
      </c>
      <c r="AV10" s="15">
        <f t="shared" ref="AV10:AV136" si="18">+AT10+AU10</f>
        <v>76.16</v>
      </c>
      <c r="AW10" s="15">
        <f t="shared" ref="AW10:AW136" si="19">+AV10*E10</f>
        <v>15232</v>
      </c>
      <c r="AX10" s="15">
        <v>0</v>
      </c>
      <c r="AY10" s="15">
        <v>0</v>
      </c>
      <c r="AZ10" s="15">
        <f t="shared" ref="AZ10:AZ136" si="20">+AX10+AY10</f>
        <v>0</v>
      </c>
      <c r="BA10" s="15">
        <f t="shared" ref="BA10:BA136" si="21">+AZ10*E10</f>
        <v>0</v>
      </c>
      <c r="BB10" s="9">
        <v>0</v>
      </c>
      <c r="BC10" s="9">
        <v>0</v>
      </c>
      <c r="BD10" s="10">
        <f t="shared" ref="BD10:BD136" si="22">+BC10+BB10</f>
        <v>0</v>
      </c>
      <c r="BE10" s="11">
        <f t="shared" ref="BE10:BE136" si="23">+BD10*E10</f>
        <v>0</v>
      </c>
      <c r="BF10" s="9">
        <v>0</v>
      </c>
      <c r="BG10" s="9">
        <v>0</v>
      </c>
      <c r="BH10" s="10">
        <f t="shared" ref="BH10" si="24">+BG10+BF10</f>
        <v>0</v>
      </c>
      <c r="BI10" s="11">
        <f t="shared" ref="BI10" si="25">+BH10*I10</f>
        <v>0</v>
      </c>
    </row>
    <row r="11" spans="1:61" s="4" customFormat="1" x14ac:dyDescent="0.25">
      <c r="A11" s="47"/>
      <c r="B11" s="23"/>
      <c r="C11" s="23"/>
      <c r="D11" s="23"/>
      <c r="E11" s="22"/>
      <c r="F11" s="22"/>
      <c r="G11" s="22"/>
      <c r="H11" s="22"/>
      <c r="I11" s="47"/>
      <c r="J11" s="80" t="s">
        <v>325</v>
      </c>
      <c r="K11" s="81"/>
      <c r="L11" s="81"/>
      <c r="M11" s="82"/>
      <c r="N11" s="67" t="s">
        <v>330</v>
      </c>
      <c r="O11" s="68"/>
      <c r="P11" s="68"/>
      <c r="Q11" s="69"/>
      <c r="R11" s="70" t="s">
        <v>326</v>
      </c>
      <c r="S11" s="71"/>
      <c r="T11" s="71"/>
      <c r="U11" s="72"/>
      <c r="V11" s="67" t="s">
        <v>330</v>
      </c>
      <c r="W11" s="68"/>
      <c r="X11" s="68"/>
      <c r="Y11" s="69"/>
      <c r="Z11" s="64"/>
      <c r="AA11" s="65"/>
      <c r="AB11" s="65"/>
      <c r="AC11" s="66"/>
      <c r="AD11" s="64"/>
      <c r="AE11" s="65"/>
      <c r="AF11" s="65"/>
      <c r="AG11" s="66"/>
      <c r="AH11" s="64"/>
      <c r="AI11" s="65"/>
      <c r="AJ11" s="65"/>
      <c r="AK11" s="66"/>
      <c r="AL11" s="64"/>
      <c r="AM11" s="65"/>
      <c r="AN11" s="65"/>
      <c r="AO11" s="66"/>
      <c r="AP11" s="64"/>
      <c r="AQ11" s="65"/>
      <c r="AR11" s="65"/>
      <c r="AS11" s="66"/>
      <c r="AT11" s="67" t="s">
        <v>329</v>
      </c>
      <c r="AU11" s="68"/>
      <c r="AV11" s="68"/>
      <c r="AW11" s="69"/>
      <c r="AX11" s="64"/>
      <c r="AY11" s="65"/>
      <c r="AZ11" s="65"/>
      <c r="BA11" s="66"/>
      <c r="BB11" s="64"/>
      <c r="BC11" s="65"/>
      <c r="BD11" s="65"/>
      <c r="BE11" s="66"/>
      <c r="BF11" s="64"/>
      <c r="BG11" s="65"/>
      <c r="BH11" s="65"/>
      <c r="BI11" s="66"/>
    </row>
    <row r="12" spans="1:61" s="4" customFormat="1" x14ac:dyDescent="0.25">
      <c r="A12" s="22">
        <v>3</v>
      </c>
      <c r="B12" s="22" t="s">
        <v>30</v>
      </c>
      <c r="C12" s="22" t="s">
        <v>31</v>
      </c>
      <c r="D12" s="22" t="s">
        <v>23</v>
      </c>
      <c r="E12" s="22">
        <v>2600</v>
      </c>
      <c r="F12" s="22" t="s">
        <v>29</v>
      </c>
      <c r="G12" s="23" t="s">
        <v>26</v>
      </c>
      <c r="H12" s="23" t="s">
        <v>26</v>
      </c>
      <c r="I12" s="22">
        <v>86</v>
      </c>
      <c r="J12" s="24">
        <v>86</v>
      </c>
      <c r="K12" s="24">
        <v>16.34</v>
      </c>
      <c r="L12" s="15">
        <f t="shared" si="0"/>
        <v>102.34</v>
      </c>
      <c r="M12" s="15">
        <f t="shared" si="1"/>
        <v>266084</v>
      </c>
      <c r="N12" s="15">
        <v>72</v>
      </c>
      <c r="O12" s="15">
        <v>13.68</v>
      </c>
      <c r="P12" s="15">
        <f t="shared" si="2"/>
        <v>85.68</v>
      </c>
      <c r="Q12" s="15">
        <f t="shared" si="3"/>
        <v>222768.00000000003</v>
      </c>
      <c r="R12" s="15">
        <v>71</v>
      </c>
      <c r="S12" s="15">
        <v>13</v>
      </c>
      <c r="T12" s="15">
        <f t="shared" si="4"/>
        <v>84</v>
      </c>
      <c r="U12" s="15">
        <f t="shared" si="5"/>
        <v>218400</v>
      </c>
      <c r="V12" s="15">
        <v>0</v>
      </c>
      <c r="W12" s="15">
        <v>0</v>
      </c>
      <c r="X12" s="15">
        <f t="shared" si="6"/>
        <v>0</v>
      </c>
      <c r="Y12" s="15">
        <f t="shared" si="7"/>
        <v>0</v>
      </c>
      <c r="Z12" s="15">
        <v>0</v>
      </c>
      <c r="AA12" s="15">
        <v>0</v>
      </c>
      <c r="AB12" s="15">
        <f t="shared" si="8"/>
        <v>0</v>
      </c>
      <c r="AC12" s="15">
        <f t="shared" si="9"/>
        <v>0</v>
      </c>
      <c r="AD12" s="15">
        <v>0</v>
      </c>
      <c r="AE12" s="15">
        <v>0</v>
      </c>
      <c r="AF12" s="15">
        <f t="shared" si="10"/>
        <v>0</v>
      </c>
      <c r="AG12" s="15">
        <f t="shared" si="11"/>
        <v>0</v>
      </c>
      <c r="AH12" s="15">
        <v>0</v>
      </c>
      <c r="AI12" s="15">
        <v>0</v>
      </c>
      <c r="AJ12" s="15">
        <f t="shared" si="12"/>
        <v>0</v>
      </c>
      <c r="AK12" s="15">
        <f t="shared" si="13"/>
        <v>0</v>
      </c>
      <c r="AL12" s="15">
        <v>0</v>
      </c>
      <c r="AM12" s="15">
        <v>0</v>
      </c>
      <c r="AN12" s="15">
        <f t="shared" si="14"/>
        <v>0</v>
      </c>
      <c r="AO12" s="15">
        <f t="shared" si="15"/>
        <v>0</v>
      </c>
      <c r="AP12" s="15">
        <v>0</v>
      </c>
      <c r="AQ12" s="15">
        <v>0</v>
      </c>
      <c r="AR12" s="15">
        <f t="shared" si="16"/>
        <v>0</v>
      </c>
      <c r="AS12" s="15">
        <f t="shared" si="17"/>
        <v>0</v>
      </c>
      <c r="AT12" s="15">
        <v>70</v>
      </c>
      <c r="AU12" s="15">
        <v>13.3</v>
      </c>
      <c r="AV12" s="15">
        <f t="shared" si="18"/>
        <v>83.3</v>
      </c>
      <c r="AW12" s="15">
        <f t="shared" si="19"/>
        <v>216580</v>
      </c>
      <c r="AX12" s="15">
        <v>0</v>
      </c>
      <c r="AY12" s="15">
        <v>0</v>
      </c>
      <c r="AZ12" s="15">
        <f t="shared" si="20"/>
        <v>0</v>
      </c>
      <c r="BA12" s="15">
        <f t="shared" si="21"/>
        <v>0</v>
      </c>
      <c r="BB12" s="9">
        <v>0</v>
      </c>
      <c r="BC12" s="9">
        <v>0</v>
      </c>
      <c r="BD12" s="10">
        <f t="shared" si="22"/>
        <v>0</v>
      </c>
      <c r="BE12" s="11">
        <f t="shared" si="23"/>
        <v>0</v>
      </c>
      <c r="BF12" s="9">
        <v>0</v>
      </c>
      <c r="BG12" s="9">
        <v>0</v>
      </c>
      <c r="BH12" s="10">
        <f t="shared" ref="BH12" si="26">+BG12+BF12</f>
        <v>0</v>
      </c>
      <c r="BI12" s="11">
        <f t="shared" ref="BI12" si="27">+BH12*I12</f>
        <v>0</v>
      </c>
    </row>
    <row r="13" spans="1:61" s="4" customFormat="1" x14ac:dyDescent="0.25">
      <c r="A13" s="47"/>
      <c r="B13" s="22"/>
      <c r="C13" s="22"/>
      <c r="D13" s="22"/>
      <c r="E13" s="22"/>
      <c r="F13" s="22"/>
      <c r="G13" s="23"/>
      <c r="H13" s="23"/>
      <c r="I13" s="47"/>
      <c r="J13" s="80" t="s">
        <v>325</v>
      </c>
      <c r="K13" s="81"/>
      <c r="L13" s="81"/>
      <c r="M13" s="82"/>
      <c r="N13" s="67" t="s">
        <v>332</v>
      </c>
      <c r="O13" s="68"/>
      <c r="P13" s="68"/>
      <c r="Q13" s="69"/>
      <c r="R13" s="67" t="s">
        <v>331</v>
      </c>
      <c r="S13" s="68"/>
      <c r="T13" s="68"/>
      <c r="U13" s="69"/>
      <c r="V13" s="64"/>
      <c r="W13" s="65"/>
      <c r="X13" s="65"/>
      <c r="Y13" s="66"/>
      <c r="Z13" s="64"/>
      <c r="AA13" s="65"/>
      <c r="AB13" s="65"/>
      <c r="AC13" s="66"/>
      <c r="AD13" s="64"/>
      <c r="AE13" s="65"/>
      <c r="AF13" s="65"/>
      <c r="AG13" s="66"/>
      <c r="AH13" s="64"/>
      <c r="AI13" s="65"/>
      <c r="AJ13" s="65"/>
      <c r="AK13" s="66"/>
      <c r="AL13" s="64"/>
      <c r="AM13" s="65"/>
      <c r="AN13" s="65"/>
      <c r="AO13" s="66"/>
      <c r="AP13" s="64"/>
      <c r="AQ13" s="65"/>
      <c r="AR13" s="65"/>
      <c r="AS13" s="66"/>
      <c r="AT13" s="67" t="s">
        <v>329</v>
      </c>
      <c r="AU13" s="68"/>
      <c r="AV13" s="68"/>
      <c r="AW13" s="69"/>
      <c r="AX13" s="64"/>
      <c r="AY13" s="65"/>
      <c r="AZ13" s="65"/>
      <c r="BA13" s="66"/>
      <c r="BB13" s="64"/>
      <c r="BC13" s="65"/>
      <c r="BD13" s="65"/>
      <c r="BE13" s="66"/>
      <c r="BF13" s="64"/>
      <c r="BG13" s="65"/>
      <c r="BH13" s="65"/>
      <c r="BI13" s="66"/>
    </row>
    <row r="14" spans="1:61" s="4" customFormat="1" x14ac:dyDescent="0.25">
      <c r="A14" s="22">
        <v>4</v>
      </c>
      <c r="B14" s="22" t="s">
        <v>32</v>
      </c>
      <c r="C14" s="22" t="s">
        <v>33</v>
      </c>
      <c r="D14" s="22" t="s">
        <v>23</v>
      </c>
      <c r="E14" s="22">
        <v>2600</v>
      </c>
      <c r="F14" s="22" t="s">
        <v>29</v>
      </c>
      <c r="G14" s="23" t="s">
        <v>26</v>
      </c>
      <c r="H14" s="23" t="s">
        <v>26</v>
      </c>
      <c r="I14" s="24">
        <v>4161</v>
      </c>
      <c r="J14" s="24">
        <v>0</v>
      </c>
      <c r="K14" s="24">
        <v>0</v>
      </c>
      <c r="L14" s="15">
        <f t="shared" si="0"/>
        <v>0</v>
      </c>
      <c r="M14" s="15">
        <f t="shared" si="1"/>
        <v>0</v>
      </c>
      <c r="N14" s="15">
        <v>0</v>
      </c>
      <c r="O14" s="15">
        <v>0</v>
      </c>
      <c r="P14" s="15">
        <f t="shared" si="2"/>
        <v>0</v>
      </c>
      <c r="Q14" s="15">
        <f t="shared" si="3"/>
        <v>0</v>
      </c>
      <c r="R14" s="15">
        <v>0</v>
      </c>
      <c r="S14" s="15">
        <v>0</v>
      </c>
      <c r="T14" s="15">
        <f t="shared" si="4"/>
        <v>0</v>
      </c>
      <c r="U14" s="15">
        <f t="shared" si="5"/>
        <v>0</v>
      </c>
      <c r="V14" s="15">
        <v>0</v>
      </c>
      <c r="W14" s="15">
        <v>0</v>
      </c>
      <c r="X14" s="15">
        <f t="shared" si="6"/>
        <v>0</v>
      </c>
      <c r="Y14" s="15">
        <f t="shared" si="7"/>
        <v>0</v>
      </c>
      <c r="Z14" s="15">
        <v>0</v>
      </c>
      <c r="AA14" s="15">
        <v>0</v>
      </c>
      <c r="AB14" s="15">
        <f t="shared" si="8"/>
        <v>0</v>
      </c>
      <c r="AC14" s="15">
        <f t="shared" si="9"/>
        <v>0</v>
      </c>
      <c r="AD14" s="15">
        <v>0</v>
      </c>
      <c r="AE14" s="15">
        <v>0</v>
      </c>
      <c r="AF14" s="15">
        <f t="shared" si="10"/>
        <v>0</v>
      </c>
      <c r="AG14" s="15">
        <f t="shared" si="11"/>
        <v>0</v>
      </c>
      <c r="AH14" s="15">
        <v>0</v>
      </c>
      <c r="AI14" s="15">
        <v>0</v>
      </c>
      <c r="AJ14" s="15">
        <f t="shared" si="12"/>
        <v>0</v>
      </c>
      <c r="AK14" s="15">
        <f t="shared" si="13"/>
        <v>0</v>
      </c>
      <c r="AL14" s="15">
        <v>0</v>
      </c>
      <c r="AM14" s="15">
        <v>0</v>
      </c>
      <c r="AN14" s="15">
        <f t="shared" si="14"/>
        <v>0</v>
      </c>
      <c r="AO14" s="15">
        <f t="shared" si="15"/>
        <v>0</v>
      </c>
      <c r="AP14" s="15">
        <v>0</v>
      </c>
      <c r="AQ14" s="15">
        <v>0</v>
      </c>
      <c r="AR14" s="15">
        <f t="shared" si="16"/>
        <v>0</v>
      </c>
      <c r="AS14" s="15">
        <f t="shared" si="17"/>
        <v>0</v>
      </c>
      <c r="AT14" s="15">
        <v>57</v>
      </c>
      <c r="AU14" s="15">
        <v>10.83</v>
      </c>
      <c r="AV14" s="15">
        <f t="shared" si="18"/>
        <v>67.83</v>
      </c>
      <c r="AW14" s="15">
        <f t="shared" si="19"/>
        <v>176358</v>
      </c>
      <c r="AX14" s="15">
        <v>0</v>
      </c>
      <c r="AY14" s="15">
        <v>0</v>
      </c>
      <c r="AZ14" s="15">
        <f t="shared" si="20"/>
        <v>0</v>
      </c>
      <c r="BA14" s="15">
        <f t="shared" si="21"/>
        <v>0</v>
      </c>
      <c r="BB14" s="9">
        <v>0</v>
      </c>
      <c r="BC14" s="9">
        <v>0</v>
      </c>
      <c r="BD14" s="10">
        <f t="shared" si="22"/>
        <v>0</v>
      </c>
      <c r="BE14" s="11">
        <f t="shared" si="23"/>
        <v>0</v>
      </c>
      <c r="BF14" s="9">
        <v>0</v>
      </c>
      <c r="BG14" s="9">
        <v>0</v>
      </c>
      <c r="BH14" s="10">
        <f t="shared" ref="BH14" si="28">+BG14+BF14</f>
        <v>0</v>
      </c>
      <c r="BI14" s="11">
        <f t="shared" ref="BI14" si="29">+BH14*I14</f>
        <v>0</v>
      </c>
    </row>
    <row r="15" spans="1:61" s="4" customFormat="1" x14ac:dyDescent="0.25">
      <c r="A15" s="47"/>
      <c r="B15" s="22"/>
      <c r="C15" s="22"/>
      <c r="D15" s="22"/>
      <c r="E15" s="22"/>
      <c r="F15" s="22"/>
      <c r="G15" s="23"/>
      <c r="H15" s="23"/>
      <c r="I15" s="48"/>
      <c r="J15" s="64"/>
      <c r="K15" s="65"/>
      <c r="L15" s="65"/>
      <c r="M15" s="66"/>
      <c r="N15" s="64"/>
      <c r="O15" s="65"/>
      <c r="P15" s="65"/>
      <c r="Q15" s="66"/>
      <c r="R15" s="64"/>
      <c r="S15" s="65"/>
      <c r="T15" s="65"/>
      <c r="U15" s="66"/>
      <c r="V15" s="64"/>
      <c r="W15" s="65"/>
      <c r="X15" s="65"/>
      <c r="Y15" s="66"/>
      <c r="Z15" s="64"/>
      <c r="AA15" s="65"/>
      <c r="AB15" s="65"/>
      <c r="AC15" s="66"/>
      <c r="AD15" s="64"/>
      <c r="AE15" s="65"/>
      <c r="AF15" s="65"/>
      <c r="AG15" s="66"/>
      <c r="AH15" s="64"/>
      <c r="AI15" s="65"/>
      <c r="AJ15" s="65"/>
      <c r="AK15" s="66"/>
      <c r="AL15" s="64"/>
      <c r="AM15" s="65"/>
      <c r="AN15" s="65"/>
      <c r="AO15" s="66"/>
      <c r="AP15" s="64"/>
      <c r="AQ15" s="65"/>
      <c r="AR15" s="65"/>
      <c r="AS15" s="66"/>
      <c r="AT15" s="67" t="s">
        <v>329</v>
      </c>
      <c r="AU15" s="68"/>
      <c r="AV15" s="68"/>
      <c r="AW15" s="69"/>
      <c r="AX15" s="64"/>
      <c r="AY15" s="65"/>
      <c r="AZ15" s="65"/>
      <c r="BA15" s="66"/>
      <c r="BB15" s="64"/>
      <c r="BC15" s="65"/>
      <c r="BD15" s="65"/>
      <c r="BE15" s="66"/>
      <c r="BF15" s="64"/>
      <c r="BG15" s="65"/>
      <c r="BH15" s="65"/>
      <c r="BI15" s="66"/>
    </row>
    <row r="16" spans="1:61" s="4" customFormat="1" x14ac:dyDescent="0.25">
      <c r="A16" s="22">
        <v>5</v>
      </c>
      <c r="B16" s="22" t="s">
        <v>34</v>
      </c>
      <c r="C16" s="22" t="s">
        <v>35</v>
      </c>
      <c r="D16" s="22" t="s">
        <v>23</v>
      </c>
      <c r="E16" s="22">
        <v>9000</v>
      </c>
      <c r="F16" s="22" t="s">
        <v>29</v>
      </c>
      <c r="G16" s="23" t="s">
        <v>26</v>
      </c>
      <c r="H16" s="23" t="s">
        <v>26</v>
      </c>
      <c r="I16" s="22">
        <v>86</v>
      </c>
      <c r="J16" s="24">
        <v>86</v>
      </c>
      <c r="K16" s="24">
        <v>16.34</v>
      </c>
      <c r="L16" s="15">
        <f t="shared" si="0"/>
        <v>102.34</v>
      </c>
      <c r="M16" s="15">
        <f t="shared" si="1"/>
        <v>921060</v>
      </c>
      <c r="N16" s="15">
        <v>72</v>
      </c>
      <c r="O16" s="15">
        <v>13.68</v>
      </c>
      <c r="P16" s="15">
        <f t="shared" si="2"/>
        <v>85.68</v>
      </c>
      <c r="Q16" s="15">
        <f t="shared" si="3"/>
        <v>771120.00000000012</v>
      </c>
      <c r="R16" s="15">
        <v>0</v>
      </c>
      <c r="S16" s="15">
        <v>0</v>
      </c>
      <c r="T16" s="15">
        <f t="shared" si="4"/>
        <v>0</v>
      </c>
      <c r="U16" s="15">
        <f t="shared" si="5"/>
        <v>0</v>
      </c>
      <c r="V16" s="15">
        <v>0</v>
      </c>
      <c r="W16" s="15">
        <v>0</v>
      </c>
      <c r="X16" s="15">
        <f t="shared" si="6"/>
        <v>0</v>
      </c>
      <c r="Y16" s="15">
        <f t="shared" si="7"/>
        <v>0</v>
      </c>
      <c r="Z16" s="15">
        <v>0</v>
      </c>
      <c r="AA16" s="15">
        <v>0</v>
      </c>
      <c r="AB16" s="15">
        <f t="shared" si="8"/>
        <v>0</v>
      </c>
      <c r="AC16" s="15">
        <f t="shared" si="9"/>
        <v>0</v>
      </c>
      <c r="AD16" s="15">
        <v>0</v>
      </c>
      <c r="AE16" s="15">
        <v>0</v>
      </c>
      <c r="AF16" s="15">
        <f t="shared" si="10"/>
        <v>0</v>
      </c>
      <c r="AG16" s="15">
        <f t="shared" si="11"/>
        <v>0</v>
      </c>
      <c r="AH16" s="15">
        <v>0</v>
      </c>
      <c r="AI16" s="15">
        <v>0</v>
      </c>
      <c r="AJ16" s="15">
        <f t="shared" si="12"/>
        <v>0</v>
      </c>
      <c r="AK16" s="15">
        <f t="shared" si="13"/>
        <v>0</v>
      </c>
      <c r="AL16" s="15">
        <v>0</v>
      </c>
      <c r="AM16" s="15">
        <v>0</v>
      </c>
      <c r="AN16" s="15">
        <f t="shared" si="14"/>
        <v>0</v>
      </c>
      <c r="AO16" s="15">
        <f t="shared" si="15"/>
        <v>0</v>
      </c>
      <c r="AP16" s="15">
        <v>0</v>
      </c>
      <c r="AQ16" s="15">
        <v>0</v>
      </c>
      <c r="AR16" s="15">
        <f t="shared" si="16"/>
        <v>0</v>
      </c>
      <c r="AS16" s="15">
        <f t="shared" si="17"/>
        <v>0</v>
      </c>
      <c r="AT16" s="15">
        <v>63</v>
      </c>
      <c r="AU16" s="15">
        <v>11.97</v>
      </c>
      <c r="AV16" s="15">
        <f t="shared" si="18"/>
        <v>74.97</v>
      </c>
      <c r="AW16" s="15">
        <f t="shared" si="19"/>
        <v>674730</v>
      </c>
      <c r="AX16" s="15">
        <v>0</v>
      </c>
      <c r="AY16" s="15">
        <v>0</v>
      </c>
      <c r="AZ16" s="15">
        <f t="shared" si="20"/>
        <v>0</v>
      </c>
      <c r="BA16" s="15">
        <f t="shared" si="21"/>
        <v>0</v>
      </c>
      <c r="BB16" s="9">
        <v>0</v>
      </c>
      <c r="BC16" s="9">
        <v>0</v>
      </c>
      <c r="BD16" s="10">
        <f t="shared" si="22"/>
        <v>0</v>
      </c>
      <c r="BE16" s="11">
        <f t="shared" si="23"/>
        <v>0</v>
      </c>
      <c r="BF16" s="9">
        <v>0</v>
      </c>
      <c r="BG16" s="9">
        <v>0</v>
      </c>
      <c r="BH16" s="10">
        <f t="shared" ref="BH16" si="30">+BG16+BF16</f>
        <v>0</v>
      </c>
      <c r="BI16" s="11">
        <f t="shared" ref="BI16" si="31">+BH16*I16</f>
        <v>0</v>
      </c>
    </row>
    <row r="17" spans="1:61" s="4" customFormat="1" x14ac:dyDescent="0.25">
      <c r="A17" s="47"/>
      <c r="B17" s="22"/>
      <c r="C17" s="22"/>
      <c r="D17" s="22"/>
      <c r="E17" s="22"/>
      <c r="F17" s="22"/>
      <c r="G17" s="23"/>
      <c r="H17" s="23"/>
      <c r="I17" s="47"/>
      <c r="J17" s="80" t="s">
        <v>325</v>
      </c>
      <c r="K17" s="81"/>
      <c r="L17" s="81"/>
      <c r="M17" s="82"/>
      <c r="N17" s="67" t="s">
        <v>333</v>
      </c>
      <c r="O17" s="68"/>
      <c r="P17" s="68"/>
      <c r="Q17" s="69"/>
      <c r="R17" s="64"/>
      <c r="S17" s="65"/>
      <c r="T17" s="65"/>
      <c r="U17" s="66"/>
      <c r="V17" s="64"/>
      <c r="W17" s="65"/>
      <c r="X17" s="65"/>
      <c r="Y17" s="66"/>
      <c r="Z17" s="64"/>
      <c r="AA17" s="65"/>
      <c r="AB17" s="65"/>
      <c r="AC17" s="66"/>
      <c r="AD17" s="64"/>
      <c r="AE17" s="65"/>
      <c r="AF17" s="65"/>
      <c r="AG17" s="66"/>
      <c r="AH17" s="64"/>
      <c r="AI17" s="65"/>
      <c r="AJ17" s="65"/>
      <c r="AK17" s="66"/>
      <c r="AL17" s="64"/>
      <c r="AM17" s="65"/>
      <c r="AN17" s="65"/>
      <c r="AO17" s="66"/>
      <c r="AP17" s="64"/>
      <c r="AQ17" s="65"/>
      <c r="AR17" s="65"/>
      <c r="AS17" s="66"/>
      <c r="AT17" s="67" t="s">
        <v>329</v>
      </c>
      <c r="AU17" s="68"/>
      <c r="AV17" s="68"/>
      <c r="AW17" s="69"/>
      <c r="AX17" s="64"/>
      <c r="AY17" s="65"/>
      <c r="AZ17" s="65"/>
      <c r="BA17" s="66"/>
      <c r="BB17" s="64"/>
      <c r="BC17" s="65"/>
      <c r="BD17" s="65"/>
      <c r="BE17" s="66"/>
      <c r="BF17" s="64"/>
      <c r="BG17" s="65"/>
      <c r="BH17" s="65"/>
      <c r="BI17" s="66"/>
    </row>
    <row r="18" spans="1:61" s="4" customFormat="1" x14ac:dyDescent="0.25">
      <c r="A18" s="22">
        <v>6</v>
      </c>
      <c r="B18" s="22" t="s">
        <v>36</v>
      </c>
      <c r="C18" s="22" t="s">
        <v>37</v>
      </c>
      <c r="D18" s="22" t="s">
        <v>38</v>
      </c>
      <c r="E18" s="22">
        <v>720</v>
      </c>
      <c r="F18" s="23" t="s">
        <v>24</v>
      </c>
      <c r="G18" s="22" t="s">
        <v>26</v>
      </c>
      <c r="H18" s="22" t="s">
        <v>26</v>
      </c>
      <c r="I18" s="24">
        <v>6739</v>
      </c>
      <c r="J18" s="24">
        <v>0</v>
      </c>
      <c r="K18" s="24">
        <v>0</v>
      </c>
      <c r="L18" s="15">
        <f t="shared" si="0"/>
        <v>0</v>
      </c>
      <c r="M18" s="15">
        <f t="shared" si="1"/>
        <v>0</v>
      </c>
      <c r="N18" s="15">
        <v>6734</v>
      </c>
      <c r="O18" s="15">
        <v>0</v>
      </c>
      <c r="P18" s="15">
        <f t="shared" si="2"/>
        <v>6734</v>
      </c>
      <c r="Q18" s="15">
        <f t="shared" si="3"/>
        <v>4848480</v>
      </c>
      <c r="R18" s="15">
        <v>6318</v>
      </c>
      <c r="S18" s="15">
        <v>0</v>
      </c>
      <c r="T18" s="15">
        <f t="shared" si="4"/>
        <v>6318</v>
      </c>
      <c r="U18" s="15">
        <f t="shared" si="5"/>
        <v>4548960</v>
      </c>
      <c r="V18" s="15">
        <v>0</v>
      </c>
      <c r="W18" s="15">
        <v>0</v>
      </c>
      <c r="X18" s="15">
        <f t="shared" si="6"/>
        <v>0</v>
      </c>
      <c r="Y18" s="15">
        <f t="shared" si="7"/>
        <v>0</v>
      </c>
      <c r="Z18" s="15">
        <v>0</v>
      </c>
      <c r="AA18" s="15">
        <v>0</v>
      </c>
      <c r="AB18" s="15">
        <f t="shared" si="8"/>
        <v>0</v>
      </c>
      <c r="AC18" s="15">
        <f t="shared" si="9"/>
        <v>0</v>
      </c>
      <c r="AD18" s="15">
        <v>0</v>
      </c>
      <c r="AE18" s="15">
        <v>0</v>
      </c>
      <c r="AF18" s="15">
        <f t="shared" si="10"/>
        <v>0</v>
      </c>
      <c r="AG18" s="15">
        <f t="shared" si="11"/>
        <v>0</v>
      </c>
      <c r="AH18" s="15">
        <v>0</v>
      </c>
      <c r="AI18" s="15">
        <v>0</v>
      </c>
      <c r="AJ18" s="15">
        <f t="shared" si="12"/>
        <v>0</v>
      </c>
      <c r="AK18" s="15">
        <f t="shared" si="13"/>
        <v>0</v>
      </c>
      <c r="AL18" s="15">
        <v>6510.8433734939763</v>
      </c>
      <c r="AM18" s="15">
        <v>0</v>
      </c>
      <c r="AN18" s="15">
        <f t="shared" si="14"/>
        <v>6510.8433734939763</v>
      </c>
      <c r="AO18" s="15">
        <f t="shared" si="15"/>
        <v>4687807.2289156625</v>
      </c>
      <c r="AP18" s="15">
        <v>0</v>
      </c>
      <c r="AQ18" s="15">
        <v>0</v>
      </c>
      <c r="AR18" s="15">
        <f t="shared" si="16"/>
        <v>0</v>
      </c>
      <c r="AS18" s="15">
        <f t="shared" si="17"/>
        <v>0</v>
      </c>
      <c r="AT18" s="15">
        <v>0</v>
      </c>
      <c r="AU18" s="15">
        <v>0</v>
      </c>
      <c r="AV18" s="15">
        <f t="shared" si="18"/>
        <v>0</v>
      </c>
      <c r="AW18" s="15">
        <f t="shared" si="19"/>
        <v>0</v>
      </c>
      <c r="AX18" s="15">
        <v>0</v>
      </c>
      <c r="AY18" s="15">
        <v>0</v>
      </c>
      <c r="AZ18" s="15">
        <f t="shared" si="20"/>
        <v>0</v>
      </c>
      <c r="BA18" s="15">
        <f t="shared" si="21"/>
        <v>0</v>
      </c>
      <c r="BB18" s="9">
        <v>0</v>
      </c>
      <c r="BC18" s="9">
        <v>0</v>
      </c>
      <c r="BD18" s="10">
        <f t="shared" si="22"/>
        <v>0</v>
      </c>
      <c r="BE18" s="11">
        <f t="shared" si="23"/>
        <v>0</v>
      </c>
      <c r="BF18" s="9">
        <v>0</v>
      </c>
      <c r="BG18" s="9">
        <v>0</v>
      </c>
      <c r="BH18" s="10">
        <f t="shared" ref="BH18" si="32">+BG18+BF18</f>
        <v>0</v>
      </c>
      <c r="BI18" s="11">
        <f t="shared" ref="BI18" si="33">+BH18*I18</f>
        <v>0</v>
      </c>
    </row>
    <row r="19" spans="1:61" s="4" customFormat="1" x14ac:dyDescent="0.25">
      <c r="A19" s="47"/>
      <c r="B19" s="22"/>
      <c r="C19" s="22"/>
      <c r="D19" s="22"/>
      <c r="E19" s="22"/>
      <c r="F19" s="23"/>
      <c r="G19" s="22"/>
      <c r="H19" s="22"/>
      <c r="I19" s="48"/>
      <c r="J19" s="64"/>
      <c r="K19" s="65"/>
      <c r="L19" s="65"/>
      <c r="M19" s="66"/>
      <c r="N19" s="70" t="s">
        <v>326</v>
      </c>
      <c r="O19" s="71"/>
      <c r="P19" s="71"/>
      <c r="Q19" s="72"/>
      <c r="R19" s="67" t="s">
        <v>329</v>
      </c>
      <c r="S19" s="68"/>
      <c r="T19" s="68"/>
      <c r="U19" s="69"/>
      <c r="V19" s="64"/>
      <c r="W19" s="65"/>
      <c r="X19" s="65"/>
      <c r="Y19" s="66"/>
      <c r="Z19" s="64"/>
      <c r="AA19" s="65"/>
      <c r="AB19" s="65"/>
      <c r="AC19" s="66"/>
      <c r="AD19" s="64"/>
      <c r="AE19" s="65"/>
      <c r="AF19" s="65"/>
      <c r="AG19" s="66"/>
      <c r="AH19" s="64"/>
      <c r="AI19" s="65"/>
      <c r="AJ19" s="65"/>
      <c r="AK19" s="66"/>
      <c r="AL19" s="70" t="s">
        <v>328</v>
      </c>
      <c r="AM19" s="71"/>
      <c r="AN19" s="71"/>
      <c r="AO19" s="72"/>
      <c r="AP19" s="64"/>
      <c r="AQ19" s="65"/>
      <c r="AR19" s="65"/>
      <c r="AS19" s="66"/>
      <c r="AT19" s="64"/>
      <c r="AU19" s="65"/>
      <c r="AV19" s="65"/>
      <c r="AW19" s="66"/>
      <c r="AX19" s="64"/>
      <c r="AY19" s="65"/>
      <c r="AZ19" s="65"/>
      <c r="BA19" s="66"/>
      <c r="BB19" s="64"/>
      <c r="BC19" s="65"/>
      <c r="BD19" s="65"/>
      <c r="BE19" s="66"/>
      <c r="BF19" s="64"/>
      <c r="BG19" s="65"/>
      <c r="BH19" s="65"/>
      <c r="BI19" s="66"/>
    </row>
    <row r="20" spans="1:61" s="4" customFormat="1" ht="25.5" x14ac:dyDescent="0.25">
      <c r="A20" s="22">
        <v>7</v>
      </c>
      <c r="B20" s="22" t="s">
        <v>39</v>
      </c>
      <c r="C20" s="22" t="s">
        <v>40</v>
      </c>
      <c r="D20" s="22" t="s">
        <v>41</v>
      </c>
      <c r="E20" s="22">
        <v>500</v>
      </c>
      <c r="F20" s="23" t="s">
        <v>42</v>
      </c>
      <c r="G20" s="22" t="s">
        <v>26</v>
      </c>
      <c r="H20" s="22" t="s">
        <v>26</v>
      </c>
      <c r="I20" s="24">
        <v>19613</v>
      </c>
      <c r="J20" s="24">
        <v>0</v>
      </c>
      <c r="K20" s="24">
        <v>0</v>
      </c>
      <c r="L20" s="15">
        <f t="shared" si="0"/>
        <v>0</v>
      </c>
      <c r="M20" s="15">
        <f t="shared" si="1"/>
        <v>0</v>
      </c>
      <c r="N20" s="15">
        <v>19835</v>
      </c>
      <c r="O20" s="15">
        <v>0</v>
      </c>
      <c r="P20" s="15">
        <f t="shared" si="2"/>
        <v>19835</v>
      </c>
      <c r="Q20" s="15">
        <f t="shared" si="3"/>
        <v>9917500</v>
      </c>
      <c r="R20" s="15">
        <v>19381</v>
      </c>
      <c r="S20" s="15">
        <v>0</v>
      </c>
      <c r="T20" s="15">
        <f t="shared" si="4"/>
        <v>19381</v>
      </c>
      <c r="U20" s="15">
        <f t="shared" si="5"/>
        <v>9690500</v>
      </c>
      <c r="V20" s="15">
        <v>18850</v>
      </c>
      <c r="W20" s="15">
        <v>0</v>
      </c>
      <c r="X20" s="15">
        <f t="shared" si="6"/>
        <v>18850</v>
      </c>
      <c r="Y20" s="15">
        <f t="shared" si="7"/>
        <v>9425000</v>
      </c>
      <c r="Z20" s="15">
        <v>0</v>
      </c>
      <c r="AA20" s="15">
        <v>0</v>
      </c>
      <c r="AB20" s="15">
        <f t="shared" si="8"/>
        <v>0</v>
      </c>
      <c r="AC20" s="15">
        <f t="shared" si="9"/>
        <v>0</v>
      </c>
      <c r="AD20" s="15">
        <v>0</v>
      </c>
      <c r="AE20" s="15">
        <v>0</v>
      </c>
      <c r="AF20" s="15">
        <f t="shared" si="10"/>
        <v>0</v>
      </c>
      <c r="AG20" s="15">
        <f t="shared" si="11"/>
        <v>0</v>
      </c>
      <c r="AH20" s="15">
        <v>0</v>
      </c>
      <c r="AI20" s="15">
        <v>0</v>
      </c>
      <c r="AJ20" s="15">
        <f t="shared" si="12"/>
        <v>0</v>
      </c>
      <c r="AK20" s="15">
        <f t="shared" si="13"/>
        <v>0</v>
      </c>
      <c r="AL20" s="15">
        <v>19269.879518072292</v>
      </c>
      <c r="AM20" s="15">
        <v>0</v>
      </c>
      <c r="AN20" s="15">
        <f t="shared" si="14"/>
        <v>19269.879518072292</v>
      </c>
      <c r="AO20" s="15">
        <f t="shared" si="15"/>
        <v>9634939.7590361461</v>
      </c>
      <c r="AP20" s="15">
        <v>0</v>
      </c>
      <c r="AQ20" s="15">
        <v>0</v>
      </c>
      <c r="AR20" s="15">
        <f t="shared" si="16"/>
        <v>0</v>
      </c>
      <c r="AS20" s="15">
        <f t="shared" si="17"/>
        <v>0</v>
      </c>
      <c r="AT20" s="15">
        <v>18175</v>
      </c>
      <c r="AU20" s="15">
        <v>0</v>
      </c>
      <c r="AV20" s="15">
        <f t="shared" si="18"/>
        <v>18175</v>
      </c>
      <c r="AW20" s="15">
        <f t="shared" si="19"/>
        <v>9087500</v>
      </c>
      <c r="AX20" s="15">
        <v>0</v>
      </c>
      <c r="AY20" s="15">
        <v>0</v>
      </c>
      <c r="AZ20" s="15">
        <f t="shared" si="20"/>
        <v>0</v>
      </c>
      <c r="BA20" s="15">
        <f t="shared" si="21"/>
        <v>0</v>
      </c>
      <c r="BB20" s="9">
        <v>0</v>
      </c>
      <c r="BC20" s="9">
        <v>0</v>
      </c>
      <c r="BD20" s="10">
        <f t="shared" si="22"/>
        <v>0</v>
      </c>
      <c r="BE20" s="11">
        <f t="shared" si="23"/>
        <v>0</v>
      </c>
      <c r="BF20" s="9">
        <v>0</v>
      </c>
      <c r="BG20" s="9">
        <v>0</v>
      </c>
      <c r="BH20" s="10">
        <f t="shared" ref="BH20" si="34">+BG20+BF20</f>
        <v>0</v>
      </c>
      <c r="BI20" s="11">
        <f t="shared" ref="BI20" si="35">+BH20*I20</f>
        <v>0</v>
      </c>
    </row>
    <row r="21" spans="1:61" s="4" customFormat="1" x14ac:dyDescent="0.25">
      <c r="A21" s="47"/>
      <c r="B21" s="22"/>
      <c r="C21" s="22"/>
      <c r="D21" s="22"/>
      <c r="E21" s="22"/>
      <c r="F21" s="23"/>
      <c r="G21" s="22"/>
      <c r="H21" s="22"/>
      <c r="I21" s="48"/>
      <c r="J21" s="64"/>
      <c r="K21" s="65"/>
      <c r="L21" s="65"/>
      <c r="M21" s="66"/>
      <c r="N21" s="80" t="s">
        <v>325</v>
      </c>
      <c r="O21" s="81"/>
      <c r="P21" s="81"/>
      <c r="Q21" s="82"/>
      <c r="R21" s="67" t="s">
        <v>334</v>
      </c>
      <c r="S21" s="68"/>
      <c r="T21" s="68"/>
      <c r="U21" s="69"/>
      <c r="V21" s="67" t="s">
        <v>337</v>
      </c>
      <c r="W21" s="68"/>
      <c r="X21" s="68"/>
      <c r="Y21" s="69"/>
      <c r="Z21" s="64"/>
      <c r="AA21" s="65"/>
      <c r="AB21" s="65"/>
      <c r="AC21" s="66"/>
      <c r="AD21" s="64"/>
      <c r="AE21" s="65"/>
      <c r="AF21" s="65"/>
      <c r="AG21" s="66"/>
      <c r="AH21" s="64"/>
      <c r="AI21" s="65"/>
      <c r="AJ21" s="65"/>
      <c r="AK21" s="66"/>
      <c r="AL21" s="67" t="s">
        <v>334</v>
      </c>
      <c r="AM21" s="68"/>
      <c r="AN21" s="68"/>
      <c r="AO21" s="69"/>
      <c r="AP21" s="64"/>
      <c r="AQ21" s="65"/>
      <c r="AR21" s="65"/>
      <c r="AS21" s="66"/>
      <c r="AT21" s="67" t="s">
        <v>329</v>
      </c>
      <c r="AU21" s="68"/>
      <c r="AV21" s="68"/>
      <c r="AW21" s="69"/>
      <c r="AX21" s="64"/>
      <c r="AY21" s="65"/>
      <c r="AZ21" s="65"/>
      <c r="BA21" s="66"/>
      <c r="BB21" s="64"/>
      <c r="BC21" s="65"/>
      <c r="BD21" s="65"/>
      <c r="BE21" s="66"/>
      <c r="BF21" s="64"/>
      <c r="BG21" s="65"/>
      <c r="BH21" s="65"/>
      <c r="BI21" s="66"/>
    </row>
    <row r="22" spans="1:61" s="4" customFormat="1" ht="25.5" x14ac:dyDescent="0.25">
      <c r="A22" s="22">
        <v>8</v>
      </c>
      <c r="B22" s="22" t="s">
        <v>43</v>
      </c>
      <c r="C22" s="22" t="s">
        <v>44</v>
      </c>
      <c r="D22" s="22" t="s">
        <v>23</v>
      </c>
      <c r="E22" s="22">
        <v>192</v>
      </c>
      <c r="F22" s="23" t="s">
        <v>42</v>
      </c>
      <c r="G22" s="22" t="s">
        <v>26</v>
      </c>
      <c r="H22" s="22" t="s">
        <v>26</v>
      </c>
      <c r="I22" s="24">
        <v>18423</v>
      </c>
      <c r="J22" s="24">
        <v>0</v>
      </c>
      <c r="K22" s="24">
        <v>0</v>
      </c>
      <c r="L22" s="15">
        <f t="shared" si="0"/>
        <v>0</v>
      </c>
      <c r="M22" s="15">
        <f t="shared" si="1"/>
        <v>0</v>
      </c>
      <c r="N22" s="15">
        <v>18420</v>
      </c>
      <c r="O22" s="15">
        <v>0</v>
      </c>
      <c r="P22" s="15">
        <f t="shared" si="2"/>
        <v>18420</v>
      </c>
      <c r="Q22" s="15">
        <f t="shared" si="3"/>
        <v>3536640</v>
      </c>
      <c r="R22" s="15">
        <v>18226</v>
      </c>
      <c r="S22" s="15">
        <v>0</v>
      </c>
      <c r="T22" s="15">
        <f t="shared" si="4"/>
        <v>18226</v>
      </c>
      <c r="U22" s="15">
        <f t="shared" si="5"/>
        <v>3499392</v>
      </c>
      <c r="V22" s="15">
        <v>17940</v>
      </c>
      <c r="W22" s="15">
        <v>3408.6</v>
      </c>
      <c r="X22" s="15">
        <f t="shared" si="6"/>
        <v>21348.6</v>
      </c>
      <c r="Y22" s="15">
        <f t="shared" si="7"/>
        <v>4098931.1999999997</v>
      </c>
      <c r="Z22" s="15">
        <v>0</v>
      </c>
      <c r="AA22" s="15">
        <v>0</v>
      </c>
      <c r="AB22" s="15">
        <f t="shared" si="8"/>
        <v>0</v>
      </c>
      <c r="AC22" s="15">
        <f t="shared" si="9"/>
        <v>0</v>
      </c>
      <c r="AD22" s="15">
        <v>0</v>
      </c>
      <c r="AE22" s="15">
        <v>0</v>
      </c>
      <c r="AF22" s="15">
        <f t="shared" si="10"/>
        <v>0</v>
      </c>
      <c r="AG22" s="15">
        <f t="shared" si="11"/>
        <v>0</v>
      </c>
      <c r="AH22" s="15">
        <v>0</v>
      </c>
      <c r="AI22" s="15">
        <v>0</v>
      </c>
      <c r="AJ22" s="15">
        <f t="shared" si="12"/>
        <v>0</v>
      </c>
      <c r="AK22" s="15">
        <f t="shared" si="13"/>
        <v>0</v>
      </c>
      <c r="AL22" s="15">
        <v>17908.433734939761</v>
      </c>
      <c r="AM22" s="15">
        <v>0</v>
      </c>
      <c r="AN22" s="15">
        <f t="shared" si="14"/>
        <v>17908.433734939761</v>
      </c>
      <c r="AO22" s="15">
        <f t="shared" si="15"/>
        <v>3438419.2771084341</v>
      </c>
      <c r="AP22" s="15">
        <v>0</v>
      </c>
      <c r="AQ22" s="15">
        <v>0</v>
      </c>
      <c r="AR22" s="15">
        <f t="shared" si="16"/>
        <v>0</v>
      </c>
      <c r="AS22" s="15">
        <f t="shared" si="17"/>
        <v>0</v>
      </c>
      <c r="AT22" s="15">
        <v>16891</v>
      </c>
      <c r="AU22" s="15">
        <v>0</v>
      </c>
      <c r="AV22" s="15">
        <f t="shared" si="18"/>
        <v>16891</v>
      </c>
      <c r="AW22" s="15">
        <f t="shared" si="19"/>
        <v>3243072</v>
      </c>
      <c r="AX22" s="15">
        <v>0</v>
      </c>
      <c r="AY22" s="15">
        <v>0</v>
      </c>
      <c r="AZ22" s="15">
        <f t="shared" si="20"/>
        <v>0</v>
      </c>
      <c r="BA22" s="15">
        <f t="shared" si="21"/>
        <v>0</v>
      </c>
      <c r="BB22" s="9">
        <v>0</v>
      </c>
      <c r="BC22" s="9">
        <v>0</v>
      </c>
      <c r="BD22" s="10">
        <f t="shared" si="22"/>
        <v>0</v>
      </c>
      <c r="BE22" s="11">
        <f t="shared" si="23"/>
        <v>0</v>
      </c>
      <c r="BF22" s="9">
        <v>0</v>
      </c>
      <c r="BG22" s="9">
        <v>0</v>
      </c>
      <c r="BH22" s="10">
        <f t="shared" ref="BH22" si="36">+BG22+BF22</f>
        <v>0</v>
      </c>
      <c r="BI22" s="11">
        <f t="shared" ref="BI22" si="37">+BH22*I22</f>
        <v>0</v>
      </c>
    </row>
    <row r="23" spans="1:61" s="4" customFormat="1" x14ac:dyDescent="0.25">
      <c r="A23" s="47"/>
      <c r="B23" s="22"/>
      <c r="C23" s="22"/>
      <c r="D23" s="22"/>
      <c r="E23" s="22"/>
      <c r="F23" s="23"/>
      <c r="G23" s="22"/>
      <c r="H23" s="22"/>
      <c r="I23" s="48"/>
      <c r="J23" s="64"/>
      <c r="K23" s="65"/>
      <c r="L23" s="65"/>
      <c r="M23" s="66"/>
      <c r="N23" s="67" t="s">
        <v>335</v>
      </c>
      <c r="O23" s="68"/>
      <c r="P23" s="68"/>
      <c r="Q23" s="69"/>
      <c r="R23" s="67" t="s">
        <v>336</v>
      </c>
      <c r="S23" s="68"/>
      <c r="T23" s="68"/>
      <c r="U23" s="69"/>
      <c r="V23" s="80" t="s">
        <v>325</v>
      </c>
      <c r="W23" s="81"/>
      <c r="X23" s="81"/>
      <c r="Y23" s="82"/>
      <c r="Z23" s="64"/>
      <c r="AA23" s="65"/>
      <c r="AB23" s="65"/>
      <c r="AC23" s="66"/>
      <c r="AD23" s="64"/>
      <c r="AE23" s="65"/>
      <c r="AF23" s="65"/>
      <c r="AG23" s="66"/>
      <c r="AH23" s="64"/>
      <c r="AI23" s="65"/>
      <c r="AJ23" s="65"/>
      <c r="AK23" s="66"/>
      <c r="AL23" s="67" t="s">
        <v>334</v>
      </c>
      <c r="AM23" s="68"/>
      <c r="AN23" s="68"/>
      <c r="AO23" s="69"/>
      <c r="AP23" s="64"/>
      <c r="AQ23" s="65"/>
      <c r="AR23" s="65"/>
      <c r="AS23" s="66"/>
      <c r="AT23" s="67" t="s">
        <v>329</v>
      </c>
      <c r="AU23" s="68"/>
      <c r="AV23" s="68"/>
      <c r="AW23" s="69"/>
      <c r="AX23" s="64"/>
      <c r="AY23" s="65"/>
      <c r="AZ23" s="65"/>
      <c r="BA23" s="66"/>
      <c r="BB23" s="64"/>
      <c r="BC23" s="65"/>
      <c r="BD23" s="65"/>
      <c r="BE23" s="66"/>
      <c r="BF23" s="64"/>
      <c r="BG23" s="65"/>
      <c r="BH23" s="65"/>
      <c r="BI23" s="66"/>
    </row>
    <row r="24" spans="1:61" s="4" customFormat="1" x14ac:dyDescent="0.25">
      <c r="A24" s="22">
        <v>9</v>
      </c>
      <c r="B24" s="23" t="s">
        <v>45</v>
      </c>
      <c r="C24" s="23" t="s">
        <v>46</v>
      </c>
      <c r="D24" s="23" t="s">
        <v>23</v>
      </c>
      <c r="E24" s="23">
        <v>9000</v>
      </c>
      <c r="F24" s="23" t="s">
        <v>47</v>
      </c>
      <c r="G24" s="23" t="s">
        <v>26</v>
      </c>
      <c r="H24" s="23" t="s">
        <v>26</v>
      </c>
      <c r="I24" s="22">
        <v>62</v>
      </c>
      <c r="J24" s="24">
        <v>0</v>
      </c>
      <c r="K24" s="24">
        <v>0</v>
      </c>
      <c r="L24" s="15">
        <f t="shared" si="0"/>
        <v>0</v>
      </c>
      <c r="M24" s="15">
        <f t="shared" si="1"/>
        <v>0</v>
      </c>
      <c r="N24" s="15">
        <v>51</v>
      </c>
      <c r="O24" s="15">
        <v>9.69</v>
      </c>
      <c r="P24" s="15">
        <f t="shared" si="2"/>
        <v>60.69</v>
      </c>
      <c r="Q24" s="15">
        <f t="shared" si="3"/>
        <v>546210</v>
      </c>
      <c r="R24" s="15">
        <v>51</v>
      </c>
      <c r="S24" s="15">
        <v>10</v>
      </c>
      <c r="T24" s="15">
        <f t="shared" si="4"/>
        <v>61</v>
      </c>
      <c r="U24" s="15">
        <f t="shared" si="5"/>
        <v>549000</v>
      </c>
      <c r="V24" s="15">
        <v>0</v>
      </c>
      <c r="W24" s="15">
        <v>0</v>
      </c>
      <c r="X24" s="15">
        <f t="shared" si="6"/>
        <v>0</v>
      </c>
      <c r="Y24" s="15">
        <f t="shared" si="7"/>
        <v>0</v>
      </c>
      <c r="Z24" s="15">
        <v>0</v>
      </c>
      <c r="AA24" s="15">
        <v>0</v>
      </c>
      <c r="AB24" s="15">
        <f t="shared" si="8"/>
        <v>0</v>
      </c>
      <c r="AC24" s="15">
        <f t="shared" si="9"/>
        <v>0</v>
      </c>
      <c r="AD24" s="15">
        <v>0</v>
      </c>
      <c r="AE24" s="15">
        <v>0</v>
      </c>
      <c r="AF24" s="15">
        <f t="shared" si="10"/>
        <v>0</v>
      </c>
      <c r="AG24" s="15">
        <f t="shared" si="11"/>
        <v>0</v>
      </c>
      <c r="AH24" s="15">
        <v>0</v>
      </c>
      <c r="AI24" s="15">
        <v>0</v>
      </c>
      <c r="AJ24" s="15">
        <f t="shared" si="12"/>
        <v>0</v>
      </c>
      <c r="AK24" s="15">
        <f t="shared" si="13"/>
        <v>0</v>
      </c>
      <c r="AL24" s="15">
        <v>49.397590361445786</v>
      </c>
      <c r="AM24" s="15">
        <v>9.3855421686747</v>
      </c>
      <c r="AN24" s="15">
        <f t="shared" si="14"/>
        <v>58.783132530120483</v>
      </c>
      <c r="AO24" s="15">
        <f t="shared" si="15"/>
        <v>529048.19277108437</v>
      </c>
      <c r="AP24" s="15">
        <v>0</v>
      </c>
      <c r="AQ24" s="15">
        <v>0</v>
      </c>
      <c r="AR24" s="15">
        <f t="shared" si="16"/>
        <v>0</v>
      </c>
      <c r="AS24" s="15">
        <f t="shared" si="17"/>
        <v>0</v>
      </c>
      <c r="AT24" s="15">
        <v>51</v>
      </c>
      <c r="AU24" s="15">
        <v>9.69</v>
      </c>
      <c r="AV24" s="15">
        <f t="shared" si="18"/>
        <v>60.69</v>
      </c>
      <c r="AW24" s="15">
        <f t="shared" si="19"/>
        <v>546210</v>
      </c>
      <c r="AX24" s="15">
        <v>0</v>
      </c>
      <c r="AY24" s="15">
        <v>0</v>
      </c>
      <c r="AZ24" s="15">
        <f t="shared" si="20"/>
        <v>0</v>
      </c>
      <c r="BA24" s="15">
        <f t="shared" si="21"/>
        <v>0</v>
      </c>
      <c r="BB24" s="9">
        <v>0</v>
      </c>
      <c r="BC24" s="9">
        <v>0</v>
      </c>
      <c r="BD24" s="10">
        <f t="shared" si="22"/>
        <v>0</v>
      </c>
      <c r="BE24" s="11">
        <f t="shared" si="23"/>
        <v>0</v>
      </c>
      <c r="BF24" s="9">
        <v>0</v>
      </c>
      <c r="BG24" s="9">
        <v>0</v>
      </c>
      <c r="BH24" s="10">
        <f t="shared" ref="BH24" si="38">+BG24+BF24</f>
        <v>0</v>
      </c>
      <c r="BI24" s="11">
        <f t="shared" ref="BI24" si="39">+BH24*I24</f>
        <v>0</v>
      </c>
    </row>
    <row r="25" spans="1:61" s="4" customFormat="1" x14ac:dyDescent="0.25">
      <c r="A25" s="47"/>
      <c r="B25" s="23"/>
      <c r="C25" s="23"/>
      <c r="D25" s="23"/>
      <c r="E25" s="23"/>
      <c r="F25" s="23"/>
      <c r="G25" s="23"/>
      <c r="H25" s="23"/>
      <c r="I25" s="47"/>
      <c r="J25" s="64"/>
      <c r="K25" s="65"/>
      <c r="L25" s="65"/>
      <c r="M25" s="66"/>
      <c r="N25" s="67" t="s">
        <v>332</v>
      </c>
      <c r="O25" s="68"/>
      <c r="P25" s="68"/>
      <c r="Q25" s="69"/>
      <c r="R25" s="67" t="s">
        <v>337</v>
      </c>
      <c r="S25" s="68"/>
      <c r="T25" s="68"/>
      <c r="U25" s="69"/>
      <c r="V25" s="64"/>
      <c r="W25" s="65"/>
      <c r="X25" s="65"/>
      <c r="Y25" s="66"/>
      <c r="Z25" s="64"/>
      <c r="AA25" s="65"/>
      <c r="AB25" s="65"/>
      <c r="AC25" s="66"/>
      <c r="AD25" s="64"/>
      <c r="AE25" s="65"/>
      <c r="AF25" s="65"/>
      <c r="AG25" s="66"/>
      <c r="AH25" s="64"/>
      <c r="AI25" s="65"/>
      <c r="AJ25" s="65"/>
      <c r="AK25" s="66"/>
      <c r="AL25" s="67" t="s">
        <v>329</v>
      </c>
      <c r="AM25" s="68"/>
      <c r="AN25" s="68"/>
      <c r="AO25" s="69"/>
      <c r="AP25" s="64"/>
      <c r="AQ25" s="65"/>
      <c r="AR25" s="65"/>
      <c r="AS25" s="66"/>
      <c r="AT25" s="67" t="s">
        <v>332</v>
      </c>
      <c r="AU25" s="68"/>
      <c r="AV25" s="68"/>
      <c r="AW25" s="69"/>
      <c r="AX25" s="64"/>
      <c r="AY25" s="65"/>
      <c r="AZ25" s="65"/>
      <c r="BA25" s="66"/>
      <c r="BB25" s="64"/>
      <c r="BC25" s="65"/>
      <c r="BD25" s="65"/>
      <c r="BE25" s="66"/>
      <c r="BF25" s="64"/>
      <c r="BG25" s="65"/>
      <c r="BH25" s="65"/>
      <c r="BI25" s="66"/>
    </row>
    <row r="26" spans="1:61" s="4" customFormat="1" x14ac:dyDescent="0.25">
      <c r="A26" s="22">
        <v>10</v>
      </c>
      <c r="B26" s="22" t="s">
        <v>48</v>
      </c>
      <c r="C26" s="22" t="s">
        <v>49</v>
      </c>
      <c r="D26" s="22" t="s">
        <v>23</v>
      </c>
      <c r="E26" s="22">
        <v>50</v>
      </c>
      <c r="F26" s="22" t="s">
        <v>50</v>
      </c>
      <c r="G26" s="22" t="s">
        <v>26</v>
      </c>
      <c r="H26" s="22" t="s">
        <v>51</v>
      </c>
      <c r="I26" s="24">
        <v>66442</v>
      </c>
      <c r="J26" s="24">
        <v>62000</v>
      </c>
      <c r="K26" s="24">
        <v>11780</v>
      </c>
      <c r="L26" s="15">
        <f t="shared" si="0"/>
        <v>73780</v>
      </c>
      <c r="M26" s="15">
        <f t="shared" si="1"/>
        <v>3689000</v>
      </c>
      <c r="N26" s="15">
        <v>42900</v>
      </c>
      <c r="O26" s="15">
        <v>8151</v>
      </c>
      <c r="P26" s="15">
        <f t="shared" si="2"/>
        <v>51051</v>
      </c>
      <c r="Q26" s="15">
        <f t="shared" si="3"/>
        <v>2552550</v>
      </c>
      <c r="R26" s="15">
        <v>52564</v>
      </c>
      <c r="S26" s="15">
        <v>9987</v>
      </c>
      <c r="T26" s="15">
        <f t="shared" si="4"/>
        <v>62551</v>
      </c>
      <c r="U26" s="15">
        <f t="shared" si="5"/>
        <v>3127550</v>
      </c>
      <c r="V26" s="15">
        <v>0</v>
      </c>
      <c r="W26" s="15">
        <v>0</v>
      </c>
      <c r="X26" s="15">
        <f t="shared" si="6"/>
        <v>0</v>
      </c>
      <c r="Y26" s="15">
        <f t="shared" si="7"/>
        <v>0</v>
      </c>
      <c r="Z26" s="15">
        <v>0</v>
      </c>
      <c r="AA26" s="15">
        <v>0</v>
      </c>
      <c r="AB26" s="15">
        <f t="shared" si="8"/>
        <v>0</v>
      </c>
      <c r="AC26" s="15">
        <f t="shared" si="9"/>
        <v>0</v>
      </c>
      <c r="AD26" s="15">
        <v>55700</v>
      </c>
      <c r="AE26" s="15">
        <v>10583</v>
      </c>
      <c r="AF26" s="15">
        <f t="shared" si="10"/>
        <v>66283</v>
      </c>
      <c r="AG26" s="15">
        <f t="shared" si="11"/>
        <v>3314150</v>
      </c>
      <c r="AH26" s="15">
        <v>0</v>
      </c>
      <c r="AI26" s="15">
        <v>0</v>
      </c>
      <c r="AJ26" s="15">
        <f t="shared" si="12"/>
        <v>0</v>
      </c>
      <c r="AK26" s="15">
        <f t="shared" si="13"/>
        <v>0</v>
      </c>
      <c r="AL26" s="15">
        <v>0</v>
      </c>
      <c r="AM26" s="15">
        <v>0</v>
      </c>
      <c r="AN26" s="15">
        <f t="shared" si="14"/>
        <v>0</v>
      </c>
      <c r="AO26" s="15">
        <f t="shared" si="15"/>
        <v>0</v>
      </c>
      <c r="AP26" s="15">
        <v>0</v>
      </c>
      <c r="AQ26" s="15">
        <v>0</v>
      </c>
      <c r="AR26" s="15">
        <f t="shared" si="16"/>
        <v>0</v>
      </c>
      <c r="AS26" s="15">
        <f t="shared" si="17"/>
        <v>0</v>
      </c>
      <c r="AT26" s="15">
        <v>48864</v>
      </c>
      <c r="AU26" s="15">
        <v>9284.16</v>
      </c>
      <c r="AV26" s="15">
        <f t="shared" si="18"/>
        <v>58148.160000000003</v>
      </c>
      <c r="AW26" s="15">
        <f t="shared" si="19"/>
        <v>2907408</v>
      </c>
      <c r="AX26" s="15">
        <v>0</v>
      </c>
      <c r="AY26" s="15">
        <v>0</v>
      </c>
      <c r="AZ26" s="15">
        <f t="shared" si="20"/>
        <v>0</v>
      </c>
      <c r="BA26" s="15">
        <f t="shared" si="21"/>
        <v>0</v>
      </c>
      <c r="BB26" s="9">
        <v>0</v>
      </c>
      <c r="BC26" s="9">
        <v>0</v>
      </c>
      <c r="BD26" s="10">
        <f t="shared" si="22"/>
        <v>0</v>
      </c>
      <c r="BE26" s="11">
        <f t="shared" si="23"/>
        <v>0</v>
      </c>
      <c r="BF26" s="9">
        <v>0</v>
      </c>
      <c r="BG26" s="9">
        <v>0</v>
      </c>
      <c r="BH26" s="10">
        <f t="shared" ref="BH26" si="40">+BG26+BF26</f>
        <v>0</v>
      </c>
      <c r="BI26" s="11">
        <f t="shared" ref="BI26" si="41">+BH26*I26</f>
        <v>0</v>
      </c>
    </row>
    <row r="27" spans="1:61" s="4" customFormat="1" x14ac:dyDescent="0.25">
      <c r="A27" s="47"/>
      <c r="B27" s="22"/>
      <c r="C27" s="22"/>
      <c r="D27" s="22"/>
      <c r="E27" s="22"/>
      <c r="F27" s="22"/>
      <c r="G27" s="22"/>
      <c r="H27" s="22"/>
      <c r="I27" s="48"/>
      <c r="J27" s="80" t="s">
        <v>325</v>
      </c>
      <c r="K27" s="81"/>
      <c r="L27" s="81"/>
      <c r="M27" s="82"/>
      <c r="N27" s="67" t="s">
        <v>329</v>
      </c>
      <c r="O27" s="68"/>
      <c r="P27" s="68"/>
      <c r="Q27" s="69"/>
      <c r="R27" s="67" t="s">
        <v>339</v>
      </c>
      <c r="S27" s="68"/>
      <c r="T27" s="68"/>
      <c r="U27" s="69"/>
      <c r="V27" s="64"/>
      <c r="W27" s="65"/>
      <c r="X27" s="65"/>
      <c r="Y27" s="66"/>
      <c r="Z27" s="64"/>
      <c r="AA27" s="65"/>
      <c r="AB27" s="65"/>
      <c r="AC27" s="66"/>
      <c r="AD27" s="67" t="s">
        <v>338</v>
      </c>
      <c r="AE27" s="68"/>
      <c r="AF27" s="68"/>
      <c r="AG27" s="69"/>
      <c r="AH27" s="64"/>
      <c r="AI27" s="65"/>
      <c r="AJ27" s="65"/>
      <c r="AK27" s="66"/>
      <c r="AL27" s="64"/>
      <c r="AM27" s="65"/>
      <c r="AN27" s="65"/>
      <c r="AO27" s="66"/>
      <c r="AP27" s="64"/>
      <c r="AQ27" s="65"/>
      <c r="AR27" s="65"/>
      <c r="AS27" s="66"/>
      <c r="AT27" s="67" t="s">
        <v>333</v>
      </c>
      <c r="AU27" s="68"/>
      <c r="AV27" s="68"/>
      <c r="AW27" s="69"/>
      <c r="AX27" s="64"/>
      <c r="AY27" s="65"/>
      <c r="AZ27" s="65"/>
      <c r="BA27" s="66"/>
      <c r="BB27" s="64"/>
      <c r="BC27" s="65"/>
      <c r="BD27" s="65"/>
      <c r="BE27" s="66"/>
      <c r="BF27" s="64"/>
      <c r="BG27" s="65"/>
      <c r="BH27" s="65"/>
      <c r="BI27" s="66"/>
    </row>
    <row r="28" spans="1:61" s="4" customFormat="1" x14ac:dyDescent="0.25">
      <c r="A28" s="22">
        <v>11</v>
      </c>
      <c r="B28" s="22" t="s">
        <v>52</v>
      </c>
      <c r="C28" s="22" t="s">
        <v>53</v>
      </c>
      <c r="D28" s="22" t="s">
        <v>23</v>
      </c>
      <c r="E28" s="22">
        <v>900</v>
      </c>
      <c r="F28" s="23" t="s">
        <v>29</v>
      </c>
      <c r="G28" s="23" t="s">
        <v>26</v>
      </c>
      <c r="H28" s="23" t="s">
        <v>26</v>
      </c>
      <c r="I28" s="22">
        <v>603</v>
      </c>
      <c r="J28" s="24">
        <v>0</v>
      </c>
      <c r="K28" s="24">
        <v>0</v>
      </c>
      <c r="L28" s="15">
        <f t="shared" si="0"/>
        <v>0</v>
      </c>
      <c r="M28" s="15">
        <f t="shared" si="1"/>
        <v>0</v>
      </c>
      <c r="N28" s="15">
        <v>410</v>
      </c>
      <c r="O28" s="15">
        <v>77.900000000000006</v>
      </c>
      <c r="P28" s="15">
        <f t="shared" si="2"/>
        <v>487.9</v>
      </c>
      <c r="Q28" s="15">
        <f t="shared" si="3"/>
        <v>439110</v>
      </c>
      <c r="R28" s="15">
        <v>475</v>
      </c>
      <c r="S28" s="15">
        <v>90</v>
      </c>
      <c r="T28" s="15">
        <f t="shared" si="4"/>
        <v>565</v>
      </c>
      <c r="U28" s="15">
        <f t="shared" si="5"/>
        <v>508500</v>
      </c>
      <c r="V28" s="15">
        <v>0</v>
      </c>
      <c r="W28" s="15">
        <v>0</v>
      </c>
      <c r="X28" s="15">
        <f t="shared" si="6"/>
        <v>0</v>
      </c>
      <c r="Y28" s="15">
        <f t="shared" si="7"/>
        <v>0</v>
      </c>
      <c r="Z28" s="15">
        <v>0</v>
      </c>
      <c r="AA28" s="15">
        <v>0</v>
      </c>
      <c r="AB28" s="15">
        <f t="shared" si="8"/>
        <v>0</v>
      </c>
      <c r="AC28" s="15">
        <f t="shared" si="9"/>
        <v>0</v>
      </c>
      <c r="AD28" s="15">
        <v>0</v>
      </c>
      <c r="AE28" s="15">
        <v>0</v>
      </c>
      <c r="AF28" s="15">
        <f t="shared" si="10"/>
        <v>0</v>
      </c>
      <c r="AG28" s="15">
        <f t="shared" si="11"/>
        <v>0</v>
      </c>
      <c r="AH28" s="15">
        <v>0</v>
      </c>
      <c r="AI28" s="15">
        <v>0</v>
      </c>
      <c r="AJ28" s="15">
        <f t="shared" si="12"/>
        <v>0</v>
      </c>
      <c r="AK28" s="15">
        <f t="shared" si="13"/>
        <v>0</v>
      </c>
      <c r="AL28" s="15">
        <v>0</v>
      </c>
      <c r="AM28" s="15">
        <v>0</v>
      </c>
      <c r="AN28" s="15">
        <f t="shared" si="14"/>
        <v>0</v>
      </c>
      <c r="AO28" s="15">
        <f t="shared" si="15"/>
        <v>0</v>
      </c>
      <c r="AP28" s="15">
        <v>0</v>
      </c>
      <c r="AQ28" s="15">
        <v>0</v>
      </c>
      <c r="AR28" s="15">
        <f t="shared" si="16"/>
        <v>0</v>
      </c>
      <c r="AS28" s="15">
        <f t="shared" si="17"/>
        <v>0</v>
      </c>
      <c r="AT28" s="15">
        <v>432</v>
      </c>
      <c r="AU28" s="15">
        <v>82.08</v>
      </c>
      <c r="AV28" s="15">
        <f t="shared" si="18"/>
        <v>514.08000000000004</v>
      </c>
      <c r="AW28" s="15">
        <f t="shared" si="19"/>
        <v>462672.00000000006</v>
      </c>
      <c r="AX28" s="15">
        <v>0</v>
      </c>
      <c r="AY28" s="15">
        <v>0</v>
      </c>
      <c r="AZ28" s="15">
        <f t="shared" si="20"/>
        <v>0</v>
      </c>
      <c r="BA28" s="15">
        <f t="shared" si="21"/>
        <v>0</v>
      </c>
      <c r="BB28" s="9">
        <v>0</v>
      </c>
      <c r="BC28" s="9">
        <v>0</v>
      </c>
      <c r="BD28" s="10">
        <f t="shared" si="22"/>
        <v>0</v>
      </c>
      <c r="BE28" s="11">
        <f t="shared" si="23"/>
        <v>0</v>
      </c>
      <c r="BF28" s="9">
        <v>0</v>
      </c>
      <c r="BG28" s="9">
        <v>0</v>
      </c>
      <c r="BH28" s="10">
        <f t="shared" ref="BH28" si="42">+BG28+BF28</f>
        <v>0</v>
      </c>
      <c r="BI28" s="11">
        <f t="shared" ref="BI28" si="43">+BH28*I28</f>
        <v>0</v>
      </c>
    </row>
    <row r="29" spans="1:61" s="4" customFormat="1" x14ac:dyDescent="0.25">
      <c r="A29" s="47"/>
      <c r="B29" s="22"/>
      <c r="C29" s="22"/>
      <c r="D29" s="22"/>
      <c r="E29" s="22"/>
      <c r="F29" s="23"/>
      <c r="G29" s="23"/>
      <c r="H29" s="23"/>
      <c r="I29" s="47"/>
      <c r="J29" s="64"/>
      <c r="K29" s="65"/>
      <c r="L29" s="65"/>
      <c r="M29" s="66"/>
      <c r="N29" s="67" t="s">
        <v>329</v>
      </c>
      <c r="O29" s="68"/>
      <c r="P29" s="68"/>
      <c r="Q29" s="69"/>
      <c r="R29" s="67" t="s">
        <v>341</v>
      </c>
      <c r="S29" s="68"/>
      <c r="T29" s="68"/>
      <c r="U29" s="69"/>
      <c r="V29" s="64"/>
      <c r="W29" s="65"/>
      <c r="X29" s="65"/>
      <c r="Y29" s="66"/>
      <c r="Z29" s="64"/>
      <c r="AA29" s="65"/>
      <c r="AB29" s="65"/>
      <c r="AC29" s="66"/>
      <c r="AD29" s="64"/>
      <c r="AE29" s="65"/>
      <c r="AF29" s="65"/>
      <c r="AG29" s="66"/>
      <c r="AH29" s="64"/>
      <c r="AI29" s="65"/>
      <c r="AJ29" s="65"/>
      <c r="AK29" s="66"/>
      <c r="AL29" s="64"/>
      <c r="AM29" s="65"/>
      <c r="AN29" s="65"/>
      <c r="AO29" s="66"/>
      <c r="AP29" s="64"/>
      <c r="AQ29" s="65"/>
      <c r="AR29" s="65"/>
      <c r="AS29" s="66"/>
      <c r="AT29" s="67" t="s">
        <v>340</v>
      </c>
      <c r="AU29" s="68"/>
      <c r="AV29" s="68"/>
      <c r="AW29" s="69"/>
      <c r="AX29" s="64"/>
      <c r="AY29" s="65"/>
      <c r="AZ29" s="65"/>
      <c r="BA29" s="66"/>
      <c r="BB29" s="64"/>
      <c r="BC29" s="65"/>
      <c r="BD29" s="65"/>
      <c r="BE29" s="66"/>
      <c r="BF29" s="64"/>
      <c r="BG29" s="65"/>
      <c r="BH29" s="65"/>
      <c r="BI29" s="66"/>
    </row>
    <row r="30" spans="1:61" s="4" customFormat="1" x14ac:dyDescent="0.25">
      <c r="A30" s="22">
        <v>12</v>
      </c>
      <c r="B30" s="22" t="s">
        <v>54</v>
      </c>
      <c r="C30" s="22" t="s">
        <v>55</v>
      </c>
      <c r="D30" s="22" t="s">
        <v>23</v>
      </c>
      <c r="E30" s="22">
        <v>15</v>
      </c>
      <c r="F30" s="22" t="s">
        <v>56</v>
      </c>
      <c r="G30" s="22" t="s">
        <v>26</v>
      </c>
      <c r="H30" s="22" t="s">
        <v>51</v>
      </c>
      <c r="I30" s="24">
        <v>1499</v>
      </c>
      <c r="J30" s="24">
        <v>1260</v>
      </c>
      <c r="K30" s="24">
        <v>239.4</v>
      </c>
      <c r="L30" s="15">
        <f t="shared" si="0"/>
        <v>1499.4</v>
      </c>
      <c r="M30" s="15">
        <f t="shared" si="1"/>
        <v>22491</v>
      </c>
      <c r="N30" s="15">
        <v>848</v>
      </c>
      <c r="O30" s="15">
        <v>161.12</v>
      </c>
      <c r="P30" s="15">
        <f t="shared" si="2"/>
        <v>1009.12</v>
      </c>
      <c r="Q30" s="15">
        <f t="shared" si="3"/>
        <v>15136.8</v>
      </c>
      <c r="R30" s="15">
        <v>1169</v>
      </c>
      <c r="S30" s="15">
        <v>222</v>
      </c>
      <c r="T30" s="15">
        <f t="shared" si="4"/>
        <v>1391</v>
      </c>
      <c r="U30" s="15">
        <f t="shared" si="5"/>
        <v>20865</v>
      </c>
      <c r="V30" s="15">
        <v>0</v>
      </c>
      <c r="W30" s="15">
        <v>0</v>
      </c>
      <c r="X30" s="15">
        <f t="shared" si="6"/>
        <v>0</v>
      </c>
      <c r="Y30" s="15">
        <f t="shared" si="7"/>
        <v>0</v>
      </c>
      <c r="Z30" s="15">
        <v>0</v>
      </c>
      <c r="AA30" s="15">
        <v>0</v>
      </c>
      <c r="AB30" s="15">
        <f t="shared" si="8"/>
        <v>0</v>
      </c>
      <c r="AC30" s="15">
        <f t="shared" si="9"/>
        <v>0</v>
      </c>
      <c r="AD30" s="15">
        <v>0</v>
      </c>
      <c r="AE30" s="15">
        <v>0</v>
      </c>
      <c r="AF30" s="15">
        <f t="shared" si="10"/>
        <v>0</v>
      </c>
      <c r="AG30" s="15">
        <f t="shared" si="11"/>
        <v>0</v>
      </c>
      <c r="AH30" s="15">
        <v>0</v>
      </c>
      <c r="AI30" s="15">
        <v>0</v>
      </c>
      <c r="AJ30" s="15">
        <f t="shared" si="12"/>
        <v>0</v>
      </c>
      <c r="AK30" s="15">
        <f t="shared" si="13"/>
        <v>0</v>
      </c>
      <c r="AL30" s="15">
        <v>0</v>
      </c>
      <c r="AM30" s="15">
        <v>0</v>
      </c>
      <c r="AN30" s="15">
        <f t="shared" si="14"/>
        <v>0</v>
      </c>
      <c r="AO30" s="15">
        <f t="shared" si="15"/>
        <v>0</v>
      </c>
      <c r="AP30" s="15">
        <v>0</v>
      </c>
      <c r="AQ30" s="15">
        <v>0</v>
      </c>
      <c r="AR30" s="15">
        <f t="shared" si="16"/>
        <v>0</v>
      </c>
      <c r="AS30" s="15">
        <f t="shared" si="17"/>
        <v>0</v>
      </c>
      <c r="AT30" s="15">
        <v>930</v>
      </c>
      <c r="AU30" s="15">
        <v>176.7</v>
      </c>
      <c r="AV30" s="15">
        <f t="shared" si="18"/>
        <v>1106.7</v>
      </c>
      <c r="AW30" s="15">
        <f t="shared" si="19"/>
        <v>16600.5</v>
      </c>
      <c r="AX30" s="15">
        <v>0</v>
      </c>
      <c r="AY30" s="15">
        <v>0</v>
      </c>
      <c r="AZ30" s="15">
        <f t="shared" si="20"/>
        <v>0</v>
      </c>
      <c r="BA30" s="15">
        <f t="shared" si="21"/>
        <v>0</v>
      </c>
      <c r="BB30" s="9">
        <v>0</v>
      </c>
      <c r="BC30" s="9">
        <v>0</v>
      </c>
      <c r="BD30" s="10">
        <f t="shared" si="22"/>
        <v>0</v>
      </c>
      <c r="BE30" s="11">
        <f t="shared" si="23"/>
        <v>0</v>
      </c>
      <c r="BF30" s="9">
        <v>0</v>
      </c>
      <c r="BG30" s="9">
        <v>0</v>
      </c>
      <c r="BH30" s="10">
        <f t="shared" ref="BH30" si="44">+BG30+BF30</f>
        <v>0</v>
      </c>
      <c r="BI30" s="11">
        <f t="shared" ref="BI30" si="45">+BH30*I30</f>
        <v>0</v>
      </c>
    </row>
    <row r="31" spans="1:61" s="4" customFormat="1" x14ac:dyDescent="0.25">
      <c r="A31" s="47"/>
      <c r="B31" s="22"/>
      <c r="C31" s="22"/>
      <c r="D31" s="22"/>
      <c r="E31" s="22"/>
      <c r="F31" s="22"/>
      <c r="G31" s="22"/>
      <c r="H31" s="22"/>
      <c r="I31" s="48"/>
      <c r="J31" s="67" t="s">
        <v>343</v>
      </c>
      <c r="K31" s="68"/>
      <c r="L31" s="68"/>
      <c r="M31" s="69"/>
      <c r="N31" s="67" t="s">
        <v>329</v>
      </c>
      <c r="O31" s="68"/>
      <c r="P31" s="68"/>
      <c r="Q31" s="69"/>
      <c r="R31" s="70" t="s">
        <v>326</v>
      </c>
      <c r="S31" s="71"/>
      <c r="T31" s="71"/>
      <c r="U31" s="72"/>
      <c r="V31" s="64"/>
      <c r="W31" s="65"/>
      <c r="X31" s="65"/>
      <c r="Y31" s="66"/>
      <c r="Z31" s="64"/>
      <c r="AA31" s="65"/>
      <c r="AB31" s="65"/>
      <c r="AC31" s="66"/>
      <c r="AD31" s="64"/>
      <c r="AE31" s="65"/>
      <c r="AF31" s="65"/>
      <c r="AG31" s="66"/>
      <c r="AH31" s="64"/>
      <c r="AI31" s="65"/>
      <c r="AJ31" s="65"/>
      <c r="AK31" s="66"/>
      <c r="AL31" s="64"/>
      <c r="AM31" s="65"/>
      <c r="AN31" s="65"/>
      <c r="AO31" s="66"/>
      <c r="AP31" s="64"/>
      <c r="AQ31" s="65"/>
      <c r="AR31" s="65"/>
      <c r="AS31" s="66"/>
      <c r="AT31" s="67" t="s">
        <v>342</v>
      </c>
      <c r="AU31" s="68"/>
      <c r="AV31" s="68"/>
      <c r="AW31" s="69"/>
      <c r="AX31" s="64"/>
      <c r="AY31" s="65"/>
      <c r="AZ31" s="65"/>
      <c r="BA31" s="66"/>
      <c r="BB31" s="64"/>
      <c r="BC31" s="65"/>
      <c r="BD31" s="65"/>
      <c r="BE31" s="66"/>
      <c r="BF31" s="64"/>
      <c r="BG31" s="65"/>
      <c r="BH31" s="65"/>
      <c r="BI31" s="66"/>
    </row>
    <row r="32" spans="1:61" s="4" customFormat="1" x14ac:dyDescent="0.25">
      <c r="A32" s="22">
        <v>13</v>
      </c>
      <c r="B32" s="22" t="s">
        <v>57</v>
      </c>
      <c r="C32" s="22" t="s">
        <v>58</v>
      </c>
      <c r="D32" s="22" t="s">
        <v>23</v>
      </c>
      <c r="E32" s="22">
        <v>20</v>
      </c>
      <c r="F32" s="22" t="s">
        <v>56</v>
      </c>
      <c r="G32" s="22" t="s">
        <v>26</v>
      </c>
      <c r="H32" s="22" t="s">
        <v>51</v>
      </c>
      <c r="I32" s="24">
        <v>1499</v>
      </c>
      <c r="J32" s="24">
        <v>1260</v>
      </c>
      <c r="K32" s="24">
        <v>239.4</v>
      </c>
      <c r="L32" s="15">
        <f t="shared" si="0"/>
        <v>1499.4</v>
      </c>
      <c r="M32" s="15">
        <f t="shared" si="1"/>
        <v>29988</v>
      </c>
      <c r="N32" s="15">
        <v>848</v>
      </c>
      <c r="O32" s="15">
        <v>161.12</v>
      </c>
      <c r="P32" s="15">
        <f t="shared" si="2"/>
        <v>1009.12</v>
      </c>
      <c r="Q32" s="15">
        <f t="shared" si="3"/>
        <v>20182.400000000001</v>
      </c>
      <c r="R32" s="15">
        <v>1169</v>
      </c>
      <c r="S32" s="15">
        <v>222</v>
      </c>
      <c r="T32" s="15">
        <f t="shared" si="4"/>
        <v>1391</v>
      </c>
      <c r="U32" s="15">
        <f t="shared" si="5"/>
        <v>27820</v>
      </c>
      <c r="V32" s="15">
        <v>0</v>
      </c>
      <c r="W32" s="15">
        <v>0</v>
      </c>
      <c r="X32" s="15">
        <f t="shared" si="6"/>
        <v>0</v>
      </c>
      <c r="Y32" s="15">
        <f t="shared" si="7"/>
        <v>0</v>
      </c>
      <c r="Z32" s="15">
        <v>0</v>
      </c>
      <c r="AA32" s="15">
        <v>0</v>
      </c>
      <c r="AB32" s="15">
        <f t="shared" si="8"/>
        <v>0</v>
      </c>
      <c r="AC32" s="15">
        <f t="shared" si="9"/>
        <v>0</v>
      </c>
      <c r="AD32" s="15">
        <v>0</v>
      </c>
      <c r="AE32" s="15">
        <v>0</v>
      </c>
      <c r="AF32" s="15">
        <f t="shared" si="10"/>
        <v>0</v>
      </c>
      <c r="AG32" s="15">
        <f t="shared" si="11"/>
        <v>0</v>
      </c>
      <c r="AH32" s="15">
        <v>0</v>
      </c>
      <c r="AI32" s="15">
        <v>0</v>
      </c>
      <c r="AJ32" s="15">
        <f t="shared" si="12"/>
        <v>0</v>
      </c>
      <c r="AK32" s="15">
        <f t="shared" si="13"/>
        <v>0</v>
      </c>
      <c r="AL32" s="15">
        <v>0</v>
      </c>
      <c r="AM32" s="15">
        <v>0</v>
      </c>
      <c r="AN32" s="15">
        <f t="shared" si="14"/>
        <v>0</v>
      </c>
      <c r="AO32" s="15">
        <f t="shared" si="15"/>
        <v>0</v>
      </c>
      <c r="AP32" s="15">
        <v>0</v>
      </c>
      <c r="AQ32" s="15">
        <v>0</v>
      </c>
      <c r="AR32" s="15">
        <f t="shared" si="16"/>
        <v>0</v>
      </c>
      <c r="AS32" s="15">
        <f t="shared" si="17"/>
        <v>0</v>
      </c>
      <c r="AT32" s="15">
        <v>930</v>
      </c>
      <c r="AU32" s="15">
        <v>176.7</v>
      </c>
      <c r="AV32" s="15">
        <f t="shared" si="18"/>
        <v>1106.7</v>
      </c>
      <c r="AW32" s="15">
        <f t="shared" si="19"/>
        <v>22134</v>
      </c>
      <c r="AX32" s="15">
        <v>0</v>
      </c>
      <c r="AY32" s="15">
        <v>0</v>
      </c>
      <c r="AZ32" s="15">
        <f t="shared" si="20"/>
        <v>0</v>
      </c>
      <c r="BA32" s="15">
        <f t="shared" si="21"/>
        <v>0</v>
      </c>
      <c r="BB32" s="9">
        <v>0</v>
      </c>
      <c r="BC32" s="9">
        <v>0</v>
      </c>
      <c r="BD32" s="10">
        <f t="shared" si="22"/>
        <v>0</v>
      </c>
      <c r="BE32" s="11">
        <f t="shared" si="23"/>
        <v>0</v>
      </c>
      <c r="BF32" s="9">
        <v>0</v>
      </c>
      <c r="BG32" s="9">
        <v>0</v>
      </c>
      <c r="BH32" s="10">
        <f t="shared" ref="BH32" si="46">+BG32+BF32</f>
        <v>0</v>
      </c>
      <c r="BI32" s="11">
        <f t="shared" ref="BI32" si="47">+BH32*I32</f>
        <v>0</v>
      </c>
    </row>
    <row r="33" spans="1:61" s="4" customFormat="1" x14ac:dyDescent="0.25">
      <c r="A33" s="47"/>
      <c r="B33" s="22"/>
      <c r="C33" s="22"/>
      <c r="D33" s="22"/>
      <c r="E33" s="22"/>
      <c r="F33" s="22"/>
      <c r="G33" s="22"/>
      <c r="H33" s="22"/>
      <c r="I33" s="48"/>
      <c r="J33" s="67" t="s">
        <v>343</v>
      </c>
      <c r="K33" s="68"/>
      <c r="L33" s="68"/>
      <c r="M33" s="69"/>
      <c r="N33" s="67" t="s">
        <v>329</v>
      </c>
      <c r="O33" s="68"/>
      <c r="P33" s="68"/>
      <c r="Q33" s="69"/>
      <c r="R33" s="70" t="s">
        <v>326</v>
      </c>
      <c r="S33" s="71"/>
      <c r="T33" s="71"/>
      <c r="U33" s="72"/>
      <c r="V33" s="64"/>
      <c r="W33" s="65"/>
      <c r="X33" s="65"/>
      <c r="Y33" s="66"/>
      <c r="Z33" s="64"/>
      <c r="AA33" s="65"/>
      <c r="AB33" s="65"/>
      <c r="AC33" s="66"/>
      <c r="AD33" s="64"/>
      <c r="AE33" s="65"/>
      <c r="AF33" s="65"/>
      <c r="AG33" s="66"/>
      <c r="AH33" s="64"/>
      <c r="AI33" s="65"/>
      <c r="AJ33" s="65"/>
      <c r="AK33" s="66"/>
      <c r="AL33" s="64"/>
      <c r="AM33" s="65"/>
      <c r="AN33" s="65"/>
      <c r="AO33" s="66"/>
      <c r="AP33" s="64"/>
      <c r="AQ33" s="65"/>
      <c r="AR33" s="65"/>
      <c r="AS33" s="66"/>
      <c r="AT33" s="67" t="s">
        <v>342</v>
      </c>
      <c r="AU33" s="68"/>
      <c r="AV33" s="68"/>
      <c r="AW33" s="69"/>
      <c r="AX33" s="64"/>
      <c r="AY33" s="65"/>
      <c r="AZ33" s="65"/>
      <c r="BA33" s="66"/>
      <c r="BB33" s="64"/>
      <c r="BC33" s="65"/>
      <c r="BD33" s="65"/>
      <c r="BE33" s="66"/>
      <c r="BF33" s="64"/>
      <c r="BG33" s="65"/>
      <c r="BH33" s="65"/>
      <c r="BI33" s="66"/>
    </row>
    <row r="34" spans="1:61" s="4" customFormat="1" x14ac:dyDescent="0.25">
      <c r="A34" s="22">
        <v>14</v>
      </c>
      <c r="B34" s="22" t="s">
        <v>59</v>
      </c>
      <c r="C34" s="22" t="s">
        <v>60</v>
      </c>
      <c r="D34" s="22" t="s">
        <v>23</v>
      </c>
      <c r="E34" s="22">
        <v>20</v>
      </c>
      <c r="F34" s="22" t="s">
        <v>56</v>
      </c>
      <c r="G34" s="22" t="s">
        <v>26</v>
      </c>
      <c r="H34" s="22" t="s">
        <v>51</v>
      </c>
      <c r="I34" s="24">
        <v>1499</v>
      </c>
      <c r="J34" s="24">
        <v>1260</v>
      </c>
      <c r="K34" s="24">
        <v>239.4</v>
      </c>
      <c r="L34" s="15">
        <f t="shared" si="0"/>
        <v>1499.4</v>
      </c>
      <c r="M34" s="15">
        <f t="shared" si="1"/>
        <v>29988</v>
      </c>
      <c r="N34" s="15">
        <v>848</v>
      </c>
      <c r="O34" s="15">
        <v>161.12</v>
      </c>
      <c r="P34" s="15">
        <f t="shared" si="2"/>
        <v>1009.12</v>
      </c>
      <c r="Q34" s="15">
        <f t="shared" si="3"/>
        <v>20182.400000000001</v>
      </c>
      <c r="R34" s="15">
        <v>1169</v>
      </c>
      <c r="S34" s="15">
        <v>222</v>
      </c>
      <c r="T34" s="15">
        <f t="shared" si="4"/>
        <v>1391</v>
      </c>
      <c r="U34" s="15">
        <f t="shared" si="5"/>
        <v>27820</v>
      </c>
      <c r="V34" s="15">
        <v>0</v>
      </c>
      <c r="W34" s="15">
        <v>0</v>
      </c>
      <c r="X34" s="15">
        <f t="shared" si="6"/>
        <v>0</v>
      </c>
      <c r="Y34" s="15">
        <f t="shared" si="7"/>
        <v>0</v>
      </c>
      <c r="Z34" s="15">
        <v>0</v>
      </c>
      <c r="AA34" s="15">
        <v>0</v>
      </c>
      <c r="AB34" s="15">
        <f t="shared" si="8"/>
        <v>0</v>
      </c>
      <c r="AC34" s="15">
        <f t="shared" si="9"/>
        <v>0</v>
      </c>
      <c r="AD34" s="15">
        <v>0</v>
      </c>
      <c r="AE34" s="15">
        <v>0</v>
      </c>
      <c r="AF34" s="15">
        <f t="shared" si="10"/>
        <v>0</v>
      </c>
      <c r="AG34" s="15">
        <f t="shared" si="11"/>
        <v>0</v>
      </c>
      <c r="AH34" s="15">
        <v>0</v>
      </c>
      <c r="AI34" s="15">
        <v>0</v>
      </c>
      <c r="AJ34" s="15">
        <f t="shared" si="12"/>
        <v>0</v>
      </c>
      <c r="AK34" s="15">
        <f t="shared" si="13"/>
        <v>0</v>
      </c>
      <c r="AL34" s="15">
        <v>0</v>
      </c>
      <c r="AM34" s="15">
        <v>0</v>
      </c>
      <c r="AN34" s="15">
        <f t="shared" si="14"/>
        <v>0</v>
      </c>
      <c r="AO34" s="15">
        <f t="shared" si="15"/>
        <v>0</v>
      </c>
      <c r="AP34" s="15">
        <v>0</v>
      </c>
      <c r="AQ34" s="15">
        <v>0</v>
      </c>
      <c r="AR34" s="15">
        <f t="shared" si="16"/>
        <v>0</v>
      </c>
      <c r="AS34" s="15">
        <f t="shared" si="17"/>
        <v>0</v>
      </c>
      <c r="AT34" s="15">
        <v>930</v>
      </c>
      <c r="AU34" s="15">
        <v>176.7</v>
      </c>
      <c r="AV34" s="15">
        <f t="shared" si="18"/>
        <v>1106.7</v>
      </c>
      <c r="AW34" s="15">
        <f t="shared" si="19"/>
        <v>22134</v>
      </c>
      <c r="AX34" s="15">
        <v>0</v>
      </c>
      <c r="AY34" s="15">
        <v>0</v>
      </c>
      <c r="AZ34" s="15">
        <f t="shared" si="20"/>
        <v>0</v>
      </c>
      <c r="BA34" s="15">
        <f t="shared" si="21"/>
        <v>0</v>
      </c>
      <c r="BB34" s="9">
        <v>0</v>
      </c>
      <c r="BC34" s="9">
        <v>0</v>
      </c>
      <c r="BD34" s="10">
        <f t="shared" si="22"/>
        <v>0</v>
      </c>
      <c r="BE34" s="11">
        <f t="shared" si="23"/>
        <v>0</v>
      </c>
      <c r="BF34" s="9">
        <v>0</v>
      </c>
      <c r="BG34" s="9">
        <v>0</v>
      </c>
      <c r="BH34" s="10">
        <f t="shared" ref="BH34" si="48">+BG34+BF34</f>
        <v>0</v>
      </c>
      <c r="BI34" s="11">
        <f t="shared" ref="BI34" si="49">+BH34*I34</f>
        <v>0</v>
      </c>
    </row>
    <row r="35" spans="1:61" s="4" customFormat="1" x14ac:dyDescent="0.25">
      <c r="A35" s="47"/>
      <c r="B35" s="22"/>
      <c r="C35" s="22"/>
      <c r="D35" s="22"/>
      <c r="E35" s="22"/>
      <c r="F35" s="22"/>
      <c r="G35" s="22"/>
      <c r="H35" s="22"/>
      <c r="I35" s="48"/>
      <c r="J35" s="67" t="s">
        <v>343</v>
      </c>
      <c r="K35" s="68"/>
      <c r="L35" s="68"/>
      <c r="M35" s="69"/>
      <c r="N35" s="67" t="s">
        <v>329</v>
      </c>
      <c r="O35" s="68"/>
      <c r="P35" s="68"/>
      <c r="Q35" s="69"/>
      <c r="R35" s="70" t="s">
        <v>326</v>
      </c>
      <c r="S35" s="71"/>
      <c r="T35" s="71"/>
      <c r="U35" s="72"/>
      <c r="V35" s="64"/>
      <c r="W35" s="65"/>
      <c r="X35" s="65"/>
      <c r="Y35" s="66"/>
      <c r="Z35" s="64"/>
      <c r="AA35" s="65"/>
      <c r="AB35" s="65"/>
      <c r="AC35" s="66"/>
      <c r="AD35" s="64"/>
      <c r="AE35" s="65"/>
      <c r="AF35" s="65"/>
      <c r="AG35" s="66"/>
      <c r="AH35" s="64"/>
      <c r="AI35" s="65"/>
      <c r="AJ35" s="65"/>
      <c r="AK35" s="66"/>
      <c r="AL35" s="64"/>
      <c r="AM35" s="65"/>
      <c r="AN35" s="65"/>
      <c r="AO35" s="66"/>
      <c r="AP35" s="64"/>
      <c r="AQ35" s="65"/>
      <c r="AR35" s="65"/>
      <c r="AS35" s="66"/>
      <c r="AT35" s="67" t="s">
        <v>342</v>
      </c>
      <c r="AU35" s="68"/>
      <c r="AV35" s="68"/>
      <c r="AW35" s="69"/>
      <c r="AX35" s="64"/>
      <c r="AY35" s="65"/>
      <c r="AZ35" s="65"/>
      <c r="BA35" s="66"/>
      <c r="BB35" s="64"/>
      <c r="BC35" s="65"/>
      <c r="BD35" s="65"/>
      <c r="BE35" s="66"/>
      <c r="BF35" s="64"/>
      <c r="BG35" s="65"/>
      <c r="BH35" s="65"/>
      <c r="BI35" s="66"/>
    </row>
    <row r="36" spans="1:61" s="4" customFormat="1" x14ac:dyDescent="0.25">
      <c r="A36" s="22">
        <v>15</v>
      </c>
      <c r="B36" s="22" t="s">
        <v>61</v>
      </c>
      <c r="C36" s="22" t="s">
        <v>62</v>
      </c>
      <c r="D36" s="22" t="s">
        <v>23</v>
      </c>
      <c r="E36" s="22">
        <v>5</v>
      </c>
      <c r="F36" s="22" t="s">
        <v>56</v>
      </c>
      <c r="G36" s="23" t="s">
        <v>26</v>
      </c>
      <c r="H36" s="23" t="s">
        <v>26</v>
      </c>
      <c r="I36" s="24">
        <v>2864</v>
      </c>
      <c r="J36" s="24">
        <v>0</v>
      </c>
      <c r="K36" s="24">
        <v>0</v>
      </c>
      <c r="L36" s="15">
        <f t="shared" si="0"/>
        <v>0</v>
      </c>
      <c r="M36" s="15">
        <f t="shared" si="1"/>
        <v>0</v>
      </c>
      <c r="N36" s="15">
        <v>0</v>
      </c>
      <c r="O36" s="15">
        <v>0</v>
      </c>
      <c r="P36" s="15">
        <f t="shared" si="2"/>
        <v>0</v>
      </c>
      <c r="Q36" s="15">
        <f t="shared" si="3"/>
        <v>0</v>
      </c>
      <c r="R36" s="15">
        <v>0</v>
      </c>
      <c r="S36" s="15">
        <v>0</v>
      </c>
      <c r="T36" s="15">
        <f t="shared" si="4"/>
        <v>0</v>
      </c>
      <c r="U36" s="15">
        <f t="shared" si="5"/>
        <v>0</v>
      </c>
      <c r="V36" s="15">
        <v>0</v>
      </c>
      <c r="W36" s="15">
        <v>0</v>
      </c>
      <c r="X36" s="15">
        <f t="shared" si="6"/>
        <v>0</v>
      </c>
      <c r="Y36" s="15">
        <f t="shared" si="7"/>
        <v>0</v>
      </c>
      <c r="Z36" s="15">
        <v>0</v>
      </c>
      <c r="AA36" s="15">
        <v>0</v>
      </c>
      <c r="AB36" s="15">
        <f t="shared" si="8"/>
        <v>0</v>
      </c>
      <c r="AC36" s="15">
        <f t="shared" si="9"/>
        <v>0</v>
      </c>
      <c r="AD36" s="15">
        <v>0</v>
      </c>
      <c r="AE36" s="15">
        <v>0</v>
      </c>
      <c r="AF36" s="15">
        <f t="shared" si="10"/>
        <v>0</v>
      </c>
      <c r="AG36" s="15">
        <f t="shared" si="11"/>
        <v>0</v>
      </c>
      <c r="AH36" s="15">
        <v>0</v>
      </c>
      <c r="AI36" s="15">
        <v>0</v>
      </c>
      <c r="AJ36" s="15">
        <f t="shared" si="12"/>
        <v>0</v>
      </c>
      <c r="AK36" s="15">
        <f t="shared" si="13"/>
        <v>0</v>
      </c>
      <c r="AL36" s="15">
        <v>0</v>
      </c>
      <c r="AM36" s="15">
        <v>0</v>
      </c>
      <c r="AN36" s="15">
        <f t="shared" si="14"/>
        <v>0</v>
      </c>
      <c r="AO36" s="15">
        <f t="shared" si="15"/>
        <v>0</v>
      </c>
      <c r="AP36" s="15">
        <v>0</v>
      </c>
      <c r="AQ36" s="15">
        <v>0</v>
      </c>
      <c r="AR36" s="15">
        <f t="shared" si="16"/>
        <v>0</v>
      </c>
      <c r="AS36" s="15">
        <f t="shared" si="17"/>
        <v>0</v>
      </c>
      <c r="AT36" s="15">
        <v>0</v>
      </c>
      <c r="AU36" s="15">
        <v>0</v>
      </c>
      <c r="AV36" s="15">
        <f t="shared" si="18"/>
        <v>0</v>
      </c>
      <c r="AW36" s="15">
        <f t="shared" si="19"/>
        <v>0</v>
      </c>
      <c r="AX36" s="15">
        <v>0</v>
      </c>
      <c r="AY36" s="15">
        <v>0</v>
      </c>
      <c r="AZ36" s="15">
        <f t="shared" si="20"/>
        <v>0</v>
      </c>
      <c r="BA36" s="15">
        <f t="shared" si="21"/>
        <v>0</v>
      </c>
      <c r="BB36" s="9">
        <v>0</v>
      </c>
      <c r="BC36" s="9">
        <v>0</v>
      </c>
      <c r="BD36" s="10">
        <f t="shared" si="22"/>
        <v>0</v>
      </c>
      <c r="BE36" s="11">
        <f t="shared" si="23"/>
        <v>0</v>
      </c>
      <c r="BF36" s="9">
        <v>0</v>
      </c>
      <c r="BG36" s="9">
        <v>0</v>
      </c>
      <c r="BH36" s="10">
        <f t="shared" ref="BH36" si="50">+BG36+BF36</f>
        <v>0</v>
      </c>
      <c r="BI36" s="11">
        <f t="shared" ref="BI36" si="51">+BH36*I36</f>
        <v>0</v>
      </c>
    </row>
    <row r="37" spans="1:61" s="4" customFormat="1" x14ac:dyDescent="0.25">
      <c r="A37" s="47"/>
      <c r="B37" s="22"/>
      <c r="C37" s="22"/>
      <c r="D37" s="22"/>
      <c r="E37" s="22"/>
      <c r="F37" s="22"/>
      <c r="G37" s="23"/>
      <c r="H37" s="23"/>
      <c r="I37" s="48"/>
      <c r="J37" s="64"/>
      <c r="K37" s="65"/>
      <c r="L37" s="65"/>
      <c r="M37" s="66"/>
      <c r="N37" s="64"/>
      <c r="O37" s="65"/>
      <c r="P37" s="65"/>
      <c r="Q37" s="66"/>
      <c r="R37" s="64"/>
      <c r="S37" s="65"/>
      <c r="T37" s="65"/>
      <c r="U37" s="66"/>
      <c r="V37" s="64"/>
      <c r="W37" s="65"/>
      <c r="X37" s="65"/>
      <c r="Y37" s="66"/>
      <c r="Z37" s="64"/>
      <c r="AA37" s="65"/>
      <c r="AB37" s="65"/>
      <c r="AC37" s="66"/>
      <c r="AD37" s="64"/>
      <c r="AE37" s="65"/>
      <c r="AF37" s="65"/>
      <c r="AG37" s="66"/>
      <c r="AH37" s="64"/>
      <c r="AI37" s="65"/>
      <c r="AJ37" s="65"/>
      <c r="AK37" s="66"/>
      <c r="AL37" s="64"/>
      <c r="AM37" s="65"/>
      <c r="AN37" s="65"/>
      <c r="AO37" s="66"/>
      <c r="AP37" s="64"/>
      <c r="AQ37" s="65"/>
      <c r="AR37" s="65"/>
      <c r="AS37" s="66"/>
      <c r="AT37" s="64"/>
      <c r="AU37" s="65"/>
      <c r="AV37" s="65"/>
      <c r="AW37" s="66"/>
      <c r="AX37" s="64"/>
      <c r="AY37" s="65"/>
      <c r="AZ37" s="65"/>
      <c r="BA37" s="66"/>
      <c r="BB37" s="64"/>
      <c r="BC37" s="65"/>
      <c r="BD37" s="65"/>
      <c r="BE37" s="66"/>
      <c r="BF37" s="64"/>
      <c r="BG37" s="65"/>
      <c r="BH37" s="65"/>
      <c r="BI37" s="66"/>
    </row>
    <row r="38" spans="1:61" s="4" customFormat="1" ht="51" x14ac:dyDescent="0.25">
      <c r="A38" s="22">
        <v>16</v>
      </c>
      <c r="B38" s="22" t="s">
        <v>63</v>
      </c>
      <c r="C38" s="23" t="s">
        <v>64</v>
      </c>
      <c r="D38" s="22" t="s">
        <v>23</v>
      </c>
      <c r="E38" s="22">
        <v>100</v>
      </c>
      <c r="F38" s="22" t="s">
        <v>47</v>
      </c>
      <c r="G38" s="22" t="s">
        <v>26</v>
      </c>
      <c r="H38" s="22" t="s">
        <v>51</v>
      </c>
      <c r="I38" s="24">
        <v>293760</v>
      </c>
      <c r="J38" s="24">
        <v>0</v>
      </c>
      <c r="K38" s="24">
        <v>0</v>
      </c>
      <c r="L38" s="15">
        <f t="shared" si="0"/>
        <v>0</v>
      </c>
      <c r="M38" s="15">
        <f t="shared" si="1"/>
        <v>0</v>
      </c>
      <c r="N38" s="15">
        <v>0</v>
      </c>
      <c r="O38" s="15">
        <v>0</v>
      </c>
      <c r="P38" s="15">
        <f t="shared" si="2"/>
        <v>0</v>
      </c>
      <c r="Q38" s="15">
        <f t="shared" si="3"/>
        <v>0</v>
      </c>
      <c r="R38" s="15">
        <v>0</v>
      </c>
      <c r="S38" s="15">
        <v>0</v>
      </c>
      <c r="T38" s="15">
        <f t="shared" si="4"/>
        <v>0</v>
      </c>
      <c r="U38" s="15">
        <f t="shared" si="5"/>
        <v>0</v>
      </c>
      <c r="V38" s="15">
        <v>0</v>
      </c>
      <c r="W38" s="15">
        <v>0</v>
      </c>
      <c r="X38" s="15">
        <f t="shared" si="6"/>
        <v>0</v>
      </c>
      <c r="Y38" s="15">
        <f t="shared" si="7"/>
        <v>0</v>
      </c>
      <c r="Z38" s="15">
        <v>0</v>
      </c>
      <c r="AA38" s="15">
        <v>0</v>
      </c>
      <c r="AB38" s="15">
        <f t="shared" si="8"/>
        <v>0</v>
      </c>
      <c r="AC38" s="15">
        <f t="shared" si="9"/>
        <v>0</v>
      </c>
      <c r="AD38" s="15">
        <v>0</v>
      </c>
      <c r="AE38" s="15">
        <v>0</v>
      </c>
      <c r="AF38" s="15">
        <f t="shared" si="10"/>
        <v>0</v>
      </c>
      <c r="AG38" s="15">
        <f t="shared" si="11"/>
        <v>0</v>
      </c>
      <c r="AH38" s="15">
        <v>0</v>
      </c>
      <c r="AI38" s="15">
        <v>0</v>
      </c>
      <c r="AJ38" s="15">
        <f t="shared" si="12"/>
        <v>0</v>
      </c>
      <c r="AK38" s="15">
        <f t="shared" si="13"/>
        <v>0</v>
      </c>
      <c r="AL38" s="15">
        <v>0</v>
      </c>
      <c r="AM38" s="15">
        <v>0</v>
      </c>
      <c r="AN38" s="15">
        <f t="shared" si="14"/>
        <v>0</v>
      </c>
      <c r="AO38" s="15">
        <f t="shared" si="15"/>
        <v>0</v>
      </c>
      <c r="AP38" s="15">
        <v>0</v>
      </c>
      <c r="AQ38" s="15">
        <v>0</v>
      </c>
      <c r="AR38" s="15">
        <f t="shared" si="16"/>
        <v>0</v>
      </c>
      <c r="AS38" s="15">
        <f t="shared" si="17"/>
        <v>0</v>
      </c>
      <c r="AT38" s="15">
        <v>0</v>
      </c>
      <c r="AU38" s="15">
        <v>0</v>
      </c>
      <c r="AV38" s="15">
        <f t="shared" si="18"/>
        <v>0</v>
      </c>
      <c r="AW38" s="15">
        <f t="shared" si="19"/>
        <v>0</v>
      </c>
      <c r="AX38" s="15">
        <v>0</v>
      </c>
      <c r="AY38" s="15">
        <v>0</v>
      </c>
      <c r="AZ38" s="15">
        <f t="shared" si="20"/>
        <v>0</v>
      </c>
      <c r="BA38" s="15">
        <f t="shared" si="21"/>
        <v>0</v>
      </c>
      <c r="BB38" s="9">
        <v>290000</v>
      </c>
      <c r="BC38" s="9">
        <v>0</v>
      </c>
      <c r="BD38" s="10">
        <f t="shared" si="22"/>
        <v>290000</v>
      </c>
      <c r="BE38" s="11">
        <f t="shared" si="23"/>
        <v>29000000</v>
      </c>
      <c r="BF38" s="9"/>
      <c r="BG38" s="9">
        <v>0</v>
      </c>
      <c r="BH38" s="10">
        <f t="shared" ref="BH38" si="52">+BG38+BF38</f>
        <v>0</v>
      </c>
      <c r="BI38" s="11">
        <f t="shared" ref="BI38" si="53">+BH38*I38</f>
        <v>0</v>
      </c>
    </row>
    <row r="39" spans="1:61" s="4" customFormat="1" x14ac:dyDescent="0.25">
      <c r="A39" s="47"/>
      <c r="B39" s="22"/>
      <c r="C39" s="23"/>
      <c r="D39" s="22"/>
      <c r="E39" s="22"/>
      <c r="F39" s="22"/>
      <c r="G39" s="22"/>
      <c r="H39" s="22"/>
      <c r="I39" s="48"/>
      <c r="J39" s="64"/>
      <c r="K39" s="65"/>
      <c r="L39" s="65"/>
      <c r="M39" s="66"/>
      <c r="N39" s="64"/>
      <c r="O39" s="65"/>
      <c r="P39" s="65"/>
      <c r="Q39" s="66"/>
      <c r="R39" s="64"/>
      <c r="S39" s="65"/>
      <c r="T39" s="65"/>
      <c r="U39" s="66"/>
      <c r="V39" s="64"/>
      <c r="W39" s="65"/>
      <c r="X39" s="65"/>
      <c r="Y39" s="66"/>
      <c r="Z39" s="64"/>
      <c r="AA39" s="65"/>
      <c r="AB39" s="65"/>
      <c r="AC39" s="66"/>
      <c r="AD39" s="64"/>
      <c r="AE39" s="65"/>
      <c r="AF39" s="65"/>
      <c r="AG39" s="66"/>
      <c r="AH39" s="64"/>
      <c r="AI39" s="65"/>
      <c r="AJ39" s="65"/>
      <c r="AK39" s="66"/>
      <c r="AL39" s="64"/>
      <c r="AM39" s="65"/>
      <c r="AN39" s="65"/>
      <c r="AO39" s="66"/>
      <c r="AP39" s="64"/>
      <c r="AQ39" s="65"/>
      <c r="AR39" s="65"/>
      <c r="AS39" s="66"/>
      <c r="AT39" s="64"/>
      <c r="AU39" s="65"/>
      <c r="AV39" s="65"/>
      <c r="AW39" s="66"/>
      <c r="AX39" s="64"/>
      <c r="AY39" s="65"/>
      <c r="AZ39" s="65"/>
      <c r="BA39" s="66"/>
      <c r="BB39" s="70" t="s">
        <v>328</v>
      </c>
      <c r="BC39" s="71"/>
      <c r="BD39" s="71"/>
      <c r="BE39" s="72"/>
      <c r="BF39" s="67"/>
      <c r="BG39" s="68"/>
      <c r="BH39" s="68"/>
      <c r="BI39" s="69"/>
    </row>
    <row r="40" spans="1:61" s="4" customFormat="1" x14ac:dyDescent="0.25">
      <c r="A40" s="22">
        <v>17</v>
      </c>
      <c r="B40" s="22" t="s">
        <v>65</v>
      </c>
      <c r="C40" s="22" t="s">
        <v>66</v>
      </c>
      <c r="D40" s="22" t="s">
        <v>23</v>
      </c>
      <c r="E40" s="22">
        <v>70</v>
      </c>
      <c r="F40" s="22" t="s">
        <v>50</v>
      </c>
      <c r="G40" s="22" t="s">
        <v>26</v>
      </c>
      <c r="H40" s="22" t="s">
        <v>51</v>
      </c>
      <c r="I40" s="24">
        <v>345882</v>
      </c>
      <c r="J40" s="24">
        <v>0</v>
      </c>
      <c r="K40" s="24">
        <v>0</v>
      </c>
      <c r="L40" s="15">
        <f t="shared" si="0"/>
        <v>0</v>
      </c>
      <c r="M40" s="15">
        <f t="shared" si="1"/>
        <v>0</v>
      </c>
      <c r="N40" s="15">
        <v>0</v>
      </c>
      <c r="O40" s="15">
        <v>0</v>
      </c>
      <c r="P40" s="15">
        <f t="shared" si="2"/>
        <v>0</v>
      </c>
      <c r="Q40" s="15">
        <f t="shared" si="3"/>
        <v>0</v>
      </c>
      <c r="R40" s="15">
        <v>0</v>
      </c>
      <c r="S40" s="15">
        <v>0</v>
      </c>
      <c r="T40" s="15">
        <f t="shared" si="4"/>
        <v>0</v>
      </c>
      <c r="U40" s="15">
        <f t="shared" si="5"/>
        <v>0</v>
      </c>
      <c r="V40" s="15">
        <v>0</v>
      </c>
      <c r="W40" s="15">
        <v>0</v>
      </c>
      <c r="X40" s="15">
        <f t="shared" si="6"/>
        <v>0</v>
      </c>
      <c r="Y40" s="15">
        <f t="shared" si="7"/>
        <v>0</v>
      </c>
      <c r="Z40" s="15">
        <v>0</v>
      </c>
      <c r="AA40" s="15">
        <v>0</v>
      </c>
      <c r="AB40" s="15">
        <f t="shared" si="8"/>
        <v>0</v>
      </c>
      <c r="AC40" s="15">
        <f t="shared" si="9"/>
        <v>0</v>
      </c>
      <c r="AD40" s="15">
        <v>198000</v>
      </c>
      <c r="AE40" s="15">
        <v>0</v>
      </c>
      <c r="AF40" s="15">
        <f t="shared" si="10"/>
        <v>198000</v>
      </c>
      <c r="AG40" s="15">
        <f t="shared" si="11"/>
        <v>13860000</v>
      </c>
      <c r="AH40" s="15">
        <v>0</v>
      </c>
      <c r="AI40" s="15">
        <v>0</v>
      </c>
      <c r="AJ40" s="15">
        <f t="shared" si="12"/>
        <v>0</v>
      </c>
      <c r="AK40" s="15">
        <f t="shared" si="13"/>
        <v>0</v>
      </c>
      <c r="AL40" s="15">
        <v>330120.48192771088</v>
      </c>
      <c r="AM40" s="15">
        <v>0</v>
      </c>
      <c r="AN40" s="15">
        <f t="shared" si="14"/>
        <v>330120.48192771088</v>
      </c>
      <c r="AO40" s="15">
        <f t="shared" si="15"/>
        <v>23108433.734939761</v>
      </c>
      <c r="AP40" s="15">
        <v>0</v>
      </c>
      <c r="AQ40" s="15">
        <v>0</v>
      </c>
      <c r="AR40" s="15">
        <f t="shared" si="16"/>
        <v>0</v>
      </c>
      <c r="AS40" s="15">
        <f t="shared" si="17"/>
        <v>0</v>
      </c>
      <c r="AT40" s="15">
        <v>342500</v>
      </c>
      <c r="AU40" s="15">
        <v>0</v>
      </c>
      <c r="AV40" s="15">
        <f t="shared" si="18"/>
        <v>342500</v>
      </c>
      <c r="AW40" s="15">
        <f t="shared" si="19"/>
        <v>23975000</v>
      </c>
      <c r="AX40" s="15">
        <v>0</v>
      </c>
      <c r="AY40" s="15">
        <v>0</v>
      </c>
      <c r="AZ40" s="15">
        <f t="shared" si="20"/>
        <v>0</v>
      </c>
      <c r="BA40" s="15">
        <f t="shared" si="21"/>
        <v>0</v>
      </c>
      <c r="BB40" s="9">
        <v>0</v>
      </c>
      <c r="BC40" s="9">
        <v>0</v>
      </c>
      <c r="BD40" s="10">
        <f t="shared" si="22"/>
        <v>0</v>
      </c>
      <c r="BE40" s="11">
        <f t="shared" si="23"/>
        <v>0</v>
      </c>
      <c r="BF40" s="9">
        <v>0</v>
      </c>
      <c r="BG40" s="9">
        <v>0</v>
      </c>
      <c r="BH40" s="10">
        <f t="shared" ref="BH40" si="54">+BG40+BF40</f>
        <v>0</v>
      </c>
      <c r="BI40" s="11">
        <f t="shared" ref="BI40" si="55">+BH40*I40</f>
        <v>0</v>
      </c>
    </row>
    <row r="41" spans="1:61" s="4" customFormat="1" x14ac:dyDescent="0.25">
      <c r="A41" s="47"/>
      <c r="B41" s="22"/>
      <c r="C41" s="22"/>
      <c r="D41" s="22"/>
      <c r="E41" s="22"/>
      <c r="F41" s="22"/>
      <c r="G41" s="22"/>
      <c r="H41" s="22"/>
      <c r="I41" s="48"/>
      <c r="J41" s="64"/>
      <c r="K41" s="65"/>
      <c r="L41" s="65"/>
      <c r="M41" s="66"/>
      <c r="N41" s="64"/>
      <c r="O41" s="65"/>
      <c r="P41" s="65"/>
      <c r="Q41" s="66"/>
      <c r="R41" s="64"/>
      <c r="S41" s="65"/>
      <c r="T41" s="65"/>
      <c r="U41" s="66"/>
      <c r="V41" s="64"/>
      <c r="W41" s="65"/>
      <c r="X41" s="65"/>
      <c r="Y41" s="66"/>
      <c r="Z41" s="64"/>
      <c r="AA41" s="65"/>
      <c r="AB41" s="65"/>
      <c r="AC41" s="66"/>
      <c r="AD41" s="67" t="s">
        <v>329</v>
      </c>
      <c r="AE41" s="68"/>
      <c r="AF41" s="68"/>
      <c r="AG41" s="69"/>
      <c r="AH41" s="64"/>
      <c r="AI41" s="65"/>
      <c r="AJ41" s="65"/>
      <c r="AK41" s="66"/>
      <c r="AL41" s="67" t="s">
        <v>344</v>
      </c>
      <c r="AM41" s="68"/>
      <c r="AN41" s="68"/>
      <c r="AO41" s="69"/>
      <c r="AP41" s="64"/>
      <c r="AQ41" s="65"/>
      <c r="AR41" s="65"/>
      <c r="AS41" s="66"/>
      <c r="AT41" s="67" t="s">
        <v>345</v>
      </c>
      <c r="AU41" s="68"/>
      <c r="AV41" s="68"/>
      <c r="AW41" s="69"/>
      <c r="AX41" s="64"/>
      <c r="AY41" s="65"/>
      <c r="AZ41" s="65"/>
      <c r="BA41" s="66"/>
      <c r="BB41" s="64"/>
      <c r="BC41" s="65"/>
      <c r="BD41" s="65"/>
      <c r="BE41" s="66"/>
      <c r="BF41" s="64"/>
      <c r="BG41" s="65"/>
      <c r="BH41" s="65"/>
      <c r="BI41" s="66"/>
    </row>
    <row r="42" spans="1:61" s="4" customFormat="1" ht="38.25" x14ac:dyDescent="0.25">
      <c r="A42" s="22">
        <v>18</v>
      </c>
      <c r="B42" s="23" t="s">
        <v>67</v>
      </c>
      <c r="C42" s="23" t="s">
        <v>68</v>
      </c>
      <c r="D42" s="22" t="s">
        <v>23</v>
      </c>
      <c r="E42" s="22">
        <v>750</v>
      </c>
      <c r="F42" s="23" t="s">
        <v>29</v>
      </c>
      <c r="G42" s="22" t="s">
        <v>26</v>
      </c>
      <c r="H42" s="22" t="s">
        <v>26</v>
      </c>
      <c r="I42" s="24">
        <v>2329</v>
      </c>
      <c r="J42" s="24">
        <v>1930</v>
      </c>
      <c r="K42" s="24">
        <v>0</v>
      </c>
      <c r="L42" s="15">
        <f t="shared" si="0"/>
        <v>1930</v>
      </c>
      <c r="M42" s="15">
        <f t="shared" si="1"/>
        <v>1447500</v>
      </c>
      <c r="N42" s="15">
        <v>2210</v>
      </c>
      <c r="O42" s="15">
        <v>0</v>
      </c>
      <c r="P42" s="15">
        <f t="shared" si="2"/>
        <v>2210</v>
      </c>
      <c r="Q42" s="15">
        <f t="shared" si="3"/>
        <v>1657500</v>
      </c>
      <c r="R42" s="15">
        <v>0</v>
      </c>
      <c r="S42" s="15">
        <v>0</v>
      </c>
      <c r="T42" s="15">
        <f t="shared" si="4"/>
        <v>0</v>
      </c>
      <c r="U42" s="15">
        <f t="shared" si="5"/>
        <v>0</v>
      </c>
      <c r="V42" s="15">
        <v>2277</v>
      </c>
      <c r="W42" s="15">
        <v>0</v>
      </c>
      <c r="X42" s="15">
        <f t="shared" si="6"/>
        <v>2277</v>
      </c>
      <c r="Y42" s="15">
        <f t="shared" si="7"/>
        <v>1707750</v>
      </c>
      <c r="Z42" s="15">
        <v>0</v>
      </c>
      <c r="AA42" s="15">
        <v>0</v>
      </c>
      <c r="AB42" s="15">
        <f t="shared" si="8"/>
        <v>0</v>
      </c>
      <c r="AC42" s="15">
        <f t="shared" si="9"/>
        <v>0</v>
      </c>
      <c r="AD42" s="15">
        <v>0</v>
      </c>
      <c r="AE42" s="15">
        <v>0</v>
      </c>
      <c r="AF42" s="15">
        <f t="shared" si="10"/>
        <v>0</v>
      </c>
      <c r="AG42" s="15">
        <f t="shared" si="11"/>
        <v>0</v>
      </c>
      <c r="AH42" s="15">
        <v>0</v>
      </c>
      <c r="AI42" s="15">
        <v>0</v>
      </c>
      <c r="AJ42" s="15">
        <f t="shared" si="12"/>
        <v>0</v>
      </c>
      <c r="AK42" s="15">
        <f t="shared" si="13"/>
        <v>0</v>
      </c>
      <c r="AL42" s="15">
        <v>2294.1176470588234</v>
      </c>
      <c r="AM42" s="15">
        <v>0</v>
      </c>
      <c r="AN42" s="15">
        <f t="shared" si="14"/>
        <v>2294.1176470588234</v>
      </c>
      <c r="AO42" s="15">
        <f t="shared" si="15"/>
        <v>1720588.2352941176</v>
      </c>
      <c r="AP42" s="15">
        <v>0</v>
      </c>
      <c r="AQ42" s="15">
        <v>0</v>
      </c>
      <c r="AR42" s="15">
        <f t="shared" si="16"/>
        <v>0</v>
      </c>
      <c r="AS42" s="15">
        <f t="shared" si="17"/>
        <v>0</v>
      </c>
      <c r="AT42" s="15">
        <v>2114</v>
      </c>
      <c r="AU42" s="15">
        <v>0</v>
      </c>
      <c r="AV42" s="15">
        <f t="shared" si="18"/>
        <v>2114</v>
      </c>
      <c r="AW42" s="15">
        <f t="shared" si="19"/>
        <v>1585500</v>
      </c>
      <c r="AX42" s="15">
        <v>0</v>
      </c>
      <c r="AY42" s="15">
        <v>0</v>
      </c>
      <c r="AZ42" s="15">
        <f t="shared" si="20"/>
        <v>0</v>
      </c>
      <c r="BA42" s="15">
        <f t="shared" si="21"/>
        <v>0</v>
      </c>
      <c r="BB42" s="9">
        <v>0</v>
      </c>
      <c r="BC42" s="9">
        <v>0</v>
      </c>
      <c r="BD42" s="10">
        <f t="shared" si="22"/>
        <v>0</v>
      </c>
      <c r="BE42" s="11">
        <f t="shared" si="23"/>
        <v>0</v>
      </c>
      <c r="BF42" s="9">
        <v>0</v>
      </c>
      <c r="BG42" s="9">
        <v>0</v>
      </c>
      <c r="BH42" s="10">
        <f t="shared" ref="BH42" si="56">+BG42+BF42</f>
        <v>0</v>
      </c>
      <c r="BI42" s="11">
        <f t="shared" ref="BI42" si="57">+BH42*I42</f>
        <v>0</v>
      </c>
    </row>
    <row r="43" spans="1:61" s="4" customFormat="1" x14ac:dyDescent="0.25">
      <c r="A43" s="47"/>
      <c r="B43" s="23"/>
      <c r="C43" s="23"/>
      <c r="D43" s="22"/>
      <c r="E43" s="22"/>
      <c r="F43" s="23"/>
      <c r="G43" s="22"/>
      <c r="H43" s="22"/>
      <c r="I43" s="48"/>
      <c r="J43" s="67" t="s">
        <v>365</v>
      </c>
      <c r="K43" s="68"/>
      <c r="L43" s="68"/>
      <c r="M43" s="69"/>
      <c r="N43" s="67" t="s">
        <v>337</v>
      </c>
      <c r="O43" s="68"/>
      <c r="P43" s="68"/>
      <c r="Q43" s="69"/>
      <c r="R43" s="64"/>
      <c r="S43" s="65"/>
      <c r="T43" s="65"/>
      <c r="U43" s="66"/>
      <c r="V43" s="67" t="s">
        <v>336</v>
      </c>
      <c r="W43" s="68"/>
      <c r="X43" s="68"/>
      <c r="Y43" s="69"/>
      <c r="Z43" s="64"/>
      <c r="AA43" s="65"/>
      <c r="AB43" s="65"/>
      <c r="AC43" s="66"/>
      <c r="AD43" s="64"/>
      <c r="AE43" s="65"/>
      <c r="AF43" s="65"/>
      <c r="AG43" s="66"/>
      <c r="AH43" s="64"/>
      <c r="AI43" s="65"/>
      <c r="AJ43" s="65"/>
      <c r="AK43" s="66"/>
      <c r="AL43" s="67" t="s">
        <v>335</v>
      </c>
      <c r="AM43" s="68"/>
      <c r="AN43" s="68"/>
      <c r="AO43" s="69"/>
      <c r="AP43" s="64"/>
      <c r="AQ43" s="65"/>
      <c r="AR43" s="65"/>
      <c r="AS43" s="66"/>
      <c r="AT43" s="67" t="s">
        <v>329</v>
      </c>
      <c r="AU43" s="68"/>
      <c r="AV43" s="68"/>
      <c r="AW43" s="69"/>
      <c r="AX43" s="64"/>
      <c r="AY43" s="65"/>
      <c r="AZ43" s="65"/>
      <c r="BA43" s="66"/>
      <c r="BB43" s="64"/>
      <c r="BC43" s="65"/>
      <c r="BD43" s="65"/>
      <c r="BE43" s="66"/>
      <c r="BF43" s="64"/>
      <c r="BG43" s="65"/>
      <c r="BH43" s="65"/>
      <c r="BI43" s="66"/>
    </row>
    <row r="44" spans="1:61" s="4" customFormat="1" ht="38.25" x14ac:dyDescent="0.25">
      <c r="A44" s="22">
        <v>19</v>
      </c>
      <c r="B44" s="23" t="s">
        <v>69</v>
      </c>
      <c r="C44" s="23" t="s">
        <v>70</v>
      </c>
      <c r="D44" s="22" t="s">
        <v>23</v>
      </c>
      <c r="E44" s="22">
        <v>1100</v>
      </c>
      <c r="F44" s="22" t="s">
        <v>29</v>
      </c>
      <c r="G44" s="22" t="s">
        <v>26</v>
      </c>
      <c r="H44" s="22" t="s">
        <v>26</v>
      </c>
      <c r="I44" s="24">
        <v>2329</v>
      </c>
      <c r="J44" s="24">
        <v>1930</v>
      </c>
      <c r="K44" s="24">
        <v>0</v>
      </c>
      <c r="L44" s="15">
        <f t="shared" si="0"/>
        <v>1930</v>
      </c>
      <c r="M44" s="15">
        <f t="shared" si="1"/>
        <v>2123000</v>
      </c>
      <c r="N44" s="15">
        <v>2120</v>
      </c>
      <c r="O44" s="15">
        <v>0</v>
      </c>
      <c r="P44" s="15">
        <f t="shared" si="2"/>
        <v>2120</v>
      </c>
      <c r="Q44" s="15">
        <f t="shared" si="3"/>
        <v>2332000</v>
      </c>
      <c r="R44" s="15">
        <v>0</v>
      </c>
      <c r="S44" s="15">
        <v>0</v>
      </c>
      <c r="T44" s="15">
        <f t="shared" si="4"/>
        <v>0</v>
      </c>
      <c r="U44" s="15">
        <f t="shared" si="5"/>
        <v>0</v>
      </c>
      <c r="V44" s="15">
        <v>2277</v>
      </c>
      <c r="W44" s="15">
        <v>0</v>
      </c>
      <c r="X44" s="15">
        <f t="shared" si="6"/>
        <v>2277</v>
      </c>
      <c r="Y44" s="15">
        <f t="shared" si="7"/>
        <v>2504700</v>
      </c>
      <c r="Z44" s="15">
        <v>0</v>
      </c>
      <c r="AA44" s="15">
        <v>0</v>
      </c>
      <c r="AB44" s="15">
        <f t="shared" si="8"/>
        <v>0</v>
      </c>
      <c r="AC44" s="15">
        <f t="shared" si="9"/>
        <v>0</v>
      </c>
      <c r="AD44" s="15">
        <v>0</v>
      </c>
      <c r="AE44" s="15">
        <v>0</v>
      </c>
      <c r="AF44" s="15">
        <f t="shared" si="10"/>
        <v>0</v>
      </c>
      <c r="AG44" s="15">
        <f t="shared" si="11"/>
        <v>0</v>
      </c>
      <c r="AH44" s="15">
        <v>0</v>
      </c>
      <c r="AI44" s="15">
        <v>0</v>
      </c>
      <c r="AJ44" s="15">
        <f t="shared" si="12"/>
        <v>0</v>
      </c>
      <c r="AK44" s="15">
        <f t="shared" si="13"/>
        <v>0</v>
      </c>
      <c r="AL44" s="15">
        <v>2294.1176470588234</v>
      </c>
      <c r="AM44" s="15">
        <v>0</v>
      </c>
      <c r="AN44" s="15">
        <f t="shared" si="14"/>
        <v>2294.1176470588234</v>
      </c>
      <c r="AO44" s="15">
        <f t="shared" si="15"/>
        <v>2523529.4117647056</v>
      </c>
      <c r="AP44" s="15">
        <v>0</v>
      </c>
      <c r="AQ44" s="15">
        <v>0</v>
      </c>
      <c r="AR44" s="15">
        <f t="shared" si="16"/>
        <v>0</v>
      </c>
      <c r="AS44" s="15">
        <f t="shared" si="17"/>
        <v>0</v>
      </c>
      <c r="AT44" s="15">
        <v>2114</v>
      </c>
      <c r="AU44" s="15">
        <v>0</v>
      </c>
      <c r="AV44" s="15">
        <f t="shared" si="18"/>
        <v>2114</v>
      </c>
      <c r="AW44" s="15">
        <f t="shared" si="19"/>
        <v>2325400</v>
      </c>
      <c r="AX44" s="15">
        <v>0</v>
      </c>
      <c r="AY44" s="15">
        <v>0</v>
      </c>
      <c r="AZ44" s="15">
        <f t="shared" si="20"/>
        <v>0</v>
      </c>
      <c r="BA44" s="15">
        <f t="shared" si="21"/>
        <v>0</v>
      </c>
      <c r="BB44" s="9">
        <v>0</v>
      </c>
      <c r="BC44" s="9">
        <v>0</v>
      </c>
      <c r="BD44" s="10">
        <f t="shared" si="22"/>
        <v>0</v>
      </c>
      <c r="BE44" s="11">
        <f t="shared" si="23"/>
        <v>0</v>
      </c>
      <c r="BF44" s="9">
        <v>0</v>
      </c>
      <c r="BG44" s="9">
        <v>0</v>
      </c>
      <c r="BH44" s="10">
        <f t="shared" ref="BH44" si="58">+BG44+BF44</f>
        <v>0</v>
      </c>
      <c r="BI44" s="11">
        <f t="shared" ref="BI44" si="59">+BH44*I44</f>
        <v>0</v>
      </c>
    </row>
    <row r="45" spans="1:61" s="4" customFormat="1" x14ac:dyDescent="0.25">
      <c r="A45" s="47"/>
      <c r="B45" s="23"/>
      <c r="C45" s="23"/>
      <c r="D45" s="22"/>
      <c r="E45" s="22"/>
      <c r="F45" s="22"/>
      <c r="G45" s="22"/>
      <c r="H45" s="22"/>
      <c r="I45" s="48"/>
      <c r="J45" s="67" t="s">
        <v>365</v>
      </c>
      <c r="K45" s="68"/>
      <c r="L45" s="68"/>
      <c r="M45" s="69"/>
      <c r="N45" s="83" t="s">
        <v>331</v>
      </c>
      <c r="O45" s="84"/>
      <c r="P45" s="84"/>
      <c r="Q45" s="85"/>
      <c r="R45" s="64"/>
      <c r="S45" s="65"/>
      <c r="T45" s="65"/>
      <c r="U45" s="66"/>
      <c r="V45" s="83" t="s">
        <v>336</v>
      </c>
      <c r="W45" s="84"/>
      <c r="X45" s="84"/>
      <c r="Y45" s="85"/>
      <c r="Z45" s="64"/>
      <c r="AA45" s="65"/>
      <c r="AB45" s="65"/>
      <c r="AC45" s="66"/>
      <c r="AD45" s="64"/>
      <c r="AE45" s="65"/>
      <c r="AF45" s="65"/>
      <c r="AG45" s="66"/>
      <c r="AH45" s="64"/>
      <c r="AI45" s="65"/>
      <c r="AJ45" s="65"/>
      <c r="AK45" s="66"/>
      <c r="AL45" s="83" t="s">
        <v>335</v>
      </c>
      <c r="AM45" s="84"/>
      <c r="AN45" s="84"/>
      <c r="AO45" s="85"/>
      <c r="AP45" s="64"/>
      <c r="AQ45" s="65"/>
      <c r="AR45" s="65"/>
      <c r="AS45" s="66"/>
      <c r="AT45" s="67" t="s">
        <v>329</v>
      </c>
      <c r="AU45" s="68"/>
      <c r="AV45" s="68"/>
      <c r="AW45" s="69"/>
      <c r="AX45" s="64"/>
      <c r="AY45" s="65"/>
      <c r="AZ45" s="65"/>
      <c r="BA45" s="66"/>
      <c r="BB45" s="64"/>
      <c r="BC45" s="65"/>
      <c r="BD45" s="65"/>
      <c r="BE45" s="66"/>
      <c r="BF45" s="64"/>
      <c r="BG45" s="65"/>
      <c r="BH45" s="65"/>
      <c r="BI45" s="66"/>
    </row>
    <row r="46" spans="1:61" s="4" customFormat="1" ht="38.25" x14ac:dyDescent="0.25">
      <c r="A46" s="22">
        <v>20</v>
      </c>
      <c r="B46" s="23" t="s">
        <v>71</v>
      </c>
      <c r="C46" s="23" t="s">
        <v>72</v>
      </c>
      <c r="D46" s="22" t="s">
        <v>23</v>
      </c>
      <c r="E46" s="22">
        <v>12500</v>
      </c>
      <c r="F46" s="22" t="s">
        <v>29</v>
      </c>
      <c r="G46" s="22" t="s">
        <v>26</v>
      </c>
      <c r="H46" s="22" t="s">
        <v>26</v>
      </c>
      <c r="I46" s="24">
        <v>2423</v>
      </c>
      <c r="J46" s="24">
        <v>1930</v>
      </c>
      <c r="K46" s="24">
        <v>0</v>
      </c>
      <c r="L46" s="15">
        <f t="shared" si="0"/>
        <v>1930</v>
      </c>
      <c r="M46" s="15">
        <f t="shared" si="1"/>
        <v>24125000</v>
      </c>
      <c r="N46" s="15">
        <v>2085</v>
      </c>
      <c r="O46" s="15">
        <v>0</v>
      </c>
      <c r="P46" s="15">
        <f t="shared" si="2"/>
        <v>2085</v>
      </c>
      <c r="Q46" s="15">
        <f t="shared" si="3"/>
        <v>26062500</v>
      </c>
      <c r="R46" s="15">
        <v>0</v>
      </c>
      <c r="S46" s="15">
        <v>0</v>
      </c>
      <c r="T46" s="15">
        <f t="shared" si="4"/>
        <v>0</v>
      </c>
      <c r="U46" s="15">
        <f t="shared" si="5"/>
        <v>0</v>
      </c>
      <c r="V46" s="15">
        <v>2277</v>
      </c>
      <c r="W46" s="15">
        <v>0</v>
      </c>
      <c r="X46" s="15">
        <f t="shared" si="6"/>
        <v>2277</v>
      </c>
      <c r="Y46" s="15">
        <f t="shared" si="7"/>
        <v>28462500</v>
      </c>
      <c r="Z46" s="15">
        <v>0</v>
      </c>
      <c r="AA46" s="15">
        <v>0</v>
      </c>
      <c r="AB46" s="15">
        <f t="shared" si="8"/>
        <v>0</v>
      </c>
      <c r="AC46" s="15">
        <f t="shared" si="9"/>
        <v>0</v>
      </c>
      <c r="AD46" s="15">
        <v>0</v>
      </c>
      <c r="AE46" s="15">
        <v>0</v>
      </c>
      <c r="AF46" s="15">
        <f t="shared" si="10"/>
        <v>0</v>
      </c>
      <c r="AG46" s="15">
        <f t="shared" si="11"/>
        <v>0</v>
      </c>
      <c r="AH46" s="15">
        <v>0</v>
      </c>
      <c r="AI46" s="15">
        <v>0</v>
      </c>
      <c r="AJ46" s="15">
        <f t="shared" si="12"/>
        <v>0</v>
      </c>
      <c r="AK46" s="15">
        <f t="shared" si="13"/>
        <v>0</v>
      </c>
      <c r="AL46" s="15">
        <v>2349.397590361446</v>
      </c>
      <c r="AM46" s="15">
        <v>0</v>
      </c>
      <c r="AN46" s="15">
        <f t="shared" si="14"/>
        <v>2349.397590361446</v>
      </c>
      <c r="AO46" s="15">
        <f t="shared" si="15"/>
        <v>29367469.879518073</v>
      </c>
      <c r="AP46" s="15">
        <v>0</v>
      </c>
      <c r="AQ46" s="15">
        <v>0</v>
      </c>
      <c r="AR46" s="15">
        <f t="shared" si="16"/>
        <v>0</v>
      </c>
      <c r="AS46" s="15">
        <f t="shared" si="17"/>
        <v>0</v>
      </c>
      <c r="AT46" s="15">
        <v>2114</v>
      </c>
      <c r="AU46" s="15">
        <v>0</v>
      </c>
      <c r="AV46" s="15">
        <f t="shared" si="18"/>
        <v>2114</v>
      </c>
      <c r="AW46" s="15">
        <f t="shared" si="19"/>
        <v>26425000</v>
      </c>
      <c r="AX46" s="15">
        <v>0</v>
      </c>
      <c r="AY46" s="15">
        <v>0</v>
      </c>
      <c r="AZ46" s="15">
        <f t="shared" si="20"/>
        <v>0</v>
      </c>
      <c r="BA46" s="15">
        <f t="shared" si="21"/>
        <v>0</v>
      </c>
      <c r="BB46" s="9">
        <v>0</v>
      </c>
      <c r="BC46" s="9">
        <v>0</v>
      </c>
      <c r="BD46" s="10">
        <f t="shared" si="22"/>
        <v>0</v>
      </c>
      <c r="BE46" s="11">
        <f t="shared" si="23"/>
        <v>0</v>
      </c>
      <c r="BF46" s="9">
        <v>0</v>
      </c>
      <c r="BG46" s="9">
        <v>0</v>
      </c>
      <c r="BH46" s="10">
        <f t="shared" ref="BH46" si="60">+BG46+BF46</f>
        <v>0</v>
      </c>
      <c r="BI46" s="11">
        <f t="shared" ref="BI46" si="61">+BH46*I46</f>
        <v>0</v>
      </c>
    </row>
    <row r="47" spans="1:61" s="4" customFormat="1" x14ac:dyDescent="0.25">
      <c r="A47" s="47"/>
      <c r="B47" s="23"/>
      <c r="C47" s="23"/>
      <c r="D47" s="22"/>
      <c r="E47" s="22"/>
      <c r="F47" s="22"/>
      <c r="G47" s="22"/>
      <c r="H47" s="22"/>
      <c r="I47" s="48"/>
      <c r="J47" s="67" t="s">
        <v>365</v>
      </c>
      <c r="K47" s="68"/>
      <c r="L47" s="68"/>
      <c r="M47" s="69"/>
      <c r="N47" s="67" t="s">
        <v>329</v>
      </c>
      <c r="O47" s="68"/>
      <c r="P47" s="68"/>
      <c r="Q47" s="69"/>
      <c r="R47" s="64"/>
      <c r="S47" s="65"/>
      <c r="T47" s="65"/>
      <c r="U47" s="66"/>
      <c r="V47" s="67" t="s">
        <v>335</v>
      </c>
      <c r="W47" s="68"/>
      <c r="X47" s="68"/>
      <c r="Y47" s="69"/>
      <c r="Z47" s="64"/>
      <c r="AA47" s="65"/>
      <c r="AB47" s="65"/>
      <c r="AC47" s="66"/>
      <c r="AD47" s="64"/>
      <c r="AE47" s="65"/>
      <c r="AF47" s="65"/>
      <c r="AG47" s="66"/>
      <c r="AH47" s="64"/>
      <c r="AI47" s="65"/>
      <c r="AJ47" s="65"/>
      <c r="AK47" s="66"/>
      <c r="AL47" s="67" t="s">
        <v>330</v>
      </c>
      <c r="AM47" s="68"/>
      <c r="AN47" s="68"/>
      <c r="AO47" s="69"/>
      <c r="AP47" s="64"/>
      <c r="AQ47" s="65"/>
      <c r="AR47" s="65"/>
      <c r="AS47" s="66"/>
      <c r="AT47" s="67" t="s">
        <v>331</v>
      </c>
      <c r="AU47" s="68"/>
      <c r="AV47" s="68"/>
      <c r="AW47" s="69"/>
      <c r="AX47" s="64"/>
      <c r="AY47" s="65"/>
      <c r="AZ47" s="65"/>
      <c r="BA47" s="66"/>
      <c r="BB47" s="64"/>
      <c r="BC47" s="65"/>
      <c r="BD47" s="65"/>
      <c r="BE47" s="66"/>
      <c r="BF47" s="64"/>
      <c r="BG47" s="65"/>
      <c r="BH47" s="65"/>
      <c r="BI47" s="66"/>
    </row>
    <row r="48" spans="1:61" s="4" customFormat="1" ht="38.25" x14ac:dyDescent="0.25">
      <c r="A48" s="22">
        <v>21</v>
      </c>
      <c r="B48" s="23" t="s">
        <v>73</v>
      </c>
      <c r="C48" s="23" t="s">
        <v>74</v>
      </c>
      <c r="D48" s="22" t="s">
        <v>23</v>
      </c>
      <c r="E48" s="22">
        <v>8200</v>
      </c>
      <c r="F48" s="22" t="s">
        <v>29</v>
      </c>
      <c r="G48" s="22" t="s">
        <v>26</v>
      </c>
      <c r="H48" s="22" t="s">
        <v>26</v>
      </c>
      <c r="I48" s="24">
        <v>2329</v>
      </c>
      <c r="J48" s="24">
        <v>1930</v>
      </c>
      <c r="K48" s="24">
        <v>0</v>
      </c>
      <c r="L48" s="15">
        <f t="shared" si="0"/>
        <v>1930</v>
      </c>
      <c r="M48" s="15">
        <f t="shared" si="1"/>
        <v>15826000</v>
      </c>
      <c r="N48" s="15">
        <v>2085</v>
      </c>
      <c r="O48" s="15">
        <v>0</v>
      </c>
      <c r="P48" s="15">
        <f t="shared" si="2"/>
        <v>2085</v>
      </c>
      <c r="Q48" s="15">
        <f t="shared" si="3"/>
        <v>17097000</v>
      </c>
      <c r="R48" s="15">
        <v>0</v>
      </c>
      <c r="S48" s="15">
        <v>0</v>
      </c>
      <c r="T48" s="15">
        <f t="shared" si="4"/>
        <v>0</v>
      </c>
      <c r="U48" s="15">
        <f t="shared" si="5"/>
        <v>0</v>
      </c>
      <c r="V48" s="15">
        <v>2277</v>
      </c>
      <c r="W48" s="15">
        <v>0</v>
      </c>
      <c r="X48" s="15">
        <f t="shared" si="6"/>
        <v>2277</v>
      </c>
      <c r="Y48" s="15">
        <f t="shared" si="7"/>
        <v>18671400</v>
      </c>
      <c r="Z48" s="15">
        <v>0</v>
      </c>
      <c r="AA48" s="15">
        <v>0</v>
      </c>
      <c r="AB48" s="15">
        <f t="shared" si="8"/>
        <v>0</v>
      </c>
      <c r="AC48" s="15">
        <f t="shared" si="9"/>
        <v>0</v>
      </c>
      <c r="AD48" s="15">
        <v>0</v>
      </c>
      <c r="AE48" s="15">
        <v>0</v>
      </c>
      <c r="AF48" s="15">
        <f t="shared" si="10"/>
        <v>0</v>
      </c>
      <c r="AG48" s="15">
        <f t="shared" si="11"/>
        <v>0</v>
      </c>
      <c r="AH48" s="15">
        <v>0</v>
      </c>
      <c r="AI48" s="15">
        <v>0</v>
      </c>
      <c r="AJ48" s="15">
        <f t="shared" si="12"/>
        <v>0</v>
      </c>
      <c r="AK48" s="15">
        <f t="shared" si="13"/>
        <v>0</v>
      </c>
      <c r="AL48" s="15">
        <v>2294.1176470588234</v>
      </c>
      <c r="AM48" s="15">
        <v>0</v>
      </c>
      <c r="AN48" s="15">
        <f t="shared" si="14"/>
        <v>2294.1176470588234</v>
      </c>
      <c r="AO48" s="15">
        <f t="shared" si="15"/>
        <v>18811764.705882352</v>
      </c>
      <c r="AP48" s="15">
        <v>0</v>
      </c>
      <c r="AQ48" s="15">
        <v>0</v>
      </c>
      <c r="AR48" s="15">
        <f t="shared" si="16"/>
        <v>0</v>
      </c>
      <c r="AS48" s="15">
        <f t="shared" si="17"/>
        <v>0</v>
      </c>
      <c r="AT48" s="15">
        <v>2114</v>
      </c>
      <c r="AU48" s="15">
        <v>0</v>
      </c>
      <c r="AV48" s="15">
        <f t="shared" si="18"/>
        <v>2114</v>
      </c>
      <c r="AW48" s="15">
        <f t="shared" si="19"/>
        <v>17334800</v>
      </c>
      <c r="AX48" s="15">
        <v>0</v>
      </c>
      <c r="AY48" s="15">
        <v>0</v>
      </c>
      <c r="AZ48" s="15">
        <f t="shared" si="20"/>
        <v>0</v>
      </c>
      <c r="BA48" s="15">
        <f t="shared" si="21"/>
        <v>0</v>
      </c>
      <c r="BB48" s="9">
        <v>0</v>
      </c>
      <c r="BC48" s="9">
        <v>0</v>
      </c>
      <c r="BD48" s="10">
        <f t="shared" si="22"/>
        <v>0</v>
      </c>
      <c r="BE48" s="11">
        <f t="shared" si="23"/>
        <v>0</v>
      </c>
      <c r="BF48" s="9">
        <v>0</v>
      </c>
      <c r="BG48" s="9">
        <v>0</v>
      </c>
      <c r="BH48" s="10">
        <f t="shared" ref="BH48" si="62">+BG48+BF48</f>
        <v>0</v>
      </c>
      <c r="BI48" s="11">
        <f t="shared" ref="BI48" si="63">+BH48*I48</f>
        <v>0</v>
      </c>
    </row>
    <row r="49" spans="1:61" s="4" customFormat="1" x14ac:dyDescent="0.25">
      <c r="A49" s="47"/>
      <c r="B49" s="23"/>
      <c r="C49" s="23"/>
      <c r="D49" s="22"/>
      <c r="E49" s="22"/>
      <c r="F49" s="22"/>
      <c r="G49" s="22"/>
      <c r="H49" s="22"/>
      <c r="I49" s="48"/>
      <c r="J49" s="67" t="s">
        <v>365</v>
      </c>
      <c r="K49" s="68"/>
      <c r="L49" s="68"/>
      <c r="M49" s="69"/>
      <c r="N49" s="67" t="s">
        <v>329</v>
      </c>
      <c r="O49" s="68"/>
      <c r="P49" s="68"/>
      <c r="Q49" s="69"/>
      <c r="R49" s="64"/>
      <c r="S49" s="65"/>
      <c r="T49" s="65"/>
      <c r="U49" s="66"/>
      <c r="V49" s="67" t="s">
        <v>335</v>
      </c>
      <c r="W49" s="68"/>
      <c r="X49" s="68"/>
      <c r="Y49" s="69"/>
      <c r="Z49" s="64"/>
      <c r="AA49" s="65"/>
      <c r="AB49" s="65"/>
      <c r="AC49" s="66"/>
      <c r="AD49" s="64"/>
      <c r="AE49" s="65"/>
      <c r="AF49" s="65"/>
      <c r="AG49" s="66"/>
      <c r="AH49" s="64"/>
      <c r="AI49" s="65"/>
      <c r="AJ49" s="65"/>
      <c r="AK49" s="66"/>
      <c r="AL49" s="67" t="s">
        <v>342</v>
      </c>
      <c r="AM49" s="68"/>
      <c r="AN49" s="68"/>
      <c r="AO49" s="69"/>
      <c r="AP49" s="64"/>
      <c r="AQ49" s="65"/>
      <c r="AR49" s="65"/>
      <c r="AS49" s="66"/>
      <c r="AT49" s="67" t="s">
        <v>331</v>
      </c>
      <c r="AU49" s="68"/>
      <c r="AV49" s="68"/>
      <c r="AW49" s="69"/>
      <c r="AX49" s="64"/>
      <c r="AY49" s="65"/>
      <c r="AZ49" s="65"/>
      <c r="BA49" s="66"/>
      <c r="BB49" s="64"/>
      <c r="BC49" s="65"/>
      <c r="BD49" s="65"/>
      <c r="BE49" s="66"/>
      <c r="BF49" s="64"/>
      <c r="BG49" s="65"/>
      <c r="BH49" s="65"/>
      <c r="BI49" s="66"/>
    </row>
    <row r="50" spans="1:61" s="4" customFormat="1" ht="38.25" x14ac:dyDescent="0.25">
      <c r="A50" s="22">
        <v>22</v>
      </c>
      <c r="B50" s="23" t="s">
        <v>75</v>
      </c>
      <c r="C50" s="23" t="s">
        <v>76</v>
      </c>
      <c r="D50" s="22" t="s">
        <v>23</v>
      </c>
      <c r="E50" s="22">
        <v>6500</v>
      </c>
      <c r="F50" s="22" t="s">
        <v>29</v>
      </c>
      <c r="G50" s="22" t="s">
        <v>26</v>
      </c>
      <c r="H50" s="22" t="s">
        <v>26</v>
      </c>
      <c r="I50" s="24">
        <v>2329</v>
      </c>
      <c r="J50" s="24">
        <v>1930</v>
      </c>
      <c r="K50" s="24">
        <v>0</v>
      </c>
      <c r="L50" s="15">
        <f t="shared" si="0"/>
        <v>1930</v>
      </c>
      <c r="M50" s="15">
        <f t="shared" si="1"/>
        <v>12545000</v>
      </c>
      <c r="N50" s="15">
        <v>2085</v>
      </c>
      <c r="O50" s="15">
        <v>0</v>
      </c>
      <c r="P50" s="15">
        <f t="shared" si="2"/>
        <v>2085</v>
      </c>
      <c r="Q50" s="15">
        <f t="shared" si="3"/>
        <v>13552500</v>
      </c>
      <c r="R50" s="15">
        <v>0</v>
      </c>
      <c r="S50" s="15">
        <v>0</v>
      </c>
      <c r="T50" s="15">
        <f t="shared" si="4"/>
        <v>0</v>
      </c>
      <c r="U50" s="15">
        <f t="shared" si="5"/>
        <v>0</v>
      </c>
      <c r="V50" s="15">
        <v>2277</v>
      </c>
      <c r="W50" s="15">
        <v>0</v>
      </c>
      <c r="X50" s="15">
        <f t="shared" si="6"/>
        <v>2277</v>
      </c>
      <c r="Y50" s="15">
        <f t="shared" si="7"/>
        <v>14800500</v>
      </c>
      <c r="Z50" s="15">
        <v>0</v>
      </c>
      <c r="AA50" s="15">
        <v>0</v>
      </c>
      <c r="AB50" s="15">
        <f t="shared" si="8"/>
        <v>0</v>
      </c>
      <c r="AC50" s="15">
        <f t="shared" si="9"/>
        <v>0</v>
      </c>
      <c r="AD50" s="15">
        <v>0</v>
      </c>
      <c r="AE50" s="15">
        <v>0</v>
      </c>
      <c r="AF50" s="15">
        <f t="shared" si="10"/>
        <v>0</v>
      </c>
      <c r="AG50" s="15">
        <f t="shared" si="11"/>
        <v>0</v>
      </c>
      <c r="AH50" s="15">
        <v>0</v>
      </c>
      <c r="AI50" s="15">
        <v>0</v>
      </c>
      <c r="AJ50" s="15">
        <f t="shared" si="12"/>
        <v>0</v>
      </c>
      <c r="AK50" s="15">
        <f t="shared" si="13"/>
        <v>0</v>
      </c>
      <c r="AL50" s="15">
        <v>2294.1176470588234</v>
      </c>
      <c r="AM50" s="15">
        <v>0</v>
      </c>
      <c r="AN50" s="15">
        <f t="shared" si="14"/>
        <v>2294.1176470588234</v>
      </c>
      <c r="AO50" s="15">
        <f t="shared" si="15"/>
        <v>14911764.705882352</v>
      </c>
      <c r="AP50" s="15">
        <v>0</v>
      </c>
      <c r="AQ50" s="15">
        <v>0</v>
      </c>
      <c r="AR50" s="15">
        <f t="shared" si="16"/>
        <v>0</v>
      </c>
      <c r="AS50" s="15">
        <f t="shared" si="17"/>
        <v>0</v>
      </c>
      <c r="AT50" s="15">
        <v>2114</v>
      </c>
      <c r="AU50" s="15">
        <v>0</v>
      </c>
      <c r="AV50" s="15">
        <f t="shared" si="18"/>
        <v>2114</v>
      </c>
      <c r="AW50" s="15">
        <f t="shared" si="19"/>
        <v>13741000</v>
      </c>
      <c r="AX50" s="15">
        <v>0</v>
      </c>
      <c r="AY50" s="15">
        <v>0</v>
      </c>
      <c r="AZ50" s="15">
        <f t="shared" si="20"/>
        <v>0</v>
      </c>
      <c r="BA50" s="15">
        <f t="shared" si="21"/>
        <v>0</v>
      </c>
      <c r="BB50" s="9">
        <v>0</v>
      </c>
      <c r="BC50" s="9">
        <v>0</v>
      </c>
      <c r="BD50" s="10">
        <f t="shared" si="22"/>
        <v>0</v>
      </c>
      <c r="BE50" s="11">
        <f t="shared" si="23"/>
        <v>0</v>
      </c>
      <c r="BF50" s="9">
        <v>0</v>
      </c>
      <c r="BG50" s="9">
        <v>0</v>
      </c>
      <c r="BH50" s="10">
        <f t="shared" ref="BH50" si="64">+BG50+BF50</f>
        <v>0</v>
      </c>
      <c r="BI50" s="11">
        <f t="shared" ref="BI50" si="65">+BH50*I50</f>
        <v>0</v>
      </c>
    </row>
    <row r="51" spans="1:61" s="4" customFormat="1" x14ac:dyDescent="0.25">
      <c r="A51" s="47"/>
      <c r="B51" s="23"/>
      <c r="C51" s="23"/>
      <c r="D51" s="22"/>
      <c r="E51" s="22"/>
      <c r="F51" s="22"/>
      <c r="G51" s="22"/>
      <c r="H51" s="22"/>
      <c r="I51" s="48"/>
      <c r="J51" s="67" t="s">
        <v>365</v>
      </c>
      <c r="K51" s="68"/>
      <c r="L51" s="68"/>
      <c r="M51" s="69"/>
      <c r="N51" s="67" t="s">
        <v>329</v>
      </c>
      <c r="O51" s="68"/>
      <c r="P51" s="68"/>
      <c r="Q51" s="69"/>
      <c r="R51" s="64"/>
      <c r="S51" s="65"/>
      <c r="T51" s="65"/>
      <c r="U51" s="66"/>
      <c r="V51" s="67" t="s">
        <v>335</v>
      </c>
      <c r="W51" s="68"/>
      <c r="X51" s="68"/>
      <c r="Y51" s="69"/>
      <c r="Z51" s="64"/>
      <c r="AA51" s="65"/>
      <c r="AB51" s="65"/>
      <c r="AC51" s="66"/>
      <c r="AD51" s="64"/>
      <c r="AE51" s="65"/>
      <c r="AF51" s="65"/>
      <c r="AG51" s="66"/>
      <c r="AH51" s="64"/>
      <c r="AI51" s="65"/>
      <c r="AJ51" s="65"/>
      <c r="AK51" s="66"/>
      <c r="AL51" s="67" t="s">
        <v>342</v>
      </c>
      <c r="AM51" s="68"/>
      <c r="AN51" s="68"/>
      <c r="AO51" s="69"/>
      <c r="AP51" s="64"/>
      <c r="AQ51" s="65"/>
      <c r="AR51" s="65"/>
      <c r="AS51" s="66"/>
      <c r="AT51" s="67" t="s">
        <v>331</v>
      </c>
      <c r="AU51" s="68"/>
      <c r="AV51" s="68"/>
      <c r="AW51" s="69"/>
      <c r="AX51" s="64"/>
      <c r="AY51" s="65"/>
      <c r="AZ51" s="65"/>
      <c r="BA51" s="66"/>
      <c r="BB51" s="64"/>
      <c r="BC51" s="65"/>
      <c r="BD51" s="65"/>
      <c r="BE51" s="66"/>
      <c r="BF51" s="64"/>
      <c r="BG51" s="65"/>
      <c r="BH51" s="65"/>
      <c r="BI51" s="66"/>
    </row>
    <row r="52" spans="1:61" s="4" customFormat="1" ht="38.25" x14ac:dyDescent="0.25">
      <c r="A52" s="22">
        <v>23</v>
      </c>
      <c r="B52" s="23" t="s">
        <v>77</v>
      </c>
      <c r="C52" s="23" t="s">
        <v>78</v>
      </c>
      <c r="D52" s="22" t="s">
        <v>23</v>
      </c>
      <c r="E52" s="22">
        <v>7200</v>
      </c>
      <c r="F52" s="22" t="s">
        <v>29</v>
      </c>
      <c r="G52" s="22" t="s">
        <v>26</v>
      </c>
      <c r="H52" s="22" t="s">
        <v>26</v>
      </c>
      <c r="I52" s="24">
        <v>2329</v>
      </c>
      <c r="J52" s="24">
        <v>1930</v>
      </c>
      <c r="K52" s="24">
        <v>0</v>
      </c>
      <c r="L52" s="15">
        <f t="shared" si="0"/>
        <v>1930</v>
      </c>
      <c r="M52" s="15">
        <f t="shared" si="1"/>
        <v>13896000</v>
      </c>
      <c r="N52" s="15">
        <v>2120</v>
      </c>
      <c r="O52" s="15">
        <v>0</v>
      </c>
      <c r="P52" s="15">
        <f t="shared" si="2"/>
        <v>2120</v>
      </c>
      <c r="Q52" s="15">
        <f t="shared" si="3"/>
        <v>15264000</v>
      </c>
      <c r="R52" s="15">
        <v>0</v>
      </c>
      <c r="S52" s="15">
        <v>0</v>
      </c>
      <c r="T52" s="15">
        <f t="shared" si="4"/>
        <v>0</v>
      </c>
      <c r="U52" s="15">
        <f t="shared" si="5"/>
        <v>0</v>
      </c>
      <c r="V52" s="15">
        <v>2277</v>
      </c>
      <c r="W52" s="15">
        <v>0</v>
      </c>
      <c r="X52" s="15">
        <f t="shared" si="6"/>
        <v>2277</v>
      </c>
      <c r="Y52" s="15">
        <f t="shared" si="7"/>
        <v>16394400</v>
      </c>
      <c r="Z52" s="15">
        <v>0</v>
      </c>
      <c r="AA52" s="15">
        <v>0</v>
      </c>
      <c r="AB52" s="15">
        <f t="shared" si="8"/>
        <v>0</v>
      </c>
      <c r="AC52" s="15">
        <f t="shared" si="9"/>
        <v>0</v>
      </c>
      <c r="AD52" s="15">
        <v>0</v>
      </c>
      <c r="AE52" s="15">
        <v>0</v>
      </c>
      <c r="AF52" s="15">
        <f t="shared" si="10"/>
        <v>0</v>
      </c>
      <c r="AG52" s="15">
        <f t="shared" si="11"/>
        <v>0</v>
      </c>
      <c r="AH52" s="15">
        <v>0</v>
      </c>
      <c r="AI52" s="15">
        <v>0</v>
      </c>
      <c r="AJ52" s="15">
        <f t="shared" si="12"/>
        <v>0</v>
      </c>
      <c r="AK52" s="15">
        <f t="shared" si="13"/>
        <v>0</v>
      </c>
      <c r="AL52" s="15">
        <v>2294.1176470588234</v>
      </c>
      <c r="AM52" s="15">
        <v>0</v>
      </c>
      <c r="AN52" s="15">
        <f t="shared" si="14"/>
        <v>2294.1176470588234</v>
      </c>
      <c r="AO52" s="15">
        <f t="shared" si="15"/>
        <v>16517647.058823528</v>
      </c>
      <c r="AP52" s="15">
        <v>0</v>
      </c>
      <c r="AQ52" s="15">
        <v>0</v>
      </c>
      <c r="AR52" s="15">
        <f t="shared" si="16"/>
        <v>0</v>
      </c>
      <c r="AS52" s="15">
        <f t="shared" si="17"/>
        <v>0</v>
      </c>
      <c r="AT52" s="15">
        <v>2114</v>
      </c>
      <c r="AU52" s="15">
        <v>0</v>
      </c>
      <c r="AV52" s="15">
        <f t="shared" si="18"/>
        <v>2114</v>
      </c>
      <c r="AW52" s="15">
        <f t="shared" si="19"/>
        <v>15220800</v>
      </c>
      <c r="AX52" s="15">
        <v>0</v>
      </c>
      <c r="AY52" s="15">
        <v>0</v>
      </c>
      <c r="AZ52" s="15">
        <f t="shared" si="20"/>
        <v>0</v>
      </c>
      <c r="BA52" s="15">
        <f t="shared" si="21"/>
        <v>0</v>
      </c>
      <c r="BB52" s="9">
        <v>0</v>
      </c>
      <c r="BC52" s="9">
        <v>0</v>
      </c>
      <c r="BD52" s="10">
        <f t="shared" si="22"/>
        <v>0</v>
      </c>
      <c r="BE52" s="11">
        <f t="shared" si="23"/>
        <v>0</v>
      </c>
      <c r="BF52" s="9">
        <v>0</v>
      </c>
      <c r="BG52" s="9">
        <v>0</v>
      </c>
      <c r="BH52" s="10">
        <f t="shared" ref="BH52" si="66">+BG52+BF52</f>
        <v>0</v>
      </c>
      <c r="BI52" s="11">
        <f t="shared" ref="BI52" si="67">+BH52*I52</f>
        <v>0</v>
      </c>
    </row>
    <row r="53" spans="1:61" s="4" customFormat="1" x14ac:dyDescent="0.25">
      <c r="A53" s="47"/>
      <c r="B53" s="23"/>
      <c r="C53" s="23"/>
      <c r="D53" s="22"/>
      <c r="E53" s="22"/>
      <c r="F53" s="22"/>
      <c r="G53" s="22"/>
      <c r="H53" s="22"/>
      <c r="I53" s="48"/>
      <c r="J53" s="67" t="s">
        <v>365</v>
      </c>
      <c r="K53" s="68"/>
      <c r="L53" s="68"/>
      <c r="M53" s="69"/>
      <c r="N53" s="67" t="s">
        <v>331</v>
      </c>
      <c r="O53" s="68"/>
      <c r="P53" s="68"/>
      <c r="Q53" s="69"/>
      <c r="R53" s="64"/>
      <c r="S53" s="65"/>
      <c r="T53" s="65"/>
      <c r="U53" s="66"/>
      <c r="V53" s="67" t="s">
        <v>336</v>
      </c>
      <c r="W53" s="68"/>
      <c r="X53" s="68"/>
      <c r="Y53" s="69"/>
      <c r="Z53" s="64"/>
      <c r="AA53" s="65"/>
      <c r="AB53" s="65"/>
      <c r="AC53" s="66"/>
      <c r="AD53" s="64"/>
      <c r="AE53" s="65"/>
      <c r="AF53" s="65"/>
      <c r="AG53" s="66"/>
      <c r="AH53" s="64"/>
      <c r="AI53" s="65"/>
      <c r="AJ53" s="65"/>
      <c r="AK53" s="66"/>
      <c r="AL53" s="67" t="s">
        <v>335</v>
      </c>
      <c r="AM53" s="68"/>
      <c r="AN53" s="68"/>
      <c r="AO53" s="69"/>
      <c r="AP53" s="64"/>
      <c r="AQ53" s="65"/>
      <c r="AR53" s="65"/>
      <c r="AS53" s="66"/>
      <c r="AT53" s="67" t="s">
        <v>329</v>
      </c>
      <c r="AU53" s="68"/>
      <c r="AV53" s="68"/>
      <c r="AW53" s="69"/>
      <c r="AX53" s="64"/>
      <c r="AY53" s="65"/>
      <c r="AZ53" s="65"/>
      <c r="BA53" s="66"/>
      <c r="BB53" s="64"/>
      <c r="BC53" s="65"/>
      <c r="BD53" s="65"/>
      <c r="BE53" s="66"/>
      <c r="BF53" s="64"/>
      <c r="BG53" s="65"/>
      <c r="BH53" s="65"/>
      <c r="BI53" s="66"/>
    </row>
    <row r="54" spans="1:61" s="4" customFormat="1" x14ac:dyDescent="0.25">
      <c r="A54" s="22">
        <v>24</v>
      </c>
      <c r="B54" s="22" t="s">
        <v>79</v>
      </c>
      <c r="C54" s="23" t="s">
        <v>80</v>
      </c>
      <c r="D54" s="22" t="s">
        <v>23</v>
      </c>
      <c r="E54" s="22">
        <v>80</v>
      </c>
      <c r="F54" s="22" t="s">
        <v>47</v>
      </c>
      <c r="G54" s="22" t="s">
        <v>26</v>
      </c>
      <c r="H54" s="22" t="s">
        <v>51</v>
      </c>
      <c r="I54" s="24">
        <v>70885</v>
      </c>
      <c r="J54" s="24">
        <v>0</v>
      </c>
      <c r="K54" s="24">
        <v>0</v>
      </c>
      <c r="L54" s="15">
        <f t="shared" si="0"/>
        <v>0</v>
      </c>
      <c r="M54" s="15">
        <f t="shared" si="1"/>
        <v>0</v>
      </c>
      <c r="N54" s="15">
        <v>0</v>
      </c>
      <c r="O54" s="15">
        <v>0</v>
      </c>
      <c r="P54" s="15">
        <f t="shared" si="2"/>
        <v>0</v>
      </c>
      <c r="Q54" s="15">
        <f t="shared" si="3"/>
        <v>0</v>
      </c>
      <c r="R54" s="15">
        <v>63769</v>
      </c>
      <c r="S54" s="15">
        <v>0</v>
      </c>
      <c r="T54" s="15">
        <f t="shared" si="4"/>
        <v>63769</v>
      </c>
      <c r="U54" s="15">
        <f t="shared" si="5"/>
        <v>5101520</v>
      </c>
      <c r="V54" s="15">
        <v>0</v>
      </c>
      <c r="W54" s="15">
        <v>0</v>
      </c>
      <c r="X54" s="15">
        <f t="shared" si="6"/>
        <v>0</v>
      </c>
      <c r="Y54" s="15">
        <f t="shared" si="7"/>
        <v>0</v>
      </c>
      <c r="Z54" s="15">
        <v>0</v>
      </c>
      <c r="AA54" s="15">
        <v>0</v>
      </c>
      <c r="AB54" s="15">
        <f t="shared" si="8"/>
        <v>0</v>
      </c>
      <c r="AC54" s="15">
        <f t="shared" si="9"/>
        <v>0</v>
      </c>
      <c r="AD54" s="15">
        <v>0</v>
      </c>
      <c r="AE54" s="15">
        <v>0</v>
      </c>
      <c r="AF54" s="15">
        <f t="shared" si="10"/>
        <v>0</v>
      </c>
      <c r="AG54" s="15">
        <f t="shared" si="11"/>
        <v>0</v>
      </c>
      <c r="AH54" s="15">
        <v>0</v>
      </c>
      <c r="AI54" s="15">
        <v>0</v>
      </c>
      <c r="AJ54" s="15">
        <f t="shared" si="12"/>
        <v>0</v>
      </c>
      <c r="AK54" s="15">
        <f t="shared" si="13"/>
        <v>0</v>
      </c>
      <c r="AL54" s="15">
        <v>71264.367816091952</v>
      </c>
      <c r="AM54" s="15">
        <v>0</v>
      </c>
      <c r="AN54" s="15">
        <f t="shared" si="14"/>
        <v>71264.367816091952</v>
      </c>
      <c r="AO54" s="15">
        <f t="shared" si="15"/>
        <v>5701149.4252873566</v>
      </c>
      <c r="AP54" s="15">
        <v>0</v>
      </c>
      <c r="AQ54" s="15">
        <v>0</v>
      </c>
      <c r="AR54" s="15">
        <f t="shared" si="16"/>
        <v>0</v>
      </c>
      <c r="AS54" s="15">
        <f t="shared" si="17"/>
        <v>0</v>
      </c>
      <c r="AT54" s="15">
        <v>0</v>
      </c>
      <c r="AU54" s="15">
        <v>0</v>
      </c>
      <c r="AV54" s="15">
        <f t="shared" si="18"/>
        <v>0</v>
      </c>
      <c r="AW54" s="15">
        <f t="shared" si="19"/>
        <v>0</v>
      </c>
      <c r="AX54" s="15">
        <v>0</v>
      </c>
      <c r="AY54" s="15">
        <v>0</v>
      </c>
      <c r="AZ54" s="15">
        <f t="shared" si="20"/>
        <v>0</v>
      </c>
      <c r="BA54" s="15">
        <f t="shared" si="21"/>
        <v>0</v>
      </c>
      <c r="BB54" s="9">
        <v>70885</v>
      </c>
      <c r="BC54" s="9">
        <v>0</v>
      </c>
      <c r="BD54" s="10">
        <f t="shared" si="22"/>
        <v>70885</v>
      </c>
      <c r="BE54" s="11">
        <f t="shared" si="23"/>
        <v>5670800</v>
      </c>
      <c r="BF54" s="9"/>
      <c r="BG54" s="9">
        <v>0</v>
      </c>
      <c r="BH54" s="10">
        <f t="shared" ref="BH54" si="68">+BG54+BF54</f>
        <v>0</v>
      </c>
      <c r="BI54" s="11">
        <f t="shared" ref="BI54" si="69">+BH54*I54</f>
        <v>0</v>
      </c>
    </row>
    <row r="55" spans="1:61" s="4" customFormat="1" x14ac:dyDescent="0.25">
      <c r="A55" s="47"/>
      <c r="B55" s="22"/>
      <c r="C55" s="23"/>
      <c r="D55" s="22"/>
      <c r="E55" s="22"/>
      <c r="F55" s="22"/>
      <c r="G55" s="22"/>
      <c r="H55" s="22"/>
      <c r="I55" s="48"/>
      <c r="J55" s="64"/>
      <c r="K55" s="65"/>
      <c r="L55" s="65"/>
      <c r="M55" s="66"/>
      <c r="N55" s="64"/>
      <c r="O55" s="65"/>
      <c r="P55" s="65"/>
      <c r="Q55" s="66"/>
      <c r="R55" s="67" t="s">
        <v>329</v>
      </c>
      <c r="S55" s="68"/>
      <c r="T55" s="68"/>
      <c r="U55" s="69"/>
      <c r="V55" s="64"/>
      <c r="W55" s="65"/>
      <c r="X55" s="65"/>
      <c r="Y55" s="66"/>
      <c r="Z55" s="64"/>
      <c r="AA55" s="65"/>
      <c r="AB55" s="65"/>
      <c r="AC55" s="66"/>
      <c r="AD55" s="64"/>
      <c r="AE55" s="65"/>
      <c r="AF55" s="65"/>
      <c r="AG55" s="66"/>
      <c r="AH55" s="64"/>
      <c r="AI55" s="65"/>
      <c r="AJ55" s="65"/>
      <c r="AK55" s="66"/>
      <c r="AL55" s="80" t="s">
        <v>325</v>
      </c>
      <c r="AM55" s="81"/>
      <c r="AN55" s="81"/>
      <c r="AO55" s="82"/>
      <c r="AP55" s="64"/>
      <c r="AQ55" s="65"/>
      <c r="AR55" s="65"/>
      <c r="AS55" s="66"/>
      <c r="AT55" s="64"/>
      <c r="AU55" s="65"/>
      <c r="AV55" s="65"/>
      <c r="AW55" s="66"/>
      <c r="AX55" s="64"/>
      <c r="AY55" s="65"/>
      <c r="AZ55" s="65"/>
      <c r="BA55" s="66"/>
      <c r="BB55" s="67" t="s">
        <v>348</v>
      </c>
      <c r="BC55" s="68"/>
      <c r="BD55" s="68"/>
      <c r="BE55" s="69"/>
      <c r="BF55" s="67"/>
      <c r="BG55" s="68"/>
      <c r="BH55" s="68"/>
      <c r="BI55" s="69"/>
    </row>
    <row r="56" spans="1:61" s="4" customFormat="1" x14ac:dyDescent="0.25">
      <c r="A56" s="22">
        <v>25</v>
      </c>
      <c r="B56" s="22" t="s">
        <v>81</v>
      </c>
      <c r="C56" s="23" t="s">
        <v>82</v>
      </c>
      <c r="D56" s="22" t="s">
        <v>23</v>
      </c>
      <c r="E56" s="22">
        <v>30</v>
      </c>
      <c r="F56" s="22" t="s">
        <v>47</v>
      </c>
      <c r="G56" s="22" t="s">
        <v>26</v>
      </c>
      <c r="H56" s="22" t="s">
        <v>51</v>
      </c>
      <c r="I56" s="24">
        <v>70885</v>
      </c>
      <c r="J56" s="24">
        <v>0</v>
      </c>
      <c r="K56" s="24">
        <v>0</v>
      </c>
      <c r="L56" s="15">
        <f t="shared" si="0"/>
        <v>0</v>
      </c>
      <c r="M56" s="15">
        <f t="shared" si="1"/>
        <v>0</v>
      </c>
      <c r="N56" s="15">
        <v>0</v>
      </c>
      <c r="O56" s="15">
        <v>0</v>
      </c>
      <c r="P56" s="15">
        <f t="shared" si="2"/>
        <v>0</v>
      </c>
      <c r="Q56" s="15">
        <f t="shared" si="3"/>
        <v>0</v>
      </c>
      <c r="R56" s="15">
        <v>0</v>
      </c>
      <c r="S56" s="15">
        <v>0</v>
      </c>
      <c r="T56" s="15">
        <f t="shared" si="4"/>
        <v>0</v>
      </c>
      <c r="U56" s="15">
        <f t="shared" si="5"/>
        <v>0</v>
      </c>
      <c r="V56" s="15">
        <v>0</v>
      </c>
      <c r="W56" s="15">
        <v>0</v>
      </c>
      <c r="X56" s="15">
        <f t="shared" si="6"/>
        <v>0</v>
      </c>
      <c r="Y56" s="15">
        <f t="shared" si="7"/>
        <v>0</v>
      </c>
      <c r="Z56" s="15">
        <v>0</v>
      </c>
      <c r="AA56" s="15">
        <v>0</v>
      </c>
      <c r="AB56" s="15">
        <f t="shared" si="8"/>
        <v>0</v>
      </c>
      <c r="AC56" s="15">
        <f t="shared" si="9"/>
        <v>0</v>
      </c>
      <c r="AD56" s="15">
        <v>0</v>
      </c>
      <c r="AE56" s="15">
        <v>0</v>
      </c>
      <c r="AF56" s="15">
        <f t="shared" si="10"/>
        <v>0</v>
      </c>
      <c r="AG56" s="15">
        <f t="shared" si="11"/>
        <v>0</v>
      </c>
      <c r="AH56" s="15">
        <v>0</v>
      </c>
      <c r="AI56" s="15">
        <v>0</v>
      </c>
      <c r="AJ56" s="15">
        <f t="shared" si="12"/>
        <v>0</v>
      </c>
      <c r="AK56" s="15">
        <f t="shared" si="13"/>
        <v>0</v>
      </c>
      <c r="AL56" s="15">
        <v>70454.545454545456</v>
      </c>
      <c r="AM56" s="15">
        <v>0</v>
      </c>
      <c r="AN56" s="15">
        <f t="shared" si="14"/>
        <v>70454.545454545456</v>
      </c>
      <c r="AO56" s="15">
        <f t="shared" si="15"/>
        <v>2113636.3636363638</v>
      </c>
      <c r="AP56" s="15">
        <v>0</v>
      </c>
      <c r="AQ56" s="15">
        <v>0</v>
      </c>
      <c r="AR56" s="15">
        <f t="shared" si="16"/>
        <v>0</v>
      </c>
      <c r="AS56" s="15">
        <f t="shared" si="17"/>
        <v>0</v>
      </c>
      <c r="AT56" s="15">
        <v>0</v>
      </c>
      <c r="AU56" s="15">
        <v>0</v>
      </c>
      <c r="AV56" s="15">
        <f t="shared" si="18"/>
        <v>0</v>
      </c>
      <c r="AW56" s="15">
        <f t="shared" si="19"/>
        <v>0</v>
      </c>
      <c r="AX56" s="15">
        <v>0</v>
      </c>
      <c r="AY56" s="15">
        <v>0</v>
      </c>
      <c r="AZ56" s="15">
        <f t="shared" si="20"/>
        <v>0</v>
      </c>
      <c r="BA56" s="15">
        <f t="shared" si="21"/>
        <v>0</v>
      </c>
      <c r="BB56" s="9">
        <v>70885</v>
      </c>
      <c r="BC56" s="9">
        <v>0</v>
      </c>
      <c r="BD56" s="10">
        <f t="shared" si="22"/>
        <v>70885</v>
      </c>
      <c r="BE56" s="11">
        <f t="shared" si="23"/>
        <v>2126550</v>
      </c>
      <c r="BF56" s="9"/>
      <c r="BG56" s="9">
        <v>0</v>
      </c>
      <c r="BH56" s="10">
        <f t="shared" ref="BH56" si="70">+BG56+BF56</f>
        <v>0</v>
      </c>
      <c r="BI56" s="11">
        <f t="shared" ref="BI56" si="71">+BH56*I56</f>
        <v>0</v>
      </c>
    </row>
    <row r="57" spans="1:61" s="4" customFormat="1" x14ac:dyDescent="0.25">
      <c r="A57" s="47"/>
      <c r="B57" s="22"/>
      <c r="C57" s="23"/>
      <c r="D57" s="22"/>
      <c r="E57" s="22"/>
      <c r="F57" s="22"/>
      <c r="G57" s="22"/>
      <c r="H57" s="22"/>
      <c r="I57" s="48"/>
      <c r="J57" s="64"/>
      <c r="K57" s="65"/>
      <c r="L57" s="65"/>
      <c r="M57" s="66"/>
      <c r="N57" s="64"/>
      <c r="O57" s="65"/>
      <c r="P57" s="65"/>
      <c r="Q57" s="66"/>
      <c r="R57" s="64"/>
      <c r="S57" s="65"/>
      <c r="T57" s="65"/>
      <c r="U57" s="66"/>
      <c r="V57" s="64"/>
      <c r="W57" s="65"/>
      <c r="X57" s="65"/>
      <c r="Y57" s="66"/>
      <c r="Z57" s="64"/>
      <c r="AA57" s="65"/>
      <c r="AB57" s="65"/>
      <c r="AC57" s="66"/>
      <c r="AD57" s="64"/>
      <c r="AE57" s="65"/>
      <c r="AF57" s="65"/>
      <c r="AG57" s="66"/>
      <c r="AH57" s="64"/>
      <c r="AI57" s="65"/>
      <c r="AJ57" s="65"/>
      <c r="AK57" s="66"/>
      <c r="AL57" s="67" t="s">
        <v>329</v>
      </c>
      <c r="AM57" s="68"/>
      <c r="AN57" s="68"/>
      <c r="AO57" s="69"/>
      <c r="AP57" s="64"/>
      <c r="AQ57" s="65"/>
      <c r="AR57" s="65"/>
      <c r="AS57" s="66"/>
      <c r="AT57" s="64"/>
      <c r="AU57" s="65"/>
      <c r="AV57" s="65"/>
      <c r="AW57" s="66"/>
      <c r="AX57" s="64"/>
      <c r="AY57" s="65"/>
      <c r="AZ57" s="65"/>
      <c r="BA57" s="66"/>
      <c r="BB57" s="67" t="s">
        <v>331</v>
      </c>
      <c r="BC57" s="68"/>
      <c r="BD57" s="68"/>
      <c r="BE57" s="69"/>
      <c r="BF57" s="67"/>
      <c r="BG57" s="68"/>
      <c r="BH57" s="68"/>
      <c r="BI57" s="69"/>
    </row>
    <row r="58" spans="1:61" s="4" customFormat="1" x14ac:dyDescent="0.25">
      <c r="A58" s="22">
        <v>26</v>
      </c>
      <c r="B58" s="22" t="s">
        <v>83</v>
      </c>
      <c r="C58" s="22" t="s">
        <v>84</v>
      </c>
      <c r="D58" s="22" t="s">
        <v>23</v>
      </c>
      <c r="E58" s="22">
        <v>20</v>
      </c>
      <c r="F58" s="22" t="s">
        <v>50</v>
      </c>
      <c r="G58" s="22" t="s">
        <v>26</v>
      </c>
      <c r="H58" s="22" t="s">
        <v>51</v>
      </c>
      <c r="I58" s="24">
        <v>45835</v>
      </c>
      <c r="J58" s="24">
        <v>0</v>
      </c>
      <c r="K58" s="24">
        <v>0</v>
      </c>
      <c r="L58" s="15">
        <f t="shared" si="0"/>
        <v>0</v>
      </c>
      <c r="M58" s="15">
        <f t="shared" si="1"/>
        <v>0</v>
      </c>
      <c r="N58" s="15">
        <v>0</v>
      </c>
      <c r="O58" s="15">
        <v>0</v>
      </c>
      <c r="P58" s="15">
        <f t="shared" si="2"/>
        <v>0</v>
      </c>
      <c r="Q58" s="15">
        <f t="shared" si="3"/>
        <v>0</v>
      </c>
      <c r="R58" s="15">
        <v>13750</v>
      </c>
      <c r="S58" s="15">
        <v>0</v>
      </c>
      <c r="T58" s="15">
        <f t="shared" si="4"/>
        <v>13750</v>
      </c>
      <c r="U58" s="15">
        <f t="shared" si="5"/>
        <v>275000</v>
      </c>
      <c r="V58" s="15">
        <v>0</v>
      </c>
      <c r="W58" s="15">
        <v>0</v>
      </c>
      <c r="X58" s="15">
        <f t="shared" si="6"/>
        <v>0</v>
      </c>
      <c r="Y58" s="15">
        <f t="shared" si="7"/>
        <v>0</v>
      </c>
      <c r="Z58" s="15">
        <v>0</v>
      </c>
      <c r="AA58" s="15">
        <v>0</v>
      </c>
      <c r="AB58" s="15">
        <f t="shared" si="8"/>
        <v>0</v>
      </c>
      <c r="AC58" s="15">
        <f t="shared" si="9"/>
        <v>0</v>
      </c>
      <c r="AD58" s="15">
        <v>0</v>
      </c>
      <c r="AE58" s="15">
        <v>0</v>
      </c>
      <c r="AF58" s="15">
        <f t="shared" si="10"/>
        <v>0</v>
      </c>
      <c r="AG58" s="15">
        <f t="shared" si="11"/>
        <v>0</v>
      </c>
      <c r="AH58" s="15">
        <v>0</v>
      </c>
      <c r="AI58" s="15">
        <v>0</v>
      </c>
      <c r="AJ58" s="15">
        <f t="shared" si="12"/>
        <v>0</v>
      </c>
      <c r="AK58" s="15">
        <f t="shared" si="13"/>
        <v>0</v>
      </c>
      <c r="AL58" s="15">
        <v>0</v>
      </c>
      <c r="AM58" s="15">
        <v>0</v>
      </c>
      <c r="AN58" s="15">
        <f t="shared" si="14"/>
        <v>0</v>
      </c>
      <c r="AO58" s="15">
        <f t="shared" si="15"/>
        <v>0</v>
      </c>
      <c r="AP58" s="15">
        <v>0</v>
      </c>
      <c r="AQ58" s="15">
        <v>0</v>
      </c>
      <c r="AR58" s="15">
        <f t="shared" si="16"/>
        <v>0</v>
      </c>
      <c r="AS58" s="15">
        <f t="shared" si="17"/>
        <v>0</v>
      </c>
      <c r="AT58" s="15">
        <v>6250</v>
      </c>
      <c r="AU58" s="15">
        <v>0</v>
      </c>
      <c r="AV58" s="15">
        <f t="shared" si="18"/>
        <v>6250</v>
      </c>
      <c r="AW58" s="15">
        <f t="shared" si="19"/>
        <v>125000</v>
      </c>
      <c r="AX58" s="15">
        <v>0</v>
      </c>
      <c r="AY58" s="15">
        <v>0</v>
      </c>
      <c r="AZ58" s="15">
        <f t="shared" si="20"/>
        <v>0</v>
      </c>
      <c r="BA58" s="15">
        <f t="shared" si="21"/>
        <v>0</v>
      </c>
      <c r="BB58" s="9">
        <v>0</v>
      </c>
      <c r="BC58" s="9">
        <v>0</v>
      </c>
      <c r="BD58" s="10">
        <f t="shared" si="22"/>
        <v>0</v>
      </c>
      <c r="BE58" s="11">
        <f t="shared" si="23"/>
        <v>0</v>
      </c>
      <c r="BF58" s="9">
        <v>0</v>
      </c>
      <c r="BG58" s="9">
        <v>0</v>
      </c>
      <c r="BH58" s="10">
        <f t="shared" ref="BH58" si="72">+BG58+BF58</f>
        <v>0</v>
      </c>
      <c r="BI58" s="11">
        <f t="shared" ref="BI58" si="73">+BH58*I58</f>
        <v>0</v>
      </c>
    </row>
    <row r="59" spans="1:61" s="4" customFormat="1" x14ac:dyDescent="0.25">
      <c r="A59" s="47"/>
      <c r="B59" s="22"/>
      <c r="C59" s="22"/>
      <c r="D59" s="22"/>
      <c r="E59" s="22"/>
      <c r="F59" s="22"/>
      <c r="G59" s="22"/>
      <c r="H59" s="22"/>
      <c r="I59" s="48"/>
      <c r="J59" s="64"/>
      <c r="K59" s="65"/>
      <c r="L59" s="65"/>
      <c r="M59" s="66"/>
      <c r="N59" s="64"/>
      <c r="O59" s="65"/>
      <c r="P59" s="65"/>
      <c r="Q59" s="66"/>
      <c r="R59" s="67" t="s">
        <v>349</v>
      </c>
      <c r="S59" s="68"/>
      <c r="T59" s="68"/>
      <c r="U59" s="69"/>
      <c r="V59" s="64"/>
      <c r="W59" s="65"/>
      <c r="X59" s="65"/>
      <c r="Y59" s="66"/>
      <c r="Z59" s="64"/>
      <c r="AA59" s="65"/>
      <c r="AB59" s="65"/>
      <c r="AC59" s="66"/>
      <c r="AD59" s="64"/>
      <c r="AE59" s="65"/>
      <c r="AF59" s="65"/>
      <c r="AG59" s="66"/>
      <c r="AH59" s="64"/>
      <c r="AI59" s="65"/>
      <c r="AJ59" s="65"/>
      <c r="AK59" s="66"/>
      <c r="AL59" s="64"/>
      <c r="AM59" s="65"/>
      <c r="AN59" s="65"/>
      <c r="AO59" s="66"/>
      <c r="AP59" s="64"/>
      <c r="AQ59" s="65"/>
      <c r="AR59" s="65"/>
      <c r="AS59" s="66"/>
      <c r="AT59" s="67" t="s">
        <v>329</v>
      </c>
      <c r="AU59" s="68"/>
      <c r="AV59" s="68"/>
      <c r="AW59" s="69"/>
      <c r="AX59" s="64"/>
      <c r="AY59" s="65"/>
      <c r="AZ59" s="65"/>
      <c r="BA59" s="66"/>
      <c r="BB59" s="64"/>
      <c r="BC59" s="65"/>
      <c r="BD59" s="65"/>
      <c r="BE59" s="66"/>
      <c r="BF59" s="64"/>
      <c r="BG59" s="65"/>
      <c r="BH59" s="65"/>
      <c r="BI59" s="66"/>
    </row>
    <row r="60" spans="1:61" s="4" customFormat="1" x14ac:dyDescent="0.25">
      <c r="A60" s="22">
        <v>27</v>
      </c>
      <c r="B60" s="22" t="s">
        <v>85</v>
      </c>
      <c r="C60" s="23" t="s">
        <v>86</v>
      </c>
      <c r="D60" s="22" t="s">
        <v>23</v>
      </c>
      <c r="E60" s="22">
        <v>10</v>
      </c>
      <c r="F60" s="22" t="s">
        <v>50</v>
      </c>
      <c r="G60" s="22" t="s">
        <v>26</v>
      </c>
      <c r="H60" s="22" t="s">
        <v>51</v>
      </c>
      <c r="I60" s="24">
        <v>181589</v>
      </c>
      <c r="J60" s="24">
        <v>0</v>
      </c>
      <c r="K60" s="24">
        <v>0</v>
      </c>
      <c r="L60" s="15">
        <f t="shared" si="0"/>
        <v>0</v>
      </c>
      <c r="M60" s="15">
        <f t="shared" si="1"/>
        <v>0</v>
      </c>
      <c r="N60" s="15">
        <v>0</v>
      </c>
      <c r="O60" s="15">
        <v>0</v>
      </c>
      <c r="P60" s="15">
        <f t="shared" si="2"/>
        <v>0</v>
      </c>
      <c r="Q60" s="15">
        <f t="shared" si="3"/>
        <v>0</v>
      </c>
      <c r="R60" s="15">
        <v>178729</v>
      </c>
      <c r="S60" s="15">
        <v>0</v>
      </c>
      <c r="T60" s="15">
        <f t="shared" si="4"/>
        <v>178729</v>
      </c>
      <c r="U60" s="15">
        <f t="shared" si="5"/>
        <v>1787290</v>
      </c>
      <c r="V60" s="15">
        <v>0</v>
      </c>
      <c r="W60" s="15">
        <v>0</v>
      </c>
      <c r="X60" s="15">
        <f t="shared" si="6"/>
        <v>0</v>
      </c>
      <c r="Y60" s="15">
        <f t="shared" si="7"/>
        <v>0</v>
      </c>
      <c r="Z60" s="15">
        <v>0</v>
      </c>
      <c r="AA60" s="15">
        <v>0</v>
      </c>
      <c r="AB60" s="15">
        <f t="shared" si="8"/>
        <v>0</v>
      </c>
      <c r="AC60" s="15">
        <f t="shared" si="9"/>
        <v>0</v>
      </c>
      <c r="AD60" s="15">
        <v>0</v>
      </c>
      <c r="AE60" s="15">
        <v>0</v>
      </c>
      <c r="AF60" s="15">
        <f t="shared" si="10"/>
        <v>0</v>
      </c>
      <c r="AG60" s="15">
        <f t="shared" si="11"/>
        <v>0</v>
      </c>
      <c r="AH60" s="15">
        <v>0</v>
      </c>
      <c r="AI60" s="15">
        <v>0</v>
      </c>
      <c r="AJ60" s="15">
        <f t="shared" si="12"/>
        <v>0</v>
      </c>
      <c r="AK60" s="15">
        <f t="shared" si="13"/>
        <v>0</v>
      </c>
      <c r="AL60" s="15">
        <v>0</v>
      </c>
      <c r="AM60" s="15">
        <v>0</v>
      </c>
      <c r="AN60" s="15">
        <f t="shared" si="14"/>
        <v>0</v>
      </c>
      <c r="AO60" s="15">
        <f t="shared" si="15"/>
        <v>0</v>
      </c>
      <c r="AP60" s="15">
        <v>0</v>
      </c>
      <c r="AQ60" s="15">
        <v>0</v>
      </c>
      <c r="AR60" s="15">
        <f t="shared" si="16"/>
        <v>0</v>
      </c>
      <c r="AS60" s="15">
        <f t="shared" si="17"/>
        <v>0</v>
      </c>
      <c r="AT60" s="15">
        <v>0</v>
      </c>
      <c r="AU60" s="15">
        <v>0</v>
      </c>
      <c r="AV60" s="15">
        <f t="shared" si="18"/>
        <v>0</v>
      </c>
      <c r="AW60" s="15">
        <f t="shared" si="19"/>
        <v>0</v>
      </c>
      <c r="AX60" s="15">
        <v>0</v>
      </c>
      <c r="AY60" s="15">
        <v>0</v>
      </c>
      <c r="AZ60" s="15">
        <f t="shared" si="20"/>
        <v>0</v>
      </c>
      <c r="BA60" s="15">
        <f t="shared" si="21"/>
        <v>0</v>
      </c>
      <c r="BB60" s="9">
        <v>145000</v>
      </c>
      <c r="BC60" s="9">
        <v>0</v>
      </c>
      <c r="BD60" s="10">
        <f t="shared" si="22"/>
        <v>145000</v>
      </c>
      <c r="BE60" s="11">
        <f t="shared" si="23"/>
        <v>1450000</v>
      </c>
      <c r="BF60" s="9"/>
      <c r="BG60" s="9">
        <v>0</v>
      </c>
      <c r="BH60" s="10">
        <f t="shared" ref="BH60" si="74">+BG60+BF60</f>
        <v>0</v>
      </c>
      <c r="BI60" s="11">
        <f t="shared" ref="BI60" si="75">+BH60*I60</f>
        <v>0</v>
      </c>
    </row>
    <row r="61" spans="1:61" s="4" customFormat="1" x14ac:dyDescent="0.25">
      <c r="A61" s="47"/>
      <c r="B61" s="22"/>
      <c r="C61" s="23"/>
      <c r="D61" s="22"/>
      <c r="E61" s="22"/>
      <c r="F61" s="22"/>
      <c r="G61" s="22"/>
      <c r="H61" s="22"/>
      <c r="I61" s="48"/>
      <c r="J61" s="64"/>
      <c r="K61" s="65"/>
      <c r="L61" s="65"/>
      <c r="M61" s="66"/>
      <c r="N61" s="64"/>
      <c r="O61" s="65"/>
      <c r="P61" s="65"/>
      <c r="Q61" s="66"/>
      <c r="R61" s="67" t="s">
        <v>350</v>
      </c>
      <c r="S61" s="68"/>
      <c r="T61" s="68"/>
      <c r="U61" s="69"/>
      <c r="V61" s="64"/>
      <c r="W61" s="65"/>
      <c r="X61" s="65"/>
      <c r="Y61" s="66"/>
      <c r="Z61" s="64"/>
      <c r="AA61" s="65"/>
      <c r="AB61" s="65"/>
      <c r="AC61" s="66"/>
      <c r="AD61" s="64"/>
      <c r="AE61" s="65"/>
      <c r="AF61" s="65"/>
      <c r="AG61" s="66"/>
      <c r="AH61" s="64"/>
      <c r="AI61" s="65"/>
      <c r="AJ61" s="65"/>
      <c r="AK61" s="66"/>
      <c r="AL61" s="64"/>
      <c r="AM61" s="65"/>
      <c r="AN61" s="65"/>
      <c r="AO61" s="66"/>
      <c r="AP61" s="64"/>
      <c r="AQ61" s="65"/>
      <c r="AR61" s="65"/>
      <c r="AS61" s="66"/>
      <c r="AT61" s="64"/>
      <c r="AU61" s="65"/>
      <c r="AV61" s="65"/>
      <c r="AW61" s="66"/>
      <c r="AX61" s="64"/>
      <c r="AY61" s="65"/>
      <c r="AZ61" s="65"/>
      <c r="BA61" s="66"/>
      <c r="BB61" s="67" t="s">
        <v>329</v>
      </c>
      <c r="BC61" s="68"/>
      <c r="BD61" s="68"/>
      <c r="BE61" s="69"/>
      <c r="BF61" s="67"/>
      <c r="BG61" s="68"/>
      <c r="BH61" s="68"/>
      <c r="BI61" s="69"/>
    </row>
    <row r="62" spans="1:61" s="4" customFormat="1" x14ac:dyDescent="0.25">
      <c r="A62" s="22">
        <v>28</v>
      </c>
      <c r="B62" s="22" t="s">
        <v>87</v>
      </c>
      <c r="C62" s="23" t="s">
        <v>88</v>
      </c>
      <c r="D62" s="22" t="s">
        <v>23</v>
      </c>
      <c r="E62" s="22">
        <v>400</v>
      </c>
      <c r="F62" s="22" t="s">
        <v>47</v>
      </c>
      <c r="G62" s="22" t="s">
        <v>26</v>
      </c>
      <c r="H62" s="22" t="s">
        <v>51</v>
      </c>
      <c r="I62" s="24">
        <v>64500</v>
      </c>
      <c r="J62" s="24">
        <v>0</v>
      </c>
      <c r="K62" s="24">
        <v>0</v>
      </c>
      <c r="L62" s="15">
        <f t="shared" si="0"/>
        <v>0</v>
      </c>
      <c r="M62" s="15">
        <f t="shared" si="1"/>
        <v>0</v>
      </c>
      <c r="N62" s="15">
        <v>0</v>
      </c>
      <c r="O62" s="15">
        <v>0</v>
      </c>
      <c r="P62" s="15">
        <f t="shared" si="2"/>
        <v>0</v>
      </c>
      <c r="Q62" s="15">
        <f t="shared" si="3"/>
        <v>0</v>
      </c>
      <c r="R62" s="15">
        <v>0</v>
      </c>
      <c r="S62" s="15">
        <v>0</v>
      </c>
      <c r="T62" s="15">
        <f t="shared" si="4"/>
        <v>0</v>
      </c>
      <c r="U62" s="15">
        <f t="shared" si="5"/>
        <v>0</v>
      </c>
      <c r="V62" s="15">
        <v>0</v>
      </c>
      <c r="W62" s="15">
        <v>0</v>
      </c>
      <c r="X62" s="15">
        <f t="shared" si="6"/>
        <v>0</v>
      </c>
      <c r="Y62" s="15">
        <f t="shared" si="7"/>
        <v>0</v>
      </c>
      <c r="Z62" s="15">
        <v>0</v>
      </c>
      <c r="AA62" s="15">
        <v>0</v>
      </c>
      <c r="AB62" s="15">
        <f t="shared" si="8"/>
        <v>0</v>
      </c>
      <c r="AC62" s="15">
        <f t="shared" si="9"/>
        <v>0</v>
      </c>
      <c r="AD62" s="15">
        <v>0</v>
      </c>
      <c r="AE62" s="15">
        <v>0</v>
      </c>
      <c r="AF62" s="15">
        <f t="shared" si="10"/>
        <v>0</v>
      </c>
      <c r="AG62" s="15">
        <f t="shared" si="11"/>
        <v>0</v>
      </c>
      <c r="AH62" s="15">
        <v>0</v>
      </c>
      <c r="AI62" s="15">
        <v>0</v>
      </c>
      <c r="AJ62" s="15">
        <f t="shared" si="12"/>
        <v>0</v>
      </c>
      <c r="AK62" s="15">
        <f t="shared" si="13"/>
        <v>0</v>
      </c>
      <c r="AL62" s="15">
        <v>0</v>
      </c>
      <c r="AM62" s="15">
        <v>0</v>
      </c>
      <c r="AN62" s="15">
        <f t="shared" si="14"/>
        <v>0</v>
      </c>
      <c r="AO62" s="15">
        <f t="shared" si="15"/>
        <v>0</v>
      </c>
      <c r="AP62" s="15">
        <v>0</v>
      </c>
      <c r="AQ62" s="15">
        <v>0</v>
      </c>
      <c r="AR62" s="15">
        <f t="shared" si="16"/>
        <v>0</v>
      </c>
      <c r="AS62" s="15">
        <f t="shared" si="17"/>
        <v>0</v>
      </c>
      <c r="AT62" s="15">
        <v>0</v>
      </c>
      <c r="AU62" s="15">
        <v>0</v>
      </c>
      <c r="AV62" s="15">
        <f t="shared" si="18"/>
        <v>0</v>
      </c>
      <c r="AW62" s="15">
        <f t="shared" si="19"/>
        <v>0</v>
      </c>
      <c r="AX62" s="15">
        <v>0</v>
      </c>
      <c r="AY62" s="15">
        <v>0</v>
      </c>
      <c r="AZ62" s="15">
        <f t="shared" si="20"/>
        <v>0</v>
      </c>
      <c r="BA62" s="15">
        <f t="shared" si="21"/>
        <v>0</v>
      </c>
      <c r="BB62" s="9">
        <v>64500</v>
      </c>
      <c r="BC62" s="9">
        <v>0</v>
      </c>
      <c r="BD62" s="10">
        <f t="shared" si="22"/>
        <v>64500</v>
      </c>
      <c r="BE62" s="11">
        <f t="shared" si="23"/>
        <v>25800000</v>
      </c>
      <c r="BF62" s="9"/>
      <c r="BG62" s="9">
        <v>0</v>
      </c>
      <c r="BH62" s="10">
        <f t="shared" ref="BH62" si="76">+BG62+BF62</f>
        <v>0</v>
      </c>
      <c r="BI62" s="11">
        <f t="shared" ref="BI62" si="77">+BH62*I62</f>
        <v>0</v>
      </c>
    </row>
    <row r="63" spans="1:61" s="4" customFormat="1" x14ac:dyDescent="0.25">
      <c r="A63" s="47"/>
      <c r="B63" s="22"/>
      <c r="C63" s="23"/>
      <c r="D63" s="22"/>
      <c r="E63" s="22"/>
      <c r="F63" s="22"/>
      <c r="G63" s="22"/>
      <c r="H63" s="22"/>
      <c r="I63" s="48"/>
      <c r="J63" s="64"/>
      <c r="K63" s="65"/>
      <c r="L63" s="65"/>
      <c r="M63" s="66"/>
      <c r="N63" s="64"/>
      <c r="O63" s="65"/>
      <c r="P63" s="65"/>
      <c r="Q63" s="66"/>
      <c r="R63" s="64"/>
      <c r="S63" s="65"/>
      <c r="T63" s="65"/>
      <c r="U63" s="66"/>
      <c r="V63" s="64"/>
      <c r="W63" s="65"/>
      <c r="X63" s="65"/>
      <c r="Y63" s="66"/>
      <c r="Z63" s="64"/>
      <c r="AA63" s="65"/>
      <c r="AB63" s="65"/>
      <c r="AC63" s="66"/>
      <c r="AD63" s="64"/>
      <c r="AE63" s="65"/>
      <c r="AF63" s="65"/>
      <c r="AG63" s="66"/>
      <c r="AH63" s="64"/>
      <c r="AI63" s="65"/>
      <c r="AJ63" s="65"/>
      <c r="AK63" s="66"/>
      <c r="AL63" s="64"/>
      <c r="AM63" s="65"/>
      <c r="AN63" s="65"/>
      <c r="AO63" s="66"/>
      <c r="AP63" s="64"/>
      <c r="AQ63" s="65"/>
      <c r="AR63" s="65"/>
      <c r="AS63" s="66"/>
      <c r="AT63" s="64"/>
      <c r="AU63" s="65"/>
      <c r="AV63" s="65"/>
      <c r="AW63" s="66"/>
      <c r="AX63" s="64"/>
      <c r="AY63" s="65"/>
      <c r="AZ63" s="65"/>
      <c r="BA63" s="66"/>
      <c r="BB63" s="70" t="s">
        <v>328</v>
      </c>
      <c r="BC63" s="71"/>
      <c r="BD63" s="71"/>
      <c r="BE63" s="72"/>
      <c r="BF63" s="67"/>
      <c r="BG63" s="68"/>
      <c r="BH63" s="68"/>
      <c r="BI63" s="69"/>
    </row>
    <row r="64" spans="1:61" s="4" customFormat="1" x14ac:dyDescent="0.25">
      <c r="A64" s="22">
        <v>29</v>
      </c>
      <c r="B64" s="22" t="s">
        <v>89</v>
      </c>
      <c r="C64" s="23" t="s">
        <v>90</v>
      </c>
      <c r="D64" s="22" t="s">
        <v>23</v>
      </c>
      <c r="E64" s="22">
        <v>100</v>
      </c>
      <c r="F64" s="22" t="s">
        <v>47</v>
      </c>
      <c r="G64" s="22" t="s">
        <v>26</v>
      </c>
      <c r="H64" s="22" t="s">
        <v>51</v>
      </c>
      <c r="I64" s="24">
        <v>240699</v>
      </c>
      <c r="J64" s="24">
        <v>0</v>
      </c>
      <c r="K64" s="24">
        <v>0</v>
      </c>
      <c r="L64" s="15">
        <f t="shared" si="0"/>
        <v>0</v>
      </c>
      <c r="M64" s="15">
        <f t="shared" si="1"/>
        <v>0</v>
      </c>
      <c r="N64" s="15">
        <v>0</v>
      </c>
      <c r="O64" s="15">
        <v>0</v>
      </c>
      <c r="P64" s="15">
        <f t="shared" si="2"/>
        <v>0</v>
      </c>
      <c r="Q64" s="15">
        <f t="shared" si="3"/>
        <v>0</v>
      </c>
      <c r="R64" s="15">
        <v>0</v>
      </c>
      <c r="S64" s="15">
        <v>0</v>
      </c>
      <c r="T64" s="15">
        <f t="shared" si="4"/>
        <v>0</v>
      </c>
      <c r="U64" s="15">
        <f t="shared" si="5"/>
        <v>0</v>
      </c>
      <c r="V64" s="15">
        <v>0</v>
      </c>
      <c r="W64" s="15">
        <v>0</v>
      </c>
      <c r="X64" s="15">
        <f t="shared" si="6"/>
        <v>0</v>
      </c>
      <c r="Y64" s="15">
        <f t="shared" si="7"/>
        <v>0</v>
      </c>
      <c r="Z64" s="15">
        <v>0</v>
      </c>
      <c r="AA64" s="15">
        <v>0</v>
      </c>
      <c r="AB64" s="15">
        <f t="shared" si="8"/>
        <v>0</v>
      </c>
      <c r="AC64" s="15">
        <f t="shared" si="9"/>
        <v>0</v>
      </c>
      <c r="AD64" s="15">
        <v>0</v>
      </c>
      <c r="AE64" s="15">
        <v>0</v>
      </c>
      <c r="AF64" s="15">
        <f t="shared" si="10"/>
        <v>0</v>
      </c>
      <c r="AG64" s="15">
        <f t="shared" si="11"/>
        <v>0</v>
      </c>
      <c r="AH64" s="15">
        <v>0</v>
      </c>
      <c r="AI64" s="15">
        <v>0</v>
      </c>
      <c r="AJ64" s="15">
        <f t="shared" si="12"/>
        <v>0</v>
      </c>
      <c r="AK64" s="15">
        <f t="shared" si="13"/>
        <v>0</v>
      </c>
      <c r="AL64" s="15">
        <v>0</v>
      </c>
      <c r="AM64" s="15">
        <v>0</v>
      </c>
      <c r="AN64" s="15">
        <f t="shared" si="14"/>
        <v>0</v>
      </c>
      <c r="AO64" s="15">
        <f t="shared" si="15"/>
        <v>0</v>
      </c>
      <c r="AP64" s="15">
        <v>0</v>
      </c>
      <c r="AQ64" s="15">
        <v>0</v>
      </c>
      <c r="AR64" s="15">
        <f t="shared" si="16"/>
        <v>0</v>
      </c>
      <c r="AS64" s="15">
        <f t="shared" si="17"/>
        <v>0</v>
      </c>
      <c r="AT64" s="15">
        <v>0</v>
      </c>
      <c r="AU64" s="15">
        <v>0</v>
      </c>
      <c r="AV64" s="15">
        <f t="shared" si="18"/>
        <v>0</v>
      </c>
      <c r="AW64" s="15">
        <f t="shared" si="19"/>
        <v>0</v>
      </c>
      <c r="AX64" s="15">
        <v>0</v>
      </c>
      <c r="AY64" s="15">
        <v>0</v>
      </c>
      <c r="AZ64" s="15">
        <f t="shared" si="20"/>
        <v>0</v>
      </c>
      <c r="BA64" s="15">
        <f t="shared" si="21"/>
        <v>0</v>
      </c>
      <c r="BB64" s="9">
        <v>240699</v>
      </c>
      <c r="BC64" s="9">
        <v>0</v>
      </c>
      <c r="BD64" s="10">
        <f t="shared" si="22"/>
        <v>240699</v>
      </c>
      <c r="BE64" s="11">
        <f t="shared" si="23"/>
        <v>24069900</v>
      </c>
      <c r="BF64" s="9"/>
      <c r="BG64" s="9">
        <v>0</v>
      </c>
      <c r="BH64" s="10">
        <f t="shared" ref="BH64" si="78">+BG64+BF64</f>
        <v>0</v>
      </c>
      <c r="BI64" s="11">
        <f t="shared" ref="BI64" si="79">+BH64*I64</f>
        <v>0</v>
      </c>
    </row>
    <row r="65" spans="1:63" s="4" customFormat="1" x14ac:dyDescent="0.25">
      <c r="A65" s="47"/>
      <c r="B65" s="22"/>
      <c r="C65" s="23"/>
      <c r="D65" s="22"/>
      <c r="E65" s="22"/>
      <c r="F65" s="22"/>
      <c r="G65" s="22"/>
      <c r="H65" s="22"/>
      <c r="I65" s="48"/>
      <c r="J65" s="64"/>
      <c r="K65" s="65"/>
      <c r="L65" s="65"/>
      <c r="M65" s="66"/>
      <c r="N65" s="64"/>
      <c r="O65" s="65"/>
      <c r="P65" s="65"/>
      <c r="Q65" s="66"/>
      <c r="R65" s="64"/>
      <c r="S65" s="65"/>
      <c r="T65" s="65"/>
      <c r="U65" s="66"/>
      <c r="V65" s="64"/>
      <c r="W65" s="65"/>
      <c r="X65" s="65"/>
      <c r="Y65" s="66"/>
      <c r="Z65" s="64"/>
      <c r="AA65" s="65"/>
      <c r="AB65" s="65"/>
      <c r="AC65" s="66"/>
      <c r="AD65" s="64"/>
      <c r="AE65" s="65"/>
      <c r="AF65" s="65"/>
      <c r="AG65" s="66"/>
      <c r="AH65" s="64"/>
      <c r="AI65" s="65"/>
      <c r="AJ65" s="65"/>
      <c r="AK65" s="66"/>
      <c r="AL65" s="64"/>
      <c r="AM65" s="65"/>
      <c r="AN65" s="65"/>
      <c r="AO65" s="66"/>
      <c r="AP65" s="64"/>
      <c r="AQ65" s="65"/>
      <c r="AR65" s="65"/>
      <c r="AS65" s="66"/>
      <c r="AT65" s="64"/>
      <c r="AU65" s="65"/>
      <c r="AV65" s="65"/>
      <c r="AW65" s="66"/>
      <c r="AX65" s="64"/>
      <c r="AY65" s="65"/>
      <c r="AZ65" s="65"/>
      <c r="BA65" s="66"/>
      <c r="BB65" s="67" t="s">
        <v>329</v>
      </c>
      <c r="BC65" s="68"/>
      <c r="BD65" s="68"/>
      <c r="BE65" s="69"/>
      <c r="BF65" s="67"/>
      <c r="BG65" s="68"/>
      <c r="BH65" s="68"/>
      <c r="BI65" s="69"/>
    </row>
    <row r="66" spans="1:63" s="4" customFormat="1" x14ac:dyDescent="0.25">
      <c r="A66" s="22">
        <v>30</v>
      </c>
      <c r="B66" s="23" t="s">
        <v>91</v>
      </c>
      <c r="C66" s="23" t="s">
        <v>92</v>
      </c>
      <c r="D66" s="23" t="s">
        <v>23</v>
      </c>
      <c r="E66" s="22">
        <v>60</v>
      </c>
      <c r="F66" s="23" t="s">
        <v>47</v>
      </c>
      <c r="G66" s="23" t="s">
        <v>26</v>
      </c>
      <c r="H66" s="23" t="s">
        <v>26</v>
      </c>
      <c r="I66" s="24">
        <v>110000</v>
      </c>
      <c r="J66" s="24">
        <v>0</v>
      </c>
      <c r="K66" s="24">
        <v>0</v>
      </c>
      <c r="L66" s="15">
        <f t="shared" si="0"/>
        <v>0</v>
      </c>
      <c r="M66" s="15">
        <f t="shared" si="1"/>
        <v>0</v>
      </c>
      <c r="N66" s="15">
        <v>0</v>
      </c>
      <c r="O66" s="15">
        <v>0</v>
      </c>
      <c r="P66" s="15">
        <f t="shared" si="2"/>
        <v>0</v>
      </c>
      <c r="Q66" s="15">
        <f t="shared" si="3"/>
        <v>0</v>
      </c>
      <c r="R66" s="15">
        <v>89286</v>
      </c>
      <c r="S66" s="15">
        <v>16964</v>
      </c>
      <c r="T66" s="15">
        <f t="shared" si="4"/>
        <v>106250</v>
      </c>
      <c r="U66" s="15">
        <f t="shared" si="5"/>
        <v>6375000</v>
      </c>
      <c r="V66" s="15">
        <v>0</v>
      </c>
      <c r="W66" s="15">
        <v>0</v>
      </c>
      <c r="X66" s="15">
        <f t="shared" si="6"/>
        <v>0</v>
      </c>
      <c r="Y66" s="15">
        <f t="shared" si="7"/>
        <v>0</v>
      </c>
      <c r="Z66" s="15">
        <v>0</v>
      </c>
      <c r="AA66" s="15">
        <v>0</v>
      </c>
      <c r="AB66" s="15">
        <f t="shared" si="8"/>
        <v>0</v>
      </c>
      <c r="AC66" s="15">
        <f t="shared" si="9"/>
        <v>0</v>
      </c>
      <c r="AD66" s="15">
        <v>110000</v>
      </c>
      <c r="AE66" s="15">
        <v>0</v>
      </c>
      <c r="AF66" s="15">
        <f t="shared" si="10"/>
        <v>110000</v>
      </c>
      <c r="AG66" s="15">
        <f t="shared" si="11"/>
        <v>6600000</v>
      </c>
      <c r="AH66" s="15">
        <v>0</v>
      </c>
      <c r="AI66" s="15">
        <v>0</v>
      </c>
      <c r="AJ66" s="15">
        <f t="shared" si="12"/>
        <v>0</v>
      </c>
      <c r="AK66" s="15">
        <f t="shared" si="13"/>
        <v>0</v>
      </c>
      <c r="AL66" s="15">
        <v>0</v>
      </c>
      <c r="AM66" s="15">
        <v>0</v>
      </c>
      <c r="AN66" s="15">
        <f t="shared" si="14"/>
        <v>0</v>
      </c>
      <c r="AO66" s="15">
        <f t="shared" si="15"/>
        <v>0</v>
      </c>
      <c r="AP66" s="15">
        <v>0</v>
      </c>
      <c r="AQ66" s="15">
        <v>0</v>
      </c>
      <c r="AR66" s="15">
        <f t="shared" si="16"/>
        <v>0</v>
      </c>
      <c r="AS66" s="15">
        <f t="shared" si="17"/>
        <v>0</v>
      </c>
      <c r="AT66" s="15">
        <v>0</v>
      </c>
      <c r="AU66" s="15">
        <v>0</v>
      </c>
      <c r="AV66" s="15">
        <f t="shared" si="18"/>
        <v>0</v>
      </c>
      <c r="AW66" s="15">
        <f t="shared" si="19"/>
        <v>0</v>
      </c>
      <c r="AX66" s="15">
        <v>0</v>
      </c>
      <c r="AY66" s="15">
        <v>0</v>
      </c>
      <c r="AZ66" s="15">
        <f t="shared" si="20"/>
        <v>0</v>
      </c>
      <c r="BA66" s="15">
        <f t="shared" si="21"/>
        <v>0</v>
      </c>
      <c r="BB66" s="9">
        <v>100000</v>
      </c>
      <c r="BC66" s="9">
        <v>0</v>
      </c>
      <c r="BD66" s="10">
        <f t="shared" si="22"/>
        <v>100000</v>
      </c>
      <c r="BE66" s="11">
        <f t="shared" si="23"/>
        <v>6000000</v>
      </c>
      <c r="BF66" s="9"/>
      <c r="BG66" s="9">
        <v>0</v>
      </c>
      <c r="BH66" s="10">
        <f t="shared" ref="BH66" si="80">+BG66+BF66</f>
        <v>0</v>
      </c>
      <c r="BI66" s="11">
        <f t="shared" ref="BI66" si="81">+BH66*I66</f>
        <v>0</v>
      </c>
    </row>
    <row r="67" spans="1:63" s="4" customFormat="1" x14ac:dyDescent="0.25">
      <c r="A67" s="47"/>
      <c r="B67" s="23"/>
      <c r="C67" s="23"/>
      <c r="D67" s="23"/>
      <c r="E67" s="22"/>
      <c r="F67" s="23"/>
      <c r="G67" s="23"/>
      <c r="H67" s="23"/>
      <c r="I67" s="48"/>
      <c r="J67" s="64"/>
      <c r="K67" s="65"/>
      <c r="L67" s="65"/>
      <c r="M67" s="66"/>
      <c r="N67" s="64"/>
      <c r="O67" s="65"/>
      <c r="P67" s="65"/>
      <c r="Q67" s="66"/>
      <c r="R67" s="70" t="s">
        <v>326</v>
      </c>
      <c r="S67" s="71"/>
      <c r="T67" s="71"/>
      <c r="U67" s="72"/>
      <c r="V67" s="64"/>
      <c r="W67" s="65"/>
      <c r="X67" s="65"/>
      <c r="Y67" s="66"/>
      <c r="Z67" s="64"/>
      <c r="AA67" s="65"/>
      <c r="AB67" s="65"/>
      <c r="AC67" s="66"/>
      <c r="AD67" s="67" t="s">
        <v>342</v>
      </c>
      <c r="AE67" s="68"/>
      <c r="AF67" s="68"/>
      <c r="AG67" s="69"/>
      <c r="AH67" s="64"/>
      <c r="AI67" s="65"/>
      <c r="AJ67" s="65"/>
      <c r="AK67" s="66"/>
      <c r="AL67" s="64"/>
      <c r="AM67" s="65"/>
      <c r="AN67" s="65"/>
      <c r="AO67" s="66"/>
      <c r="AP67" s="64"/>
      <c r="AQ67" s="65"/>
      <c r="AR67" s="65"/>
      <c r="AS67" s="66"/>
      <c r="AT67" s="64"/>
      <c r="AU67" s="65"/>
      <c r="AV67" s="65"/>
      <c r="AW67" s="66"/>
      <c r="AX67" s="64"/>
      <c r="AY67" s="65"/>
      <c r="AZ67" s="65"/>
      <c r="BA67" s="66"/>
      <c r="BB67" s="67" t="s">
        <v>329</v>
      </c>
      <c r="BC67" s="68"/>
      <c r="BD67" s="68"/>
      <c r="BE67" s="69"/>
      <c r="BF67" s="67"/>
      <c r="BG67" s="68"/>
      <c r="BH67" s="68"/>
      <c r="BI67" s="69"/>
    </row>
    <row r="68" spans="1:63" s="4" customFormat="1" x14ac:dyDescent="0.25">
      <c r="A68" s="22">
        <v>31</v>
      </c>
      <c r="B68" s="23" t="s">
        <v>93</v>
      </c>
      <c r="C68" s="23" t="s">
        <v>94</v>
      </c>
      <c r="D68" s="23" t="s">
        <v>23</v>
      </c>
      <c r="E68" s="23">
        <v>3</v>
      </c>
      <c r="F68" s="23" t="s">
        <v>47</v>
      </c>
      <c r="G68" s="23" t="s">
        <v>26</v>
      </c>
      <c r="H68" s="23" t="s">
        <v>26</v>
      </c>
      <c r="I68" s="24">
        <v>119000</v>
      </c>
      <c r="J68" s="24">
        <v>0</v>
      </c>
      <c r="K68" s="24">
        <v>0</v>
      </c>
      <c r="L68" s="15">
        <f t="shared" si="0"/>
        <v>0</v>
      </c>
      <c r="M68" s="15">
        <f t="shared" si="1"/>
        <v>0</v>
      </c>
      <c r="N68" s="15">
        <v>0</v>
      </c>
      <c r="O68" s="15">
        <v>0</v>
      </c>
      <c r="P68" s="15">
        <f t="shared" si="2"/>
        <v>0</v>
      </c>
      <c r="Q68" s="15">
        <f t="shared" si="3"/>
        <v>0</v>
      </c>
      <c r="R68" s="15">
        <v>0</v>
      </c>
      <c r="S68" s="15">
        <v>0</v>
      </c>
      <c r="T68" s="15">
        <f t="shared" si="4"/>
        <v>0</v>
      </c>
      <c r="U68" s="15">
        <f t="shared" si="5"/>
        <v>0</v>
      </c>
      <c r="V68" s="15">
        <v>0</v>
      </c>
      <c r="W68" s="15">
        <v>0</v>
      </c>
      <c r="X68" s="15">
        <f t="shared" si="6"/>
        <v>0</v>
      </c>
      <c r="Y68" s="15">
        <f t="shared" si="7"/>
        <v>0</v>
      </c>
      <c r="Z68" s="15">
        <v>0</v>
      </c>
      <c r="AA68" s="15">
        <v>0</v>
      </c>
      <c r="AB68" s="15">
        <f t="shared" si="8"/>
        <v>0</v>
      </c>
      <c r="AC68" s="15">
        <f t="shared" si="9"/>
        <v>0</v>
      </c>
      <c r="AD68" s="15">
        <v>0</v>
      </c>
      <c r="AE68" s="15">
        <v>0</v>
      </c>
      <c r="AF68" s="15">
        <f t="shared" si="10"/>
        <v>0</v>
      </c>
      <c r="AG68" s="15">
        <f t="shared" si="11"/>
        <v>0</v>
      </c>
      <c r="AH68" s="15">
        <v>0</v>
      </c>
      <c r="AI68" s="15">
        <v>0</v>
      </c>
      <c r="AJ68" s="15">
        <f t="shared" si="12"/>
        <v>0</v>
      </c>
      <c r="AK68" s="15">
        <f t="shared" si="13"/>
        <v>0</v>
      </c>
      <c r="AL68" s="15">
        <v>0</v>
      </c>
      <c r="AM68" s="15">
        <v>0</v>
      </c>
      <c r="AN68" s="15">
        <f t="shared" si="14"/>
        <v>0</v>
      </c>
      <c r="AO68" s="15">
        <f t="shared" si="15"/>
        <v>0</v>
      </c>
      <c r="AP68" s="15">
        <v>0</v>
      </c>
      <c r="AQ68" s="15">
        <v>0</v>
      </c>
      <c r="AR68" s="15">
        <f t="shared" si="16"/>
        <v>0</v>
      </c>
      <c r="AS68" s="15">
        <f t="shared" si="17"/>
        <v>0</v>
      </c>
      <c r="AT68" s="15">
        <v>0</v>
      </c>
      <c r="AU68" s="15">
        <v>0</v>
      </c>
      <c r="AV68" s="15">
        <f t="shared" si="18"/>
        <v>0</v>
      </c>
      <c r="AW68" s="15">
        <f t="shared" si="19"/>
        <v>0</v>
      </c>
      <c r="AX68" s="15">
        <v>0</v>
      </c>
      <c r="AY68" s="15">
        <v>0</v>
      </c>
      <c r="AZ68" s="15">
        <f t="shared" si="20"/>
        <v>0</v>
      </c>
      <c r="BA68" s="15">
        <f t="shared" si="21"/>
        <v>0</v>
      </c>
      <c r="BB68" s="9">
        <v>119000</v>
      </c>
      <c r="BC68" s="9">
        <v>0</v>
      </c>
      <c r="BD68" s="10">
        <f t="shared" si="22"/>
        <v>119000</v>
      </c>
      <c r="BE68" s="11">
        <f t="shared" si="23"/>
        <v>357000</v>
      </c>
      <c r="BF68" s="9"/>
      <c r="BG68" s="9">
        <v>0</v>
      </c>
      <c r="BH68" s="10">
        <f t="shared" ref="BH68" si="82">+BG68+BF68</f>
        <v>0</v>
      </c>
      <c r="BI68" s="11">
        <f t="shared" ref="BI68" si="83">+BH68*I68</f>
        <v>0</v>
      </c>
    </row>
    <row r="69" spans="1:63" s="4" customFormat="1" x14ac:dyDescent="0.25">
      <c r="A69" s="47"/>
      <c r="B69" s="23"/>
      <c r="C69" s="23"/>
      <c r="D69" s="23"/>
      <c r="E69" s="23"/>
      <c r="F69" s="23"/>
      <c r="G69" s="23"/>
      <c r="H69" s="23"/>
      <c r="I69" s="48"/>
      <c r="J69" s="64"/>
      <c r="K69" s="65"/>
      <c r="L69" s="65"/>
      <c r="M69" s="66"/>
      <c r="N69" s="64"/>
      <c r="O69" s="65"/>
      <c r="P69" s="65"/>
      <c r="Q69" s="66"/>
      <c r="R69" s="64"/>
      <c r="S69" s="65"/>
      <c r="T69" s="65"/>
      <c r="U69" s="66"/>
      <c r="V69" s="64"/>
      <c r="W69" s="65"/>
      <c r="X69" s="65"/>
      <c r="Y69" s="66"/>
      <c r="Z69" s="64"/>
      <c r="AA69" s="65"/>
      <c r="AB69" s="65"/>
      <c r="AC69" s="66"/>
      <c r="AD69" s="64"/>
      <c r="AE69" s="65"/>
      <c r="AF69" s="65"/>
      <c r="AG69" s="66"/>
      <c r="AH69" s="64"/>
      <c r="AI69" s="65"/>
      <c r="AJ69" s="65"/>
      <c r="AK69" s="66"/>
      <c r="AL69" s="64"/>
      <c r="AM69" s="65"/>
      <c r="AN69" s="65"/>
      <c r="AO69" s="66"/>
      <c r="AP69" s="64"/>
      <c r="AQ69" s="65"/>
      <c r="AR69" s="65"/>
      <c r="AS69" s="66"/>
      <c r="AT69" s="64"/>
      <c r="AU69" s="65"/>
      <c r="AV69" s="65"/>
      <c r="AW69" s="66"/>
      <c r="AX69" s="64"/>
      <c r="AY69" s="65"/>
      <c r="AZ69" s="65"/>
      <c r="BA69" s="66"/>
      <c r="BB69" s="67" t="s">
        <v>329</v>
      </c>
      <c r="BC69" s="68"/>
      <c r="BD69" s="68"/>
      <c r="BE69" s="69"/>
      <c r="BF69" s="67"/>
      <c r="BG69" s="68"/>
      <c r="BH69" s="68"/>
      <c r="BI69" s="69"/>
    </row>
    <row r="70" spans="1:63" s="4" customFormat="1" x14ac:dyDescent="0.25">
      <c r="A70" s="22">
        <v>32</v>
      </c>
      <c r="B70" s="22" t="s">
        <v>95</v>
      </c>
      <c r="C70" s="22" t="s">
        <v>96</v>
      </c>
      <c r="D70" s="22" t="s">
        <v>23</v>
      </c>
      <c r="E70" s="22">
        <v>1000</v>
      </c>
      <c r="F70" s="22" t="s">
        <v>50</v>
      </c>
      <c r="G70" s="22" t="s">
        <v>26</v>
      </c>
      <c r="H70" s="22" t="s">
        <v>51</v>
      </c>
      <c r="I70" s="22">
        <v>431</v>
      </c>
      <c r="J70" s="24">
        <v>431</v>
      </c>
      <c r="K70" s="24">
        <v>81.89</v>
      </c>
      <c r="L70" s="15">
        <f t="shared" si="0"/>
        <v>512.89</v>
      </c>
      <c r="M70" s="15">
        <f t="shared" si="1"/>
        <v>512890</v>
      </c>
      <c r="N70" s="15">
        <v>329</v>
      </c>
      <c r="O70" s="15">
        <v>62.51</v>
      </c>
      <c r="P70" s="15">
        <f t="shared" si="2"/>
        <v>391.51</v>
      </c>
      <c r="Q70" s="15">
        <f t="shared" si="3"/>
        <v>391510</v>
      </c>
      <c r="R70" s="15">
        <v>357</v>
      </c>
      <c r="S70" s="15">
        <v>68</v>
      </c>
      <c r="T70" s="15">
        <f t="shared" si="4"/>
        <v>425</v>
      </c>
      <c r="U70" s="15">
        <f t="shared" si="5"/>
        <v>425000</v>
      </c>
      <c r="V70" s="15">
        <v>0</v>
      </c>
      <c r="W70" s="15">
        <v>0</v>
      </c>
      <c r="X70" s="15">
        <f t="shared" si="6"/>
        <v>0</v>
      </c>
      <c r="Y70" s="15">
        <f t="shared" si="7"/>
        <v>0</v>
      </c>
      <c r="Z70" s="15">
        <v>0</v>
      </c>
      <c r="AA70" s="15">
        <v>0</v>
      </c>
      <c r="AB70" s="15">
        <f t="shared" si="8"/>
        <v>0</v>
      </c>
      <c r="AC70" s="15">
        <f t="shared" si="9"/>
        <v>0</v>
      </c>
      <c r="AD70" s="15">
        <v>0</v>
      </c>
      <c r="AE70" s="15">
        <v>0</v>
      </c>
      <c r="AF70" s="15">
        <f t="shared" si="10"/>
        <v>0</v>
      </c>
      <c r="AG70" s="15">
        <f t="shared" si="11"/>
        <v>0</v>
      </c>
      <c r="AH70" s="15">
        <v>0</v>
      </c>
      <c r="AI70" s="15">
        <v>0</v>
      </c>
      <c r="AJ70" s="15">
        <f t="shared" si="12"/>
        <v>0</v>
      </c>
      <c r="AK70" s="15">
        <f t="shared" si="13"/>
        <v>0</v>
      </c>
      <c r="AL70" s="15">
        <v>0</v>
      </c>
      <c r="AM70" s="15">
        <v>0</v>
      </c>
      <c r="AN70" s="15">
        <f t="shared" si="14"/>
        <v>0</v>
      </c>
      <c r="AO70" s="15">
        <f t="shared" si="15"/>
        <v>0</v>
      </c>
      <c r="AP70" s="15">
        <v>0</v>
      </c>
      <c r="AQ70" s="15">
        <v>0</v>
      </c>
      <c r="AR70" s="15">
        <f t="shared" si="16"/>
        <v>0</v>
      </c>
      <c r="AS70" s="15">
        <f t="shared" si="17"/>
        <v>0</v>
      </c>
      <c r="AT70" s="15">
        <v>357</v>
      </c>
      <c r="AU70" s="15">
        <v>67.83</v>
      </c>
      <c r="AV70" s="15">
        <f t="shared" si="18"/>
        <v>424.83</v>
      </c>
      <c r="AW70" s="15">
        <f t="shared" si="19"/>
        <v>424830</v>
      </c>
      <c r="AX70" s="15">
        <v>0</v>
      </c>
      <c r="AY70" s="15">
        <v>0</v>
      </c>
      <c r="AZ70" s="15">
        <f t="shared" si="20"/>
        <v>0</v>
      </c>
      <c r="BA70" s="15">
        <f t="shared" si="21"/>
        <v>0</v>
      </c>
      <c r="BB70" s="9">
        <v>0</v>
      </c>
      <c r="BC70" s="9">
        <v>0</v>
      </c>
      <c r="BD70" s="10">
        <f t="shared" si="22"/>
        <v>0</v>
      </c>
      <c r="BE70" s="11">
        <f t="shared" si="23"/>
        <v>0</v>
      </c>
      <c r="BF70" s="9">
        <v>0</v>
      </c>
      <c r="BG70" s="9">
        <v>0</v>
      </c>
      <c r="BH70" s="10">
        <f t="shared" ref="BH70" si="84">+BG70+BF70</f>
        <v>0</v>
      </c>
      <c r="BI70" s="11">
        <f t="shared" ref="BI70" si="85">+BH70*I70</f>
        <v>0</v>
      </c>
    </row>
    <row r="71" spans="1:63" s="4" customFormat="1" x14ac:dyDescent="0.25">
      <c r="A71" s="47"/>
      <c r="B71" s="22"/>
      <c r="C71" s="22"/>
      <c r="D71" s="22"/>
      <c r="E71" s="22"/>
      <c r="F71" s="22"/>
      <c r="G71" s="22"/>
      <c r="H71" s="22"/>
      <c r="I71" s="47"/>
      <c r="J71" s="80" t="s">
        <v>325</v>
      </c>
      <c r="K71" s="81"/>
      <c r="L71" s="81"/>
      <c r="M71" s="82"/>
      <c r="N71" s="67" t="s">
        <v>329</v>
      </c>
      <c r="O71" s="68"/>
      <c r="P71" s="68"/>
      <c r="Q71" s="69"/>
      <c r="R71" s="67" t="s">
        <v>335</v>
      </c>
      <c r="S71" s="68"/>
      <c r="T71" s="68"/>
      <c r="U71" s="69"/>
      <c r="V71" s="64"/>
      <c r="W71" s="65"/>
      <c r="X71" s="65"/>
      <c r="Y71" s="66"/>
      <c r="Z71" s="64"/>
      <c r="AA71" s="65"/>
      <c r="AB71" s="65"/>
      <c r="AC71" s="66"/>
      <c r="AD71" s="64"/>
      <c r="AE71" s="65"/>
      <c r="AF71" s="65"/>
      <c r="AG71" s="66"/>
      <c r="AH71" s="64"/>
      <c r="AI71" s="65"/>
      <c r="AJ71" s="65"/>
      <c r="AK71" s="66"/>
      <c r="AL71" s="64"/>
      <c r="AM71" s="65"/>
      <c r="AN71" s="65"/>
      <c r="AO71" s="66"/>
      <c r="AP71" s="64"/>
      <c r="AQ71" s="65"/>
      <c r="AR71" s="65"/>
      <c r="AS71" s="66"/>
      <c r="AT71" s="67" t="s">
        <v>335</v>
      </c>
      <c r="AU71" s="68"/>
      <c r="AV71" s="68"/>
      <c r="AW71" s="69"/>
      <c r="AX71" s="64"/>
      <c r="AY71" s="65"/>
      <c r="AZ71" s="65"/>
      <c r="BA71" s="66"/>
      <c r="BB71" s="64"/>
      <c r="BC71" s="65"/>
      <c r="BD71" s="65"/>
      <c r="BE71" s="66"/>
      <c r="BF71" s="64"/>
      <c r="BG71" s="65"/>
      <c r="BH71" s="65"/>
      <c r="BI71" s="66"/>
    </row>
    <row r="72" spans="1:63" s="4" customFormat="1" x14ac:dyDescent="0.25">
      <c r="A72" s="22">
        <v>33</v>
      </c>
      <c r="B72" s="22" t="s">
        <v>97</v>
      </c>
      <c r="C72" s="23" t="s">
        <v>98</v>
      </c>
      <c r="D72" s="23" t="s">
        <v>99</v>
      </c>
      <c r="E72" s="23">
        <v>53000</v>
      </c>
      <c r="F72" s="23"/>
      <c r="G72" s="23" t="s">
        <v>26</v>
      </c>
      <c r="H72" s="23" t="s">
        <v>26</v>
      </c>
      <c r="I72" s="22">
        <v>62</v>
      </c>
      <c r="J72" s="24">
        <v>0</v>
      </c>
      <c r="K72" s="24">
        <v>0</v>
      </c>
      <c r="L72" s="15">
        <f t="shared" si="0"/>
        <v>0</v>
      </c>
      <c r="M72" s="15">
        <f t="shared" si="1"/>
        <v>0</v>
      </c>
      <c r="N72" s="15">
        <v>0</v>
      </c>
      <c r="O72" s="15">
        <v>0</v>
      </c>
      <c r="P72" s="15">
        <f t="shared" si="2"/>
        <v>0</v>
      </c>
      <c r="Q72" s="15">
        <f t="shared" si="3"/>
        <v>0</v>
      </c>
      <c r="R72" s="15">
        <v>0</v>
      </c>
      <c r="S72" s="15">
        <v>0</v>
      </c>
      <c r="T72" s="15">
        <f t="shared" si="4"/>
        <v>0</v>
      </c>
      <c r="U72" s="15">
        <f t="shared" si="5"/>
        <v>0</v>
      </c>
      <c r="V72" s="15">
        <v>0</v>
      </c>
      <c r="W72" s="15">
        <v>0</v>
      </c>
      <c r="X72" s="15">
        <f t="shared" si="6"/>
        <v>0</v>
      </c>
      <c r="Y72" s="15">
        <f t="shared" si="7"/>
        <v>0</v>
      </c>
      <c r="Z72" s="15">
        <v>0</v>
      </c>
      <c r="AA72" s="15">
        <v>0</v>
      </c>
      <c r="AB72" s="15">
        <f t="shared" si="8"/>
        <v>0</v>
      </c>
      <c r="AC72" s="15">
        <f t="shared" si="9"/>
        <v>0</v>
      </c>
      <c r="AD72" s="15">
        <v>0</v>
      </c>
      <c r="AE72" s="15">
        <v>0</v>
      </c>
      <c r="AF72" s="15">
        <f t="shared" si="10"/>
        <v>0</v>
      </c>
      <c r="AG72" s="15">
        <f t="shared" si="11"/>
        <v>0</v>
      </c>
      <c r="AH72" s="15">
        <v>0</v>
      </c>
      <c r="AI72" s="15">
        <v>0</v>
      </c>
      <c r="AJ72" s="15">
        <f t="shared" si="12"/>
        <v>0</v>
      </c>
      <c r="AK72" s="15">
        <f t="shared" si="13"/>
        <v>0</v>
      </c>
      <c r="AL72" s="15">
        <v>61.797752808988761</v>
      </c>
      <c r="AM72" s="15">
        <v>0</v>
      </c>
      <c r="AN72" s="15">
        <f t="shared" si="14"/>
        <v>61.797752808988761</v>
      </c>
      <c r="AO72" s="15">
        <f t="shared" si="15"/>
        <v>3275280.8988764044</v>
      </c>
      <c r="AP72" s="15">
        <v>0</v>
      </c>
      <c r="AQ72" s="15">
        <v>0</v>
      </c>
      <c r="AR72" s="15">
        <f t="shared" si="16"/>
        <v>0</v>
      </c>
      <c r="AS72" s="15">
        <f t="shared" si="17"/>
        <v>0</v>
      </c>
      <c r="AT72" s="15">
        <v>0</v>
      </c>
      <c r="AU72" s="15">
        <v>0</v>
      </c>
      <c r="AV72" s="15">
        <f t="shared" si="18"/>
        <v>0</v>
      </c>
      <c r="AW72" s="15">
        <f t="shared" si="19"/>
        <v>0</v>
      </c>
      <c r="AX72" s="15">
        <v>0</v>
      </c>
      <c r="AY72" s="15">
        <v>0</v>
      </c>
      <c r="AZ72" s="15">
        <f t="shared" si="20"/>
        <v>0</v>
      </c>
      <c r="BA72" s="15">
        <f t="shared" si="21"/>
        <v>0</v>
      </c>
      <c r="BB72" s="9">
        <v>0</v>
      </c>
      <c r="BC72" s="9">
        <v>0</v>
      </c>
      <c r="BD72" s="10">
        <f t="shared" si="22"/>
        <v>0</v>
      </c>
      <c r="BE72" s="11">
        <f t="shared" si="23"/>
        <v>0</v>
      </c>
      <c r="BF72" s="9">
        <v>0</v>
      </c>
      <c r="BG72" s="9">
        <v>0</v>
      </c>
      <c r="BH72" s="10">
        <f t="shared" ref="BH72" si="86">+BG72+BF72</f>
        <v>0</v>
      </c>
      <c r="BI72" s="11">
        <f t="shared" ref="BI72" si="87">+BH72*I72</f>
        <v>0</v>
      </c>
    </row>
    <row r="73" spans="1:63" s="4" customFormat="1" x14ac:dyDescent="0.25">
      <c r="A73" s="47"/>
      <c r="B73" s="22"/>
      <c r="C73" s="23"/>
      <c r="D73" s="23"/>
      <c r="E73" s="23"/>
      <c r="F73" s="23"/>
      <c r="G73" s="23"/>
      <c r="H73" s="23"/>
      <c r="I73" s="47"/>
      <c r="J73" s="64"/>
      <c r="K73" s="65"/>
      <c r="L73" s="65"/>
      <c r="M73" s="66"/>
      <c r="N73" s="64"/>
      <c r="O73" s="65"/>
      <c r="P73" s="65"/>
      <c r="Q73" s="66"/>
      <c r="R73" s="64"/>
      <c r="S73" s="65"/>
      <c r="T73" s="65"/>
      <c r="U73" s="66"/>
      <c r="V73" s="64"/>
      <c r="W73" s="65"/>
      <c r="X73" s="65"/>
      <c r="Y73" s="66"/>
      <c r="Z73" s="64"/>
      <c r="AA73" s="65"/>
      <c r="AB73" s="65"/>
      <c r="AC73" s="66"/>
      <c r="AD73" s="64"/>
      <c r="AE73" s="65"/>
      <c r="AF73" s="65"/>
      <c r="AG73" s="66"/>
      <c r="AH73" s="64"/>
      <c r="AI73" s="65"/>
      <c r="AJ73" s="65"/>
      <c r="AK73" s="66"/>
      <c r="AL73" s="67" t="s">
        <v>329</v>
      </c>
      <c r="AM73" s="68"/>
      <c r="AN73" s="68"/>
      <c r="AO73" s="69"/>
      <c r="AP73" s="64"/>
      <c r="AQ73" s="65"/>
      <c r="AR73" s="65"/>
      <c r="AS73" s="66"/>
      <c r="AT73" s="64"/>
      <c r="AU73" s="65"/>
      <c r="AV73" s="65"/>
      <c r="AW73" s="66"/>
      <c r="AX73" s="64"/>
      <c r="AY73" s="65"/>
      <c r="AZ73" s="65"/>
      <c r="BA73" s="66"/>
      <c r="BB73" s="64"/>
      <c r="BC73" s="65"/>
      <c r="BD73" s="65"/>
      <c r="BE73" s="66"/>
      <c r="BF73" s="64"/>
      <c r="BG73" s="65"/>
      <c r="BH73" s="65"/>
      <c r="BI73" s="66"/>
    </row>
    <row r="74" spans="1:63" s="4" customFormat="1" ht="25.5" x14ac:dyDescent="0.25">
      <c r="A74" s="22">
        <v>34</v>
      </c>
      <c r="B74" s="22" t="s">
        <v>100</v>
      </c>
      <c r="C74" s="23" t="s">
        <v>101</v>
      </c>
      <c r="D74" s="22" t="s">
        <v>23</v>
      </c>
      <c r="E74" s="22">
        <v>18400</v>
      </c>
      <c r="F74" s="23" t="s">
        <v>42</v>
      </c>
      <c r="G74" s="22" t="s">
        <v>26</v>
      </c>
      <c r="H74" s="22" t="s">
        <v>26</v>
      </c>
      <c r="I74" s="24">
        <v>1378</v>
      </c>
      <c r="J74" s="24">
        <v>1378</v>
      </c>
      <c r="K74" s="24">
        <v>0</v>
      </c>
      <c r="L74" s="15">
        <f t="shared" si="0"/>
        <v>1378</v>
      </c>
      <c r="M74" s="15">
        <f t="shared" si="1"/>
        <v>25355200</v>
      </c>
      <c r="N74" s="15">
        <v>1244</v>
      </c>
      <c r="O74" s="15">
        <v>0</v>
      </c>
      <c r="P74" s="15">
        <f t="shared" si="2"/>
        <v>1244</v>
      </c>
      <c r="Q74" s="15">
        <f t="shared" si="3"/>
        <v>22889600</v>
      </c>
      <c r="R74" s="15">
        <v>1286</v>
      </c>
      <c r="S74" s="15">
        <v>0</v>
      </c>
      <c r="T74" s="15">
        <f t="shared" si="4"/>
        <v>1286</v>
      </c>
      <c r="U74" s="15">
        <f t="shared" si="5"/>
        <v>23662400</v>
      </c>
      <c r="V74" s="15">
        <v>1274</v>
      </c>
      <c r="W74" s="15">
        <v>0</v>
      </c>
      <c r="X74" s="15">
        <f t="shared" si="6"/>
        <v>1274</v>
      </c>
      <c r="Y74" s="15">
        <f t="shared" si="7"/>
        <v>23441600</v>
      </c>
      <c r="Z74" s="15">
        <v>1100</v>
      </c>
      <c r="AA74" s="15">
        <v>0</v>
      </c>
      <c r="AB74" s="15">
        <f t="shared" si="8"/>
        <v>1100</v>
      </c>
      <c r="AC74" s="15">
        <f t="shared" si="9"/>
        <v>20240000</v>
      </c>
      <c r="AD74" s="15">
        <v>0</v>
      </c>
      <c r="AE74" s="15">
        <v>0</v>
      </c>
      <c r="AF74" s="15">
        <f t="shared" si="10"/>
        <v>0</v>
      </c>
      <c r="AG74" s="15">
        <f t="shared" si="11"/>
        <v>0</v>
      </c>
      <c r="AH74" s="15">
        <v>0</v>
      </c>
      <c r="AI74" s="15">
        <v>0</v>
      </c>
      <c r="AJ74" s="15">
        <f t="shared" si="12"/>
        <v>0</v>
      </c>
      <c r="AK74" s="15">
        <f t="shared" si="13"/>
        <v>0</v>
      </c>
      <c r="AL74" s="15">
        <v>1204.8192771084339</v>
      </c>
      <c r="AM74" s="15">
        <v>0</v>
      </c>
      <c r="AN74" s="15">
        <f t="shared" si="14"/>
        <v>1204.8192771084339</v>
      </c>
      <c r="AO74" s="15">
        <f t="shared" si="15"/>
        <v>22168674.698795184</v>
      </c>
      <c r="AP74" s="15">
        <v>0</v>
      </c>
      <c r="AQ74" s="15">
        <v>0</v>
      </c>
      <c r="AR74" s="15">
        <f t="shared" si="16"/>
        <v>0</v>
      </c>
      <c r="AS74" s="15">
        <f t="shared" si="17"/>
        <v>0</v>
      </c>
      <c r="AT74" s="15">
        <v>1023</v>
      </c>
      <c r="AU74" s="15">
        <v>0</v>
      </c>
      <c r="AV74" s="15">
        <f t="shared" si="18"/>
        <v>1023</v>
      </c>
      <c r="AW74" s="15">
        <f t="shared" si="19"/>
        <v>18823200</v>
      </c>
      <c r="AX74" s="15">
        <v>0</v>
      </c>
      <c r="AY74" s="15">
        <v>0</v>
      </c>
      <c r="AZ74" s="15">
        <f t="shared" si="20"/>
        <v>0</v>
      </c>
      <c r="BA74" s="15">
        <f t="shared" si="21"/>
        <v>0</v>
      </c>
      <c r="BB74" s="9">
        <v>0</v>
      </c>
      <c r="BC74" s="9">
        <v>0</v>
      </c>
      <c r="BD74" s="10">
        <f t="shared" si="22"/>
        <v>0</v>
      </c>
      <c r="BE74" s="11">
        <f t="shared" si="23"/>
        <v>0</v>
      </c>
      <c r="BF74" s="9">
        <v>1375</v>
      </c>
      <c r="BG74" s="9">
        <v>0</v>
      </c>
      <c r="BH74" s="10">
        <f t="shared" ref="BH74" si="88">+BG74+BF74</f>
        <v>1375</v>
      </c>
      <c r="BI74" s="11">
        <f>+BH74*E74</f>
        <v>25300000</v>
      </c>
      <c r="BJ74" s="14"/>
      <c r="BK74" s="53"/>
    </row>
    <row r="75" spans="1:63" s="4" customFormat="1" x14ac:dyDescent="0.25">
      <c r="A75" s="47"/>
      <c r="B75" s="22"/>
      <c r="C75" s="23"/>
      <c r="D75" s="22"/>
      <c r="E75" s="22"/>
      <c r="F75" s="23"/>
      <c r="G75" s="22"/>
      <c r="H75" s="22"/>
      <c r="I75" s="48"/>
      <c r="J75" s="67" t="s">
        <v>352</v>
      </c>
      <c r="K75" s="68"/>
      <c r="L75" s="68"/>
      <c r="M75" s="69"/>
      <c r="N75" s="67" t="s">
        <v>339</v>
      </c>
      <c r="O75" s="68"/>
      <c r="P75" s="68"/>
      <c r="Q75" s="69"/>
      <c r="R75" s="67" t="s">
        <v>351</v>
      </c>
      <c r="S75" s="68"/>
      <c r="T75" s="68"/>
      <c r="U75" s="69"/>
      <c r="V75" s="67" t="s">
        <v>351</v>
      </c>
      <c r="W75" s="68"/>
      <c r="X75" s="68"/>
      <c r="Y75" s="69"/>
      <c r="Z75" s="67" t="s">
        <v>336</v>
      </c>
      <c r="AA75" s="68"/>
      <c r="AB75" s="68"/>
      <c r="AC75" s="69"/>
      <c r="AD75" s="64"/>
      <c r="AE75" s="65"/>
      <c r="AF75" s="65"/>
      <c r="AG75" s="66"/>
      <c r="AH75" s="64"/>
      <c r="AI75" s="65"/>
      <c r="AJ75" s="65"/>
      <c r="AK75" s="66"/>
      <c r="AL75" s="67" t="s">
        <v>346</v>
      </c>
      <c r="AM75" s="68"/>
      <c r="AN75" s="68"/>
      <c r="AO75" s="69"/>
      <c r="AP75" s="64"/>
      <c r="AQ75" s="65"/>
      <c r="AR75" s="65"/>
      <c r="AS75" s="66"/>
      <c r="AT75" s="67" t="s">
        <v>329</v>
      </c>
      <c r="AU75" s="68"/>
      <c r="AV75" s="68"/>
      <c r="AW75" s="69"/>
      <c r="AX75" s="64"/>
      <c r="AY75" s="65"/>
      <c r="AZ75" s="65"/>
      <c r="BA75" s="66"/>
      <c r="BB75" s="64"/>
      <c r="BC75" s="65"/>
      <c r="BD75" s="65"/>
      <c r="BE75" s="66"/>
      <c r="BF75" s="67" t="s">
        <v>352</v>
      </c>
      <c r="BG75" s="68"/>
      <c r="BH75" s="68"/>
      <c r="BI75" s="69"/>
    </row>
    <row r="76" spans="1:63" s="4" customFormat="1" x14ac:dyDescent="0.25">
      <c r="A76" s="22">
        <v>35</v>
      </c>
      <c r="B76" s="22" t="s">
        <v>102</v>
      </c>
      <c r="C76" s="22" t="s">
        <v>103</v>
      </c>
      <c r="D76" s="22" t="s">
        <v>23</v>
      </c>
      <c r="E76" s="22">
        <v>10</v>
      </c>
      <c r="F76" s="22" t="s">
        <v>104</v>
      </c>
      <c r="G76" s="22" t="s">
        <v>26</v>
      </c>
      <c r="H76" s="22" t="s">
        <v>51</v>
      </c>
      <c r="I76" s="24">
        <v>23651</v>
      </c>
      <c r="J76" s="24">
        <v>0</v>
      </c>
      <c r="K76" s="24">
        <v>0</v>
      </c>
      <c r="L76" s="15">
        <f t="shared" si="0"/>
        <v>0</v>
      </c>
      <c r="M76" s="15">
        <f t="shared" si="1"/>
        <v>0</v>
      </c>
      <c r="N76" s="15">
        <v>23000</v>
      </c>
      <c r="O76" s="15">
        <v>0</v>
      </c>
      <c r="P76" s="15">
        <f t="shared" si="2"/>
        <v>23000</v>
      </c>
      <c r="Q76" s="15">
        <f t="shared" si="3"/>
        <v>230000</v>
      </c>
      <c r="R76" s="15">
        <v>22099</v>
      </c>
      <c r="S76" s="15">
        <v>0</v>
      </c>
      <c r="T76" s="15">
        <f t="shared" si="4"/>
        <v>22099</v>
      </c>
      <c r="U76" s="15">
        <f t="shared" si="5"/>
        <v>220990</v>
      </c>
      <c r="V76" s="15">
        <v>0</v>
      </c>
      <c r="W76" s="15">
        <v>0</v>
      </c>
      <c r="X76" s="15">
        <f t="shared" si="6"/>
        <v>0</v>
      </c>
      <c r="Y76" s="15">
        <f t="shared" si="7"/>
        <v>0</v>
      </c>
      <c r="Z76" s="15">
        <v>0</v>
      </c>
      <c r="AA76" s="15">
        <v>0</v>
      </c>
      <c r="AB76" s="15">
        <f t="shared" si="8"/>
        <v>0</v>
      </c>
      <c r="AC76" s="15">
        <f t="shared" si="9"/>
        <v>0</v>
      </c>
      <c r="AD76" s="15">
        <v>0</v>
      </c>
      <c r="AE76" s="15">
        <v>0</v>
      </c>
      <c r="AF76" s="15">
        <f t="shared" si="10"/>
        <v>0</v>
      </c>
      <c r="AG76" s="15">
        <f t="shared" si="11"/>
        <v>0</v>
      </c>
      <c r="AH76" s="15">
        <v>0</v>
      </c>
      <c r="AI76" s="15">
        <v>0</v>
      </c>
      <c r="AJ76" s="15">
        <f t="shared" si="12"/>
        <v>0</v>
      </c>
      <c r="AK76" s="15">
        <f t="shared" si="13"/>
        <v>0</v>
      </c>
      <c r="AL76" s="15">
        <v>22602.409638554218</v>
      </c>
      <c r="AM76" s="15">
        <v>0</v>
      </c>
      <c r="AN76" s="15">
        <f t="shared" si="14"/>
        <v>22602.409638554218</v>
      </c>
      <c r="AO76" s="15">
        <f t="shared" si="15"/>
        <v>226024.09638554219</v>
      </c>
      <c r="AP76" s="15">
        <v>0</v>
      </c>
      <c r="AQ76" s="15">
        <v>0</v>
      </c>
      <c r="AR76" s="15">
        <f t="shared" si="16"/>
        <v>0</v>
      </c>
      <c r="AS76" s="15">
        <f t="shared" si="17"/>
        <v>0</v>
      </c>
      <c r="AT76" s="15">
        <v>21318</v>
      </c>
      <c r="AU76" s="15">
        <v>0</v>
      </c>
      <c r="AV76" s="15">
        <f t="shared" si="18"/>
        <v>21318</v>
      </c>
      <c r="AW76" s="15">
        <f t="shared" si="19"/>
        <v>213180</v>
      </c>
      <c r="AX76" s="15">
        <v>0</v>
      </c>
      <c r="AY76" s="15">
        <v>0</v>
      </c>
      <c r="AZ76" s="15">
        <f t="shared" si="20"/>
        <v>0</v>
      </c>
      <c r="BA76" s="15">
        <f t="shared" si="21"/>
        <v>0</v>
      </c>
      <c r="BB76" s="9">
        <v>0</v>
      </c>
      <c r="BC76" s="9">
        <v>0</v>
      </c>
      <c r="BD76" s="10">
        <f t="shared" si="22"/>
        <v>0</v>
      </c>
      <c r="BE76" s="11">
        <f t="shared" si="23"/>
        <v>0</v>
      </c>
      <c r="BF76" s="9">
        <v>0</v>
      </c>
      <c r="BG76" s="9">
        <v>0</v>
      </c>
      <c r="BH76" s="10">
        <f t="shared" ref="BH76" si="89">+BG76+BF76</f>
        <v>0</v>
      </c>
      <c r="BI76" s="11">
        <f t="shared" ref="BI76" si="90">+BH76*I76</f>
        <v>0</v>
      </c>
    </row>
    <row r="77" spans="1:63" s="4" customFormat="1" x14ac:dyDescent="0.25">
      <c r="A77" s="47"/>
      <c r="B77" s="22"/>
      <c r="C77" s="22"/>
      <c r="D77" s="22"/>
      <c r="E77" s="22"/>
      <c r="F77" s="22"/>
      <c r="G77" s="22"/>
      <c r="H77" s="22"/>
      <c r="I77" s="48"/>
      <c r="J77" s="64"/>
      <c r="K77" s="65"/>
      <c r="L77" s="65"/>
      <c r="M77" s="66"/>
      <c r="N77" s="67" t="s">
        <v>337</v>
      </c>
      <c r="O77" s="68"/>
      <c r="P77" s="68"/>
      <c r="Q77" s="69"/>
      <c r="R77" s="67" t="s">
        <v>329</v>
      </c>
      <c r="S77" s="68"/>
      <c r="T77" s="68"/>
      <c r="U77" s="69"/>
      <c r="V77" s="64"/>
      <c r="W77" s="65"/>
      <c r="X77" s="65"/>
      <c r="Y77" s="66"/>
      <c r="Z77" s="64"/>
      <c r="AA77" s="65"/>
      <c r="AB77" s="65"/>
      <c r="AC77" s="66"/>
      <c r="AD77" s="64"/>
      <c r="AE77" s="65"/>
      <c r="AF77" s="65"/>
      <c r="AG77" s="66"/>
      <c r="AH77" s="64"/>
      <c r="AI77" s="65"/>
      <c r="AJ77" s="65"/>
      <c r="AK77" s="66"/>
      <c r="AL77" s="67" t="s">
        <v>353</v>
      </c>
      <c r="AM77" s="68"/>
      <c r="AN77" s="68"/>
      <c r="AO77" s="69"/>
      <c r="AP77" s="64"/>
      <c r="AQ77" s="65"/>
      <c r="AR77" s="65"/>
      <c r="AS77" s="66"/>
      <c r="AT77" s="70" t="s">
        <v>328</v>
      </c>
      <c r="AU77" s="71"/>
      <c r="AV77" s="71"/>
      <c r="AW77" s="72"/>
      <c r="AX77" s="64"/>
      <c r="AY77" s="65"/>
      <c r="AZ77" s="65"/>
      <c r="BA77" s="66"/>
      <c r="BB77" s="64"/>
      <c r="BC77" s="65"/>
      <c r="BD77" s="65"/>
      <c r="BE77" s="66"/>
      <c r="BF77" s="64"/>
      <c r="BG77" s="65"/>
      <c r="BH77" s="65"/>
      <c r="BI77" s="66"/>
    </row>
    <row r="78" spans="1:63" s="4" customFormat="1" x14ac:dyDescent="0.25">
      <c r="A78" s="22">
        <v>36</v>
      </c>
      <c r="B78" s="22" t="s">
        <v>105</v>
      </c>
      <c r="C78" s="22" t="s">
        <v>106</v>
      </c>
      <c r="D78" s="22" t="s">
        <v>23</v>
      </c>
      <c r="E78" s="22">
        <v>16000</v>
      </c>
      <c r="F78" s="22" t="s">
        <v>107</v>
      </c>
      <c r="G78" s="23" t="s">
        <v>26</v>
      </c>
      <c r="H78" s="23" t="s">
        <v>26</v>
      </c>
      <c r="I78" s="22">
        <v>488</v>
      </c>
      <c r="J78" s="24">
        <v>420</v>
      </c>
      <c r="K78" s="24">
        <v>79.8</v>
      </c>
      <c r="L78" s="15">
        <f t="shared" si="0"/>
        <v>499.8</v>
      </c>
      <c r="M78" s="15">
        <f t="shared" si="1"/>
        <v>7996800</v>
      </c>
      <c r="N78" s="15">
        <v>249</v>
      </c>
      <c r="O78" s="15">
        <v>47.31</v>
      </c>
      <c r="P78" s="15">
        <f t="shared" si="2"/>
        <v>296.31</v>
      </c>
      <c r="Q78" s="15">
        <f t="shared" si="3"/>
        <v>4740960</v>
      </c>
      <c r="R78" s="15">
        <v>378</v>
      </c>
      <c r="S78" s="15">
        <v>72</v>
      </c>
      <c r="T78" s="15">
        <f t="shared" si="4"/>
        <v>450</v>
      </c>
      <c r="U78" s="15">
        <f t="shared" si="5"/>
        <v>7200000</v>
      </c>
      <c r="V78" s="15">
        <v>344.5</v>
      </c>
      <c r="W78" s="15">
        <v>65.454999999999998</v>
      </c>
      <c r="X78" s="15">
        <f t="shared" si="6"/>
        <v>409.95499999999998</v>
      </c>
      <c r="Y78" s="15">
        <f t="shared" si="7"/>
        <v>6559280</v>
      </c>
      <c r="Z78" s="15">
        <v>0</v>
      </c>
      <c r="AA78" s="15">
        <v>0</v>
      </c>
      <c r="AB78" s="15">
        <f t="shared" si="8"/>
        <v>0</v>
      </c>
      <c r="AC78" s="15">
        <f t="shared" si="9"/>
        <v>0</v>
      </c>
      <c r="AD78" s="15">
        <v>0</v>
      </c>
      <c r="AE78" s="15">
        <v>0</v>
      </c>
      <c r="AF78" s="15">
        <f t="shared" si="10"/>
        <v>0</v>
      </c>
      <c r="AG78" s="15">
        <f t="shared" si="11"/>
        <v>0</v>
      </c>
      <c r="AH78" s="15">
        <v>0</v>
      </c>
      <c r="AI78" s="15">
        <v>0</v>
      </c>
      <c r="AJ78" s="15">
        <f t="shared" si="12"/>
        <v>0</v>
      </c>
      <c r="AK78" s="15">
        <f t="shared" si="13"/>
        <v>0</v>
      </c>
      <c r="AL78" s="15">
        <v>265.06024096385545</v>
      </c>
      <c r="AM78" s="15">
        <v>50.361445783132538</v>
      </c>
      <c r="AN78" s="15">
        <f t="shared" si="14"/>
        <v>315.42168674698797</v>
      </c>
      <c r="AO78" s="15">
        <f t="shared" si="15"/>
        <v>5046746.9879518077</v>
      </c>
      <c r="AP78" s="15">
        <v>0</v>
      </c>
      <c r="AQ78" s="15">
        <v>0</v>
      </c>
      <c r="AR78" s="15">
        <f t="shared" si="16"/>
        <v>0</v>
      </c>
      <c r="AS78" s="15">
        <f t="shared" si="17"/>
        <v>0</v>
      </c>
      <c r="AT78" s="15">
        <v>370</v>
      </c>
      <c r="AU78" s="15">
        <v>70.3</v>
      </c>
      <c r="AV78" s="15">
        <f t="shared" si="18"/>
        <v>440.3</v>
      </c>
      <c r="AW78" s="15">
        <f t="shared" si="19"/>
        <v>7044800</v>
      </c>
      <c r="AX78" s="15">
        <v>0</v>
      </c>
      <c r="AY78" s="15">
        <v>0</v>
      </c>
      <c r="AZ78" s="15">
        <f t="shared" si="20"/>
        <v>0</v>
      </c>
      <c r="BA78" s="15">
        <f t="shared" si="21"/>
        <v>0</v>
      </c>
      <c r="BB78" s="9">
        <v>0</v>
      </c>
      <c r="BC78" s="9">
        <v>0</v>
      </c>
      <c r="BD78" s="10">
        <f t="shared" si="22"/>
        <v>0</v>
      </c>
      <c r="BE78" s="11">
        <f t="shared" si="23"/>
        <v>0</v>
      </c>
      <c r="BF78" s="9">
        <v>0</v>
      </c>
      <c r="BG78" s="9">
        <v>0</v>
      </c>
      <c r="BH78" s="10">
        <f t="shared" ref="BH78" si="91">+BG78+BF78</f>
        <v>0</v>
      </c>
      <c r="BI78" s="11">
        <f t="shared" ref="BI78" si="92">+BH78*I78</f>
        <v>0</v>
      </c>
    </row>
    <row r="79" spans="1:63" s="4" customFormat="1" x14ac:dyDescent="0.25">
      <c r="A79" s="47"/>
      <c r="B79" s="22"/>
      <c r="C79" s="22"/>
      <c r="D79" s="22"/>
      <c r="E79" s="22"/>
      <c r="F79" s="22"/>
      <c r="G79" s="23"/>
      <c r="H79" s="23"/>
      <c r="I79" s="47"/>
      <c r="J79" s="80" t="s">
        <v>325</v>
      </c>
      <c r="K79" s="81"/>
      <c r="L79" s="81"/>
      <c r="M79" s="82"/>
      <c r="N79" s="67" t="s">
        <v>329</v>
      </c>
      <c r="O79" s="68"/>
      <c r="P79" s="68"/>
      <c r="Q79" s="69"/>
      <c r="R79" s="70" t="s">
        <v>326</v>
      </c>
      <c r="S79" s="71"/>
      <c r="T79" s="71"/>
      <c r="U79" s="72"/>
      <c r="V79" s="67" t="s">
        <v>354</v>
      </c>
      <c r="W79" s="68"/>
      <c r="X79" s="68"/>
      <c r="Y79" s="69"/>
      <c r="Z79" s="64"/>
      <c r="AA79" s="65"/>
      <c r="AB79" s="65"/>
      <c r="AC79" s="66"/>
      <c r="AD79" s="64"/>
      <c r="AE79" s="65"/>
      <c r="AF79" s="65"/>
      <c r="AG79" s="66"/>
      <c r="AH79" s="64"/>
      <c r="AI79" s="65"/>
      <c r="AJ79" s="65"/>
      <c r="AK79" s="66"/>
      <c r="AL79" s="67" t="s">
        <v>334</v>
      </c>
      <c r="AM79" s="68"/>
      <c r="AN79" s="68"/>
      <c r="AO79" s="69"/>
      <c r="AP79" s="64"/>
      <c r="AQ79" s="65"/>
      <c r="AR79" s="65"/>
      <c r="AS79" s="66"/>
      <c r="AT79" s="67" t="s">
        <v>343</v>
      </c>
      <c r="AU79" s="68"/>
      <c r="AV79" s="68"/>
      <c r="AW79" s="69"/>
      <c r="AX79" s="64"/>
      <c r="AY79" s="65"/>
      <c r="AZ79" s="65"/>
      <c r="BA79" s="66"/>
      <c r="BB79" s="64"/>
      <c r="BC79" s="65"/>
      <c r="BD79" s="65"/>
      <c r="BE79" s="66"/>
      <c r="BF79" s="64"/>
      <c r="BG79" s="65"/>
      <c r="BH79" s="65"/>
      <c r="BI79" s="66"/>
    </row>
    <row r="80" spans="1:63" s="4" customFormat="1" x14ac:dyDescent="0.25">
      <c r="A80" s="22">
        <v>37</v>
      </c>
      <c r="B80" s="22" t="s">
        <v>108</v>
      </c>
      <c r="C80" s="23" t="s">
        <v>109</v>
      </c>
      <c r="D80" s="23" t="s">
        <v>23</v>
      </c>
      <c r="E80" s="23">
        <v>10</v>
      </c>
      <c r="F80" s="23" t="s">
        <v>110</v>
      </c>
      <c r="G80" s="22" t="s">
        <v>26</v>
      </c>
      <c r="H80" s="22" t="s">
        <v>26</v>
      </c>
      <c r="I80" s="24">
        <v>293333</v>
      </c>
      <c r="J80" s="24">
        <v>0</v>
      </c>
      <c r="K80" s="24">
        <v>0</v>
      </c>
      <c r="L80" s="15">
        <f t="shared" si="0"/>
        <v>0</v>
      </c>
      <c r="M80" s="15">
        <f t="shared" si="1"/>
        <v>0</v>
      </c>
      <c r="N80" s="15">
        <v>0</v>
      </c>
      <c r="O80" s="15">
        <v>0</v>
      </c>
      <c r="P80" s="15">
        <f t="shared" si="2"/>
        <v>0</v>
      </c>
      <c r="Q80" s="15">
        <f t="shared" si="3"/>
        <v>0</v>
      </c>
      <c r="R80" s="15">
        <v>275000</v>
      </c>
      <c r="S80" s="15">
        <v>0</v>
      </c>
      <c r="T80" s="15">
        <f t="shared" si="4"/>
        <v>275000</v>
      </c>
      <c r="U80" s="15">
        <f t="shared" si="5"/>
        <v>2750000</v>
      </c>
      <c r="V80" s="15">
        <v>0</v>
      </c>
      <c r="W80" s="15">
        <v>0</v>
      </c>
      <c r="X80" s="15">
        <f t="shared" si="6"/>
        <v>0</v>
      </c>
      <c r="Y80" s="15">
        <f t="shared" si="7"/>
        <v>0</v>
      </c>
      <c r="Z80" s="15">
        <v>0</v>
      </c>
      <c r="AA80" s="15">
        <v>0</v>
      </c>
      <c r="AB80" s="15">
        <f t="shared" si="8"/>
        <v>0</v>
      </c>
      <c r="AC80" s="15">
        <f t="shared" si="9"/>
        <v>0</v>
      </c>
      <c r="AD80" s="15">
        <v>0</v>
      </c>
      <c r="AE80" s="15">
        <v>0</v>
      </c>
      <c r="AF80" s="15">
        <f t="shared" si="10"/>
        <v>0</v>
      </c>
      <c r="AG80" s="15">
        <f t="shared" si="11"/>
        <v>0</v>
      </c>
      <c r="AH80" s="15">
        <v>0</v>
      </c>
      <c r="AI80" s="15">
        <v>0</v>
      </c>
      <c r="AJ80" s="15">
        <f t="shared" si="12"/>
        <v>0</v>
      </c>
      <c r="AK80" s="15">
        <f t="shared" si="13"/>
        <v>0</v>
      </c>
      <c r="AL80" s="15">
        <v>0</v>
      </c>
      <c r="AM80" s="15">
        <v>0</v>
      </c>
      <c r="AN80" s="15">
        <f t="shared" si="14"/>
        <v>0</v>
      </c>
      <c r="AO80" s="15">
        <f t="shared" si="15"/>
        <v>0</v>
      </c>
      <c r="AP80" s="15">
        <v>0</v>
      </c>
      <c r="AQ80" s="15">
        <v>0</v>
      </c>
      <c r="AR80" s="15">
        <f t="shared" si="16"/>
        <v>0</v>
      </c>
      <c r="AS80" s="15">
        <f t="shared" si="17"/>
        <v>0</v>
      </c>
      <c r="AT80" s="15">
        <v>0</v>
      </c>
      <c r="AU80" s="15">
        <v>0</v>
      </c>
      <c r="AV80" s="15">
        <f t="shared" si="18"/>
        <v>0</v>
      </c>
      <c r="AW80" s="15">
        <f t="shared" si="19"/>
        <v>0</v>
      </c>
      <c r="AX80" s="15">
        <v>0</v>
      </c>
      <c r="AY80" s="15">
        <v>0</v>
      </c>
      <c r="AZ80" s="15">
        <f t="shared" si="20"/>
        <v>0</v>
      </c>
      <c r="BA80" s="15">
        <f t="shared" si="21"/>
        <v>0</v>
      </c>
      <c r="BB80" s="9">
        <v>0</v>
      </c>
      <c r="BC80" s="9">
        <v>0</v>
      </c>
      <c r="BD80" s="10">
        <f t="shared" si="22"/>
        <v>0</v>
      </c>
      <c r="BE80" s="11">
        <f t="shared" si="23"/>
        <v>0</v>
      </c>
      <c r="BF80" s="9">
        <v>0</v>
      </c>
      <c r="BG80" s="9">
        <v>0</v>
      </c>
      <c r="BH80" s="10">
        <f t="shared" ref="BH80" si="93">+BG80+BF80</f>
        <v>0</v>
      </c>
      <c r="BI80" s="11">
        <f t="shared" ref="BI80" si="94">+BH80*I80</f>
        <v>0</v>
      </c>
    </row>
    <row r="81" spans="1:63" s="4" customFormat="1" x14ac:dyDescent="0.25">
      <c r="A81" s="47"/>
      <c r="B81" s="22"/>
      <c r="C81" s="23"/>
      <c r="D81" s="23"/>
      <c r="E81" s="23"/>
      <c r="F81" s="23"/>
      <c r="G81" s="22"/>
      <c r="H81" s="22"/>
      <c r="I81" s="48"/>
      <c r="J81" s="64"/>
      <c r="K81" s="65"/>
      <c r="L81" s="65"/>
      <c r="M81" s="66"/>
      <c r="N81" s="64"/>
      <c r="O81" s="65"/>
      <c r="P81" s="65"/>
      <c r="Q81" s="66"/>
      <c r="R81" s="67" t="s">
        <v>329</v>
      </c>
      <c r="S81" s="68"/>
      <c r="T81" s="68"/>
      <c r="U81" s="69"/>
      <c r="V81" s="64"/>
      <c r="W81" s="65"/>
      <c r="X81" s="65"/>
      <c r="Y81" s="66"/>
      <c r="Z81" s="64"/>
      <c r="AA81" s="65"/>
      <c r="AB81" s="65"/>
      <c r="AC81" s="66"/>
      <c r="AD81" s="64"/>
      <c r="AE81" s="65"/>
      <c r="AF81" s="65"/>
      <c r="AG81" s="66"/>
      <c r="AH81" s="64"/>
      <c r="AI81" s="65"/>
      <c r="AJ81" s="65"/>
      <c r="AK81" s="66"/>
      <c r="AL81" s="64"/>
      <c r="AM81" s="65"/>
      <c r="AN81" s="65"/>
      <c r="AO81" s="66"/>
      <c r="AP81" s="64"/>
      <c r="AQ81" s="65"/>
      <c r="AR81" s="65"/>
      <c r="AS81" s="66"/>
      <c r="AT81" s="64"/>
      <c r="AU81" s="65"/>
      <c r="AV81" s="65"/>
      <c r="AW81" s="66"/>
      <c r="AX81" s="64"/>
      <c r="AY81" s="65"/>
      <c r="AZ81" s="65"/>
      <c r="BA81" s="66"/>
      <c r="BB81" s="64"/>
      <c r="BC81" s="65"/>
      <c r="BD81" s="65"/>
      <c r="BE81" s="66"/>
      <c r="BF81" s="64"/>
      <c r="BG81" s="65"/>
      <c r="BH81" s="65"/>
      <c r="BI81" s="66"/>
    </row>
    <row r="82" spans="1:63" s="4" customFormat="1" ht="25.5" x14ac:dyDescent="0.25">
      <c r="A82" s="22">
        <v>38</v>
      </c>
      <c r="B82" s="22" t="s">
        <v>111</v>
      </c>
      <c r="C82" s="22" t="s">
        <v>112</v>
      </c>
      <c r="D82" s="22" t="s">
        <v>23</v>
      </c>
      <c r="E82" s="22">
        <v>20</v>
      </c>
      <c r="F82" s="23" t="s">
        <v>42</v>
      </c>
      <c r="G82" s="23" t="s">
        <v>113</v>
      </c>
      <c r="H82" s="23" t="s">
        <v>26</v>
      </c>
      <c r="I82" s="24">
        <v>102019</v>
      </c>
      <c r="J82" s="24">
        <v>0</v>
      </c>
      <c r="K82" s="24">
        <v>0</v>
      </c>
      <c r="L82" s="15">
        <f t="shared" si="0"/>
        <v>0</v>
      </c>
      <c r="M82" s="15">
        <f t="shared" si="1"/>
        <v>0</v>
      </c>
      <c r="N82" s="15">
        <v>0</v>
      </c>
      <c r="O82" s="15">
        <v>0</v>
      </c>
      <c r="P82" s="15">
        <f t="shared" si="2"/>
        <v>0</v>
      </c>
      <c r="Q82" s="15">
        <f t="shared" si="3"/>
        <v>0</v>
      </c>
      <c r="R82" s="15">
        <v>0</v>
      </c>
      <c r="S82" s="15">
        <v>0</v>
      </c>
      <c r="T82" s="15">
        <f t="shared" si="4"/>
        <v>0</v>
      </c>
      <c r="U82" s="15">
        <f t="shared" si="5"/>
        <v>0</v>
      </c>
      <c r="V82" s="15">
        <v>0</v>
      </c>
      <c r="W82" s="15">
        <v>0</v>
      </c>
      <c r="X82" s="15">
        <f t="shared" si="6"/>
        <v>0</v>
      </c>
      <c r="Y82" s="15">
        <f t="shared" si="7"/>
        <v>0</v>
      </c>
      <c r="Z82" s="15">
        <v>85730</v>
      </c>
      <c r="AA82" s="15">
        <v>16288.7</v>
      </c>
      <c r="AB82" s="15">
        <f t="shared" si="8"/>
        <v>102018.7</v>
      </c>
      <c r="AC82" s="15">
        <f t="shared" si="9"/>
        <v>2040374</v>
      </c>
      <c r="AD82" s="15">
        <v>0</v>
      </c>
      <c r="AE82" s="15">
        <v>0</v>
      </c>
      <c r="AF82" s="15">
        <f t="shared" si="10"/>
        <v>0</v>
      </c>
      <c r="AG82" s="15">
        <f t="shared" si="11"/>
        <v>0</v>
      </c>
      <c r="AH82" s="15">
        <v>0</v>
      </c>
      <c r="AI82" s="15">
        <v>0</v>
      </c>
      <c r="AJ82" s="15">
        <f t="shared" si="12"/>
        <v>0</v>
      </c>
      <c r="AK82" s="15">
        <f t="shared" si="13"/>
        <v>0</v>
      </c>
      <c r="AL82" s="15">
        <v>0</v>
      </c>
      <c r="AM82" s="15">
        <v>0</v>
      </c>
      <c r="AN82" s="15">
        <f t="shared" si="14"/>
        <v>0</v>
      </c>
      <c r="AO82" s="15">
        <f t="shared" si="15"/>
        <v>0</v>
      </c>
      <c r="AP82" s="15">
        <v>0</v>
      </c>
      <c r="AQ82" s="15">
        <v>0</v>
      </c>
      <c r="AR82" s="15">
        <f t="shared" si="16"/>
        <v>0</v>
      </c>
      <c r="AS82" s="15">
        <f t="shared" si="17"/>
        <v>0</v>
      </c>
      <c r="AT82" s="15">
        <v>0</v>
      </c>
      <c r="AU82" s="15">
        <v>0</v>
      </c>
      <c r="AV82" s="15">
        <f t="shared" si="18"/>
        <v>0</v>
      </c>
      <c r="AW82" s="15">
        <f t="shared" si="19"/>
        <v>0</v>
      </c>
      <c r="AX82" s="15">
        <v>0</v>
      </c>
      <c r="AY82" s="15">
        <v>0</v>
      </c>
      <c r="AZ82" s="15">
        <f t="shared" si="20"/>
        <v>0</v>
      </c>
      <c r="BA82" s="15">
        <f t="shared" si="21"/>
        <v>0</v>
      </c>
      <c r="BB82" s="9">
        <v>0</v>
      </c>
      <c r="BC82" s="9">
        <v>0</v>
      </c>
      <c r="BD82" s="10">
        <f t="shared" si="22"/>
        <v>0</v>
      </c>
      <c r="BE82" s="11">
        <f t="shared" si="23"/>
        <v>0</v>
      </c>
      <c r="BF82" s="9">
        <v>0</v>
      </c>
      <c r="BG82" s="9">
        <v>0</v>
      </c>
      <c r="BH82" s="10">
        <f t="shared" ref="BH82" si="95">+BG82+BF82</f>
        <v>0</v>
      </c>
      <c r="BI82" s="11">
        <f t="shared" ref="BI82" si="96">+BH82*I82</f>
        <v>0</v>
      </c>
    </row>
    <row r="83" spans="1:63" s="4" customFormat="1" x14ac:dyDescent="0.25">
      <c r="A83" s="47"/>
      <c r="B83" s="22"/>
      <c r="C83" s="22"/>
      <c r="D83" s="22"/>
      <c r="E83" s="22"/>
      <c r="F83" s="23"/>
      <c r="G83" s="23"/>
      <c r="H83" s="23"/>
      <c r="I83" s="48"/>
      <c r="J83" s="64"/>
      <c r="K83" s="65"/>
      <c r="L83" s="65"/>
      <c r="M83" s="66"/>
      <c r="N83" s="64"/>
      <c r="O83" s="65"/>
      <c r="P83" s="65"/>
      <c r="Q83" s="66"/>
      <c r="R83" s="64"/>
      <c r="S83" s="65"/>
      <c r="T83" s="65"/>
      <c r="U83" s="66"/>
      <c r="V83" s="64"/>
      <c r="W83" s="65"/>
      <c r="X83" s="65"/>
      <c r="Y83" s="66"/>
      <c r="Z83" s="67" t="s">
        <v>329</v>
      </c>
      <c r="AA83" s="68"/>
      <c r="AB83" s="68"/>
      <c r="AC83" s="69"/>
      <c r="AD83" s="64"/>
      <c r="AE83" s="65"/>
      <c r="AF83" s="65"/>
      <c r="AG83" s="66"/>
      <c r="AH83" s="64"/>
      <c r="AI83" s="65"/>
      <c r="AJ83" s="65"/>
      <c r="AK83" s="66"/>
      <c r="AL83" s="64"/>
      <c r="AM83" s="65"/>
      <c r="AN83" s="65"/>
      <c r="AO83" s="66"/>
      <c r="AP83" s="64"/>
      <c r="AQ83" s="65"/>
      <c r="AR83" s="65"/>
      <c r="AS83" s="66"/>
      <c r="AT83" s="64"/>
      <c r="AU83" s="65"/>
      <c r="AV83" s="65"/>
      <c r="AW83" s="66"/>
      <c r="AX83" s="64"/>
      <c r="AY83" s="65"/>
      <c r="AZ83" s="65"/>
      <c r="BA83" s="66"/>
      <c r="BB83" s="64"/>
      <c r="BC83" s="65"/>
      <c r="BD83" s="65"/>
      <c r="BE83" s="66"/>
      <c r="BF83" s="64"/>
      <c r="BG83" s="65"/>
      <c r="BH83" s="65"/>
      <c r="BI83" s="66"/>
    </row>
    <row r="84" spans="1:63" s="4" customFormat="1" x14ac:dyDescent="0.25">
      <c r="A84" s="22">
        <v>39</v>
      </c>
      <c r="B84" s="23" t="s">
        <v>114</v>
      </c>
      <c r="C84" s="23" t="s">
        <v>115</v>
      </c>
      <c r="D84" s="23" t="s">
        <v>23</v>
      </c>
      <c r="E84" s="22">
        <v>7400</v>
      </c>
      <c r="F84" s="22" t="s">
        <v>29</v>
      </c>
      <c r="G84" s="23" t="s">
        <v>26</v>
      </c>
      <c r="H84" s="23" t="s">
        <v>26</v>
      </c>
      <c r="I84" s="24">
        <v>1205</v>
      </c>
      <c r="J84" s="24">
        <v>0</v>
      </c>
      <c r="K84" s="24">
        <v>0</v>
      </c>
      <c r="L84" s="15">
        <f t="shared" si="0"/>
        <v>0</v>
      </c>
      <c r="M84" s="15">
        <f t="shared" si="1"/>
        <v>0</v>
      </c>
      <c r="N84" s="15">
        <v>0</v>
      </c>
      <c r="O84" s="15">
        <v>0</v>
      </c>
      <c r="P84" s="15">
        <f t="shared" si="2"/>
        <v>0</v>
      </c>
      <c r="Q84" s="15">
        <f t="shared" si="3"/>
        <v>0</v>
      </c>
      <c r="R84" s="15">
        <v>1031</v>
      </c>
      <c r="S84" s="15">
        <v>0</v>
      </c>
      <c r="T84" s="15">
        <f t="shared" si="4"/>
        <v>1031</v>
      </c>
      <c r="U84" s="15">
        <f t="shared" si="5"/>
        <v>7629400</v>
      </c>
      <c r="V84" s="15">
        <v>1105</v>
      </c>
      <c r="W84" s="15">
        <v>0</v>
      </c>
      <c r="X84" s="15">
        <f t="shared" si="6"/>
        <v>1105</v>
      </c>
      <c r="Y84" s="15">
        <f t="shared" si="7"/>
        <v>8177000</v>
      </c>
      <c r="Z84" s="15">
        <v>1200</v>
      </c>
      <c r="AA84" s="15">
        <v>0</v>
      </c>
      <c r="AB84" s="15">
        <f t="shared" si="8"/>
        <v>1200</v>
      </c>
      <c r="AC84" s="15">
        <f t="shared" si="9"/>
        <v>8880000</v>
      </c>
      <c r="AD84" s="15">
        <v>0</v>
      </c>
      <c r="AE84" s="15">
        <v>0</v>
      </c>
      <c r="AF84" s="15">
        <f t="shared" si="10"/>
        <v>0</v>
      </c>
      <c r="AG84" s="15">
        <f t="shared" si="11"/>
        <v>0</v>
      </c>
      <c r="AH84" s="15">
        <v>0</v>
      </c>
      <c r="AI84" s="15">
        <v>0</v>
      </c>
      <c r="AJ84" s="15">
        <f t="shared" si="12"/>
        <v>0</v>
      </c>
      <c r="AK84" s="15">
        <f t="shared" si="13"/>
        <v>0</v>
      </c>
      <c r="AL84" s="15">
        <v>843.37349397590367</v>
      </c>
      <c r="AM84" s="15">
        <v>0</v>
      </c>
      <c r="AN84" s="15">
        <f t="shared" si="14"/>
        <v>843.37349397590367</v>
      </c>
      <c r="AO84" s="15">
        <f t="shared" si="15"/>
        <v>6240963.8554216875</v>
      </c>
      <c r="AP84" s="15">
        <v>0</v>
      </c>
      <c r="AQ84" s="15">
        <v>0</v>
      </c>
      <c r="AR84" s="15">
        <f t="shared" si="16"/>
        <v>0</v>
      </c>
      <c r="AS84" s="15">
        <f t="shared" si="17"/>
        <v>0</v>
      </c>
      <c r="AT84" s="15">
        <v>795</v>
      </c>
      <c r="AU84" s="15">
        <v>0</v>
      </c>
      <c r="AV84" s="15">
        <f t="shared" si="18"/>
        <v>795</v>
      </c>
      <c r="AW84" s="15">
        <f t="shared" si="19"/>
        <v>5883000</v>
      </c>
      <c r="AX84" s="15">
        <v>0</v>
      </c>
      <c r="AY84" s="15">
        <v>0</v>
      </c>
      <c r="AZ84" s="15">
        <f t="shared" si="20"/>
        <v>0</v>
      </c>
      <c r="BA84" s="15">
        <f t="shared" si="21"/>
        <v>0</v>
      </c>
      <c r="BB84" s="9">
        <v>0</v>
      </c>
      <c r="BC84" s="9">
        <v>0</v>
      </c>
      <c r="BD84" s="10">
        <f t="shared" si="22"/>
        <v>0</v>
      </c>
      <c r="BE84" s="11">
        <f t="shared" si="23"/>
        <v>0</v>
      </c>
      <c r="BF84" s="9">
        <v>0</v>
      </c>
      <c r="BG84" s="9">
        <v>0</v>
      </c>
      <c r="BH84" s="10">
        <f t="shared" ref="BH84" si="97">+BG84+BF84</f>
        <v>0</v>
      </c>
      <c r="BI84" s="11">
        <f t="shared" ref="BI84" si="98">+BH84*I84</f>
        <v>0</v>
      </c>
    </row>
    <row r="85" spans="1:63" s="4" customFormat="1" x14ac:dyDescent="0.2">
      <c r="A85" s="47"/>
      <c r="B85" s="23"/>
      <c r="C85" s="23"/>
      <c r="D85" s="23"/>
      <c r="E85" s="22"/>
      <c r="F85" s="22"/>
      <c r="G85" s="23"/>
      <c r="H85" s="23"/>
      <c r="I85" s="48"/>
      <c r="J85" s="64"/>
      <c r="K85" s="65"/>
      <c r="L85" s="65"/>
      <c r="M85" s="66"/>
      <c r="N85" s="64"/>
      <c r="O85" s="65"/>
      <c r="P85" s="65"/>
      <c r="Q85" s="66"/>
      <c r="R85" s="67" t="s">
        <v>338</v>
      </c>
      <c r="S85" s="68"/>
      <c r="T85" s="68"/>
      <c r="U85" s="69"/>
      <c r="V85" s="86" t="s">
        <v>326</v>
      </c>
      <c r="W85" s="87"/>
      <c r="X85" s="87"/>
      <c r="Y85" s="88"/>
      <c r="Z85" s="67" t="s">
        <v>355</v>
      </c>
      <c r="AA85" s="68"/>
      <c r="AB85" s="68"/>
      <c r="AC85" s="69"/>
      <c r="AD85" s="64"/>
      <c r="AE85" s="65"/>
      <c r="AF85" s="65"/>
      <c r="AG85" s="66"/>
      <c r="AH85" s="64"/>
      <c r="AI85" s="65"/>
      <c r="AJ85" s="65"/>
      <c r="AK85" s="66"/>
      <c r="AL85" s="67" t="s">
        <v>334</v>
      </c>
      <c r="AM85" s="68"/>
      <c r="AN85" s="68"/>
      <c r="AO85" s="69"/>
      <c r="AP85" s="64"/>
      <c r="AQ85" s="65"/>
      <c r="AR85" s="65"/>
      <c r="AS85" s="66"/>
      <c r="AT85" s="67" t="s">
        <v>329</v>
      </c>
      <c r="AU85" s="68"/>
      <c r="AV85" s="68"/>
      <c r="AW85" s="69"/>
      <c r="AX85" s="64"/>
      <c r="AY85" s="65"/>
      <c r="AZ85" s="65"/>
      <c r="BA85" s="66"/>
      <c r="BB85" s="64"/>
      <c r="BC85" s="65"/>
      <c r="BD85" s="65"/>
      <c r="BE85" s="66"/>
      <c r="BF85" s="64"/>
      <c r="BG85" s="65"/>
      <c r="BH85" s="65"/>
      <c r="BI85" s="66"/>
    </row>
    <row r="86" spans="1:63" s="4" customFormat="1" x14ac:dyDescent="0.25">
      <c r="A86" s="22">
        <v>40</v>
      </c>
      <c r="B86" s="22" t="s">
        <v>116</v>
      </c>
      <c r="C86" s="22" t="s">
        <v>117</v>
      </c>
      <c r="D86" s="22" t="s">
        <v>23</v>
      </c>
      <c r="E86" s="22">
        <v>200</v>
      </c>
      <c r="F86" s="22" t="s">
        <v>29</v>
      </c>
      <c r="G86" s="22" t="s">
        <v>26</v>
      </c>
      <c r="H86" s="22" t="s">
        <v>26</v>
      </c>
      <c r="I86" s="24">
        <v>1300</v>
      </c>
      <c r="J86" s="24">
        <v>0</v>
      </c>
      <c r="K86" s="24">
        <v>0</v>
      </c>
      <c r="L86" s="15">
        <f t="shared" si="0"/>
        <v>0</v>
      </c>
      <c r="M86" s="15">
        <f t="shared" si="1"/>
        <v>0</v>
      </c>
      <c r="N86" s="15">
        <v>0</v>
      </c>
      <c r="O86" s="15">
        <v>0</v>
      </c>
      <c r="P86" s="15">
        <f t="shared" si="2"/>
        <v>0</v>
      </c>
      <c r="Q86" s="15">
        <f t="shared" si="3"/>
        <v>0</v>
      </c>
      <c r="R86" s="15">
        <v>1214</v>
      </c>
      <c r="S86" s="15">
        <v>0</v>
      </c>
      <c r="T86" s="15">
        <f t="shared" si="4"/>
        <v>1214</v>
      </c>
      <c r="U86" s="15">
        <f t="shared" si="5"/>
        <v>242800</v>
      </c>
      <c r="V86" s="15">
        <v>0</v>
      </c>
      <c r="W86" s="15">
        <v>0</v>
      </c>
      <c r="X86" s="15">
        <f t="shared" si="6"/>
        <v>0</v>
      </c>
      <c r="Y86" s="15">
        <f t="shared" si="7"/>
        <v>0</v>
      </c>
      <c r="Z86" s="15">
        <v>1300</v>
      </c>
      <c r="AA86" s="15">
        <v>0</v>
      </c>
      <c r="AB86" s="15">
        <f t="shared" si="8"/>
        <v>1300</v>
      </c>
      <c r="AC86" s="15">
        <f t="shared" si="9"/>
        <v>260000</v>
      </c>
      <c r="AD86" s="15">
        <v>0</v>
      </c>
      <c r="AE86" s="15">
        <v>0</v>
      </c>
      <c r="AF86" s="15">
        <f t="shared" si="10"/>
        <v>0</v>
      </c>
      <c r="AG86" s="15">
        <f t="shared" si="11"/>
        <v>0</v>
      </c>
      <c r="AH86" s="15">
        <v>0</v>
      </c>
      <c r="AI86" s="15">
        <v>0</v>
      </c>
      <c r="AJ86" s="15">
        <f t="shared" si="12"/>
        <v>0</v>
      </c>
      <c r="AK86" s="15">
        <f t="shared" si="13"/>
        <v>0</v>
      </c>
      <c r="AL86" s="15">
        <v>0</v>
      </c>
      <c r="AM86" s="15">
        <v>0</v>
      </c>
      <c r="AN86" s="15">
        <f t="shared" si="14"/>
        <v>0</v>
      </c>
      <c r="AO86" s="15">
        <f t="shared" si="15"/>
        <v>0</v>
      </c>
      <c r="AP86" s="15">
        <v>0</v>
      </c>
      <c r="AQ86" s="15">
        <v>0</v>
      </c>
      <c r="AR86" s="15">
        <f t="shared" si="16"/>
        <v>0</v>
      </c>
      <c r="AS86" s="15">
        <f t="shared" si="17"/>
        <v>0</v>
      </c>
      <c r="AT86" s="15">
        <v>1023</v>
      </c>
      <c r="AU86" s="15">
        <v>0</v>
      </c>
      <c r="AV86" s="15">
        <f t="shared" si="18"/>
        <v>1023</v>
      </c>
      <c r="AW86" s="15">
        <f t="shared" si="19"/>
        <v>204600</v>
      </c>
      <c r="AX86" s="15">
        <v>0</v>
      </c>
      <c r="AY86" s="15">
        <v>0</v>
      </c>
      <c r="AZ86" s="15">
        <f t="shared" si="20"/>
        <v>0</v>
      </c>
      <c r="BA86" s="15">
        <f t="shared" si="21"/>
        <v>0</v>
      </c>
      <c r="BB86" s="9">
        <v>0</v>
      </c>
      <c r="BC86" s="9">
        <v>0</v>
      </c>
      <c r="BD86" s="10">
        <f t="shared" si="22"/>
        <v>0</v>
      </c>
      <c r="BE86" s="11">
        <f t="shared" si="23"/>
        <v>0</v>
      </c>
      <c r="BF86" s="9">
        <v>0</v>
      </c>
      <c r="BG86" s="9">
        <v>0</v>
      </c>
      <c r="BH86" s="10">
        <f t="shared" ref="BH86" si="99">+BG86+BF86</f>
        <v>0</v>
      </c>
      <c r="BI86" s="11">
        <f t="shared" ref="BI86" si="100">+BH86*I86</f>
        <v>0</v>
      </c>
    </row>
    <row r="87" spans="1:63" s="4" customFormat="1" x14ac:dyDescent="0.25">
      <c r="A87" s="47"/>
      <c r="B87" s="22"/>
      <c r="C87" s="22"/>
      <c r="D87" s="22"/>
      <c r="E87" s="22"/>
      <c r="F87" s="22"/>
      <c r="G87" s="22"/>
      <c r="H87" s="22"/>
      <c r="I87" s="48"/>
      <c r="J87" s="64"/>
      <c r="K87" s="65"/>
      <c r="L87" s="65"/>
      <c r="M87" s="66"/>
      <c r="N87" s="64"/>
      <c r="O87" s="65"/>
      <c r="P87" s="65"/>
      <c r="Q87" s="66"/>
      <c r="R87" s="67" t="s">
        <v>347</v>
      </c>
      <c r="S87" s="68"/>
      <c r="T87" s="68"/>
      <c r="U87" s="69"/>
      <c r="V87" s="64"/>
      <c r="W87" s="65"/>
      <c r="X87" s="65"/>
      <c r="Y87" s="66"/>
      <c r="Z87" s="67" t="s">
        <v>356</v>
      </c>
      <c r="AA87" s="68"/>
      <c r="AB87" s="68"/>
      <c r="AC87" s="69"/>
      <c r="AD87" s="64"/>
      <c r="AE87" s="65"/>
      <c r="AF87" s="65"/>
      <c r="AG87" s="66"/>
      <c r="AH87" s="64"/>
      <c r="AI87" s="65"/>
      <c r="AJ87" s="65"/>
      <c r="AK87" s="66"/>
      <c r="AL87" s="64"/>
      <c r="AM87" s="65"/>
      <c r="AN87" s="65"/>
      <c r="AO87" s="66"/>
      <c r="AP87" s="64"/>
      <c r="AQ87" s="65"/>
      <c r="AR87" s="65"/>
      <c r="AS87" s="66"/>
      <c r="AT87" s="67" t="s">
        <v>329</v>
      </c>
      <c r="AU87" s="68"/>
      <c r="AV87" s="68"/>
      <c r="AW87" s="69"/>
      <c r="AX87" s="64"/>
      <c r="AY87" s="65"/>
      <c r="AZ87" s="65"/>
      <c r="BA87" s="66"/>
      <c r="BB87" s="64"/>
      <c r="BC87" s="65"/>
      <c r="BD87" s="65"/>
      <c r="BE87" s="66"/>
      <c r="BF87" s="64"/>
      <c r="BG87" s="65"/>
      <c r="BH87" s="65"/>
      <c r="BI87" s="66"/>
    </row>
    <row r="88" spans="1:63" s="4" customFormat="1" x14ac:dyDescent="0.25">
      <c r="A88" s="22">
        <v>41</v>
      </c>
      <c r="B88" s="22" t="s">
        <v>118</v>
      </c>
      <c r="C88" s="22" t="s">
        <v>119</v>
      </c>
      <c r="D88" s="22" t="s">
        <v>23</v>
      </c>
      <c r="E88" s="22">
        <v>100</v>
      </c>
      <c r="F88" s="22" t="s">
        <v>120</v>
      </c>
      <c r="G88" s="23" t="s">
        <v>26</v>
      </c>
      <c r="H88" s="23" t="s">
        <v>26</v>
      </c>
      <c r="I88" s="24">
        <v>17229</v>
      </c>
      <c r="J88" s="24">
        <v>17229</v>
      </c>
      <c r="K88" s="24">
        <v>0</v>
      </c>
      <c r="L88" s="15">
        <f t="shared" si="0"/>
        <v>17229</v>
      </c>
      <c r="M88" s="15">
        <f t="shared" si="1"/>
        <v>1722900</v>
      </c>
      <c r="N88" s="15">
        <v>0</v>
      </c>
      <c r="O88" s="15">
        <v>0</v>
      </c>
      <c r="P88" s="15">
        <f t="shared" si="2"/>
        <v>0</v>
      </c>
      <c r="Q88" s="15">
        <f t="shared" si="3"/>
        <v>0</v>
      </c>
      <c r="R88" s="15">
        <v>0</v>
      </c>
      <c r="S88" s="15">
        <v>0</v>
      </c>
      <c r="T88" s="15">
        <f t="shared" si="4"/>
        <v>0</v>
      </c>
      <c r="U88" s="15">
        <f t="shared" si="5"/>
        <v>0</v>
      </c>
      <c r="V88" s="15">
        <v>0</v>
      </c>
      <c r="W88" s="15">
        <v>0</v>
      </c>
      <c r="X88" s="15">
        <f t="shared" si="6"/>
        <v>0</v>
      </c>
      <c r="Y88" s="15">
        <f t="shared" si="7"/>
        <v>0</v>
      </c>
      <c r="Z88" s="15">
        <v>0</v>
      </c>
      <c r="AA88" s="15">
        <v>0</v>
      </c>
      <c r="AB88" s="15">
        <f t="shared" si="8"/>
        <v>0</v>
      </c>
      <c r="AC88" s="15">
        <f t="shared" si="9"/>
        <v>0</v>
      </c>
      <c r="AD88" s="15">
        <v>0</v>
      </c>
      <c r="AE88" s="15">
        <v>0</v>
      </c>
      <c r="AF88" s="15">
        <f t="shared" si="10"/>
        <v>0</v>
      </c>
      <c r="AG88" s="15">
        <f t="shared" si="11"/>
        <v>0</v>
      </c>
      <c r="AH88" s="15">
        <v>0</v>
      </c>
      <c r="AI88" s="15">
        <v>0</v>
      </c>
      <c r="AJ88" s="15">
        <f t="shared" si="12"/>
        <v>0</v>
      </c>
      <c r="AK88" s="15">
        <f t="shared" si="13"/>
        <v>0</v>
      </c>
      <c r="AL88" s="15">
        <v>14634.146341463413</v>
      </c>
      <c r="AM88" s="15">
        <v>0</v>
      </c>
      <c r="AN88" s="15">
        <f t="shared" si="14"/>
        <v>14634.146341463413</v>
      </c>
      <c r="AO88" s="15">
        <f t="shared" si="15"/>
        <v>1463414.6341463414</v>
      </c>
      <c r="AP88" s="15">
        <v>0</v>
      </c>
      <c r="AQ88" s="15">
        <v>0</v>
      </c>
      <c r="AR88" s="15">
        <f t="shared" si="16"/>
        <v>0</v>
      </c>
      <c r="AS88" s="15">
        <f t="shared" si="17"/>
        <v>0</v>
      </c>
      <c r="AT88" s="15">
        <v>0</v>
      </c>
      <c r="AU88" s="15">
        <v>0</v>
      </c>
      <c r="AV88" s="15">
        <f t="shared" si="18"/>
        <v>0</v>
      </c>
      <c r="AW88" s="15">
        <f t="shared" si="19"/>
        <v>0</v>
      </c>
      <c r="AX88" s="15">
        <v>0</v>
      </c>
      <c r="AY88" s="15">
        <v>0</v>
      </c>
      <c r="AZ88" s="15">
        <f t="shared" si="20"/>
        <v>0</v>
      </c>
      <c r="BA88" s="15">
        <f t="shared" si="21"/>
        <v>0</v>
      </c>
      <c r="BB88" s="9">
        <v>0</v>
      </c>
      <c r="BC88" s="9">
        <v>0</v>
      </c>
      <c r="BD88" s="10">
        <f t="shared" si="22"/>
        <v>0</v>
      </c>
      <c r="BE88" s="11">
        <f t="shared" si="23"/>
        <v>0</v>
      </c>
      <c r="BF88" s="9">
        <v>0</v>
      </c>
      <c r="BG88" s="9">
        <v>0</v>
      </c>
      <c r="BH88" s="10">
        <f t="shared" ref="BH88" si="101">+BG88+BF88</f>
        <v>0</v>
      </c>
      <c r="BI88" s="11">
        <f t="shared" ref="BI88" si="102">+BH88*I88</f>
        <v>0</v>
      </c>
    </row>
    <row r="89" spans="1:63" s="4" customFormat="1" x14ac:dyDescent="0.25">
      <c r="A89" s="47"/>
      <c r="B89" s="22"/>
      <c r="C89" s="22"/>
      <c r="D89" s="22"/>
      <c r="E89" s="22"/>
      <c r="F89" s="22"/>
      <c r="G89" s="23"/>
      <c r="H89" s="23"/>
      <c r="I89" s="48"/>
      <c r="J89" s="70" t="s">
        <v>326</v>
      </c>
      <c r="K89" s="71"/>
      <c r="L89" s="71"/>
      <c r="M89" s="72"/>
      <c r="N89" s="64"/>
      <c r="O89" s="65"/>
      <c r="P89" s="65"/>
      <c r="Q89" s="66"/>
      <c r="R89" s="64"/>
      <c r="S89" s="65"/>
      <c r="T89" s="65"/>
      <c r="U89" s="66"/>
      <c r="V89" s="64"/>
      <c r="W89" s="65"/>
      <c r="X89" s="65"/>
      <c r="Y89" s="66"/>
      <c r="Z89" s="64"/>
      <c r="AA89" s="65"/>
      <c r="AB89" s="65"/>
      <c r="AC89" s="66"/>
      <c r="AD89" s="64"/>
      <c r="AE89" s="65"/>
      <c r="AF89" s="65"/>
      <c r="AG89" s="66"/>
      <c r="AH89" s="64"/>
      <c r="AI89" s="65"/>
      <c r="AJ89" s="65"/>
      <c r="AK89" s="66"/>
      <c r="AL89" s="67" t="s">
        <v>329</v>
      </c>
      <c r="AM89" s="68"/>
      <c r="AN89" s="68"/>
      <c r="AO89" s="69"/>
      <c r="AP89" s="64"/>
      <c r="AQ89" s="65"/>
      <c r="AR89" s="65"/>
      <c r="AS89" s="66"/>
      <c r="AT89" s="64"/>
      <c r="AU89" s="65"/>
      <c r="AV89" s="65"/>
      <c r="AW89" s="66"/>
      <c r="AX89" s="64"/>
      <c r="AY89" s="65"/>
      <c r="AZ89" s="65"/>
      <c r="BA89" s="66"/>
      <c r="BB89" s="64"/>
      <c r="BC89" s="65"/>
      <c r="BD89" s="65"/>
      <c r="BE89" s="66"/>
      <c r="BF89" s="64"/>
      <c r="BG89" s="65"/>
      <c r="BH89" s="65"/>
      <c r="BI89" s="66"/>
    </row>
    <row r="90" spans="1:63" s="4" customFormat="1" ht="25.5" x14ac:dyDescent="0.25">
      <c r="A90" s="22">
        <v>42</v>
      </c>
      <c r="B90" s="23" t="s">
        <v>121</v>
      </c>
      <c r="C90" s="23" t="s">
        <v>122</v>
      </c>
      <c r="D90" s="23" t="s">
        <v>123</v>
      </c>
      <c r="E90" s="23">
        <v>6</v>
      </c>
      <c r="F90" s="23" t="s">
        <v>42</v>
      </c>
      <c r="G90" s="23" t="s">
        <v>26</v>
      </c>
      <c r="H90" s="23" t="s">
        <v>26</v>
      </c>
      <c r="I90" s="24">
        <v>202545</v>
      </c>
      <c r="J90" s="24">
        <v>0</v>
      </c>
      <c r="K90" s="24">
        <v>0</v>
      </c>
      <c r="L90" s="15">
        <f t="shared" si="0"/>
        <v>0</v>
      </c>
      <c r="M90" s="15">
        <f t="shared" si="1"/>
        <v>0</v>
      </c>
      <c r="N90" s="15">
        <v>0</v>
      </c>
      <c r="O90" s="15">
        <v>0</v>
      </c>
      <c r="P90" s="15">
        <f t="shared" si="2"/>
        <v>0</v>
      </c>
      <c r="Q90" s="15">
        <f t="shared" si="3"/>
        <v>0</v>
      </c>
      <c r="R90" s="15">
        <v>156604</v>
      </c>
      <c r="S90" s="15">
        <v>0</v>
      </c>
      <c r="T90" s="15">
        <f t="shared" si="4"/>
        <v>156604</v>
      </c>
      <c r="U90" s="15">
        <f t="shared" si="5"/>
        <v>939624</v>
      </c>
      <c r="V90" s="15">
        <v>0</v>
      </c>
      <c r="W90" s="15">
        <v>0</v>
      </c>
      <c r="X90" s="15">
        <f t="shared" si="6"/>
        <v>0</v>
      </c>
      <c r="Y90" s="15">
        <f t="shared" si="7"/>
        <v>0</v>
      </c>
      <c r="Z90" s="15">
        <v>0</v>
      </c>
      <c r="AA90" s="15">
        <v>0</v>
      </c>
      <c r="AB90" s="15">
        <f t="shared" si="8"/>
        <v>0</v>
      </c>
      <c r="AC90" s="15">
        <f t="shared" si="9"/>
        <v>0</v>
      </c>
      <c r="AD90" s="15">
        <v>0</v>
      </c>
      <c r="AE90" s="15">
        <v>0</v>
      </c>
      <c r="AF90" s="15">
        <f t="shared" si="10"/>
        <v>0</v>
      </c>
      <c r="AG90" s="15">
        <f t="shared" si="11"/>
        <v>0</v>
      </c>
      <c r="AH90" s="15">
        <v>0</v>
      </c>
      <c r="AI90" s="15">
        <v>0</v>
      </c>
      <c r="AJ90" s="15">
        <f t="shared" si="12"/>
        <v>0</v>
      </c>
      <c r="AK90" s="15">
        <f t="shared" si="13"/>
        <v>0</v>
      </c>
      <c r="AL90" s="15">
        <v>0</v>
      </c>
      <c r="AM90" s="15">
        <v>0</v>
      </c>
      <c r="AN90" s="15">
        <f t="shared" si="14"/>
        <v>0</v>
      </c>
      <c r="AO90" s="15">
        <f t="shared" si="15"/>
        <v>0</v>
      </c>
      <c r="AP90" s="15">
        <v>0</v>
      </c>
      <c r="AQ90" s="15">
        <v>0</v>
      </c>
      <c r="AR90" s="15">
        <f t="shared" si="16"/>
        <v>0</v>
      </c>
      <c r="AS90" s="15">
        <f t="shared" si="17"/>
        <v>0</v>
      </c>
      <c r="AT90" s="15">
        <v>0</v>
      </c>
      <c r="AU90" s="15">
        <v>0</v>
      </c>
      <c r="AV90" s="15">
        <f t="shared" si="18"/>
        <v>0</v>
      </c>
      <c r="AW90" s="15">
        <f t="shared" si="19"/>
        <v>0</v>
      </c>
      <c r="AX90" s="15">
        <v>0</v>
      </c>
      <c r="AY90" s="15">
        <v>0</v>
      </c>
      <c r="AZ90" s="15">
        <f t="shared" si="20"/>
        <v>0</v>
      </c>
      <c r="BA90" s="15">
        <f t="shared" si="21"/>
        <v>0</v>
      </c>
      <c r="BB90" s="9">
        <v>0</v>
      </c>
      <c r="BC90" s="9">
        <v>0</v>
      </c>
      <c r="BD90" s="10">
        <f t="shared" si="22"/>
        <v>0</v>
      </c>
      <c r="BE90" s="11">
        <f t="shared" si="23"/>
        <v>0</v>
      </c>
      <c r="BF90" s="9">
        <v>107959</v>
      </c>
      <c r="BG90" s="9">
        <v>0</v>
      </c>
      <c r="BH90" s="10">
        <f t="shared" ref="BH90" si="103">+BG90+BF90</f>
        <v>107959</v>
      </c>
      <c r="BI90" s="11">
        <f>+BH90*E90</f>
        <v>647754</v>
      </c>
      <c r="BJ90" s="54"/>
      <c r="BK90" s="53"/>
    </row>
    <row r="91" spans="1:63" s="4" customFormat="1" x14ac:dyDescent="0.25">
      <c r="A91" s="47"/>
      <c r="B91" s="23"/>
      <c r="C91" s="23"/>
      <c r="D91" s="23"/>
      <c r="E91" s="23"/>
      <c r="F91" s="23"/>
      <c r="G91" s="23"/>
      <c r="H91" s="23"/>
      <c r="I91" s="48"/>
      <c r="J91" s="64"/>
      <c r="K91" s="65"/>
      <c r="L91" s="65"/>
      <c r="M91" s="66"/>
      <c r="N91" s="64"/>
      <c r="O91" s="65"/>
      <c r="P91" s="65"/>
      <c r="Q91" s="66"/>
      <c r="R91" s="67" t="s">
        <v>358</v>
      </c>
      <c r="S91" s="68"/>
      <c r="T91" s="68"/>
      <c r="U91" s="69"/>
      <c r="V91" s="64"/>
      <c r="W91" s="65"/>
      <c r="X91" s="65"/>
      <c r="Y91" s="66"/>
      <c r="Z91" s="64"/>
      <c r="AA91" s="65"/>
      <c r="AB91" s="65"/>
      <c r="AC91" s="66"/>
      <c r="AD91" s="64"/>
      <c r="AE91" s="65"/>
      <c r="AF91" s="65"/>
      <c r="AG91" s="66"/>
      <c r="AH91" s="64"/>
      <c r="AI91" s="65"/>
      <c r="AJ91" s="65"/>
      <c r="AK91" s="66"/>
      <c r="AL91" s="64"/>
      <c r="AM91" s="65"/>
      <c r="AN91" s="65"/>
      <c r="AO91" s="66"/>
      <c r="AP91" s="64"/>
      <c r="AQ91" s="65"/>
      <c r="AR91" s="65"/>
      <c r="AS91" s="66"/>
      <c r="AT91" s="64"/>
      <c r="AU91" s="65"/>
      <c r="AV91" s="65"/>
      <c r="AW91" s="66"/>
      <c r="AX91" s="64"/>
      <c r="AY91" s="65"/>
      <c r="AZ91" s="65"/>
      <c r="BA91" s="66"/>
      <c r="BB91" s="64"/>
      <c r="BC91" s="65"/>
      <c r="BD91" s="65"/>
      <c r="BE91" s="66"/>
      <c r="BF91" s="67" t="s">
        <v>329</v>
      </c>
      <c r="BG91" s="68"/>
      <c r="BH91" s="68"/>
      <c r="BI91" s="69"/>
    </row>
    <row r="92" spans="1:63" s="4" customFormat="1" ht="25.5" x14ac:dyDescent="0.25">
      <c r="A92" s="22">
        <v>43</v>
      </c>
      <c r="B92" s="22" t="s">
        <v>124</v>
      </c>
      <c r="C92" s="22" t="s">
        <v>125</v>
      </c>
      <c r="D92" s="22" t="s">
        <v>23</v>
      </c>
      <c r="E92" s="22">
        <v>30</v>
      </c>
      <c r="F92" s="22" t="s">
        <v>126</v>
      </c>
      <c r="G92" s="23" t="s">
        <v>26</v>
      </c>
      <c r="H92" s="23" t="s">
        <v>26</v>
      </c>
      <c r="I92" s="24">
        <v>97159</v>
      </c>
      <c r="J92" s="24">
        <v>0</v>
      </c>
      <c r="K92" s="24">
        <v>0</v>
      </c>
      <c r="L92" s="15">
        <f t="shared" si="0"/>
        <v>0</v>
      </c>
      <c r="M92" s="15">
        <f t="shared" si="1"/>
        <v>0</v>
      </c>
      <c r="N92" s="15">
        <v>0</v>
      </c>
      <c r="O92" s="15">
        <v>0</v>
      </c>
      <c r="P92" s="15">
        <f t="shared" si="2"/>
        <v>0</v>
      </c>
      <c r="Q92" s="15">
        <f t="shared" si="3"/>
        <v>0</v>
      </c>
      <c r="R92" s="15">
        <v>0</v>
      </c>
      <c r="S92" s="15">
        <v>0</v>
      </c>
      <c r="T92" s="15">
        <f t="shared" si="4"/>
        <v>0</v>
      </c>
      <c r="U92" s="15">
        <f t="shared" si="5"/>
        <v>0</v>
      </c>
      <c r="V92" s="15">
        <v>0</v>
      </c>
      <c r="W92" s="15">
        <v>0</v>
      </c>
      <c r="X92" s="15">
        <f t="shared" si="6"/>
        <v>0</v>
      </c>
      <c r="Y92" s="15">
        <f t="shared" si="7"/>
        <v>0</v>
      </c>
      <c r="Z92" s="15">
        <v>0</v>
      </c>
      <c r="AA92" s="15">
        <v>0</v>
      </c>
      <c r="AB92" s="15">
        <f t="shared" si="8"/>
        <v>0</v>
      </c>
      <c r="AC92" s="15">
        <f t="shared" si="9"/>
        <v>0</v>
      </c>
      <c r="AD92" s="15">
        <v>0</v>
      </c>
      <c r="AE92" s="15">
        <v>0</v>
      </c>
      <c r="AF92" s="15">
        <f t="shared" si="10"/>
        <v>0</v>
      </c>
      <c r="AG92" s="15">
        <f t="shared" si="11"/>
        <v>0</v>
      </c>
      <c r="AH92" s="15">
        <v>0</v>
      </c>
      <c r="AI92" s="15">
        <v>0</v>
      </c>
      <c r="AJ92" s="15">
        <f t="shared" si="12"/>
        <v>0</v>
      </c>
      <c r="AK92" s="15">
        <f t="shared" si="13"/>
        <v>0</v>
      </c>
      <c r="AL92" s="15">
        <v>81645.783132530123</v>
      </c>
      <c r="AM92" s="15">
        <v>15512.698795180724</v>
      </c>
      <c r="AN92" s="15">
        <f t="shared" si="14"/>
        <v>97158.481927710847</v>
      </c>
      <c r="AO92" s="15">
        <f t="shared" si="15"/>
        <v>2914754.4578313255</v>
      </c>
      <c r="AP92" s="15">
        <v>0</v>
      </c>
      <c r="AQ92" s="15">
        <v>0</v>
      </c>
      <c r="AR92" s="15">
        <f t="shared" si="16"/>
        <v>0</v>
      </c>
      <c r="AS92" s="15">
        <f t="shared" si="17"/>
        <v>0</v>
      </c>
      <c r="AT92" s="15">
        <v>0</v>
      </c>
      <c r="AU92" s="15">
        <v>0</v>
      </c>
      <c r="AV92" s="15">
        <f t="shared" si="18"/>
        <v>0</v>
      </c>
      <c r="AW92" s="15">
        <f t="shared" si="19"/>
        <v>0</v>
      </c>
      <c r="AX92" s="15">
        <v>0</v>
      </c>
      <c r="AY92" s="15">
        <v>0</v>
      </c>
      <c r="AZ92" s="15">
        <f t="shared" si="20"/>
        <v>0</v>
      </c>
      <c r="BA92" s="15">
        <f t="shared" si="21"/>
        <v>0</v>
      </c>
      <c r="BB92" s="9">
        <v>0</v>
      </c>
      <c r="BC92" s="9">
        <v>0</v>
      </c>
      <c r="BD92" s="10">
        <f t="shared" si="22"/>
        <v>0</v>
      </c>
      <c r="BE92" s="11">
        <f t="shared" si="23"/>
        <v>0</v>
      </c>
      <c r="BF92" s="9">
        <v>0</v>
      </c>
      <c r="BG92" s="9">
        <v>0</v>
      </c>
      <c r="BH92" s="10">
        <f t="shared" ref="BH92" si="104">+BG92+BF92</f>
        <v>0</v>
      </c>
      <c r="BI92" s="11">
        <f>+BH92*E92</f>
        <v>0</v>
      </c>
    </row>
    <row r="93" spans="1:63" s="4" customFormat="1" x14ac:dyDescent="0.25">
      <c r="A93" s="47"/>
      <c r="B93" s="22"/>
      <c r="C93" s="22"/>
      <c r="D93" s="22"/>
      <c r="E93" s="22"/>
      <c r="F93" s="22"/>
      <c r="G93" s="23"/>
      <c r="H93" s="23"/>
      <c r="I93" s="48"/>
      <c r="J93" s="64"/>
      <c r="K93" s="65"/>
      <c r="L93" s="65"/>
      <c r="M93" s="66"/>
      <c r="N93" s="64"/>
      <c r="O93" s="65"/>
      <c r="P93" s="65"/>
      <c r="Q93" s="66"/>
      <c r="R93" s="64"/>
      <c r="S93" s="65"/>
      <c r="T93" s="65"/>
      <c r="U93" s="66"/>
      <c r="V93" s="64"/>
      <c r="W93" s="65"/>
      <c r="X93" s="65"/>
      <c r="Y93" s="66"/>
      <c r="Z93" s="64"/>
      <c r="AA93" s="65"/>
      <c r="AB93" s="65"/>
      <c r="AC93" s="66"/>
      <c r="AD93" s="64"/>
      <c r="AE93" s="65"/>
      <c r="AF93" s="65"/>
      <c r="AG93" s="66"/>
      <c r="AH93" s="64"/>
      <c r="AI93" s="65"/>
      <c r="AJ93" s="65"/>
      <c r="AK93" s="66"/>
      <c r="AL93" s="67" t="s">
        <v>329</v>
      </c>
      <c r="AM93" s="68"/>
      <c r="AN93" s="68"/>
      <c r="AO93" s="69"/>
      <c r="AP93" s="64"/>
      <c r="AQ93" s="65"/>
      <c r="AR93" s="65"/>
      <c r="AS93" s="66"/>
      <c r="AT93" s="64"/>
      <c r="AU93" s="65"/>
      <c r="AV93" s="65"/>
      <c r="AW93" s="66"/>
      <c r="AX93" s="64"/>
      <c r="AY93" s="65"/>
      <c r="AZ93" s="65"/>
      <c r="BA93" s="66"/>
      <c r="BB93" s="64"/>
      <c r="BC93" s="65"/>
      <c r="BD93" s="65"/>
      <c r="BE93" s="66"/>
      <c r="BF93" s="64"/>
      <c r="BG93" s="65"/>
      <c r="BH93" s="65"/>
      <c r="BI93" s="66"/>
    </row>
    <row r="94" spans="1:63" s="4" customFormat="1" ht="25.5" x14ac:dyDescent="0.25">
      <c r="A94" s="22">
        <v>44</v>
      </c>
      <c r="B94" s="22" t="s">
        <v>127</v>
      </c>
      <c r="C94" s="22" t="s">
        <v>128</v>
      </c>
      <c r="D94" s="22" t="s">
        <v>23</v>
      </c>
      <c r="E94" s="22">
        <v>36000</v>
      </c>
      <c r="F94" s="23" t="s">
        <v>42</v>
      </c>
      <c r="G94" s="22" t="s">
        <v>26</v>
      </c>
      <c r="H94" s="22" t="s">
        <v>26</v>
      </c>
      <c r="I94" s="22">
        <v>410</v>
      </c>
      <c r="J94" s="24">
        <v>0</v>
      </c>
      <c r="K94" s="24">
        <v>0</v>
      </c>
      <c r="L94" s="15">
        <f t="shared" si="0"/>
        <v>0</v>
      </c>
      <c r="M94" s="15">
        <f t="shared" si="1"/>
        <v>0</v>
      </c>
      <c r="N94" s="15">
        <v>0</v>
      </c>
      <c r="O94" s="15">
        <v>0</v>
      </c>
      <c r="P94" s="15">
        <f t="shared" si="2"/>
        <v>0</v>
      </c>
      <c r="Q94" s="15">
        <f t="shared" si="3"/>
        <v>0</v>
      </c>
      <c r="R94" s="15">
        <v>183</v>
      </c>
      <c r="S94" s="15">
        <v>0</v>
      </c>
      <c r="T94" s="15">
        <f t="shared" si="4"/>
        <v>183</v>
      </c>
      <c r="U94" s="15">
        <f t="shared" si="5"/>
        <v>6588000</v>
      </c>
      <c r="V94" s="15">
        <v>0</v>
      </c>
      <c r="W94" s="15">
        <v>0</v>
      </c>
      <c r="X94" s="15">
        <f t="shared" si="6"/>
        <v>0</v>
      </c>
      <c r="Y94" s="15">
        <f t="shared" si="7"/>
        <v>0</v>
      </c>
      <c r="Z94" s="15">
        <v>410</v>
      </c>
      <c r="AA94" s="15">
        <v>0</v>
      </c>
      <c r="AB94" s="15">
        <f t="shared" si="8"/>
        <v>410</v>
      </c>
      <c r="AC94" s="15">
        <f t="shared" si="9"/>
        <v>14760000</v>
      </c>
      <c r="AD94" s="15">
        <v>0</v>
      </c>
      <c r="AE94" s="15">
        <v>0</v>
      </c>
      <c r="AF94" s="15">
        <f t="shared" si="10"/>
        <v>0</v>
      </c>
      <c r="AG94" s="15">
        <f t="shared" si="11"/>
        <v>0</v>
      </c>
      <c r="AH94" s="15">
        <v>0</v>
      </c>
      <c r="AI94" s="15">
        <v>0</v>
      </c>
      <c r="AJ94" s="15">
        <f t="shared" si="12"/>
        <v>0</v>
      </c>
      <c r="AK94" s="15">
        <f t="shared" si="13"/>
        <v>0</v>
      </c>
      <c r="AL94" s="15">
        <v>397.59036144578317</v>
      </c>
      <c r="AM94" s="15">
        <v>0</v>
      </c>
      <c r="AN94" s="15">
        <f t="shared" si="14"/>
        <v>397.59036144578317</v>
      </c>
      <c r="AO94" s="15">
        <f t="shared" si="15"/>
        <v>14313253.012048194</v>
      </c>
      <c r="AP94" s="15">
        <v>0</v>
      </c>
      <c r="AQ94" s="15">
        <v>0</v>
      </c>
      <c r="AR94" s="15">
        <f t="shared" si="16"/>
        <v>0</v>
      </c>
      <c r="AS94" s="15">
        <f t="shared" si="17"/>
        <v>0</v>
      </c>
      <c r="AT94" s="15">
        <v>0</v>
      </c>
      <c r="AU94" s="15">
        <v>0</v>
      </c>
      <c r="AV94" s="15">
        <f t="shared" si="18"/>
        <v>0</v>
      </c>
      <c r="AW94" s="15">
        <f t="shared" si="19"/>
        <v>0</v>
      </c>
      <c r="AX94" s="15">
        <v>0</v>
      </c>
      <c r="AY94" s="15">
        <v>0</v>
      </c>
      <c r="AZ94" s="15">
        <f t="shared" si="20"/>
        <v>0</v>
      </c>
      <c r="BA94" s="15">
        <f t="shared" si="21"/>
        <v>0</v>
      </c>
      <c r="BB94" s="9">
        <v>0</v>
      </c>
      <c r="BC94" s="9">
        <v>0</v>
      </c>
      <c r="BD94" s="10">
        <f t="shared" si="22"/>
        <v>0</v>
      </c>
      <c r="BE94" s="11">
        <f t="shared" si="23"/>
        <v>0</v>
      </c>
      <c r="BF94" s="9">
        <v>410</v>
      </c>
      <c r="BG94" s="9">
        <v>0</v>
      </c>
      <c r="BH94" s="10">
        <f t="shared" ref="BH94" si="105">+BG94+BF94</f>
        <v>410</v>
      </c>
      <c r="BI94" s="11">
        <f>+BH94*E94</f>
        <v>14760000</v>
      </c>
      <c r="BJ94" s="14"/>
      <c r="BK94" s="53"/>
    </row>
    <row r="95" spans="1:63" s="4" customFormat="1" x14ac:dyDescent="0.25">
      <c r="A95" s="47"/>
      <c r="B95" s="22"/>
      <c r="C95" s="22"/>
      <c r="D95" s="22"/>
      <c r="E95" s="22"/>
      <c r="F95" s="23"/>
      <c r="G95" s="22"/>
      <c r="H95" s="22"/>
      <c r="I95" s="47"/>
      <c r="J95" s="64"/>
      <c r="K95" s="65"/>
      <c r="L95" s="65"/>
      <c r="M95" s="66"/>
      <c r="N95" s="64"/>
      <c r="O95" s="65"/>
      <c r="P95" s="65"/>
      <c r="Q95" s="66"/>
      <c r="R95" s="70" t="s">
        <v>326</v>
      </c>
      <c r="S95" s="71"/>
      <c r="T95" s="71"/>
      <c r="U95" s="72"/>
      <c r="V95" s="64"/>
      <c r="W95" s="65"/>
      <c r="X95" s="65"/>
      <c r="Y95" s="66"/>
      <c r="Z95" s="70" t="s">
        <v>326</v>
      </c>
      <c r="AA95" s="71"/>
      <c r="AB95" s="71"/>
      <c r="AC95" s="72"/>
      <c r="AD95" s="64"/>
      <c r="AE95" s="65"/>
      <c r="AF95" s="65"/>
      <c r="AG95" s="66"/>
      <c r="AH95" s="64"/>
      <c r="AI95" s="65"/>
      <c r="AJ95" s="65"/>
      <c r="AK95" s="66"/>
      <c r="AL95" s="70" t="s">
        <v>328</v>
      </c>
      <c r="AM95" s="71"/>
      <c r="AN95" s="71"/>
      <c r="AO95" s="72"/>
      <c r="AP95" s="64"/>
      <c r="AQ95" s="65"/>
      <c r="AR95" s="65"/>
      <c r="AS95" s="66"/>
      <c r="AT95" s="64"/>
      <c r="AU95" s="65"/>
      <c r="AV95" s="65"/>
      <c r="AW95" s="66"/>
      <c r="AX95" s="64"/>
      <c r="AY95" s="65"/>
      <c r="AZ95" s="65"/>
      <c r="BA95" s="66"/>
      <c r="BB95" s="64"/>
      <c r="BC95" s="65"/>
      <c r="BD95" s="65"/>
      <c r="BE95" s="66"/>
      <c r="BF95" s="67" t="s">
        <v>329</v>
      </c>
      <c r="BG95" s="68"/>
      <c r="BH95" s="68"/>
      <c r="BI95" s="69"/>
    </row>
    <row r="96" spans="1:63" s="4" customFormat="1" x14ac:dyDescent="0.25">
      <c r="A96" s="22">
        <v>45</v>
      </c>
      <c r="B96" s="23" t="s">
        <v>129</v>
      </c>
      <c r="C96" s="23" t="s">
        <v>130</v>
      </c>
      <c r="D96" s="23" t="s">
        <v>131</v>
      </c>
      <c r="E96" s="22">
        <v>1200</v>
      </c>
      <c r="F96" s="23" t="s">
        <v>47</v>
      </c>
      <c r="G96" s="23" t="s">
        <v>26</v>
      </c>
      <c r="H96" s="23" t="s">
        <v>26</v>
      </c>
      <c r="I96" s="24">
        <v>1508</v>
      </c>
      <c r="J96" s="24">
        <v>1500</v>
      </c>
      <c r="K96" s="24">
        <v>285</v>
      </c>
      <c r="L96" s="15">
        <f t="shared" si="0"/>
        <v>1785</v>
      </c>
      <c r="M96" s="15">
        <f t="shared" si="1"/>
        <v>2142000</v>
      </c>
      <c r="N96" s="15">
        <v>1124</v>
      </c>
      <c r="O96" s="15">
        <v>213.56</v>
      </c>
      <c r="P96" s="15">
        <f t="shared" si="2"/>
        <v>1337.56</v>
      </c>
      <c r="Q96" s="15">
        <f t="shared" si="3"/>
        <v>1605072</v>
      </c>
      <c r="R96" s="15">
        <v>1187</v>
      </c>
      <c r="S96" s="15">
        <v>226</v>
      </c>
      <c r="T96" s="15">
        <f t="shared" si="4"/>
        <v>1413</v>
      </c>
      <c r="U96" s="15">
        <f t="shared" si="5"/>
        <v>1695600</v>
      </c>
      <c r="V96" s="15">
        <v>0</v>
      </c>
      <c r="W96" s="15">
        <v>0</v>
      </c>
      <c r="X96" s="15">
        <f t="shared" si="6"/>
        <v>0</v>
      </c>
      <c r="Y96" s="15">
        <f t="shared" si="7"/>
        <v>0</v>
      </c>
      <c r="Z96" s="15">
        <v>0</v>
      </c>
      <c r="AA96" s="15">
        <v>0</v>
      </c>
      <c r="AB96" s="15">
        <f t="shared" si="8"/>
        <v>0</v>
      </c>
      <c r="AC96" s="15">
        <f t="shared" si="9"/>
        <v>0</v>
      </c>
      <c r="AD96" s="15">
        <v>0</v>
      </c>
      <c r="AE96" s="15">
        <v>0</v>
      </c>
      <c r="AF96" s="15">
        <f t="shared" si="10"/>
        <v>0</v>
      </c>
      <c r="AG96" s="15">
        <f t="shared" si="11"/>
        <v>0</v>
      </c>
      <c r="AH96" s="15">
        <v>0</v>
      </c>
      <c r="AI96" s="15">
        <v>0</v>
      </c>
      <c r="AJ96" s="15">
        <f t="shared" si="12"/>
        <v>0</v>
      </c>
      <c r="AK96" s="15">
        <f t="shared" si="13"/>
        <v>0</v>
      </c>
      <c r="AL96" s="15">
        <v>1144.5783132530121</v>
      </c>
      <c r="AM96" s="15">
        <v>217.4698795180723</v>
      </c>
      <c r="AN96" s="15">
        <f t="shared" si="14"/>
        <v>1362.0481927710844</v>
      </c>
      <c r="AO96" s="15">
        <f t="shared" si="15"/>
        <v>1634457.8313253012</v>
      </c>
      <c r="AP96" s="15">
        <v>0</v>
      </c>
      <c r="AQ96" s="15">
        <v>0</v>
      </c>
      <c r="AR96" s="15">
        <f t="shared" si="16"/>
        <v>0</v>
      </c>
      <c r="AS96" s="15">
        <f t="shared" si="17"/>
        <v>0</v>
      </c>
      <c r="AT96" s="15">
        <v>1136</v>
      </c>
      <c r="AU96" s="15">
        <v>215.84</v>
      </c>
      <c r="AV96" s="15">
        <f t="shared" si="18"/>
        <v>1351.84</v>
      </c>
      <c r="AW96" s="15">
        <f t="shared" si="19"/>
        <v>1622208</v>
      </c>
      <c r="AX96" s="15">
        <v>0</v>
      </c>
      <c r="AY96" s="15">
        <v>0</v>
      </c>
      <c r="AZ96" s="15">
        <f t="shared" si="20"/>
        <v>0</v>
      </c>
      <c r="BA96" s="15">
        <f t="shared" si="21"/>
        <v>0</v>
      </c>
      <c r="BB96" s="9">
        <v>0</v>
      </c>
      <c r="BC96" s="9">
        <v>0</v>
      </c>
      <c r="BD96" s="10">
        <f t="shared" si="22"/>
        <v>0</v>
      </c>
      <c r="BE96" s="11">
        <f t="shared" si="23"/>
        <v>0</v>
      </c>
      <c r="BF96" s="9">
        <v>0</v>
      </c>
      <c r="BG96" s="9">
        <v>0</v>
      </c>
      <c r="BH96" s="10">
        <f t="shared" ref="BH96" si="106">+BG96+BF96</f>
        <v>0</v>
      </c>
      <c r="BI96" s="11">
        <f t="shared" ref="BI96" si="107">+BH96*I96</f>
        <v>0</v>
      </c>
    </row>
    <row r="97" spans="1:61" s="4" customFormat="1" x14ac:dyDescent="0.25">
      <c r="A97" s="47"/>
      <c r="B97" s="23"/>
      <c r="C97" s="23"/>
      <c r="D97" s="23"/>
      <c r="E97" s="22"/>
      <c r="F97" s="23"/>
      <c r="G97" s="23"/>
      <c r="H97" s="23"/>
      <c r="I97" s="48"/>
      <c r="J97" s="80" t="s">
        <v>325</v>
      </c>
      <c r="K97" s="81"/>
      <c r="L97" s="81"/>
      <c r="M97" s="82"/>
      <c r="N97" s="67" t="s">
        <v>329</v>
      </c>
      <c r="O97" s="68"/>
      <c r="P97" s="68"/>
      <c r="Q97" s="69"/>
      <c r="R97" s="67" t="s">
        <v>340</v>
      </c>
      <c r="S97" s="68"/>
      <c r="T97" s="68"/>
      <c r="U97" s="69"/>
      <c r="V97" s="64"/>
      <c r="W97" s="65"/>
      <c r="X97" s="65"/>
      <c r="Y97" s="66"/>
      <c r="Z97" s="64"/>
      <c r="AA97" s="65"/>
      <c r="AB97" s="65"/>
      <c r="AC97" s="66"/>
      <c r="AD97" s="64"/>
      <c r="AE97" s="65"/>
      <c r="AF97" s="65"/>
      <c r="AG97" s="66"/>
      <c r="AH97" s="64"/>
      <c r="AI97" s="65"/>
      <c r="AJ97" s="65"/>
      <c r="AK97" s="66"/>
      <c r="AL97" s="67" t="s">
        <v>353</v>
      </c>
      <c r="AM97" s="68"/>
      <c r="AN97" s="68"/>
      <c r="AO97" s="69"/>
      <c r="AP97" s="64"/>
      <c r="AQ97" s="65"/>
      <c r="AR97" s="65"/>
      <c r="AS97" s="66"/>
      <c r="AT97" s="67" t="s">
        <v>331</v>
      </c>
      <c r="AU97" s="68"/>
      <c r="AV97" s="68"/>
      <c r="AW97" s="69"/>
      <c r="AX97" s="64"/>
      <c r="AY97" s="65"/>
      <c r="AZ97" s="65"/>
      <c r="BA97" s="66"/>
      <c r="BB97" s="64"/>
      <c r="BC97" s="65"/>
      <c r="BD97" s="65"/>
      <c r="BE97" s="66"/>
      <c r="BF97" s="64"/>
      <c r="BG97" s="65"/>
      <c r="BH97" s="65"/>
      <c r="BI97" s="66"/>
    </row>
    <row r="98" spans="1:61" s="4" customFormat="1" ht="25.5" x14ac:dyDescent="0.25">
      <c r="A98" s="22">
        <v>46</v>
      </c>
      <c r="B98" s="23" t="s">
        <v>132</v>
      </c>
      <c r="C98" s="23" t="s">
        <v>133</v>
      </c>
      <c r="D98" s="23" t="s">
        <v>23</v>
      </c>
      <c r="E98" s="23">
        <v>2800</v>
      </c>
      <c r="F98" s="23" t="s">
        <v>126</v>
      </c>
      <c r="G98" s="23" t="s">
        <v>26</v>
      </c>
      <c r="H98" s="23" t="s">
        <v>26</v>
      </c>
      <c r="I98" s="24">
        <v>6426</v>
      </c>
      <c r="J98" s="24">
        <v>0</v>
      </c>
      <c r="K98" s="24">
        <v>0</v>
      </c>
      <c r="L98" s="15">
        <f t="shared" si="0"/>
        <v>0</v>
      </c>
      <c r="M98" s="15">
        <f t="shared" si="1"/>
        <v>0</v>
      </c>
      <c r="N98" s="15">
        <v>4145</v>
      </c>
      <c r="O98" s="15">
        <v>787.55</v>
      </c>
      <c r="P98" s="15">
        <f t="shared" si="2"/>
        <v>4932.55</v>
      </c>
      <c r="Q98" s="15">
        <f t="shared" si="3"/>
        <v>13811140</v>
      </c>
      <c r="R98" s="15">
        <v>5072</v>
      </c>
      <c r="S98" s="15">
        <v>964</v>
      </c>
      <c r="T98" s="15">
        <f t="shared" si="4"/>
        <v>6036</v>
      </c>
      <c r="U98" s="15">
        <f t="shared" si="5"/>
        <v>16900800</v>
      </c>
      <c r="V98" s="15">
        <v>0</v>
      </c>
      <c r="W98" s="15">
        <v>0</v>
      </c>
      <c r="X98" s="15">
        <f t="shared" si="6"/>
        <v>0</v>
      </c>
      <c r="Y98" s="15">
        <f t="shared" si="7"/>
        <v>0</v>
      </c>
      <c r="Z98" s="15">
        <v>5290</v>
      </c>
      <c r="AA98" s="15">
        <v>1005.1</v>
      </c>
      <c r="AB98" s="15">
        <f t="shared" si="8"/>
        <v>6295.1</v>
      </c>
      <c r="AC98" s="15">
        <f t="shared" si="9"/>
        <v>17626280</v>
      </c>
      <c r="AD98" s="15">
        <v>0</v>
      </c>
      <c r="AE98" s="15">
        <v>0</v>
      </c>
      <c r="AF98" s="15">
        <f t="shared" si="10"/>
        <v>0</v>
      </c>
      <c r="AG98" s="15">
        <f t="shared" si="11"/>
        <v>0</v>
      </c>
      <c r="AH98" s="15">
        <v>0</v>
      </c>
      <c r="AI98" s="15">
        <v>0</v>
      </c>
      <c r="AJ98" s="15">
        <f t="shared" si="12"/>
        <v>0</v>
      </c>
      <c r="AK98" s="15">
        <f t="shared" si="13"/>
        <v>0</v>
      </c>
      <c r="AL98" s="15">
        <v>0</v>
      </c>
      <c r="AM98" s="15">
        <v>0</v>
      </c>
      <c r="AN98" s="15">
        <f t="shared" si="14"/>
        <v>0</v>
      </c>
      <c r="AO98" s="15">
        <f t="shared" si="15"/>
        <v>0</v>
      </c>
      <c r="AP98" s="15">
        <v>0</v>
      </c>
      <c r="AQ98" s="15">
        <v>0</v>
      </c>
      <c r="AR98" s="15">
        <f t="shared" si="16"/>
        <v>0</v>
      </c>
      <c r="AS98" s="15">
        <f t="shared" si="17"/>
        <v>0</v>
      </c>
      <c r="AT98" s="15">
        <v>4381</v>
      </c>
      <c r="AU98" s="15">
        <v>832.39</v>
      </c>
      <c r="AV98" s="15">
        <f t="shared" si="18"/>
        <v>5213.3900000000003</v>
      </c>
      <c r="AW98" s="15">
        <f t="shared" si="19"/>
        <v>14597492</v>
      </c>
      <c r="AX98" s="15">
        <v>5400</v>
      </c>
      <c r="AY98" s="15">
        <v>1026</v>
      </c>
      <c r="AZ98" s="15">
        <f t="shared" si="20"/>
        <v>6426</v>
      </c>
      <c r="BA98" s="15">
        <f t="shared" si="21"/>
        <v>17992800</v>
      </c>
      <c r="BB98" s="9">
        <v>0</v>
      </c>
      <c r="BC98" s="9">
        <v>0</v>
      </c>
      <c r="BD98" s="10">
        <f t="shared" si="22"/>
        <v>0</v>
      </c>
      <c r="BE98" s="11">
        <f t="shared" si="23"/>
        <v>0</v>
      </c>
      <c r="BF98" s="9">
        <v>0</v>
      </c>
      <c r="BG98" s="9">
        <v>0</v>
      </c>
      <c r="BH98" s="10">
        <f t="shared" ref="BH98" si="108">+BG98+BF98</f>
        <v>0</v>
      </c>
      <c r="BI98" s="11">
        <f t="shared" ref="BI98" si="109">+BH98*I98</f>
        <v>0</v>
      </c>
    </row>
    <row r="99" spans="1:61" s="4" customFormat="1" x14ac:dyDescent="0.25">
      <c r="A99" s="47"/>
      <c r="B99" s="23"/>
      <c r="C99" s="23"/>
      <c r="D99" s="23"/>
      <c r="E99" s="23"/>
      <c r="F99" s="23"/>
      <c r="G99" s="23"/>
      <c r="H99" s="23"/>
      <c r="I99" s="48"/>
      <c r="J99" s="64"/>
      <c r="K99" s="65"/>
      <c r="L99" s="65"/>
      <c r="M99" s="66"/>
      <c r="N99" s="67" t="s">
        <v>329</v>
      </c>
      <c r="O99" s="68"/>
      <c r="P99" s="68"/>
      <c r="Q99" s="69"/>
      <c r="R99" s="67" t="s">
        <v>339</v>
      </c>
      <c r="S99" s="68"/>
      <c r="T99" s="68"/>
      <c r="U99" s="69"/>
      <c r="V99" s="64"/>
      <c r="W99" s="65"/>
      <c r="X99" s="65"/>
      <c r="Y99" s="66"/>
      <c r="Z99" s="67" t="s">
        <v>357</v>
      </c>
      <c r="AA99" s="68"/>
      <c r="AB99" s="68"/>
      <c r="AC99" s="69"/>
      <c r="AD99" s="64"/>
      <c r="AE99" s="65"/>
      <c r="AF99" s="65"/>
      <c r="AG99" s="66"/>
      <c r="AH99" s="64"/>
      <c r="AI99" s="65"/>
      <c r="AJ99" s="65"/>
      <c r="AK99" s="66"/>
      <c r="AL99" s="64"/>
      <c r="AM99" s="65"/>
      <c r="AN99" s="65"/>
      <c r="AO99" s="66"/>
      <c r="AP99" s="64"/>
      <c r="AQ99" s="65"/>
      <c r="AR99" s="65"/>
      <c r="AS99" s="66"/>
      <c r="AT99" s="67" t="s">
        <v>340</v>
      </c>
      <c r="AU99" s="68"/>
      <c r="AV99" s="68"/>
      <c r="AW99" s="69"/>
      <c r="AX99" s="67" t="s">
        <v>338</v>
      </c>
      <c r="AY99" s="68"/>
      <c r="AZ99" s="68"/>
      <c r="BA99" s="69"/>
      <c r="BB99" s="64"/>
      <c r="BC99" s="65"/>
      <c r="BD99" s="65"/>
      <c r="BE99" s="66"/>
      <c r="BF99" s="64"/>
      <c r="BG99" s="65"/>
      <c r="BH99" s="65"/>
      <c r="BI99" s="66"/>
    </row>
    <row r="100" spans="1:61" s="4" customFormat="1" ht="102" x14ac:dyDescent="0.25">
      <c r="A100" s="22">
        <v>47</v>
      </c>
      <c r="B100" s="23" t="s">
        <v>134</v>
      </c>
      <c r="C100" s="23" t="s">
        <v>135</v>
      </c>
      <c r="D100" s="23" t="s">
        <v>23</v>
      </c>
      <c r="E100" s="23">
        <v>500</v>
      </c>
      <c r="F100" s="23" t="s">
        <v>42</v>
      </c>
      <c r="G100" s="23" t="s">
        <v>136</v>
      </c>
      <c r="H100" s="23" t="s">
        <v>26</v>
      </c>
      <c r="I100" s="24">
        <v>31034</v>
      </c>
      <c r="J100" s="24">
        <v>0</v>
      </c>
      <c r="K100" s="24">
        <v>0</v>
      </c>
      <c r="L100" s="15">
        <f t="shared" si="0"/>
        <v>0</v>
      </c>
      <c r="M100" s="15">
        <f t="shared" si="1"/>
        <v>0</v>
      </c>
      <c r="N100" s="15">
        <v>0</v>
      </c>
      <c r="O100" s="15">
        <v>0</v>
      </c>
      <c r="P100" s="15">
        <f t="shared" si="2"/>
        <v>0</v>
      </c>
      <c r="Q100" s="15">
        <f t="shared" si="3"/>
        <v>0</v>
      </c>
      <c r="R100" s="15">
        <v>0</v>
      </c>
      <c r="S100" s="15">
        <v>0</v>
      </c>
      <c r="T100" s="15">
        <f t="shared" si="4"/>
        <v>0</v>
      </c>
      <c r="U100" s="15">
        <f t="shared" si="5"/>
        <v>0</v>
      </c>
      <c r="V100" s="15">
        <v>0</v>
      </c>
      <c r="W100" s="15">
        <v>0</v>
      </c>
      <c r="X100" s="15">
        <f t="shared" si="6"/>
        <v>0</v>
      </c>
      <c r="Y100" s="15">
        <f t="shared" si="7"/>
        <v>0</v>
      </c>
      <c r="Z100" s="15">
        <v>23205</v>
      </c>
      <c r="AA100" s="15">
        <v>4408.95</v>
      </c>
      <c r="AB100" s="15">
        <f t="shared" si="8"/>
        <v>27613.95</v>
      </c>
      <c r="AC100" s="15">
        <f t="shared" si="9"/>
        <v>13806975</v>
      </c>
      <c r="AD100" s="15">
        <v>0</v>
      </c>
      <c r="AE100" s="15">
        <v>0</v>
      </c>
      <c r="AF100" s="15">
        <f t="shared" si="10"/>
        <v>0</v>
      </c>
      <c r="AG100" s="15">
        <f t="shared" si="11"/>
        <v>0</v>
      </c>
      <c r="AH100" s="15">
        <v>26079</v>
      </c>
      <c r="AI100" s="15">
        <v>4955.01</v>
      </c>
      <c r="AJ100" s="15">
        <f t="shared" si="12"/>
        <v>31034.010000000002</v>
      </c>
      <c r="AK100" s="15">
        <f t="shared" si="13"/>
        <v>15517005.000000002</v>
      </c>
      <c r="AL100" s="15">
        <v>0</v>
      </c>
      <c r="AM100" s="15">
        <v>0</v>
      </c>
      <c r="AN100" s="15">
        <f t="shared" si="14"/>
        <v>0</v>
      </c>
      <c r="AO100" s="15">
        <f t="shared" si="15"/>
        <v>0</v>
      </c>
      <c r="AP100" s="15">
        <v>0</v>
      </c>
      <c r="AQ100" s="15">
        <v>0</v>
      </c>
      <c r="AR100" s="15">
        <f t="shared" si="16"/>
        <v>0</v>
      </c>
      <c r="AS100" s="15">
        <f t="shared" si="17"/>
        <v>0</v>
      </c>
      <c r="AT100" s="15">
        <v>20523</v>
      </c>
      <c r="AU100" s="15">
        <v>3899.37</v>
      </c>
      <c r="AV100" s="15">
        <f t="shared" si="18"/>
        <v>24422.37</v>
      </c>
      <c r="AW100" s="15">
        <f t="shared" si="19"/>
        <v>12211185</v>
      </c>
      <c r="AX100" s="15">
        <v>0</v>
      </c>
      <c r="AY100" s="15">
        <v>0</v>
      </c>
      <c r="AZ100" s="15">
        <f t="shared" si="20"/>
        <v>0</v>
      </c>
      <c r="BA100" s="15">
        <f t="shared" si="21"/>
        <v>0</v>
      </c>
      <c r="BB100" s="9">
        <v>0</v>
      </c>
      <c r="BC100" s="9">
        <v>0</v>
      </c>
      <c r="BD100" s="10">
        <f t="shared" si="22"/>
        <v>0</v>
      </c>
      <c r="BE100" s="11">
        <f t="shared" si="23"/>
        <v>0</v>
      </c>
      <c r="BF100" s="9">
        <v>0</v>
      </c>
      <c r="BG100" s="9">
        <v>0</v>
      </c>
      <c r="BH100" s="10">
        <f t="shared" ref="BH100" si="110">+BG100+BF100</f>
        <v>0</v>
      </c>
      <c r="BI100" s="11">
        <f t="shared" ref="BI100" si="111">+BH100*I100</f>
        <v>0</v>
      </c>
    </row>
    <row r="101" spans="1:61" s="4" customFormat="1" ht="15" customHeight="1" x14ac:dyDescent="0.25">
      <c r="A101" s="47"/>
      <c r="B101" s="22"/>
      <c r="C101" s="22"/>
      <c r="D101" s="22"/>
      <c r="E101" s="22"/>
      <c r="F101" s="22"/>
      <c r="G101" s="22"/>
      <c r="H101" s="22"/>
      <c r="I101" s="48"/>
      <c r="J101" s="64"/>
      <c r="K101" s="65"/>
      <c r="L101" s="65"/>
      <c r="M101" s="66"/>
      <c r="N101" s="64"/>
      <c r="O101" s="65"/>
      <c r="P101" s="65"/>
      <c r="Q101" s="66"/>
      <c r="R101" s="64"/>
      <c r="S101" s="65"/>
      <c r="T101" s="65"/>
      <c r="U101" s="66"/>
      <c r="V101" s="64"/>
      <c r="W101" s="65"/>
      <c r="X101" s="65"/>
      <c r="Y101" s="66"/>
      <c r="Z101" s="67" t="s">
        <v>333</v>
      </c>
      <c r="AA101" s="68"/>
      <c r="AB101" s="68"/>
      <c r="AC101" s="69"/>
      <c r="AD101" s="64"/>
      <c r="AE101" s="65"/>
      <c r="AF101" s="65"/>
      <c r="AG101" s="66"/>
      <c r="AH101" s="67" t="s">
        <v>356</v>
      </c>
      <c r="AI101" s="68"/>
      <c r="AJ101" s="68"/>
      <c r="AK101" s="69"/>
      <c r="AL101" s="64"/>
      <c r="AM101" s="65"/>
      <c r="AN101" s="65"/>
      <c r="AO101" s="66"/>
      <c r="AP101" s="64"/>
      <c r="AQ101" s="65"/>
      <c r="AR101" s="65"/>
      <c r="AS101" s="66"/>
      <c r="AT101" s="67" t="s">
        <v>329</v>
      </c>
      <c r="AU101" s="68"/>
      <c r="AV101" s="68"/>
      <c r="AW101" s="69"/>
      <c r="AX101" s="64"/>
      <c r="AY101" s="65"/>
      <c r="AZ101" s="65"/>
      <c r="BA101" s="66"/>
      <c r="BB101" s="64"/>
      <c r="BC101" s="65"/>
      <c r="BD101" s="65"/>
      <c r="BE101" s="66"/>
      <c r="BF101" s="64"/>
      <c r="BG101" s="65"/>
      <c r="BH101" s="65"/>
      <c r="BI101" s="66"/>
    </row>
    <row r="102" spans="1:61" s="4" customFormat="1" x14ac:dyDescent="0.25">
      <c r="A102" s="22">
        <v>48</v>
      </c>
      <c r="B102" s="22" t="s">
        <v>137</v>
      </c>
      <c r="C102" s="22" t="s">
        <v>138</v>
      </c>
      <c r="D102" s="22" t="s">
        <v>23</v>
      </c>
      <c r="E102" s="22">
        <v>60</v>
      </c>
      <c r="F102" s="22" t="s">
        <v>47</v>
      </c>
      <c r="G102" s="22" t="s">
        <v>51</v>
      </c>
      <c r="H102" s="22" t="s">
        <v>51</v>
      </c>
      <c r="I102" s="24">
        <v>8012</v>
      </c>
      <c r="J102" s="24">
        <v>0</v>
      </c>
      <c r="K102" s="24">
        <v>0</v>
      </c>
      <c r="L102" s="15">
        <f t="shared" si="0"/>
        <v>0</v>
      </c>
      <c r="M102" s="15">
        <f t="shared" si="1"/>
        <v>0</v>
      </c>
      <c r="N102" s="15">
        <v>0</v>
      </c>
      <c r="O102" s="15">
        <v>0</v>
      </c>
      <c r="P102" s="15">
        <f t="shared" si="2"/>
        <v>0</v>
      </c>
      <c r="Q102" s="15">
        <f t="shared" si="3"/>
        <v>0</v>
      </c>
      <c r="R102" s="15">
        <v>0</v>
      </c>
      <c r="S102" s="15">
        <v>0</v>
      </c>
      <c r="T102" s="15">
        <f t="shared" si="4"/>
        <v>0</v>
      </c>
      <c r="U102" s="15">
        <f t="shared" si="5"/>
        <v>0</v>
      </c>
      <c r="V102" s="15">
        <v>0</v>
      </c>
      <c r="W102" s="15">
        <v>0</v>
      </c>
      <c r="X102" s="15">
        <f t="shared" si="6"/>
        <v>0</v>
      </c>
      <c r="Y102" s="15">
        <f t="shared" si="7"/>
        <v>0</v>
      </c>
      <c r="Z102" s="15">
        <v>0</v>
      </c>
      <c r="AA102" s="15">
        <v>0</v>
      </c>
      <c r="AB102" s="15">
        <f t="shared" si="8"/>
        <v>0</v>
      </c>
      <c r="AC102" s="15">
        <f t="shared" si="9"/>
        <v>0</v>
      </c>
      <c r="AD102" s="15">
        <v>5200</v>
      </c>
      <c r="AE102" s="15">
        <v>988</v>
      </c>
      <c r="AF102" s="15">
        <f t="shared" si="10"/>
        <v>6188</v>
      </c>
      <c r="AG102" s="15">
        <f t="shared" si="11"/>
        <v>371280</v>
      </c>
      <c r="AH102" s="15">
        <v>0</v>
      </c>
      <c r="AI102" s="15">
        <v>0</v>
      </c>
      <c r="AJ102" s="15">
        <f t="shared" si="12"/>
        <v>0</v>
      </c>
      <c r="AK102" s="15">
        <f t="shared" si="13"/>
        <v>0</v>
      </c>
      <c r="AL102" s="15">
        <v>6725.4196642685856</v>
      </c>
      <c r="AM102" s="15">
        <v>1277.8297362110313</v>
      </c>
      <c r="AN102" s="15">
        <f t="shared" si="14"/>
        <v>8003.2494004796172</v>
      </c>
      <c r="AO102" s="15">
        <f t="shared" si="15"/>
        <v>480194.96402877703</v>
      </c>
      <c r="AP102" s="15">
        <v>0</v>
      </c>
      <c r="AQ102" s="15">
        <v>0</v>
      </c>
      <c r="AR102" s="15">
        <f t="shared" si="16"/>
        <v>0</v>
      </c>
      <c r="AS102" s="15">
        <f t="shared" si="17"/>
        <v>0</v>
      </c>
      <c r="AT102" s="15">
        <v>0</v>
      </c>
      <c r="AU102" s="15">
        <v>0</v>
      </c>
      <c r="AV102" s="15">
        <f t="shared" si="18"/>
        <v>0</v>
      </c>
      <c r="AW102" s="15">
        <f t="shared" si="19"/>
        <v>0</v>
      </c>
      <c r="AX102" s="15">
        <v>0</v>
      </c>
      <c r="AY102" s="15">
        <v>0</v>
      </c>
      <c r="AZ102" s="15">
        <f t="shared" si="20"/>
        <v>0</v>
      </c>
      <c r="BA102" s="15">
        <f t="shared" si="21"/>
        <v>0</v>
      </c>
      <c r="BB102" s="9">
        <v>0</v>
      </c>
      <c r="BC102" s="9">
        <v>0</v>
      </c>
      <c r="BD102" s="10">
        <f t="shared" si="22"/>
        <v>0</v>
      </c>
      <c r="BE102" s="11">
        <f t="shared" si="23"/>
        <v>0</v>
      </c>
      <c r="BF102" s="9">
        <v>0</v>
      </c>
      <c r="BG102" s="9">
        <v>0</v>
      </c>
      <c r="BH102" s="10">
        <f t="shared" ref="BH102" si="112">+BG102+BF102</f>
        <v>0</v>
      </c>
      <c r="BI102" s="11">
        <f t="shared" ref="BI102" si="113">+BH102*I102</f>
        <v>0</v>
      </c>
    </row>
    <row r="103" spans="1:61" s="4" customFormat="1" ht="15" customHeight="1" x14ac:dyDescent="0.25">
      <c r="A103" s="47"/>
      <c r="B103" s="22"/>
      <c r="C103" s="22"/>
      <c r="D103" s="22"/>
      <c r="E103" s="22"/>
      <c r="F103" s="22"/>
      <c r="G103" s="22"/>
      <c r="H103" s="22"/>
      <c r="I103" s="48"/>
      <c r="J103" s="64"/>
      <c r="K103" s="65"/>
      <c r="L103" s="65"/>
      <c r="M103" s="66"/>
      <c r="N103" s="64"/>
      <c r="O103" s="65"/>
      <c r="P103" s="65"/>
      <c r="Q103" s="66"/>
      <c r="R103" s="64"/>
      <c r="S103" s="65"/>
      <c r="T103" s="65"/>
      <c r="U103" s="66"/>
      <c r="V103" s="64"/>
      <c r="W103" s="65"/>
      <c r="X103" s="65"/>
      <c r="Y103" s="66"/>
      <c r="Z103" s="64"/>
      <c r="AA103" s="65"/>
      <c r="AB103" s="65"/>
      <c r="AC103" s="66"/>
      <c r="AD103" s="67" t="s">
        <v>329</v>
      </c>
      <c r="AE103" s="68"/>
      <c r="AF103" s="68"/>
      <c r="AG103" s="69"/>
      <c r="AH103" s="64"/>
      <c r="AI103" s="65"/>
      <c r="AJ103" s="65"/>
      <c r="AK103" s="66"/>
      <c r="AL103" s="67" t="s">
        <v>338</v>
      </c>
      <c r="AM103" s="68"/>
      <c r="AN103" s="68"/>
      <c r="AO103" s="69"/>
      <c r="AP103" s="64"/>
      <c r="AQ103" s="65"/>
      <c r="AR103" s="65"/>
      <c r="AS103" s="66"/>
      <c r="AT103" s="64"/>
      <c r="AU103" s="65"/>
      <c r="AV103" s="65"/>
      <c r="AW103" s="66"/>
      <c r="AX103" s="64"/>
      <c r="AY103" s="65"/>
      <c r="AZ103" s="65"/>
      <c r="BA103" s="66"/>
      <c r="BB103" s="64"/>
      <c r="BC103" s="65"/>
      <c r="BD103" s="65"/>
      <c r="BE103" s="66"/>
      <c r="BF103" s="64"/>
      <c r="BG103" s="65"/>
      <c r="BH103" s="65"/>
      <c r="BI103" s="66"/>
    </row>
    <row r="104" spans="1:61" s="4" customFormat="1" ht="25.5" x14ac:dyDescent="0.25">
      <c r="A104" s="22">
        <v>49</v>
      </c>
      <c r="B104" s="23" t="s">
        <v>139</v>
      </c>
      <c r="C104" s="23" t="s">
        <v>140</v>
      </c>
      <c r="D104" s="23" t="s">
        <v>23</v>
      </c>
      <c r="E104" s="23">
        <v>3000</v>
      </c>
      <c r="F104" s="23" t="s">
        <v>126</v>
      </c>
      <c r="G104" s="23" t="s">
        <v>26</v>
      </c>
      <c r="H104" s="23" t="s">
        <v>26</v>
      </c>
      <c r="I104" s="24">
        <v>4831</v>
      </c>
      <c r="J104" s="24">
        <v>0</v>
      </c>
      <c r="K104" s="24">
        <v>0</v>
      </c>
      <c r="L104" s="15">
        <f t="shared" si="0"/>
        <v>0</v>
      </c>
      <c r="M104" s="15">
        <f t="shared" si="1"/>
        <v>0</v>
      </c>
      <c r="N104" s="15">
        <v>0</v>
      </c>
      <c r="O104" s="15">
        <v>0</v>
      </c>
      <c r="P104" s="15">
        <f t="shared" si="2"/>
        <v>0</v>
      </c>
      <c r="Q104" s="15">
        <f t="shared" si="3"/>
        <v>0</v>
      </c>
      <c r="R104" s="15">
        <v>3822</v>
      </c>
      <c r="S104" s="15">
        <v>726</v>
      </c>
      <c r="T104" s="15">
        <f t="shared" si="4"/>
        <v>4548</v>
      </c>
      <c r="U104" s="15">
        <f t="shared" si="5"/>
        <v>13644000</v>
      </c>
      <c r="V104" s="15">
        <v>0</v>
      </c>
      <c r="W104" s="15">
        <v>0</v>
      </c>
      <c r="X104" s="15">
        <f t="shared" si="6"/>
        <v>0</v>
      </c>
      <c r="Y104" s="15">
        <f t="shared" si="7"/>
        <v>0</v>
      </c>
      <c r="Z104" s="15">
        <v>0</v>
      </c>
      <c r="AA104" s="15">
        <v>0</v>
      </c>
      <c r="AB104" s="15">
        <f t="shared" si="8"/>
        <v>0</v>
      </c>
      <c r="AC104" s="15">
        <f t="shared" si="9"/>
        <v>0</v>
      </c>
      <c r="AD104" s="15">
        <v>0</v>
      </c>
      <c r="AE104" s="15">
        <v>0</v>
      </c>
      <c r="AF104" s="15">
        <f t="shared" si="10"/>
        <v>0</v>
      </c>
      <c r="AG104" s="15">
        <f t="shared" si="11"/>
        <v>0</v>
      </c>
      <c r="AH104" s="15">
        <v>0</v>
      </c>
      <c r="AI104" s="15">
        <v>0</v>
      </c>
      <c r="AJ104" s="15">
        <f t="shared" si="12"/>
        <v>0</v>
      </c>
      <c r="AK104" s="15">
        <f t="shared" si="13"/>
        <v>0</v>
      </c>
      <c r="AL104" s="15">
        <v>3313</v>
      </c>
      <c r="AM104" s="15">
        <v>629.47</v>
      </c>
      <c r="AN104" s="15">
        <f t="shared" si="14"/>
        <v>3942.4700000000003</v>
      </c>
      <c r="AO104" s="15">
        <f t="shared" si="15"/>
        <v>11827410</v>
      </c>
      <c r="AP104" s="15">
        <v>0</v>
      </c>
      <c r="AQ104" s="15">
        <v>0</v>
      </c>
      <c r="AR104" s="15">
        <f t="shared" si="16"/>
        <v>0</v>
      </c>
      <c r="AS104" s="15">
        <f t="shared" si="17"/>
        <v>0</v>
      </c>
      <c r="AT104" s="15">
        <v>2625</v>
      </c>
      <c r="AU104" s="15">
        <v>498.75</v>
      </c>
      <c r="AV104" s="15">
        <f t="shared" si="18"/>
        <v>3123.75</v>
      </c>
      <c r="AW104" s="15">
        <f t="shared" si="19"/>
        <v>9371250</v>
      </c>
      <c r="AX104" s="15">
        <v>0</v>
      </c>
      <c r="AY104" s="15">
        <v>0</v>
      </c>
      <c r="AZ104" s="15">
        <f t="shared" si="20"/>
        <v>0</v>
      </c>
      <c r="BA104" s="15">
        <f t="shared" si="21"/>
        <v>0</v>
      </c>
      <c r="BB104" s="9">
        <v>0</v>
      </c>
      <c r="BC104" s="9">
        <v>0</v>
      </c>
      <c r="BD104" s="10">
        <f t="shared" si="22"/>
        <v>0</v>
      </c>
      <c r="BE104" s="11">
        <f t="shared" si="23"/>
        <v>0</v>
      </c>
      <c r="BF104" s="9">
        <v>0</v>
      </c>
      <c r="BG104" s="9">
        <v>0</v>
      </c>
      <c r="BH104" s="10">
        <f t="shared" ref="BH104" si="114">+BG104+BF104</f>
        <v>0</v>
      </c>
      <c r="BI104" s="11">
        <f t="shared" ref="BI104" si="115">+BH104*I104</f>
        <v>0</v>
      </c>
    </row>
    <row r="105" spans="1:61" s="4" customFormat="1" x14ac:dyDescent="0.25">
      <c r="A105" s="47"/>
      <c r="B105" s="23"/>
      <c r="C105" s="23"/>
      <c r="D105" s="23"/>
      <c r="E105" s="23"/>
      <c r="F105" s="23"/>
      <c r="G105" s="23"/>
      <c r="H105" s="23"/>
      <c r="I105" s="48"/>
      <c r="J105" s="64"/>
      <c r="K105" s="65"/>
      <c r="L105" s="65"/>
      <c r="M105" s="66"/>
      <c r="N105" s="64"/>
      <c r="O105" s="65"/>
      <c r="P105" s="65"/>
      <c r="Q105" s="66"/>
      <c r="R105" s="67" t="s">
        <v>358</v>
      </c>
      <c r="S105" s="68"/>
      <c r="T105" s="68"/>
      <c r="U105" s="69"/>
      <c r="V105" s="64"/>
      <c r="W105" s="65"/>
      <c r="X105" s="65"/>
      <c r="Y105" s="66"/>
      <c r="Z105" s="64"/>
      <c r="AA105" s="65"/>
      <c r="AB105" s="65"/>
      <c r="AC105" s="66"/>
      <c r="AD105" s="64"/>
      <c r="AE105" s="65"/>
      <c r="AF105" s="65"/>
      <c r="AG105" s="66"/>
      <c r="AH105" s="64"/>
      <c r="AI105" s="65"/>
      <c r="AJ105" s="65"/>
      <c r="AK105" s="66"/>
      <c r="AL105" s="70" t="s">
        <v>328</v>
      </c>
      <c r="AM105" s="71"/>
      <c r="AN105" s="71"/>
      <c r="AO105" s="72"/>
      <c r="AP105" s="64"/>
      <c r="AQ105" s="65"/>
      <c r="AR105" s="65"/>
      <c r="AS105" s="66"/>
      <c r="AT105" s="67" t="s">
        <v>329</v>
      </c>
      <c r="AU105" s="68"/>
      <c r="AV105" s="68"/>
      <c r="AW105" s="69"/>
      <c r="AX105" s="64"/>
      <c r="AY105" s="65"/>
      <c r="AZ105" s="65"/>
      <c r="BA105" s="66"/>
      <c r="BB105" s="64"/>
      <c r="BC105" s="65"/>
      <c r="BD105" s="65"/>
      <c r="BE105" s="66"/>
      <c r="BF105" s="64"/>
      <c r="BG105" s="65"/>
      <c r="BH105" s="65"/>
      <c r="BI105" s="66"/>
    </row>
    <row r="106" spans="1:61" s="4" customFormat="1" x14ac:dyDescent="0.25">
      <c r="A106" s="22">
        <v>50</v>
      </c>
      <c r="B106" s="23" t="s">
        <v>141</v>
      </c>
      <c r="C106" s="23" t="s">
        <v>142</v>
      </c>
      <c r="D106" s="23" t="s">
        <v>23</v>
      </c>
      <c r="E106" s="22">
        <v>220</v>
      </c>
      <c r="F106" s="22" t="s">
        <v>29</v>
      </c>
      <c r="G106" s="22" t="s">
        <v>26</v>
      </c>
      <c r="H106" s="22" t="s">
        <v>26</v>
      </c>
      <c r="I106" s="24">
        <v>2077</v>
      </c>
      <c r="J106" s="24">
        <v>0</v>
      </c>
      <c r="K106" s="24">
        <v>0</v>
      </c>
      <c r="L106" s="15">
        <f t="shared" si="0"/>
        <v>0</v>
      </c>
      <c r="M106" s="15">
        <f t="shared" si="1"/>
        <v>0</v>
      </c>
      <c r="N106" s="15">
        <v>1735</v>
      </c>
      <c r="O106" s="15">
        <v>329.65</v>
      </c>
      <c r="P106" s="15">
        <f t="shared" si="2"/>
        <v>2064.65</v>
      </c>
      <c r="Q106" s="15">
        <f t="shared" si="3"/>
        <v>454223</v>
      </c>
      <c r="R106" s="15">
        <v>0</v>
      </c>
      <c r="S106" s="15">
        <v>0</v>
      </c>
      <c r="T106" s="15">
        <f t="shared" si="4"/>
        <v>0</v>
      </c>
      <c r="U106" s="15">
        <f t="shared" si="5"/>
        <v>0</v>
      </c>
      <c r="V106" s="15">
        <v>0</v>
      </c>
      <c r="W106" s="15">
        <v>0</v>
      </c>
      <c r="X106" s="15">
        <f t="shared" si="6"/>
        <v>0</v>
      </c>
      <c r="Y106" s="15">
        <f t="shared" si="7"/>
        <v>0</v>
      </c>
      <c r="Z106" s="15">
        <v>0</v>
      </c>
      <c r="AA106" s="15">
        <v>0</v>
      </c>
      <c r="AB106" s="15">
        <f t="shared" si="8"/>
        <v>0</v>
      </c>
      <c r="AC106" s="15">
        <f t="shared" si="9"/>
        <v>0</v>
      </c>
      <c r="AD106" s="15">
        <v>0</v>
      </c>
      <c r="AE106" s="15">
        <v>0</v>
      </c>
      <c r="AF106" s="15">
        <f t="shared" si="10"/>
        <v>0</v>
      </c>
      <c r="AG106" s="15">
        <f t="shared" si="11"/>
        <v>0</v>
      </c>
      <c r="AH106" s="15">
        <v>0</v>
      </c>
      <c r="AI106" s="15">
        <v>0</v>
      </c>
      <c r="AJ106" s="15">
        <f t="shared" si="12"/>
        <v>0</v>
      </c>
      <c r="AK106" s="15">
        <f t="shared" si="13"/>
        <v>0</v>
      </c>
      <c r="AL106" s="15">
        <v>0</v>
      </c>
      <c r="AM106" s="15">
        <v>0</v>
      </c>
      <c r="AN106" s="15">
        <f t="shared" si="14"/>
        <v>0</v>
      </c>
      <c r="AO106" s="15">
        <f t="shared" si="15"/>
        <v>0</v>
      </c>
      <c r="AP106" s="15">
        <v>0</v>
      </c>
      <c r="AQ106" s="15">
        <v>0</v>
      </c>
      <c r="AR106" s="15">
        <f t="shared" si="16"/>
        <v>0</v>
      </c>
      <c r="AS106" s="15">
        <f t="shared" si="17"/>
        <v>0</v>
      </c>
      <c r="AT106" s="15">
        <v>0</v>
      </c>
      <c r="AU106" s="15">
        <v>0</v>
      </c>
      <c r="AV106" s="15">
        <f t="shared" si="18"/>
        <v>0</v>
      </c>
      <c r="AW106" s="15">
        <f t="shared" si="19"/>
        <v>0</v>
      </c>
      <c r="AX106" s="15">
        <v>0</v>
      </c>
      <c r="AY106" s="15">
        <v>0</v>
      </c>
      <c r="AZ106" s="15">
        <f t="shared" si="20"/>
        <v>0</v>
      </c>
      <c r="BA106" s="15">
        <f t="shared" si="21"/>
        <v>0</v>
      </c>
      <c r="BB106" s="9">
        <v>0</v>
      </c>
      <c r="BC106" s="9">
        <v>0</v>
      </c>
      <c r="BD106" s="10">
        <f t="shared" si="22"/>
        <v>0</v>
      </c>
      <c r="BE106" s="11">
        <f t="shared" si="23"/>
        <v>0</v>
      </c>
      <c r="BF106" s="9">
        <v>0</v>
      </c>
      <c r="BG106" s="9">
        <v>0</v>
      </c>
      <c r="BH106" s="10">
        <f t="shared" ref="BH106" si="116">+BG106+BF106</f>
        <v>0</v>
      </c>
      <c r="BI106" s="11">
        <f t="shared" ref="BI106" si="117">+BH106*I106</f>
        <v>0</v>
      </c>
    </row>
    <row r="107" spans="1:61" s="4" customFormat="1" x14ac:dyDescent="0.25">
      <c r="A107" s="47"/>
      <c r="B107" s="23"/>
      <c r="C107" s="23"/>
      <c r="D107" s="23"/>
      <c r="E107" s="22"/>
      <c r="F107" s="22"/>
      <c r="G107" s="22"/>
      <c r="H107" s="22"/>
      <c r="I107" s="48"/>
      <c r="J107" s="64"/>
      <c r="K107" s="65"/>
      <c r="L107" s="65"/>
      <c r="M107" s="66"/>
      <c r="N107" s="67" t="s">
        <v>329</v>
      </c>
      <c r="O107" s="68"/>
      <c r="P107" s="68"/>
      <c r="Q107" s="69"/>
      <c r="R107" s="64"/>
      <c r="S107" s="65"/>
      <c r="T107" s="65"/>
      <c r="U107" s="66"/>
      <c r="V107" s="64"/>
      <c r="W107" s="65"/>
      <c r="X107" s="65"/>
      <c r="Y107" s="66"/>
      <c r="Z107" s="64"/>
      <c r="AA107" s="65"/>
      <c r="AB107" s="65"/>
      <c r="AC107" s="66"/>
      <c r="AD107" s="64"/>
      <c r="AE107" s="65"/>
      <c r="AF107" s="65"/>
      <c r="AG107" s="66"/>
      <c r="AH107" s="64"/>
      <c r="AI107" s="65"/>
      <c r="AJ107" s="65"/>
      <c r="AK107" s="66"/>
      <c r="AL107" s="64"/>
      <c r="AM107" s="65"/>
      <c r="AN107" s="65"/>
      <c r="AO107" s="66"/>
      <c r="AP107" s="64"/>
      <c r="AQ107" s="65"/>
      <c r="AR107" s="65"/>
      <c r="AS107" s="66"/>
      <c r="AT107" s="64"/>
      <c r="AU107" s="65"/>
      <c r="AV107" s="65"/>
      <c r="AW107" s="66"/>
      <c r="AX107" s="64"/>
      <c r="AY107" s="65"/>
      <c r="AZ107" s="65"/>
      <c r="BA107" s="66"/>
      <c r="BB107" s="64"/>
      <c r="BC107" s="65"/>
      <c r="BD107" s="65"/>
      <c r="BE107" s="66"/>
      <c r="BF107" s="64"/>
      <c r="BG107" s="65"/>
      <c r="BH107" s="65"/>
      <c r="BI107" s="66"/>
    </row>
    <row r="108" spans="1:61" s="4" customFormat="1" ht="25.5" x14ac:dyDescent="0.25">
      <c r="A108" s="22">
        <v>51</v>
      </c>
      <c r="B108" s="22" t="s">
        <v>143</v>
      </c>
      <c r="C108" s="22" t="s">
        <v>144</v>
      </c>
      <c r="D108" s="22" t="s">
        <v>23</v>
      </c>
      <c r="E108" s="22">
        <v>450</v>
      </c>
      <c r="F108" s="22" t="s">
        <v>126</v>
      </c>
      <c r="G108" s="23" t="s">
        <v>26</v>
      </c>
      <c r="H108" s="23" t="s">
        <v>26</v>
      </c>
      <c r="I108" s="24">
        <v>2099</v>
      </c>
      <c r="J108" s="24">
        <v>0</v>
      </c>
      <c r="K108" s="24">
        <v>0</v>
      </c>
      <c r="L108" s="15">
        <f t="shared" si="0"/>
        <v>0</v>
      </c>
      <c r="M108" s="15">
        <f t="shared" si="1"/>
        <v>0</v>
      </c>
      <c r="N108" s="15">
        <v>894</v>
      </c>
      <c r="O108" s="15">
        <v>169.86</v>
      </c>
      <c r="P108" s="15">
        <f t="shared" si="2"/>
        <v>1063.8600000000001</v>
      </c>
      <c r="Q108" s="15">
        <f t="shared" si="3"/>
        <v>478737.00000000006</v>
      </c>
      <c r="R108" s="15">
        <v>1517</v>
      </c>
      <c r="S108" s="15">
        <v>288</v>
      </c>
      <c r="T108" s="15">
        <f t="shared" si="4"/>
        <v>1805</v>
      </c>
      <c r="U108" s="15">
        <f t="shared" si="5"/>
        <v>812250</v>
      </c>
      <c r="V108" s="15">
        <v>0</v>
      </c>
      <c r="W108" s="15">
        <v>0</v>
      </c>
      <c r="X108" s="15">
        <f t="shared" si="6"/>
        <v>0</v>
      </c>
      <c r="Y108" s="15">
        <f t="shared" si="7"/>
        <v>0</v>
      </c>
      <c r="Z108" s="15">
        <v>0</v>
      </c>
      <c r="AA108" s="15">
        <v>0</v>
      </c>
      <c r="AB108" s="15">
        <f t="shared" si="8"/>
        <v>0</v>
      </c>
      <c r="AC108" s="15">
        <f t="shared" si="9"/>
        <v>0</v>
      </c>
      <c r="AD108" s="15">
        <v>1600</v>
      </c>
      <c r="AE108" s="15">
        <v>304</v>
      </c>
      <c r="AF108" s="15">
        <f t="shared" si="10"/>
        <v>1904</v>
      </c>
      <c r="AG108" s="15">
        <f t="shared" si="11"/>
        <v>856800</v>
      </c>
      <c r="AH108" s="15">
        <v>0</v>
      </c>
      <c r="AI108" s="15">
        <v>0</v>
      </c>
      <c r="AJ108" s="15">
        <f t="shared" si="12"/>
        <v>0</v>
      </c>
      <c r="AK108" s="15">
        <f t="shared" si="13"/>
        <v>0</v>
      </c>
      <c r="AL108" s="15">
        <v>1072</v>
      </c>
      <c r="AM108" s="15">
        <v>203.68</v>
      </c>
      <c r="AN108" s="15">
        <f t="shared" si="14"/>
        <v>1275.68</v>
      </c>
      <c r="AO108" s="15">
        <f t="shared" si="15"/>
        <v>574056</v>
      </c>
      <c r="AP108" s="15">
        <v>0</v>
      </c>
      <c r="AQ108" s="15">
        <v>0</v>
      </c>
      <c r="AR108" s="15">
        <f t="shared" si="16"/>
        <v>0</v>
      </c>
      <c r="AS108" s="15">
        <f t="shared" si="17"/>
        <v>0</v>
      </c>
      <c r="AT108" s="15">
        <v>986</v>
      </c>
      <c r="AU108" s="15">
        <v>187.34</v>
      </c>
      <c r="AV108" s="15">
        <f t="shared" si="18"/>
        <v>1173.3399999999999</v>
      </c>
      <c r="AW108" s="15">
        <f t="shared" si="19"/>
        <v>528003</v>
      </c>
      <c r="AX108" s="15">
        <v>0</v>
      </c>
      <c r="AY108" s="15">
        <v>0</v>
      </c>
      <c r="AZ108" s="15">
        <f t="shared" si="20"/>
        <v>0</v>
      </c>
      <c r="BA108" s="15">
        <f t="shared" si="21"/>
        <v>0</v>
      </c>
      <c r="BB108" s="9">
        <v>0</v>
      </c>
      <c r="BC108" s="9">
        <v>0</v>
      </c>
      <c r="BD108" s="10">
        <f t="shared" si="22"/>
        <v>0</v>
      </c>
      <c r="BE108" s="11">
        <f t="shared" si="23"/>
        <v>0</v>
      </c>
      <c r="BF108" s="9">
        <v>0</v>
      </c>
      <c r="BG108" s="9">
        <v>0</v>
      </c>
      <c r="BH108" s="10">
        <f t="shared" ref="BH108" si="118">+BG108+BF108</f>
        <v>0</v>
      </c>
      <c r="BI108" s="11">
        <f t="shared" ref="BI108" si="119">+BH108*I108</f>
        <v>0</v>
      </c>
    </row>
    <row r="109" spans="1:61" s="4" customFormat="1" x14ac:dyDescent="0.25">
      <c r="A109" s="47"/>
      <c r="B109" s="22"/>
      <c r="C109" s="22"/>
      <c r="D109" s="22"/>
      <c r="E109" s="22"/>
      <c r="F109" s="22"/>
      <c r="G109" s="23"/>
      <c r="H109" s="23"/>
      <c r="I109" s="48"/>
      <c r="J109" s="64"/>
      <c r="K109" s="65"/>
      <c r="L109" s="65"/>
      <c r="M109" s="66"/>
      <c r="N109" s="67" t="s">
        <v>329</v>
      </c>
      <c r="O109" s="68"/>
      <c r="P109" s="68"/>
      <c r="Q109" s="69"/>
      <c r="R109" s="67" t="s">
        <v>361</v>
      </c>
      <c r="S109" s="68"/>
      <c r="T109" s="68"/>
      <c r="U109" s="69"/>
      <c r="V109" s="64"/>
      <c r="W109" s="65"/>
      <c r="X109" s="65"/>
      <c r="Y109" s="66"/>
      <c r="Z109" s="64"/>
      <c r="AA109" s="65"/>
      <c r="AB109" s="65"/>
      <c r="AC109" s="66"/>
      <c r="AD109" s="67" t="s">
        <v>360</v>
      </c>
      <c r="AE109" s="68"/>
      <c r="AF109" s="68"/>
      <c r="AG109" s="69"/>
      <c r="AH109" s="64"/>
      <c r="AI109" s="65"/>
      <c r="AJ109" s="65"/>
      <c r="AK109" s="66"/>
      <c r="AL109" s="67" t="s">
        <v>359</v>
      </c>
      <c r="AM109" s="68"/>
      <c r="AN109" s="68"/>
      <c r="AO109" s="69"/>
      <c r="AP109" s="64"/>
      <c r="AQ109" s="65"/>
      <c r="AR109" s="65"/>
      <c r="AS109" s="66"/>
      <c r="AT109" s="67" t="s">
        <v>342</v>
      </c>
      <c r="AU109" s="68"/>
      <c r="AV109" s="68"/>
      <c r="AW109" s="69"/>
      <c r="AX109" s="64"/>
      <c r="AY109" s="65"/>
      <c r="AZ109" s="65"/>
      <c r="BA109" s="66"/>
      <c r="BB109" s="64"/>
      <c r="BC109" s="65"/>
      <c r="BD109" s="65"/>
      <c r="BE109" s="66"/>
      <c r="BF109" s="64"/>
      <c r="BG109" s="65"/>
      <c r="BH109" s="65"/>
      <c r="BI109" s="66"/>
    </row>
    <row r="110" spans="1:61" s="4" customFormat="1" ht="25.5" x14ac:dyDescent="0.25">
      <c r="A110" s="22">
        <v>52</v>
      </c>
      <c r="B110" s="22" t="s">
        <v>145</v>
      </c>
      <c r="C110" s="22" t="s">
        <v>146</v>
      </c>
      <c r="D110" s="22" t="s">
        <v>147</v>
      </c>
      <c r="E110" s="22">
        <v>170</v>
      </c>
      <c r="F110" s="23" t="s">
        <v>42</v>
      </c>
      <c r="G110" s="22" t="s">
        <v>26</v>
      </c>
      <c r="H110" s="22" t="s">
        <v>26</v>
      </c>
      <c r="I110" s="24">
        <v>234787</v>
      </c>
      <c r="J110" s="24">
        <v>0</v>
      </c>
      <c r="K110" s="24">
        <v>0</v>
      </c>
      <c r="L110" s="15">
        <f t="shared" si="0"/>
        <v>0</v>
      </c>
      <c r="M110" s="15">
        <f t="shared" si="1"/>
        <v>0</v>
      </c>
      <c r="N110" s="15">
        <v>0</v>
      </c>
      <c r="O110" s="15">
        <v>0</v>
      </c>
      <c r="P110" s="15">
        <f t="shared" si="2"/>
        <v>0</v>
      </c>
      <c r="Q110" s="15">
        <f t="shared" si="3"/>
        <v>0</v>
      </c>
      <c r="R110" s="15">
        <v>0</v>
      </c>
      <c r="S110" s="15">
        <v>0</v>
      </c>
      <c r="T110" s="15">
        <f t="shared" si="4"/>
        <v>0</v>
      </c>
      <c r="U110" s="15">
        <f t="shared" si="5"/>
        <v>0</v>
      </c>
      <c r="V110" s="15">
        <v>0</v>
      </c>
      <c r="W110" s="15">
        <v>0</v>
      </c>
      <c r="X110" s="15">
        <f t="shared" si="6"/>
        <v>0</v>
      </c>
      <c r="Y110" s="15">
        <f t="shared" si="7"/>
        <v>0</v>
      </c>
      <c r="Z110" s="15">
        <v>197270</v>
      </c>
      <c r="AA110" s="15">
        <v>37481.300000000003</v>
      </c>
      <c r="AB110" s="15">
        <f t="shared" si="8"/>
        <v>234751.3</v>
      </c>
      <c r="AC110" s="15">
        <f t="shared" si="9"/>
        <v>39907721</v>
      </c>
      <c r="AD110" s="15">
        <v>0</v>
      </c>
      <c r="AE110" s="15">
        <v>0</v>
      </c>
      <c r="AF110" s="15">
        <f t="shared" si="10"/>
        <v>0</v>
      </c>
      <c r="AG110" s="15">
        <f t="shared" si="11"/>
        <v>0</v>
      </c>
      <c r="AH110" s="15">
        <v>0</v>
      </c>
      <c r="AI110" s="15">
        <v>0</v>
      </c>
      <c r="AJ110" s="15">
        <f t="shared" si="12"/>
        <v>0</v>
      </c>
      <c r="AK110" s="15">
        <f t="shared" si="13"/>
        <v>0</v>
      </c>
      <c r="AL110" s="15">
        <v>0</v>
      </c>
      <c r="AM110" s="15">
        <v>0</v>
      </c>
      <c r="AN110" s="15">
        <f t="shared" si="14"/>
        <v>0</v>
      </c>
      <c r="AO110" s="15">
        <f t="shared" si="15"/>
        <v>0</v>
      </c>
      <c r="AP110" s="15">
        <v>0</v>
      </c>
      <c r="AQ110" s="15">
        <v>0</v>
      </c>
      <c r="AR110" s="15">
        <f t="shared" si="16"/>
        <v>0</v>
      </c>
      <c r="AS110" s="15">
        <f t="shared" si="17"/>
        <v>0</v>
      </c>
      <c r="AT110" s="15">
        <v>0</v>
      </c>
      <c r="AU110" s="15">
        <v>0</v>
      </c>
      <c r="AV110" s="15">
        <f t="shared" si="18"/>
        <v>0</v>
      </c>
      <c r="AW110" s="15">
        <f t="shared" si="19"/>
        <v>0</v>
      </c>
      <c r="AX110" s="15">
        <v>0</v>
      </c>
      <c r="AY110" s="15">
        <v>0</v>
      </c>
      <c r="AZ110" s="15">
        <f t="shared" si="20"/>
        <v>0</v>
      </c>
      <c r="BA110" s="15">
        <f t="shared" si="21"/>
        <v>0</v>
      </c>
      <c r="BB110" s="9">
        <v>0</v>
      </c>
      <c r="BC110" s="9">
        <v>0</v>
      </c>
      <c r="BD110" s="10">
        <f t="shared" si="22"/>
        <v>0</v>
      </c>
      <c r="BE110" s="11">
        <f t="shared" si="23"/>
        <v>0</v>
      </c>
      <c r="BF110" s="9">
        <v>0</v>
      </c>
      <c r="BG110" s="9">
        <v>0</v>
      </c>
      <c r="BH110" s="10">
        <f t="shared" ref="BH110" si="120">+BG110+BF110</f>
        <v>0</v>
      </c>
      <c r="BI110" s="11">
        <f t="shared" ref="BI110" si="121">+BH110*I110</f>
        <v>0</v>
      </c>
    </row>
    <row r="111" spans="1:61" s="4" customFormat="1" x14ac:dyDescent="0.25">
      <c r="A111" s="47"/>
      <c r="B111" s="22"/>
      <c r="C111" s="22"/>
      <c r="D111" s="22"/>
      <c r="E111" s="22"/>
      <c r="F111" s="23"/>
      <c r="G111" s="22"/>
      <c r="H111" s="22"/>
      <c r="I111" s="48"/>
      <c r="J111" s="64"/>
      <c r="K111" s="65"/>
      <c r="L111" s="65"/>
      <c r="M111" s="66"/>
      <c r="N111" s="64"/>
      <c r="O111" s="65"/>
      <c r="P111" s="65"/>
      <c r="Q111" s="66"/>
      <c r="R111" s="64"/>
      <c r="S111" s="65"/>
      <c r="T111" s="65"/>
      <c r="U111" s="66"/>
      <c r="V111" s="64"/>
      <c r="W111" s="65"/>
      <c r="X111" s="65"/>
      <c r="Y111" s="66"/>
      <c r="Z111" s="64"/>
      <c r="AA111" s="65"/>
      <c r="AB111" s="65"/>
      <c r="AC111" s="66"/>
      <c r="AD111" s="64"/>
      <c r="AE111" s="65"/>
      <c r="AF111" s="65"/>
      <c r="AG111" s="66"/>
      <c r="AH111" s="64"/>
      <c r="AI111" s="65"/>
      <c r="AJ111" s="65"/>
      <c r="AK111" s="66"/>
      <c r="AL111" s="67"/>
      <c r="AM111" s="68"/>
      <c r="AN111" s="68"/>
      <c r="AO111" s="69"/>
      <c r="AP111" s="64"/>
      <c r="AQ111" s="65"/>
      <c r="AR111" s="65"/>
      <c r="AS111" s="66"/>
      <c r="AT111" s="64"/>
      <c r="AU111" s="65"/>
      <c r="AV111" s="65"/>
      <c r="AW111" s="66"/>
      <c r="AX111" s="64"/>
      <c r="AY111" s="65"/>
      <c r="AZ111" s="65"/>
      <c r="BA111" s="66"/>
      <c r="BB111" s="64"/>
      <c r="BC111" s="65"/>
      <c r="BD111" s="65"/>
      <c r="BE111" s="66"/>
      <c r="BF111" s="64"/>
      <c r="BG111" s="65"/>
      <c r="BH111" s="65"/>
      <c r="BI111" s="66"/>
    </row>
    <row r="112" spans="1:61" s="4" customFormat="1" x14ac:dyDescent="0.25">
      <c r="A112" s="22">
        <v>53</v>
      </c>
      <c r="B112" s="22" t="s">
        <v>148</v>
      </c>
      <c r="C112" s="22" t="s">
        <v>149</v>
      </c>
      <c r="D112" s="22" t="s">
        <v>23</v>
      </c>
      <c r="E112" s="22">
        <v>120</v>
      </c>
      <c r="F112" s="22" t="s">
        <v>107</v>
      </c>
      <c r="G112" s="23" t="s">
        <v>26</v>
      </c>
      <c r="H112" s="23" t="s">
        <v>26</v>
      </c>
      <c r="I112" s="24">
        <v>10179</v>
      </c>
      <c r="J112" s="24">
        <v>0</v>
      </c>
      <c r="K112" s="24">
        <v>0</v>
      </c>
      <c r="L112" s="15">
        <f t="shared" si="0"/>
        <v>0</v>
      </c>
      <c r="M112" s="15">
        <f t="shared" si="1"/>
        <v>0</v>
      </c>
      <c r="N112" s="15">
        <v>7150</v>
      </c>
      <c r="O112" s="15">
        <v>1358.5</v>
      </c>
      <c r="P112" s="15">
        <f t="shared" si="2"/>
        <v>8508.5</v>
      </c>
      <c r="Q112" s="15">
        <f t="shared" si="3"/>
        <v>1021020</v>
      </c>
      <c r="R112" s="15">
        <v>8452</v>
      </c>
      <c r="S112" s="15">
        <v>1606</v>
      </c>
      <c r="T112" s="15">
        <f t="shared" si="4"/>
        <v>10058</v>
      </c>
      <c r="U112" s="15">
        <f t="shared" si="5"/>
        <v>1206960</v>
      </c>
      <c r="V112" s="15">
        <v>0</v>
      </c>
      <c r="W112" s="15">
        <v>0</v>
      </c>
      <c r="X112" s="15">
        <f t="shared" si="6"/>
        <v>0</v>
      </c>
      <c r="Y112" s="15">
        <f t="shared" si="7"/>
        <v>0</v>
      </c>
      <c r="Z112" s="15">
        <v>0</v>
      </c>
      <c r="AA112" s="15">
        <v>0</v>
      </c>
      <c r="AB112" s="15">
        <f t="shared" si="8"/>
        <v>0</v>
      </c>
      <c r="AC112" s="15">
        <f t="shared" si="9"/>
        <v>0</v>
      </c>
      <c r="AD112" s="15">
        <v>0</v>
      </c>
      <c r="AE112" s="15">
        <v>0</v>
      </c>
      <c r="AF112" s="15">
        <f t="shared" si="10"/>
        <v>0</v>
      </c>
      <c r="AG112" s="15">
        <f t="shared" si="11"/>
        <v>0</v>
      </c>
      <c r="AH112" s="15">
        <v>0</v>
      </c>
      <c r="AI112" s="15">
        <v>0</v>
      </c>
      <c r="AJ112" s="15">
        <f t="shared" si="12"/>
        <v>0</v>
      </c>
      <c r="AK112" s="15">
        <f t="shared" si="13"/>
        <v>0</v>
      </c>
      <c r="AL112" s="15">
        <v>8554.2168674698805</v>
      </c>
      <c r="AM112" s="15">
        <v>1625.3012048192772</v>
      </c>
      <c r="AN112" s="15">
        <f t="shared" si="14"/>
        <v>10179.518072289158</v>
      </c>
      <c r="AO112" s="15">
        <f t="shared" si="15"/>
        <v>1221542.168674699</v>
      </c>
      <c r="AP112" s="15">
        <v>0</v>
      </c>
      <c r="AQ112" s="15">
        <v>0</v>
      </c>
      <c r="AR112" s="15">
        <f t="shared" si="16"/>
        <v>0</v>
      </c>
      <c r="AS112" s="15">
        <f t="shared" si="17"/>
        <v>0</v>
      </c>
      <c r="AT112" s="15">
        <v>0</v>
      </c>
      <c r="AU112" s="15">
        <v>0</v>
      </c>
      <c r="AV112" s="15">
        <f t="shared" si="18"/>
        <v>0</v>
      </c>
      <c r="AW112" s="15">
        <f t="shared" si="19"/>
        <v>0</v>
      </c>
      <c r="AX112" s="15">
        <v>0</v>
      </c>
      <c r="AY112" s="15">
        <v>0</v>
      </c>
      <c r="AZ112" s="15">
        <f t="shared" si="20"/>
        <v>0</v>
      </c>
      <c r="BA112" s="15">
        <f t="shared" si="21"/>
        <v>0</v>
      </c>
      <c r="BB112" s="9">
        <v>0</v>
      </c>
      <c r="BC112" s="9">
        <v>0</v>
      </c>
      <c r="BD112" s="10">
        <f t="shared" si="22"/>
        <v>0</v>
      </c>
      <c r="BE112" s="11">
        <f t="shared" si="23"/>
        <v>0</v>
      </c>
      <c r="BF112" s="9">
        <v>0</v>
      </c>
      <c r="BG112" s="9">
        <v>0</v>
      </c>
      <c r="BH112" s="10">
        <f t="shared" ref="BH112" si="122">+BG112+BF112</f>
        <v>0</v>
      </c>
      <c r="BI112" s="11">
        <f t="shared" ref="BI112" si="123">+BH112*I112</f>
        <v>0</v>
      </c>
    </row>
    <row r="113" spans="1:63" s="4" customFormat="1" x14ac:dyDescent="0.25">
      <c r="A113" s="47"/>
      <c r="B113" s="22"/>
      <c r="C113" s="22"/>
      <c r="D113" s="22"/>
      <c r="E113" s="22"/>
      <c r="F113" s="22"/>
      <c r="G113" s="23"/>
      <c r="H113" s="23"/>
      <c r="I113" s="48"/>
      <c r="J113" s="64"/>
      <c r="K113" s="65"/>
      <c r="L113" s="65"/>
      <c r="M113" s="66"/>
      <c r="N113" s="67" t="s">
        <v>329</v>
      </c>
      <c r="O113" s="68"/>
      <c r="P113" s="68"/>
      <c r="Q113" s="69"/>
      <c r="R113" s="67" t="s">
        <v>346</v>
      </c>
      <c r="S113" s="68"/>
      <c r="T113" s="68"/>
      <c r="U113" s="69"/>
      <c r="V113" s="64"/>
      <c r="W113" s="65"/>
      <c r="X113" s="65"/>
      <c r="Y113" s="66"/>
      <c r="Z113" s="64"/>
      <c r="AA113" s="65"/>
      <c r="AB113" s="65"/>
      <c r="AC113" s="66"/>
      <c r="AD113" s="64"/>
      <c r="AE113" s="65"/>
      <c r="AF113" s="65"/>
      <c r="AG113" s="66"/>
      <c r="AH113" s="64"/>
      <c r="AI113" s="65"/>
      <c r="AJ113" s="65"/>
      <c r="AK113" s="66"/>
      <c r="AL113" s="67" t="s">
        <v>347</v>
      </c>
      <c r="AM113" s="68"/>
      <c r="AN113" s="68"/>
      <c r="AO113" s="69"/>
      <c r="AP113" s="64"/>
      <c r="AQ113" s="65"/>
      <c r="AR113" s="65"/>
      <c r="AS113" s="66"/>
      <c r="AT113" s="64"/>
      <c r="AU113" s="65"/>
      <c r="AV113" s="65"/>
      <c r="AW113" s="66"/>
      <c r="AX113" s="64"/>
      <c r="AY113" s="65"/>
      <c r="AZ113" s="65"/>
      <c r="BA113" s="66"/>
      <c r="BB113" s="64"/>
      <c r="BC113" s="65"/>
      <c r="BD113" s="65"/>
      <c r="BE113" s="66"/>
      <c r="BF113" s="64"/>
      <c r="BG113" s="65"/>
      <c r="BH113" s="65"/>
      <c r="BI113" s="66"/>
    </row>
    <row r="114" spans="1:63" s="4" customFormat="1" ht="114.75" x14ac:dyDescent="0.25">
      <c r="A114" s="22">
        <v>54</v>
      </c>
      <c r="B114" s="22" t="s">
        <v>150</v>
      </c>
      <c r="C114" s="23" t="s">
        <v>151</v>
      </c>
      <c r="D114" s="22" t="s">
        <v>41</v>
      </c>
      <c r="E114" s="22">
        <v>30</v>
      </c>
      <c r="F114" s="22" t="s">
        <v>47</v>
      </c>
      <c r="G114" s="22" t="s">
        <v>26</v>
      </c>
      <c r="H114" s="22" t="s">
        <v>51</v>
      </c>
      <c r="I114" s="24">
        <v>21078</v>
      </c>
      <c r="J114" s="24">
        <v>0</v>
      </c>
      <c r="K114" s="24">
        <v>0</v>
      </c>
      <c r="L114" s="15">
        <f t="shared" si="0"/>
        <v>0</v>
      </c>
      <c r="M114" s="15">
        <f t="shared" si="1"/>
        <v>0</v>
      </c>
      <c r="N114" s="15">
        <v>0</v>
      </c>
      <c r="O114" s="15">
        <v>0</v>
      </c>
      <c r="P114" s="15">
        <f t="shared" si="2"/>
        <v>0</v>
      </c>
      <c r="Q114" s="15">
        <f t="shared" si="3"/>
        <v>0</v>
      </c>
      <c r="R114" s="15">
        <v>0</v>
      </c>
      <c r="S114" s="15">
        <v>0</v>
      </c>
      <c r="T114" s="15">
        <f t="shared" si="4"/>
        <v>0</v>
      </c>
      <c r="U114" s="15">
        <f t="shared" si="5"/>
        <v>0</v>
      </c>
      <c r="V114" s="15">
        <v>0</v>
      </c>
      <c r="W114" s="15">
        <v>0</v>
      </c>
      <c r="X114" s="15">
        <f t="shared" si="6"/>
        <v>0</v>
      </c>
      <c r="Y114" s="15">
        <f t="shared" si="7"/>
        <v>0</v>
      </c>
      <c r="Z114" s="15">
        <v>14550</v>
      </c>
      <c r="AA114" s="15">
        <v>2764.5</v>
      </c>
      <c r="AB114" s="15">
        <f t="shared" si="8"/>
        <v>17314.5</v>
      </c>
      <c r="AC114" s="15">
        <f t="shared" si="9"/>
        <v>519435</v>
      </c>
      <c r="AD114" s="15">
        <v>0</v>
      </c>
      <c r="AE114" s="15">
        <v>0</v>
      </c>
      <c r="AF114" s="15">
        <f t="shared" si="10"/>
        <v>0</v>
      </c>
      <c r="AG114" s="15">
        <f t="shared" si="11"/>
        <v>0</v>
      </c>
      <c r="AH114" s="15">
        <v>0</v>
      </c>
      <c r="AI114" s="15">
        <v>0</v>
      </c>
      <c r="AJ114" s="15">
        <f t="shared" si="12"/>
        <v>0</v>
      </c>
      <c r="AK114" s="15">
        <f t="shared" si="13"/>
        <v>0</v>
      </c>
      <c r="AL114" s="15">
        <v>0</v>
      </c>
      <c r="AM114" s="15">
        <v>0</v>
      </c>
      <c r="AN114" s="15">
        <f t="shared" si="14"/>
        <v>0</v>
      </c>
      <c r="AO114" s="15">
        <f t="shared" si="15"/>
        <v>0</v>
      </c>
      <c r="AP114" s="15">
        <v>0</v>
      </c>
      <c r="AQ114" s="15">
        <v>0</v>
      </c>
      <c r="AR114" s="15">
        <f t="shared" si="16"/>
        <v>0</v>
      </c>
      <c r="AS114" s="15">
        <f t="shared" si="17"/>
        <v>0</v>
      </c>
      <c r="AT114" s="15">
        <v>0</v>
      </c>
      <c r="AU114" s="15">
        <v>0</v>
      </c>
      <c r="AV114" s="15">
        <f t="shared" si="18"/>
        <v>0</v>
      </c>
      <c r="AW114" s="15">
        <f t="shared" si="19"/>
        <v>0</v>
      </c>
      <c r="AX114" s="15">
        <v>0</v>
      </c>
      <c r="AY114" s="15">
        <v>0</v>
      </c>
      <c r="AZ114" s="15">
        <f t="shared" si="20"/>
        <v>0</v>
      </c>
      <c r="BA114" s="15">
        <f t="shared" si="21"/>
        <v>0</v>
      </c>
      <c r="BB114" s="9">
        <v>0</v>
      </c>
      <c r="BC114" s="9">
        <v>0</v>
      </c>
      <c r="BD114" s="10">
        <f t="shared" si="22"/>
        <v>0</v>
      </c>
      <c r="BE114" s="11">
        <f t="shared" si="23"/>
        <v>0</v>
      </c>
      <c r="BF114" s="9">
        <v>0</v>
      </c>
      <c r="BG114" s="9">
        <v>0</v>
      </c>
      <c r="BH114" s="10">
        <f t="shared" ref="BH114" si="124">+BG114+BF114</f>
        <v>0</v>
      </c>
      <c r="BI114" s="11">
        <f t="shared" ref="BI114" si="125">+BH114*I114</f>
        <v>0</v>
      </c>
    </row>
    <row r="115" spans="1:63" s="4" customFormat="1" x14ac:dyDescent="0.25">
      <c r="A115" s="47"/>
      <c r="B115" s="22"/>
      <c r="C115" s="23"/>
      <c r="D115" s="22"/>
      <c r="E115" s="22"/>
      <c r="F115" s="22"/>
      <c r="G115" s="22"/>
      <c r="H115" s="22"/>
      <c r="I115" s="48"/>
      <c r="J115" s="64"/>
      <c r="K115" s="65"/>
      <c r="L115" s="65"/>
      <c r="M115" s="66"/>
      <c r="N115" s="64"/>
      <c r="O115" s="65"/>
      <c r="P115" s="65"/>
      <c r="Q115" s="66"/>
      <c r="R115" s="64"/>
      <c r="S115" s="65"/>
      <c r="T115" s="65"/>
      <c r="U115" s="66"/>
      <c r="V115" s="64"/>
      <c r="W115" s="65"/>
      <c r="X115" s="65"/>
      <c r="Y115" s="66"/>
      <c r="Z115" s="67" t="s">
        <v>329</v>
      </c>
      <c r="AA115" s="68"/>
      <c r="AB115" s="68"/>
      <c r="AC115" s="69"/>
      <c r="AD115" s="64"/>
      <c r="AE115" s="65"/>
      <c r="AF115" s="65"/>
      <c r="AG115" s="66"/>
      <c r="AH115" s="64"/>
      <c r="AI115" s="65"/>
      <c r="AJ115" s="65"/>
      <c r="AK115" s="66"/>
      <c r="AL115" s="64"/>
      <c r="AM115" s="65"/>
      <c r="AN115" s="65"/>
      <c r="AO115" s="66"/>
      <c r="AP115" s="64"/>
      <c r="AQ115" s="65"/>
      <c r="AR115" s="65"/>
      <c r="AS115" s="66"/>
      <c r="AT115" s="64"/>
      <c r="AU115" s="65"/>
      <c r="AV115" s="65"/>
      <c r="AW115" s="66"/>
      <c r="AX115" s="64"/>
      <c r="AY115" s="65"/>
      <c r="AZ115" s="65"/>
      <c r="BA115" s="66"/>
      <c r="BB115" s="64"/>
      <c r="BC115" s="65"/>
      <c r="BD115" s="65"/>
      <c r="BE115" s="66"/>
      <c r="BF115" s="64"/>
      <c r="BG115" s="65"/>
      <c r="BH115" s="65"/>
      <c r="BI115" s="66"/>
    </row>
    <row r="116" spans="1:63" s="4" customFormat="1" ht="51" x14ac:dyDescent="0.25">
      <c r="A116" s="22">
        <v>55</v>
      </c>
      <c r="B116" s="22" t="s">
        <v>152</v>
      </c>
      <c r="C116" s="22" t="s">
        <v>153</v>
      </c>
      <c r="D116" s="22" t="s">
        <v>41</v>
      </c>
      <c r="E116" s="22">
        <v>70</v>
      </c>
      <c r="F116" s="22" t="s">
        <v>47</v>
      </c>
      <c r="G116" s="22" t="s">
        <v>51</v>
      </c>
      <c r="H116" s="22" t="s">
        <v>51</v>
      </c>
      <c r="I116" s="24">
        <v>34034</v>
      </c>
      <c r="J116" s="24">
        <v>0</v>
      </c>
      <c r="K116" s="24">
        <v>0</v>
      </c>
      <c r="L116" s="15">
        <f t="shared" si="0"/>
        <v>0</v>
      </c>
      <c r="M116" s="15">
        <f t="shared" si="1"/>
        <v>0</v>
      </c>
      <c r="N116" s="15">
        <v>0</v>
      </c>
      <c r="O116" s="15">
        <v>0</v>
      </c>
      <c r="P116" s="15">
        <f t="shared" si="2"/>
        <v>0</v>
      </c>
      <c r="Q116" s="15">
        <f t="shared" si="3"/>
        <v>0</v>
      </c>
      <c r="R116" s="15">
        <v>0</v>
      </c>
      <c r="S116" s="15">
        <v>0</v>
      </c>
      <c r="T116" s="15">
        <f t="shared" si="4"/>
        <v>0</v>
      </c>
      <c r="U116" s="15">
        <f t="shared" si="5"/>
        <v>0</v>
      </c>
      <c r="V116" s="15">
        <v>0</v>
      </c>
      <c r="W116" s="15">
        <v>0</v>
      </c>
      <c r="X116" s="15">
        <f t="shared" si="6"/>
        <v>0</v>
      </c>
      <c r="Y116" s="15">
        <f t="shared" si="7"/>
        <v>0</v>
      </c>
      <c r="Z116" s="15">
        <v>28600</v>
      </c>
      <c r="AA116" s="15">
        <v>5434</v>
      </c>
      <c r="AB116" s="15">
        <f t="shared" si="8"/>
        <v>34034</v>
      </c>
      <c r="AC116" s="15">
        <f t="shared" si="9"/>
        <v>2382380</v>
      </c>
      <c r="AD116" s="15">
        <v>0</v>
      </c>
      <c r="AE116" s="15">
        <v>0</v>
      </c>
      <c r="AF116" s="15">
        <f t="shared" si="10"/>
        <v>0</v>
      </c>
      <c r="AG116" s="15">
        <f t="shared" si="11"/>
        <v>0</v>
      </c>
      <c r="AH116" s="15">
        <v>0</v>
      </c>
      <c r="AI116" s="15">
        <v>0</v>
      </c>
      <c r="AJ116" s="15">
        <f t="shared" si="12"/>
        <v>0</v>
      </c>
      <c r="AK116" s="15">
        <f t="shared" si="13"/>
        <v>0</v>
      </c>
      <c r="AL116" s="15">
        <v>0</v>
      </c>
      <c r="AM116" s="15">
        <v>0</v>
      </c>
      <c r="AN116" s="15">
        <f t="shared" si="14"/>
        <v>0</v>
      </c>
      <c r="AO116" s="15">
        <f t="shared" si="15"/>
        <v>0</v>
      </c>
      <c r="AP116" s="15">
        <v>0</v>
      </c>
      <c r="AQ116" s="15">
        <v>0</v>
      </c>
      <c r="AR116" s="15">
        <f t="shared" si="16"/>
        <v>0</v>
      </c>
      <c r="AS116" s="15">
        <f t="shared" si="17"/>
        <v>0</v>
      </c>
      <c r="AT116" s="15">
        <v>0</v>
      </c>
      <c r="AU116" s="15">
        <v>0</v>
      </c>
      <c r="AV116" s="15">
        <f t="shared" si="18"/>
        <v>0</v>
      </c>
      <c r="AW116" s="15">
        <f t="shared" si="19"/>
        <v>0</v>
      </c>
      <c r="AX116" s="15">
        <v>0</v>
      </c>
      <c r="AY116" s="15">
        <v>0</v>
      </c>
      <c r="AZ116" s="15">
        <f t="shared" si="20"/>
        <v>0</v>
      </c>
      <c r="BA116" s="15">
        <f t="shared" si="21"/>
        <v>0</v>
      </c>
      <c r="BB116" s="9">
        <v>0</v>
      </c>
      <c r="BC116" s="9">
        <v>0</v>
      </c>
      <c r="BD116" s="10">
        <f t="shared" si="22"/>
        <v>0</v>
      </c>
      <c r="BE116" s="11">
        <f t="shared" si="23"/>
        <v>0</v>
      </c>
      <c r="BF116" s="9">
        <v>0</v>
      </c>
      <c r="BG116" s="9">
        <v>0</v>
      </c>
      <c r="BH116" s="10">
        <f t="shared" ref="BH116" si="126">+BG116+BF116</f>
        <v>0</v>
      </c>
      <c r="BI116" s="11">
        <f t="shared" ref="BI116" si="127">+BH116*I116</f>
        <v>0</v>
      </c>
    </row>
    <row r="117" spans="1:63" s="4" customFormat="1" x14ac:dyDescent="0.25">
      <c r="A117" s="47"/>
      <c r="B117" s="22"/>
      <c r="C117" s="22"/>
      <c r="D117" s="22"/>
      <c r="E117" s="22"/>
      <c r="F117" s="22"/>
      <c r="G117" s="22"/>
      <c r="H117" s="22"/>
      <c r="I117" s="48"/>
      <c r="J117" s="64"/>
      <c r="K117" s="65"/>
      <c r="L117" s="65"/>
      <c r="M117" s="66"/>
      <c r="N117" s="64"/>
      <c r="O117" s="65"/>
      <c r="P117" s="65"/>
      <c r="Q117" s="66"/>
      <c r="R117" s="64"/>
      <c r="S117" s="65"/>
      <c r="T117" s="65"/>
      <c r="U117" s="66"/>
      <c r="V117" s="64"/>
      <c r="W117" s="65"/>
      <c r="X117" s="65"/>
      <c r="Y117" s="66"/>
      <c r="Z117" s="67" t="s">
        <v>329</v>
      </c>
      <c r="AA117" s="68"/>
      <c r="AB117" s="68"/>
      <c r="AC117" s="69"/>
      <c r="AD117" s="64"/>
      <c r="AE117" s="65"/>
      <c r="AF117" s="65"/>
      <c r="AG117" s="66"/>
      <c r="AH117" s="64"/>
      <c r="AI117" s="65"/>
      <c r="AJ117" s="65"/>
      <c r="AK117" s="66"/>
      <c r="AL117" s="64"/>
      <c r="AM117" s="65"/>
      <c r="AN117" s="65"/>
      <c r="AO117" s="66"/>
      <c r="AP117" s="64"/>
      <c r="AQ117" s="65"/>
      <c r="AR117" s="65"/>
      <c r="AS117" s="66"/>
      <c r="AT117" s="64"/>
      <c r="AU117" s="65"/>
      <c r="AV117" s="65"/>
      <c r="AW117" s="66"/>
      <c r="AX117" s="64"/>
      <c r="AY117" s="65"/>
      <c r="AZ117" s="65"/>
      <c r="BA117" s="66"/>
      <c r="BB117" s="64"/>
      <c r="BC117" s="65"/>
      <c r="BD117" s="65"/>
      <c r="BE117" s="66"/>
      <c r="BF117" s="64"/>
      <c r="BG117" s="65"/>
      <c r="BH117" s="65"/>
      <c r="BI117" s="66"/>
    </row>
    <row r="118" spans="1:63" s="4" customFormat="1" ht="51" x14ac:dyDescent="0.25">
      <c r="A118" s="22">
        <v>56</v>
      </c>
      <c r="B118" s="23" t="s">
        <v>154</v>
      </c>
      <c r="C118" s="23" t="s">
        <v>155</v>
      </c>
      <c r="D118" s="23" t="s">
        <v>23</v>
      </c>
      <c r="E118" s="22">
        <v>1200</v>
      </c>
      <c r="F118" s="23" t="s">
        <v>156</v>
      </c>
      <c r="G118" s="23" t="s">
        <v>157</v>
      </c>
      <c r="H118" s="23" t="s">
        <v>26</v>
      </c>
      <c r="I118" s="24">
        <v>4641</v>
      </c>
      <c r="J118" s="24">
        <v>0</v>
      </c>
      <c r="K118" s="24">
        <v>0</v>
      </c>
      <c r="L118" s="15">
        <f t="shared" si="0"/>
        <v>0</v>
      </c>
      <c r="M118" s="15">
        <f t="shared" si="1"/>
        <v>0</v>
      </c>
      <c r="N118" s="15">
        <v>3695</v>
      </c>
      <c r="O118" s="15">
        <v>702.05</v>
      </c>
      <c r="P118" s="15">
        <f t="shared" si="2"/>
        <v>4397.05</v>
      </c>
      <c r="Q118" s="15">
        <f t="shared" si="3"/>
        <v>5276460</v>
      </c>
      <c r="R118" s="15">
        <v>3317</v>
      </c>
      <c r="S118" s="15">
        <v>630</v>
      </c>
      <c r="T118" s="15">
        <f t="shared" si="4"/>
        <v>3947</v>
      </c>
      <c r="U118" s="15">
        <f t="shared" si="5"/>
        <v>4736400</v>
      </c>
      <c r="V118" s="15">
        <v>0</v>
      </c>
      <c r="W118" s="15">
        <v>0</v>
      </c>
      <c r="X118" s="15">
        <f t="shared" si="6"/>
        <v>0</v>
      </c>
      <c r="Y118" s="15">
        <f t="shared" si="7"/>
        <v>0</v>
      </c>
      <c r="Z118" s="15">
        <v>0</v>
      </c>
      <c r="AA118" s="15">
        <v>0</v>
      </c>
      <c r="AB118" s="15">
        <f t="shared" si="8"/>
        <v>0</v>
      </c>
      <c r="AC118" s="15">
        <f t="shared" si="9"/>
        <v>0</v>
      </c>
      <c r="AD118" s="15">
        <v>0</v>
      </c>
      <c r="AE118" s="15">
        <v>0</v>
      </c>
      <c r="AF118" s="15">
        <f t="shared" si="10"/>
        <v>0</v>
      </c>
      <c r="AG118" s="15">
        <f t="shared" si="11"/>
        <v>0</v>
      </c>
      <c r="AH118" s="15">
        <v>0</v>
      </c>
      <c r="AI118" s="15">
        <v>0</v>
      </c>
      <c r="AJ118" s="15">
        <f t="shared" si="12"/>
        <v>0</v>
      </c>
      <c r="AK118" s="15">
        <f t="shared" si="13"/>
        <v>0</v>
      </c>
      <c r="AL118" s="15">
        <v>0</v>
      </c>
      <c r="AM118" s="15">
        <v>0</v>
      </c>
      <c r="AN118" s="15">
        <f t="shared" si="14"/>
        <v>0</v>
      </c>
      <c r="AO118" s="15">
        <f t="shared" si="15"/>
        <v>0</v>
      </c>
      <c r="AP118" s="15">
        <v>0</v>
      </c>
      <c r="AQ118" s="15">
        <v>0</v>
      </c>
      <c r="AR118" s="15">
        <f t="shared" si="16"/>
        <v>0</v>
      </c>
      <c r="AS118" s="15">
        <f t="shared" si="17"/>
        <v>0</v>
      </c>
      <c r="AT118" s="15">
        <v>0</v>
      </c>
      <c r="AU118" s="15">
        <v>0</v>
      </c>
      <c r="AV118" s="15">
        <f t="shared" si="18"/>
        <v>0</v>
      </c>
      <c r="AW118" s="15">
        <f t="shared" si="19"/>
        <v>0</v>
      </c>
      <c r="AX118" s="15">
        <v>0</v>
      </c>
      <c r="AY118" s="15">
        <v>0</v>
      </c>
      <c r="AZ118" s="15">
        <f t="shared" si="20"/>
        <v>0</v>
      </c>
      <c r="BA118" s="15">
        <f t="shared" si="21"/>
        <v>0</v>
      </c>
      <c r="BB118" s="9">
        <v>0</v>
      </c>
      <c r="BC118" s="9">
        <v>0</v>
      </c>
      <c r="BD118" s="10">
        <f t="shared" si="22"/>
        <v>0</v>
      </c>
      <c r="BE118" s="11">
        <f t="shared" si="23"/>
        <v>0</v>
      </c>
      <c r="BF118" s="9">
        <v>0</v>
      </c>
      <c r="BG118" s="9">
        <v>0</v>
      </c>
      <c r="BH118" s="10">
        <f t="shared" ref="BH118" si="128">+BG118+BF118</f>
        <v>0</v>
      </c>
      <c r="BI118" s="11">
        <f t="shared" ref="BI118" si="129">+BH118*I118</f>
        <v>0</v>
      </c>
    </row>
    <row r="119" spans="1:63" s="4" customFormat="1" x14ac:dyDescent="0.25">
      <c r="A119" s="47"/>
      <c r="B119" s="23"/>
      <c r="C119" s="23"/>
      <c r="D119" s="23"/>
      <c r="E119" s="22"/>
      <c r="F119" s="23"/>
      <c r="G119" s="23"/>
      <c r="H119" s="23"/>
      <c r="I119" s="48"/>
      <c r="J119" s="64"/>
      <c r="K119" s="65"/>
      <c r="L119" s="65"/>
      <c r="M119" s="66"/>
      <c r="N119" s="67" t="s">
        <v>329</v>
      </c>
      <c r="O119" s="68"/>
      <c r="P119" s="68"/>
      <c r="Q119" s="69"/>
      <c r="R119" s="70" t="s">
        <v>326</v>
      </c>
      <c r="S119" s="71"/>
      <c r="T119" s="71"/>
      <c r="U119" s="72"/>
      <c r="V119" s="64"/>
      <c r="W119" s="65"/>
      <c r="X119" s="65"/>
      <c r="Y119" s="66"/>
      <c r="Z119" s="64"/>
      <c r="AA119" s="65"/>
      <c r="AB119" s="65"/>
      <c r="AC119" s="66"/>
      <c r="AD119" s="64"/>
      <c r="AE119" s="65"/>
      <c r="AF119" s="65"/>
      <c r="AG119" s="66"/>
      <c r="AH119" s="64"/>
      <c r="AI119" s="65"/>
      <c r="AJ119" s="65"/>
      <c r="AK119" s="66"/>
      <c r="AL119" s="64"/>
      <c r="AM119" s="65"/>
      <c r="AN119" s="65"/>
      <c r="AO119" s="66"/>
      <c r="AP119" s="64"/>
      <c r="AQ119" s="65"/>
      <c r="AR119" s="65"/>
      <c r="AS119" s="66"/>
      <c r="AT119" s="64"/>
      <c r="AU119" s="65"/>
      <c r="AV119" s="65"/>
      <c r="AW119" s="66"/>
      <c r="AX119" s="64"/>
      <c r="AY119" s="65"/>
      <c r="AZ119" s="65"/>
      <c r="BA119" s="66"/>
      <c r="BB119" s="64"/>
      <c r="BC119" s="65"/>
      <c r="BD119" s="65"/>
      <c r="BE119" s="66"/>
      <c r="BF119" s="64"/>
      <c r="BG119" s="65"/>
      <c r="BH119" s="65"/>
      <c r="BI119" s="66"/>
    </row>
    <row r="120" spans="1:63" s="4" customFormat="1" ht="51" x14ac:dyDescent="0.25">
      <c r="A120" s="22">
        <v>57</v>
      </c>
      <c r="B120" s="23" t="s">
        <v>158</v>
      </c>
      <c r="C120" s="23" t="s">
        <v>159</v>
      </c>
      <c r="D120" s="23" t="s">
        <v>23</v>
      </c>
      <c r="E120" s="22">
        <v>1300</v>
      </c>
      <c r="F120" s="23" t="s">
        <v>156</v>
      </c>
      <c r="G120" s="23" t="s">
        <v>157</v>
      </c>
      <c r="H120" s="23" t="s">
        <v>26</v>
      </c>
      <c r="I120" s="24">
        <v>5355</v>
      </c>
      <c r="J120" s="24">
        <v>0</v>
      </c>
      <c r="K120" s="24">
        <v>0</v>
      </c>
      <c r="L120" s="15">
        <f t="shared" si="0"/>
        <v>0</v>
      </c>
      <c r="M120" s="15">
        <f t="shared" si="1"/>
        <v>0</v>
      </c>
      <c r="N120" s="15">
        <v>4310</v>
      </c>
      <c r="O120" s="15">
        <v>818.9</v>
      </c>
      <c r="P120" s="15">
        <f t="shared" si="2"/>
        <v>5128.8999999999996</v>
      </c>
      <c r="Q120" s="15">
        <f t="shared" si="3"/>
        <v>6667569.9999999991</v>
      </c>
      <c r="R120" s="15">
        <v>4152</v>
      </c>
      <c r="S120" s="15">
        <v>789</v>
      </c>
      <c r="T120" s="15">
        <f t="shared" si="4"/>
        <v>4941</v>
      </c>
      <c r="U120" s="15">
        <f t="shared" si="5"/>
        <v>6423300</v>
      </c>
      <c r="V120" s="15">
        <v>0</v>
      </c>
      <c r="W120" s="15">
        <v>0</v>
      </c>
      <c r="X120" s="15">
        <f t="shared" si="6"/>
        <v>0</v>
      </c>
      <c r="Y120" s="15">
        <f t="shared" si="7"/>
        <v>0</v>
      </c>
      <c r="Z120" s="15">
        <v>0</v>
      </c>
      <c r="AA120" s="15">
        <v>0</v>
      </c>
      <c r="AB120" s="15">
        <f t="shared" si="8"/>
        <v>0</v>
      </c>
      <c r="AC120" s="15">
        <f t="shared" si="9"/>
        <v>0</v>
      </c>
      <c r="AD120" s="15">
        <v>0</v>
      </c>
      <c r="AE120" s="15">
        <v>0</v>
      </c>
      <c r="AF120" s="15">
        <f t="shared" si="10"/>
        <v>0</v>
      </c>
      <c r="AG120" s="15">
        <f t="shared" si="11"/>
        <v>0</v>
      </c>
      <c r="AH120" s="15">
        <v>0</v>
      </c>
      <c r="AI120" s="15">
        <v>0</v>
      </c>
      <c r="AJ120" s="15">
        <f t="shared" si="12"/>
        <v>0</v>
      </c>
      <c r="AK120" s="15">
        <f t="shared" si="13"/>
        <v>0</v>
      </c>
      <c r="AL120" s="15">
        <v>0</v>
      </c>
      <c r="AM120" s="15">
        <v>0</v>
      </c>
      <c r="AN120" s="15">
        <f t="shared" si="14"/>
        <v>0</v>
      </c>
      <c r="AO120" s="15">
        <f t="shared" si="15"/>
        <v>0</v>
      </c>
      <c r="AP120" s="15">
        <v>0</v>
      </c>
      <c r="AQ120" s="15">
        <v>0</v>
      </c>
      <c r="AR120" s="15">
        <f t="shared" si="16"/>
        <v>0</v>
      </c>
      <c r="AS120" s="15">
        <f t="shared" si="17"/>
        <v>0</v>
      </c>
      <c r="AT120" s="15">
        <v>0</v>
      </c>
      <c r="AU120" s="15">
        <v>0</v>
      </c>
      <c r="AV120" s="15">
        <f t="shared" si="18"/>
        <v>0</v>
      </c>
      <c r="AW120" s="15">
        <f t="shared" si="19"/>
        <v>0</v>
      </c>
      <c r="AX120" s="15">
        <v>0</v>
      </c>
      <c r="AY120" s="15">
        <v>0</v>
      </c>
      <c r="AZ120" s="15">
        <f t="shared" si="20"/>
        <v>0</v>
      </c>
      <c r="BA120" s="15">
        <f t="shared" si="21"/>
        <v>0</v>
      </c>
      <c r="BB120" s="9">
        <v>0</v>
      </c>
      <c r="BC120" s="9">
        <v>0</v>
      </c>
      <c r="BD120" s="10">
        <f t="shared" si="22"/>
        <v>0</v>
      </c>
      <c r="BE120" s="11">
        <f t="shared" si="23"/>
        <v>0</v>
      </c>
      <c r="BF120" s="9">
        <v>0</v>
      </c>
      <c r="BG120" s="9">
        <v>0</v>
      </c>
      <c r="BH120" s="10">
        <f t="shared" ref="BH120" si="130">+BG120+BF120</f>
        <v>0</v>
      </c>
      <c r="BI120" s="11">
        <f t="shared" ref="BI120" si="131">+BH120*I120</f>
        <v>0</v>
      </c>
    </row>
    <row r="121" spans="1:63" s="4" customFormat="1" x14ac:dyDescent="0.25">
      <c r="A121" s="47"/>
      <c r="B121" s="23"/>
      <c r="C121" s="23"/>
      <c r="D121" s="23"/>
      <c r="E121" s="22"/>
      <c r="F121" s="23"/>
      <c r="G121" s="23"/>
      <c r="H121" s="23"/>
      <c r="I121" s="48"/>
      <c r="J121" s="64"/>
      <c r="K121" s="65"/>
      <c r="L121" s="65"/>
      <c r="M121" s="66"/>
      <c r="N121" s="67" t="s">
        <v>329</v>
      </c>
      <c r="O121" s="68"/>
      <c r="P121" s="68"/>
      <c r="Q121" s="69"/>
      <c r="R121" s="70" t="s">
        <v>326</v>
      </c>
      <c r="S121" s="71"/>
      <c r="T121" s="71"/>
      <c r="U121" s="72"/>
      <c r="V121" s="64"/>
      <c r="W121" s="65"/>
      <c r="X121" s="65"/>
      <c r="Y121" s="66"/>
      <c r="Z121" s="64"/>
      <c r="AA121" s="65"/>
      <c r="AB121" s="65"/>
      <c r="AC121" s="66"/>
      <c r="AD121" s="64"/>
      <c r="AE121" s="65"/>
      <c r="AF121" s="65"/>
      <c r="AG121" s="66"/>
      <c r="AH121" s="64"/>
      <c r="AI121" s="65"/>
      <c r="AJ121" s="65"/>
      <c r="AK121" s="66"/>
      <c r="AL121" s="64"/>
      <c r="AM121" s="65"/>
      <c r="AN121" s="65"/>
      <c r="AO121" s="66"/>
      <c r="AP121" s="64"/>
      <c r="AQ121" s="65"/>
      <c r="AR121" s="65"/>
      <c r="AS121" s="66"/>
      <c r="AT121" s="64"/>
      <c r="AU121" s="65"/>
      <c r="AV121" s="65"/>
      <c r="AW121" s="66"/>
      <c r="AX121" s="64"/>
      <c r="AY121" s="65"/>
      <c r="AZ121" s="65"/>
      <c r="BA121" s="66"/>
      <c r="BB121" s="64"/>
      <c r="BC121" s="65"/>
      <c r="BD121" s="65"/>
      <c r="BE121" s="66"/>
      <c r="BF121" s="64"/>
      <c r="BG121" s="65"/>
      <c r="BH121" s="65"/>
      <c r="BI121" s="66"/>
    </row>
    <row r="122" spans="1:63" s="4" customFormat="1" x14ac:dyDescent="0.25">
      <c r="A122" s="22">
        <v>58</v>
      </c>
      <c r="B122" s="22" t="s">
        <v>160</v>
      </c>
      <c r="C122" s="22" t="s">
        <v>161</v>
      </c>
      <c r="D122" s="22" t="s">
        <v>23</v>
      </c>
      <c r="E122" s="22">
        <v>400</v>
      </c>
      <c r="F122" s="23" t="s">
        <v>29</v>
      </c>
      <c r="G122" s="23" t="s">
        <v>26</v>
      </c>
      <c r="H122" s="23" t="s">
        <v>26</v>
      </c>
      <c r="I122" s="24">
        <v>4628</v>
      </c>
      <c r="J122" s="24">
        <v>0</v>
      </c>
      <c r="K122" s="24">
        <v>0</v>
      </c>
      <c r="L122" s="15">
        <f t="shared" si="0"/>
        <v>0</v>
      </c>
      <c r="M122" s="15">
        <f t="shared" si="1"/>
        <v>0</v>
      </c>
      <c r="N122" s="15">
        <v>3475</v>
      </c>
      <c r="O122" s="15">
        <v>660.25</v>
      </c>
      <c r="P122" s="15">
        <f t="shared" si="2"/>
        <v>4135.25</v>
      </c>
      <c r="Q122" s="15">
        <f t="shared" si="3"/>
        <v>1654100</v>
      </c>
      <c r="R122" s="15">
        <v>3790</v>
      </c>
      <c r="S122" s="15">
        <v>720</v>
      </c>
      <c r="T122" s="15">
        <f t="shared" si="4"/>
        <v>4510</v>
      </c>
      <c r="U122" s="15">
        <f t="shared" si="5"/>
        <v>1804000</v>
      </c>
      <c r="V122" s="15">
        <v>0</v>
      </c>
      <c r="W122" s="15">
        <v>0</v>
      </c>
      <c r="X122" s="15">
        <f t="shared" si="6"/>
        <v>0</v>
      </c>
      <c r="Y122" s="15">
        <f t="shared" si="7"/>
        <v>0</v>
      </c>
      <c r="Z122" s="15">
        <v>0</v>
      </c>
      <c r="AA122" s="15">
        <v>0</v>
      </c>
      <c r="AB122" s="15">
        <f t="shared" si="8"/>
        <v>0</v>
      </c>
      <c r="AC122" s="15">
        <f t="shared" si="9"/>
        <v>0</v>
      </c>
      <c r="AD122" s="15">
        <v>0</v>
      </c>
      <c r="AE122" s="15">
        <v>0</v>
      </c>
      <c r="AF122" s="15">
        <f t="shared" si="10"/>
        <v>0</v>
      </c>
      <c r="AG122" s="15">
        <f t="shared" si="11"/>
        <v>0</v>
      </c>
      <c r="AH122" s="15">
        <v>0</v>
      </c>
      <c r="AI122" s="15">
        <v>0</v>
      </c>
      <c r="AJ122" s="15">
        <f t="shared" si="12"/>
        <v>0</v>
      </c>
      <c r="AK122" s="15">
        <f t="shared" si="13"/>
        <v>0</v>
      </c>
      <c r="AL122" s="15">
        <v>0</v>
      </c>
      <c r="AM122" s="15">
        <v>0</v>
      </c>
      <c r="AN122" s="15">
        <f t="shared" si="14"/>
        <v>0</v>
      </c>
      <c r="AO122" s="15">
        <f t="shared" si="15"/>
        <v>0</v>
      </c>
      <c r="AP122" s="15">
        <v>0</v>
      </c>
      <c r="AQ122" s="15">
        <v>0</v>
      </c>
      <c r="AR122" s="15">
        <f t="shared" si="16"/>
        <v>0</v>
      </c>
      <c r="AS122" s="15">
        <f t="shared" si="17"/>
        <v>0</v>
      </c>
      <c r="AT122" s="15">
        <v>0</v>
      </c>
      <c r="AU122" s="15">
        <v>0</v>
      </c>
      <c r="AV122" s="15">
        <f t="shared" si="18"/>
        <v>0</v>
      </c>
      <c r="AW122" s="15">
        <f t="shared" si="19"/>
        <v>0</v>
      </c>
      <c r="AX122" s="15">
        <v>0</v>
      </c>
      <c r="AY122" s="15">
        <v>0</v>
      </c>
      <c r="AZ122" s="15">
        <f t="shared" si="20"/>
        <v>0</v>
      </c>
      <c r="BA122" s="15">
        <f t="shared" si="21"/>
        <v>0</v>
      </c>
      <c r="BB122" s="9">
        <v>0</v>
      </c>
      <c r="BC122" s="9">
        <v>0</v>
      </c>
      <c r="BD122" s="10">
        <f t="shared" si="22"/>
        <v>0</v>
      </c>
      <c r="BE122" s="11">
        <f t="shared" si="23"/>
        <v>0</v>
      </c>
      <c r="BF122" s="9">
        <v>0</v>
      </c>
      <c r="BG122" s="9">
        <v>0</v>
      </c>
      <c r="BH122" s="10">
        <f t="shared" ref="BH122" si="132">+BG122+BF122</f>
        <v>0</v>
      </c>
      <c r="BI122" s="11">
        <f t="shared" ref="BI122" si="133">+BH122*I122</f>
        <v>0</v>
      </c>
    </row>
    <row r="123" spans="1:63" s="4" customFormat="1" x14ac:dyDescent="0.25">
      <c r="A123" s="47"/>
      <c r="B123" s="22"/>
      <c r="C123" s="22"/>
      <c r="D123" s="22"/>
      <c r="E123" s="22"/>
      <c r="F123" s="23"/>
      <c r="G123" s="23"/>
      <c r="H123" s="23"/>
      <c r="I123" s="48"/>
      <c r="J123" s="64"/>
      <c r="K123" s="65"/>
      <c r="L123" s="65"/>
      <c r="M123" s="66"/>
      <c r="N123" s="67" t="s">
        <v>329</v>
      </c>
      <c r="O123" s="68"/>
      <c r="P123" s="68"/>
      <c r="Q123" s="69"/>
      <c r="R123" s="67" t="s">
        <v>335</v>
      </c>
      <c r="S123" s="68"/>
      <c r="T123" s="68"/>
      <c r="U123" s="69"/>
      <c r="V123" s="64"/>
      <c r="W123" s="65"/>
      <c r="X123" s="65"/>
      <c r="Y123" s="66"/>
      <c r="Z123" s="64"/>
      <c r="AA123" s="65"/>
      <c r="AB123" s="65"/>
      <c r="AC123" s="66"/>
      <c r="AD123" s="64"/>
      <c r="AE123" s="65"/>
      <c r="AF123" s="65"/>
      <c r="AG123" s="66"/>
      <c r="AH123" s="64"/>
      <c r="AI123" s="65"/>
      <c r="AJ123" s="65"/>
      <c r="AK123" s="66"/>
      <c r="AL123" s="64"/>
      <c r="AM123" s="65"/>
      <c r="AN123" s="65"/>
      <c r="AO123" s="66"/>
      <c r="AP123" s="64"/>
      <c r="AQ123" s="65"/>
      <c r="AR123" s="65"/>
      <c r="AS123" s="66"/>
      <c r="AT123" s="64"/>
      <c r="AU123" s="65"/>
      <c r="AV123" s="65"/>
      <c r="AW123" s="66"/>
      <c r="AX123" s="64"/>
      <c r="AY123" s="65"/>
      <c r="AZ123" s="65"/>
      <c r="BA123" s="66"/>
      <c r="BB123" s="64"/>
      <c r="BC123" s="65"/>
      <c r="BD123" s="65"/>
      <c r="BE123" s="66"/>
      <c r="BF123" s="64"/>
      <c r="BG123" s="65"/>
      <c r="BH123" s="65"/>
      <c r="BI123" s="66"/>
    </row>
    <row r="124" spans="1:63" s="4" customFormat="1" x14ac:dyDescent="0.25">
      <c r="A124" s="22">
        <v>59</v>
      </c>
      <c r="B124" s="22" t="s">
        <v>162</v>
      </c>
      <c r="C124" s="22" t="s">
        <v>163</v>
      </c>
      <c r="D124" s="22" t="s">
        <v>23</v>
      </c>
      <c r="E124" s="22">
        <v>5</v>
      </c>
      <c r="F124" s="22" t="s">
        <v>47</v>
      </c>
      <c r="G124" s="22" t="s">
        <v>51</v>
      </c>
      <c r="H124" s="22" t="s">
        <v>51</v>
      </c>
      <c r="I124" s="24">
        <v>101488</v>
      </c>
      <c r="J124" s="24">
        <v>0</v>
      </c>
      <c r="K124" s="24">
        <v>0</v>
      </c>
      <c r="L124" s="15">
        <f t="shared" si="0"/>
        <v>0</v>
      </c>
      <c r="M124" s="15">
        <f t="shared" si="1"/>
        <v>0</v>
      </c>
      <c r="N124" s="15">
        <v>0</v>
      </c>
      <c r="O124" s="15">
        <v>0</v>
      </c>
      <c r="P124" s="15">
        <f t="shared" si="2"/>
        <v>0</v>
      </c>
      <c r="Q124" s="15">
        <f t="shared" si="3"/>
        <v>0</v>
      </c>
      <c r="R124" s="15">
        <v>0</v>
      </c>
      <c r="S124" s="15">
        <v>0</v>
      </c>
      <c r="T124" s="15">
        <f t="shared" si="4"/>
        <v>0</v>
      </c>
      <c r="U124" s="15">
        <f t="shared" si="5"/>
        <v>0</v>
      </c>
      <c r="V124" s="15">
        <v>0</v>
      </c>
      <c r="W124" s="15">
        <v>0</v>
      </c>
      <c r="X124" s="15">
        <f t="shared" si="6"/>
        <v>0</v>
      </c>
      <c r="Y124" s="15">
        <f t="shared" si="7"/>
        <v>0</v>
      </c>
      <c r="Z124" s="15">
        <v>0</v>
      </c>
      <c r="AA124" s="15">
        <v>0</v>
      </c>
      <c r="AB124" s="15">
        <f t="shared" si="8"/>
        <v>0</v>
      </c>
      <c r="AC124" s="15">
        <f t="shared" si="9"/>
        <v>0</v>
      </c>
      <c r="AD124" s="15">
        <v>0</v>
      </c>
      <c r="AE124" s="15">
        <v>0</v>
      </c>
      <c r="AF124" s="15">
        <f t="shared" si="10"/>
        <v>0</v>
      </c>
      <c r="AG124" s="15">
        <f t="shared" si="11"/>
        <v>0</v>
      </c>
      <c r="AH124" s="15">
        <v>0</v>
      </c>
      <c r="AI124" s="15">
        <v>0</v>
      </c>
      <c r="AJ124" s="15">
        <f t="shared" si="12"/>
        <v>0</v>
      </c>
      <c r="AK124" s="15">
        <f t="shared" si="13"/>
        <v>0</v>
      </c>
      <c r="AL124" s="15">
        <v>83734.939759036148</v>
      </c>
      <c r="AM124" s="15">
        <v>0</v>
      </c>
      <c r="AN124" s="15">
        <f t="shared" si="14"/>
        <v>83734.939759036148</v>
      </c>
      <c r="AO124" s="15">
        <f t="shared" si="15"/>
        <v>418674.69879518077</v>
      </c>
      <c r="AP124" s="15">
        <v>0</v>
      </c>
      <c r="AQ124" s="15">
        <v>0</v>
      </c>
      <c r="AR124" s="15">
        <f t="shared" si="16"/>
        <v>0</v>
      </c>
      <c r="AS124" s="15">
        <f t="shared" si="17"/>
        <v>0</v>
      </c>
      <c r="AT124" s="15">
        <v>0</v>
      </c>
      <c r="AU124" s="15">
        <v>0</v>
      </c>
      <c r="AV124" s="15">
        <f t="shared" si="18"/>
        <v>0</v>
      </c>
      <c r="AW124" s="15">
        <f t="shared" si="19"/>
        <v>0</v>
      </c>
      <c r="AX124" s="15">
        <v>0</v>
      </c>
      <c r="AY124" s="15">
        <v>0</v>
      </c>
      <c r="AZ124" s="15">
        <f t="shared" si="20"/>
        <v>0</v>
      </c>
      <c r="BA124" s="15">
        <f t="shared" si="21"/>
        <v>0</v>
      </c>
      <c r="BB124" s="9">
        <v>0</v>
      </c>
      <c r="BC124" s="9">
        <v>0</v>
      </c>
      <c r="BD124" s="10">
        <f t="shared" si="22"/>
        <v>0</v>
      </c>
      <c r="BE124" s="11">
        <f t="shared" si="23"/>
        <v>0</v>
      </c>
      <c r="BF124" s="9">
        <v>0</v>
      </c>
      <c r="BG124" s="9">
        <v>0</v>
      </c>
      <c r="BH124" s="10">
        <f t="shared" ref="BH124" si="134">+BG124+BF124</f>
        <v>0</v>
      </c>
      <c r="BI124" s="11">
        <f t="shared" ref="BI124" si="135">+BH124*I124</f>
        <v>0</v>
      </c>
    </row>
    <row r="125" spans="1:63" s="4" customFormat="1" x14ac:dyDescent="0.25">
      <c r="A125" s="47"/>
      <c r="B125" s="22"/>
      <c r="C125" s="22"/>
      <c r="D125" s="22"/>
      <c r="E125" s="22"/>
      <c r="F125" s="22"/>
      <c r="G125" s="22"/>
      <c r="H125" s="22"/>
      <c r="I125" s="48"/>
      <c r="J125" s="64"/>
      <c r="K125" s="65"/>
      <c r="L125" s="65"/>
      <c r="M125" s="66"/>
      <c r="N125" s="64"/>
      <c r="O125" s="65"/>
      <c r="P125" s="65"/>
      <c r="Q125" s="66"/>
      <c r="R125" s="64"/>
      <c r="S125" s="65"/>
      <c r="T125" s="65"/>
      <c r="U125" s="66"/>
      <c r="V125" s="64"/>
      <c r="W125" s="65"/>
      <c r="X125" s="65"/>
      <c r="Y125" s="66"/>
      <c r="Z125" s="64"/>
      <c r="AA125" s="65"/>
      <c r="AB125" s="65"/>
      <c r="AC125" s="66"/>
      <c r="AD125" s="64"/>
      <c r="AE125" s="65"/>
      <c r="AF125" s="65"/>
      <c r="AG125" s="66"/>
      <c r="AH125" s="64"/>
      <c r="AI125" s="65"/>
      <c r="AJ125" s="65"/>
      <c r="AK125" s="66"/>
      <c r="AL125" s="67" t="s">
        <v>329</v>
      </c>
      <c r="AM125" s="68"/>
      <c r="AN125" s="68"/>
      <c r="AO125" s="69"/>
      <c r="AP125" s="64"/>
      <c r="AQ125" s="65"/>
      <c r="AR125" s="65"/>
      <c r="AS125" s="66"/>
      <c r="AT125" s="64"/>
      <c r="AU125" s="65"/>
      <c r="AV125" s="65"/>
      <c r="AW125" s="66"/>
      <c r="AX125" s="64"/>
      <c r="AY125" s="65"/>
      <c r="AZ125" s="65"/>
      <c r="BA125" s="66"/>
      <c r="BB125" s="64"/>
      <c r="BC125" s="65"/>
      <c r="BD125" s="65"/>
      <c r="BE125" s="66"/>
      <c r="BF125" s="64"/>
      <c r="BG125" s="65"/>
      <c r="BH125" s="65"/>
      <c r="BI125" s="66"/>
    </row>
    <row r="126" spans="1:63" s="4" customFormat="1" x14ac:dyDescent="0.25">
      <c r="A126" s="22">
        <v>60</v>
      </c>
      <c r="B126" s="22" t="s">
        <v>164</v>
      </c>
      <c r="C126" s="22" t="s">
        <v>165</v>
      </c>
      <c r="D126" s="22" t="s">
        <v>23</v>
      </c>
      <c r="E126" s="22">
        <v>5</v>
      </c>
      <c r="F126" s="22" t="s">
        <v>47</v>
      </c>
      <c r="G126" s="22" t="s">
        <v>51</v>
      </c>
      <c r="H126" s="22" t="s">
        <v>51</v>
      </c>
      <c r="I126" s="24">
        <v>151807</v>
      </c>
      <c r="J126" s="24">
        <v>0</v>
      </c>
      <c r="K126" s="24">
        <v>0</v>
      </c>
      <c r="L126" s="15">
        <f t="shared" si="0"/>
        <v>0</v>
      </c>
      <c r="M126" s="15">
        <f t="shared" si="1"/>
        <v>0</v>
      </c>
      <c r="N126" s="15">
        <v>0</v>
      </c>
      <c r="O126" s="15">
        <v>0</v>
      </c>
      <c r="P126" s="15">
        <f t="shared" si="2"/>
        <v>0</v>
      </c>
      <c r="Q126" s="15">
        <f t="shared" si="3"/>
        <v>0</v>
      </c>
      <c r="R126" s="15">
        <v>0</v>
      </c>
      <c r="S126" s="15">
        <v>0</v>
      </c>
      <c r="T126" s="15">
        <f t="shared" si="4"/>
        <v>0</v>
      </c>
      <c r="U126" s="15">
        <f t="shared" si="5"/>
        <v>0</v>
      </c>
      <c r="V126" s="15">
        <v>0</v>
      </c>
      <c r="W126" s="15">
        <v>0</v>
      </c>
      <c r="X126" s="15">
        <f t="shared" si="6"/>
        <v>0</v>
      </c>
      <c r="Y126" s="15">
        <f t="shared" si="7"/>
        <v>0</v>
      </c>
      <c r="Z126" s="15">
        <v>0</v>
      </c>
      <c r="AA126" s="15">
        <v>0</v>
      </c>
      <c r="AB126" s="15">
        <f t="shared" si="8"/>
        <v>0</v>
      </c>
      <c r="AC126" s="15">
        <f t="shared" si="9"/>
        <v>0</v>
      </c>
      <c r="AD126" s="15">
        <v>0</v>
      </c>
      <c r="AE126" s="15">
        <v>0</v>
      </c>
      <c r="AF126" s="15">
        <f t="shared" si="10"/>
        <v>0</v>
      </c>
      <c r="AG126" s="15">
        <f t="shared" si="11"/>
        <v>0</v>
      </c>
      <c r="AH126" s="15">
        <v>0</v>
      </c>
      <c r="AI126" s="15">
        <v>0</v>
      </c>
      <c r="AJ126" s="15">
        <f t="shared" si="12"/>
        <v>0</v>
      </c>
      <c r="AK126" s="15">
        <f t="shared" si="13"/>
        <v>0</v>
      </c>
      <c r="AL126" s="15">
        <v>151807.22891566265</v>
      </c>
      <c r="AM126" s="15">
        <v>0</v>
      </c>
      <c r="AN126" s="15">
        <f t="shared" si="14"/>
        <v>151807.22891566265</v>
      </c>
      <c r="AO126" s="15">
        <f t="shared" si="15"/>
        <v>759036.14457831322</v>
      </c>
      <c r="AP126" s="15">
        <v>0</v>
      </c>
      <c r="AQ126" s="15">
        <v>0</v>
      </c>
      <c r="AR126" s="15">
        <f t="shared" si="16"/>
        <v>0</v>
      </c>
      <c r="AS126" s="15">
        <f t="shared" si="17"/>
        <v>0</v>
      </c>
      <c r="AT126" s="15">
        <v>0</v>
      </c>
      <c r="AU126" s="15">
        <v>0</v>
      </c>
      <c r="AV126" s="15">
        <f t="shared" si="18"/>
        <v>0</v>
      </c>
      <c r="AW126" s="15">
        <f t="shared" si="19"/>
        <v>0</v>
      </c>
      <c r="AX126" s="15">
        <v>0</v>
      </c>
      <c r="AY126" s="15">
        <v>0</v>
      </c>
      <c r="AZ126" s="15">
        <f t="shared" si="20"/>
        <v>0</v>
      </c>
      <c r="BA126" s="15">
        <f t="shared" si="21"/>
        <v>0</v>
      </c>
      <c r="BB126" s="9">
        <v>0</v>
      </c>
      <c r="BC126" s="9">
        <v>0</v>
      </c>
      <c r="BD126" s="10">
        <f t="shared" si="22"/>
        <v>0</v>
      </c>
      <c r="BE126" s="11">
        <f t="shared" si="23"/>
        <v>0</v>
      </c>
      <c r="BF126" s="9">
        <v>0</v>
      </c>
      <c r="BG126" s="9">
        <v>0</v>
      </c>
      <c r="BH126" s="10">
        <f t="shared" ref="BH126" si="136">+BG126+BF126</f>
        <v>0</v>
      </c>
      <c r="BI126" s="11">
        <f t="shared" ref="BI126" si="137">+BH126*I126</f>
        <v>0</v>
      </c>
    </row>
    <row r="127" spans="1:63" s="4" customFormat="1" x14ac:dyDescent="0.25">
      <c r="A127" s="47"/>
      <c r="B127" s="22"/>
      <c r="C127" s="22"/>
      <c r="D127" s="22"/>
      <c r="E127" s="22"/>
      <c r="F127" s="22"/>
      <c r="G127" s="22"/>
      <c r="H127" s="22"/>
      <c r="I127" s="48"/>
      <c r="J127" s="64"/>
      <c r="K127" s="65"/>
      <c r="L127" s="65"/>
      <c r="M127" s="66"/>
      <c r="N127" s="64"/>
      <c r="O127" s="65"/>
      <c r="P127" s="65"/>
      <c r="Q127" s="66"/>
      <c r="R127" s="64"/>
      <c r="S127" s="65"/>
      <c r="T127" s="65"/>
      <c r="U127" s="66"/>
      <c r="V127" s="64"/>
      <c r="W127" s="65"/>
      <c r="X127" s="65"/>
      <c r="Y127" s="66"/>
      <c r="Z127" s="64"/>
      <c r="AA127" s="65"/>
      <c r="AB127" s="65"/>
      <c r="AC127" s="66"/>
      <c r="AD127" s="64"/>
      <c r="AE127" s="65"/>
      <c r="AF127" s="65"/>
      <c r="AG127" s="66"/>
      <c r="AH127" s="64"/>
      <c r="AI127" s="65"/>
      <c r="AJ127" s="65"/>
      <c r="AK127" s="66"/>
      <c r="AL127" s="67" t="s">
        <v>329</v>
      </c>
      <c r="AM127" s="68"/>
      <c r="AN127" s="68"/>
      <c r="AO127" s="69"/>
      <c r="AP127" s="64"/>
      <c r="AQ127" s="65"/>
      <c r="AR127" s="65"/>
      <c r="AS127" s="66"/>
      <c r="AT127" s="64"/>
      <c r="AU127" s="65"/>
      <c r="AV127" s="65"/>
      <c r="AW127" s="66"/>
      <c r="AX127" s="64"/>
      <c r="AY127" s="65"/>
      <c r="AZ127" s="65"/>
      <c r="BA127" s="66"/>
      <c r="BB127" s="64"/>
      <c r="BC127" s="65"/>
      <c r="BD127" s="65"/>
      <c r="BE127" s="66"/>
      <c r="BF127" s="64"/>
      <c r="BG127" s="65"/>
      <c r="BH127" s="65"/>
      <c r="BI127" s="66"/>
    </row>
    <row r="128" spans="1:63" s="4" customFormat="1" x14ac:dyDescent="0.25">
      <c r="A128" s="22">
        <v>61</v>
      </c>
      <c r="B128" s="22" t="s">
        <v>166</v>
      </c>
      <c r="C128" s="23" t="s">
        <v>167</v>
      </c>
      <c r="D128" s="23" t="s">
        <v>23</v>
      </c>
      <c r="E128" s="23">
        <v>400</v>
      </c>
      <c r="F128" s="23" t="s">
        <v>168</v>
      </c>
      <c r="G128" s="23" t="s">
        <v>26</v>
      </c>
      <c r="H128" s="23" t="s">
        <v>26</v>
      </c>
      <c r="I128" s="24">
        <v>66841</v>
      </c>
      <c r="J128" s="24">
        <v>0</v>
      </c>
      <c r="K128" s="24">
        <v>0</v>
      </c>
      <c r="L128" s="15">
        <f t="shared" si="0"/>
        <v>0</v>
      </c>
      <c r="M128" s="15">
        <f t="shared" si="1"/>
        <v>0</v>
      </c>
      <c r="N128" s="15">
        <v>0</v>
      </c>
      <c r="O128" s="15">
        <v>0</v>
      </c>
      <c r="P128" s="15">
        <f t="shared" si="2"/>
        <v>0</v>
      </c>
      <c r="Q128" s="15">
        <f t="shared" si="3"/>
        <v>0</v>
      </c>
      <c r="R128" s="15">
        <v>62186</v>
      </c>
      <c r="S128" s="15">
        <v>0</v>
      </c>
      <c r="T128" s="15">
        <f t="shared" si="4"/>
        <v>62186</v>
      </c>
      <c r="U128" s="15">
        <f t="shared" si="5"/>
        <v>24874400</v>
      </c>
      <c r="V128" s="15">
        <v>0</v>
      </c>
      <c r="W128" s="15">
        <v>0</v>
      </c>
      <c r="X128" s="15">
        <f t="shared" si="6"/>
        <v>0</v>
      </c>
      <c r="Y128" s="15">
        <f t="shared" si="7"/>
        <v>0</v>
      </c>
      <c r="Z128" s="15">
        <v>0</v>
      </c>
      <c r="AA128" s="15">
        <v>0</v>
      </c>
      <c r="AB128" s="15">
        <f t="shared" si="8"/>
        <v>0</v>
      </c>
      <c r="AC128" s="15">
        <f t="shared" si="9"/>
        <v>0</v>
      </c>
      <c r="AD128" s="15">
        <v>45900</v>
      </c>
      <c r="AE128" s="15">
        <v>0</v>
      </c>
      <c r="AF128" s="15">
        <f t="shared" si="10"/>
        <v>45900</v>
      </c>
      <c r="AG128" s="15">
        <f t="shared" si="11"/>
        <v>18360000</v>
      </c>
      <c r="AH128" s="15">
        <v>0</v>
      </c>
      <c r="AI128" s="15">
        <v>0</v>
      </c>
      <c r="AJ128" s="15">
        <f t="shared" si="12"/>
        <v>0</v>
      </c>
      <c r="AK128" s="15">
        <f t="shared" si="13"/>
        <v>0</v>
      </c>
      <c r="AL128" s="15">
        <v>66279.069767441862</v>
      </c>
      <c r="AM128" s="15">
        <v>0</v>
      </c>
      <c r="AN128" s="15">
        <f t="shared" si="14"/>
        <v>66279.069767441862</v>
      </c>
      <c r="AO128" s="15">
        <f t="shared" si="15"/>
        <v>26511627.906976745</v>
      </c>
      <c r="AP128" s="15">
        <v>47866</v>
      </c>
      <c r="AQ128" s="15">
        <v>9094.5400000000009</v>
      </c>
      <c r="AR128" s="15">
        <f t="shared" si="16"/>
        <v>56960.54</v>
      </c>
      <c r="AS128" s="15">
        <f t="shared" si="17"/>
        <v>22784216</v>
      </c>
      <c r="AT128" s="15">
        <v>63920</v>
      </c>
      <c r="AU128" s="15">
        <v>0</v>
      </c>
      <c r="AV128" s="15">
        <f t="shared" si="18"/>
        <v>63920</v>
      </c>
      <c r="AW128" s="15">
        <f t="shared" si="19"/>
        <v>25568000</v>
      </c>
      <c r="AX128" s="15">
        <v>0</v>
      </c>
      <c r="AY128" s="15">
        <v>0</v>
      </c>
      <c r="AZ128" s="15">
        <f t="shared" si="20"/>
        <v>0</v>
      </c>
      <c r="BA128" s="15">
        <f t="shared" si="21"/>
        <v>0</v>
      </c>
      <c r="BB128" s="9">
        <v>0</v>
      </c>
      <c r="BC128" s="9">
        <v>0</v>
      </c>
      <c r="BD128" s="10">
        <f t="shared" si="22"/>
        <v>0</v>
      </c>
      <c r="BE128" s="11">
        <f t="shared" si="23"/>
        <v>0</v>
      </c>
      <c r="BF128" s="9">
        <v>66840</v>
      </c>
      <c r="BG128" s="9">
        <v>0</v>
      </c>
      <c r="BH128" s="10">
        <f t="shared" ref="BH128" si="138">+BG128+BF128</f>
        <v>66840</v>
      </c>
      <c r="BI128" s="11">
        <f>+BH128*E128</f>
        <v>26736000</v>
      </c>
      <c r="BJ128" s="14"/>
      <c r="BK128" s="53"/>
    </row>
    <row r="129" spans="1:63" s="4" customFormat="1" x14ac:dyDescent="0.25">
      <c r="A129" s="47"/>
      <c r="B129" s="22"/>
      <c r="C129" s="23"/>
      <c r="D129" s="23"/>
      <c r="E129" s="23"/>
      <c r="F129" s="23"/>
      <c r="G129" s="23"/>
      <c r="H129" s="23"/>
      <c r="I129" s="48"/>
      <c r="J129" s="64"/>
      <c r="K129" s="65"/>
      <c r="L129" s="65"/>
      <c r="M129" s="66"/>
      <c r="N129" s="64"/>
      <c r="O129" s="65"/>
      <c r="P129" s="65"/>
      <c r="Q129" s="66"/>
      <c r="R129" s="70" t="s">
        <v>326</v>
      </c>
      <c r="S129" s="71"/>
      <c r="T129" s="71"/>
      <c r="U129" s="72"/>
      <c r="V129" s="64"/>
      <c r="W129" s="65"/>
      <c r="X129" s="65"/>
      <c r="Y129" s="66"/>
      <c r="Z129" s="64"/>
      <c r="AA129" s="65"/>
      <c r="AB129" s="65"/>
      <c r="AC129" s="66"/>
      <c r="AD129" s="67" t="s">
        <v>329</v>
      </c>
      <c r="AE129" s="68"/>
      <c r="AF129" s="68"/>
      <c r="AG129" s="69"/>
      <c r="AH129" s="64"/>
      <c r="AI129" s="65"/>
      <c r="AJ129" s="65"/>
      <c r="AK129" s="66"/>
      <c r="AL129" s="67" t="s">
        <v>358</v>
      </c>
      <c r="AM129" s="68"/>
      <c r="AN129" s="68"/>
      <c r="AO129" s="69"/>
      <c r="AP129" s="67" t="s">
        <v>350</v>
      </c>
      <c r="AQ129" s="68"/>
      <c r="AR129" s="68"/>
      <c r="AS129" s="69"/>
      <c r="AT129" s="67" t="s">
        <v>354</v>
      </c>
      <c r="AU129" s="68"/>
      <c r="AV129" s="68"/>
      <c r="AW129" s="69"/>
      <c r="AX129" s="64"/>
      <c r="AY129" s="65"/>
      <c r="AZ129" s="65"/>
      <c r="BA129" s="66"/>
      <c r="BB129" s="64"/>
      <c r="BC129" s="65"/>
      <c r="BD129" s="65"/>
      <c r="BE129" s="66"/>
      <c r="BF129" s="70" t="s">
        <v>326</v>
      </c>
      <c r="BG129" s="71"/>
      <c r="BH129" s="71"/>
      <c r="BI129" s="72"/>
    </row>
    <row r="130" spans="1:63" s="4" customFormat="1" ht="25.5" x14ac:dyDescent="0.25">
      <c r="A130" s="22">
        <v>62</v>
      </c>
      <c r="B130" s="22" t="s">
        <v>169</v>
      </c>
      <c r="C130" s="22" t="s">
        <v>170</v>
      </c>
      <c r="D130" s="22" t="s">
        <v>23</v>
      </c>
      <c r="E130" s="22">
        <v>100</v>
      </c>
      <c r="F130" s="22" t="s">
        <v>126</v>
      </c>
      <c r="G130" s="23" t="s">
        <v>26</v>
      </c>
      <c r="H130" s="23" t="s">
        <v>26</v>
      </c>
      <c r="I130" s="22">
        <v>846</v>
      </c>
      <c r="J130" s="24">
        <v>0</v>
      </c>
      <c r="K130" s="24">
        <v>0</v>
      </c>
      <c r="L130" s="15">
        <f t="shared" si="0"/>
        <v>0</v>
      </c>
      <c r="M130" s="15">
        <f t="shared" si="1"/>
        <v>0</v>
      </c>
      <c r="N130" s="15">
        <v>0</v>
      </c>
      <c r="O130" s="15">
        <v>0</v>
      </c>
      <c r="P130" s="15">
        <f t="shared" si="2"/>
        <v>0</v>
      </c>
      <c r="Q130" s="15">
        <f t="shared" si="3"/>
        <v>0</v>
      </c>
      <c r="R130" s="15">
        <v>833</v>
      </c>
      <c r="S130" s="15">
        <v>0</v>
      </c>
      <c r="T130" s="15">
        <f t="shared" si="4"/>
        <v>833</v>
      </c>
      <c r="U130" s="15">
        <f t="shared" si="5"/>
        <v>83300</v>
      </c>
      <c r="V130" s="15">
        <v>0</v>
      </c>
      <c r="W130" s="15">
        <v>0</v>
      </c>
      <c r="X130" s="15">
        <f t="shared" si="6"/>
        <v>0</v>
      </c>
      <c r="Y130" s="15">
        <f t="shared" si="7"/>
        <v>0</v>
      </c>
      <c r="Z130" s="15">
        <v>0</v>
      </c>
      <c r="AA130" s="15">
        <v>0</v>
      </c>
      <c r="AB130" s="15">
        <f t="shared" si="8"/>
        <v>0</v>
      </c>
      <c r="AC130" s="15">
        <f t="shared" si="9"/>
        <v>0</v>
      </c>
      <c r="AD130" s="15">
        <v>0</v>
      </c>
      <c r="AE130" s="15">
        <v>0</v>
      </c>
      <c r="AF130" s="15">
        <f t="shared" si="10"/>
        <v>0</v>
      </c>
      <c r="AG130" s="15">
        <f t="shared" si="11"/>
        <v>0</v>
      </c>
      <c r="AH130" s="15">
        <v>0</v>
      </c>
      <c r="AI130" s="15">
        <v>0</v>
      </c>
      <c r="AJ130" s="15">
        <f t="shared" si="12"/>
        <v>0</v>
      </c>
      <c r="AK130" s="15">
        <f t="shared" si="13"/>
        <v>0</v>
      </c>
      <c r="AL130" s="15">
        <v>0</v>
      </c>
      <c r="AM130" s="15">
        <v>0</v>
      </c>
      <c r="AN130" s="15">
        <f t="shared" si="14"/>
        <v>0</v>
      </c>
      <c r="AO130" s="15">
        <f t="shared" si="15"/>
        <v>0</v>
      </c>
      <c r="AP130" s="15">
        <v>0</v>
      </c>
      <c r="AQ130" s="15">
        <v>0</v>
      </c>
      <c r="AR130" s="15">
        <f t="shared" si="16"/>
        <v>0</v>
      </c>
      <c r="AS130" s="15">
        <f t="shared" si="17"/>
        <v>0</v>
      </c>
      <c r="AT130" s="15">
        <v>0</v>
      </c>
      <c r="AU130" s="15">
        <v>0</v>
      </c>
      <c r="AV130" s="15">
        <f t="shared" si="18"/>
        <v>0</v>
      </c>
      <c r="AW130" s="15">
        <f t="shared" si="19"/>
        <v>0</v>
      </c>
      <c r="AX130" s="15">
        <v>0</v>
      </c>
      <c r="AY130" s="15">
        <v>0</v>
      </c>
      <c r="AZ130" s="15">
        <f t="shared" si="20"/>
        <v>0</v>
      </c>
      <c r="BA130" s="15">
        <f t="shared" si="21"/>
        <v>0</v>
      </c>
      <c r="BB130" s="9">
        <v>0</v>
      </c>
      <c r="BC130" s="9">
        <v>0</v>
      </c>
      <c r="BD130" s="10">
        <f t="shared" si="22"/>
        <v>0</v>
      </c>
      <c r="BE130" s="11">
        <f t="shared" si="23"/>
        <v>0</v>
      </c>
      <c r="BF130" s="9">
        <v>722</v>
      </c>
      <c r="BG130" s="9">
        <v>0</v>
      </c>
      <c r="BH130" s="10">
        <f t="shared" ref="BH130" si="139">+BG130+BF130</f>
        <v>722</v>
      </c>
      <c r="BI130" s="11">
        <f>+BH130*E130</f>
        <v>72200</v>
      </c>
      <c r="BJ130" s="14"/>
      <c r="BK130" s="53"/>
    </row>
    <row r="131" spans="1:63" s="4" customFormat="1" x14ac:dyDescent="0.25">
      <c r="A131" s="47"/>
      <c r="B131" s="22"/>
      <c r="C131" s="22"/>
      <c r="D131" s="22"/>
      <c r="E131" s="22"/>
      <c r="F131" s="22"/>
      <c r="G131" s="23"/>
      <c r="H131" s="23"/>
      <c r="I131" s="47"/>
      <c r="J131" s="64"/>
      <c r="K131" s="65"/>
      <c r="L131" s="65"/>
      <c r="M131" s="66"/>
      <c r="N131" s="64"/>
      <c r="O131" s="65"/>
      <c r="P131" s="65"/>
      <c r="Q131" s="66"/>
      <c r="R131" s="67" t="s">
        <v>369</v>
      </c>
      <c r="S131" s="68"/>
      <c r="T131" s="68"/>
      <c r="U131" s="69"/>
      <c r="V131" s="64"/>
      <c r="W131" s="65"/>
      <c r="X131" s="65"/>
      <c r="Y131" s="66"/>
      <c r="Z131" s="64"/>
      <c r="AA131" s="65"/>
      <c r="AB131" s="65"/>
      <c r="AC131" s="66"/>
      <c r="AD131" s="64"/>
      <c r="AE131" s="65"/>
      <c r="AF131" s="65"/>
      <c r="AG131" s="66"/>
      <c r="AH131" s="64"/>
      <c r="AI131" s="65"/>
      <c r="AJ131" s="65"/>
      <c r="AK131" s="66"/>
      <c r="AL131" s="64"/>
      <c r="AM131" s="65"/>
      <c r="AN131" s="65"/>
      <c r="AO131" s="66"/>
      <c r="AP131" s="64"/>
      <c r="AQ131" s="65"/>
      <c r="AR131" s="65"/>
      <c r="AS131" s="66"/>
      <c r="AT131" s="64"/>
      <c r="AU131" s="65"/>
      <c r="AV131" s="65"/>
      <c r="AW131" s="66"/>
      <c r="AX131" s="64"/>
      <c r="AY131" s="65"/>
      <c r="AZ131" s="65"/>
      <c r="BA131" s="66"/>
      <c r="BB131" s="64"/>
      <c r="BC131" s="65"/>
      <c r="BD131" s="65"/>
      <c r="BE131" s="66"/>
      <c r="BF131" s="67" t="s">
        <v>329</v>
      </c>
      <c r="BG131" s="68"/>
      <c r="BH131" s="68"/>
      <c r="BI131" s="69"/>
    </row>
    <row r="132" spans="1:63" s="4" customFormat="1" ht="25.5" x14ac:dyDescent="0.25">
      <c r="A132" s="22">
        <v>63</v>
      </c>
      <c r="B132" s="22" t="s">
        <v>171</v>
      </c>
      <c r="C132" s="22" t="s">
        <v>172</v>
      </c>
      <c r="D132" s="22" t="s">
        <v>23</v>
      </c>
      <c r="E132" s="22">
        <v>100</v>
      </c>
      <c r="F132" s="22" t="s">
        <v>126</v>
      </c>
      <c r="G132" s="23" t="s">
        <v>26</v>
      </c>
      <c r="H132" s="23" t="s">
        <v>26</v>
      </c>
      <c r="I132" s="22">
        <v>878</v>
      </c>
      <c r="J132" s="24">
        <v>0</v>
      </c>
      <c r="K132" s="24">
        <v>0</v>
      </c>
      <c r="L132" s="15">
        <f t="shared" si="0"/>
        <v>0</v>
      </c>
      <c r="M132" s="15">
        <f t="shared" si="1"/>
        <v>0</v>
      </c>
      <c r="N132" s="15">
        <v>0</v>
      </c>
      <c r="O132" s="15">
        <v>0</v>
      </c>
      <c r="P132" s="15">
        <f t="shared" si="2"/>
        <v>0</v>
      </c>
      <c r="Q132" s="15">
        <f t="shared" si="3"/>
        <v>0</v>
      </c>
      <c r="R132" s="15">
        <v>867</v>
      </c>
      <c r="S132" s="15">
        <v>0</v>
      </c>
      <c r="T132" s="15">
        <f t="shared" si="4"/>
        <v>867</v>
      </c>
      <c r="U132" s="15">
        <f t="shared" si="5"/>
        <v>86700</v>
      </c>
      <c r="V132" s="15">
        <v>0</v>
      </c>
      <c r="W132" s="15">
        <v>0</v>
      </c>
      <c r="X132" s="15">
        <f t="shared" si="6"/>
        <v>0</v>
      </c>
      <c r="Y132" s="15">
        <f t="shared" si="7"/>
        <v>0</v>
      </c>
      <c r="Z132" s="15">
        <v>0</v>
      </c>
      <c r="AA132" s="15">
        <v>0</v>
      </c>
      <c r="AB132" s="15">
        <f t="shared" si="8"/>
        <v>0</v>
      </c>
      <c r="AC132" s="15">
        <f t="shared" si="9"/>
        <v>0</v>
      </c>
      <c r="AD132" s="15">
        <v>0</v>
      </c>
      <c r="AE132" s="15">
        <v>0</v>
      </c>
      <c r="AF132" s="15">
        <f t="shared" si="10"/>
        <v>0</v>
      </c>
      <c r="AG132" s="15">
        <f t="shared" si="11"/>
        <v>0</v>
      </c>
      <c r="AH132" s="15">
        <v>0</v>
      </c>
      <c r="AI132" s="15">
        <v>0</v>
      </c>
      <c r="AJ132" s="15">
        <f t="shared" si="12"/>
        <v>0</v>
      </c>
      <c r="AK132" s="15">
        <f t="shared" si="13"/>
        <v>0</v>
      </c>
      <c r="AL132" s="15">
        <v>0</v>
      </c>
      <c r="AM132" s="15">
        <v>0</v>
      </c>
      <c r="AN132" s="15">
        <f t="shared" si="14"/>
        <v>0</v>
      </c>
      <c r="AO132" s="15">
        <f t="shared" si="15"/>
        <v>0</v>
      </c>
      <c r="AP132" s="15">
        <v>0</v>
      </c>
      <c r="AQ132" s="15">
        <v>0</v>
      </c>
      <c r="AR132" s="15">
        <f t="shared" si="16"/>
        <v>0</v>
      </c>
      <c r="AS132" s="15">
        <f t="shared" si="17"/>
        <v>0</v>
      </c>
      <c r="AT132" s="15">
        <v>0</v>
      </c>
      <c r="AU132" s="15">
        <v>0</v>
      </c>
      <c r="AV132" s="15">
        <f t="shared" si="18"/>
        <v>0</v>
      </c>
      <c r="AW132" s="15">
        <f t="shared" si="19"/>
        <v>0</v>
      </c>
      <c r="AX132" s="15">
        <v>0</v>
      </c>
      <c r="AY132" s="15">
        <v>0</v>
      </c>
      <c r="AZ132" s="15">
        <f t="shared" si="20"/>
        <v>0</v>
      </c>
      <c r="BA132" s="15">
        <f t="shared" si="21"/>
        <v>0</v>
      </c>
      <c r="BB132" s="9">
        <v>0</v>
      </c>
      <c r="BC132" s="9">
        <v>0</v>
      </c>
      <c r="BD132" s="10">
        <f t="shared" si="22"/>
        <v>0</v>
      </c>
      <c r="BE132" s="11">
        <f t="shared" si="23"/>
        <v>0</v>
      </c>
      <c r="BF132" s="9">
        <v>722</v>
      </c>
      <c r="BG132" s="9">
        <v>0</v>
      </c>
      <c r="BH132" s="10">
        <f t="shared" ref="BH132" si="140">+BG132+BF132</f>
        <v>722</v>
      </c>
      <c r="BI132" s="11">
        <f>+BH132*E132</f>
        <v>72200</v>
      </c>
      <c r="BJ132" s="14"/>
      <c r="BK132" s="53"/>
    </row>
    <row r="133" spans="1:63" s="4" customFormat="1" x14ac:dyDescent="0.25">
      <c r="A133" s="47"/>
      <c r="B133" s="22"/>
      <c r="C133" s="22"/>
      <c r="D133" s="22"/>
      <c r="E133" s="22"/>
      <c r="F133" s="22"/>
      <c r="G133" s="23"/>
      <c r="H133" s="23"/>
      <c r="I133" s="47"/>
      <c r="J133" s="64"/>
      <c r="K133" s="65"/>
      <c r="L133" s="65"/>
      <c r="M133" s="66"/>
      <c r="N133" s="64"/>
      <c r="O133" s="65"/>
      <c r="P133" s="65"/>
      <c r="Q133" s="66"/>
      <c r="R133" s="67" t="s">
        <v>359</v>
      </c>
      <c r="S133" s="68"/>
      <c r="T133" s="68"/>
      <c r="U133" s="69"/>
      <c r="V133" s="64"/>
      <c r="W133" s="65"/>
      <c r="X133" s="65"/>
      <c r="Y133" s="66"/>
      <c r="Z133" s="64"/>
      <c r="AA133" s="65"/>
      <c r="AB133" s="65"/>
      <c r="AC133" s="66"/>
      <c r="AD133" s="64"/>
      <c r="AE133" s="65"/>
      <c r="AF133" s="65"/>
      <c r="AG133" s="66"/>
      <c r="AH133" s="64"/>
      <c r="AI133" s="65"/>
      <c r="AJ133" s="65"/>
      <c r="AK133" s="66"/>
      <c r="AL133" s="64"/>
      <c r="AM133" s="65"/>
      <c r="AN133" s="65"/>
      <c r="AO133" s="66"/>
      <c r="AP133" s="64"/>
      <c r="AQ133" s="65"/>
      <c r="AR133" s="65"/>
      <c r="AS133" s="66"/>
      <c r="AT133" s="64"/>
      <c r="AU133" s="65"/>
      <c r="AV133" s="65"/>
      <c r="AW133" s="66"/>
      <c r="AX133" s="64"/>
      <c r="AY133" s="65"/>
      <c r="AZ133" s="65"/>
      <c r="BA133" s="66"/>
      <c r="BB133" s="64"/>
      <c r="BC133" s="65"/>
      <c r="BD133" s="65"/>
      <c r="BE133" s="66"/>
      <c r="BF133" s="67" t="s">
        <v>329</v>
      </c>
      <c r="BG133" s="68"/>
      <c r="BH133" s="68"/>
      <c r="BI133" s="69"/>
    </row>
    <row r="134" spans="1:63" s="4" customFormat="1" x14ac:dyDescent="0.25">
      <c r="A134" s="22">
        <v>64</v>
      </c>
      <c r="B134" s="22" t="s">
        <v>173</v>
      </c>
      <c r="C134" s="22" t="s">
        <v>174</v>
      </c>
      <c r="D134" s="22" t="s">
        <v>23</v>
      </c>
      <c r="E134" s="22">
        <v>40</v>
      </c>
      <c r="F134" s="23" t="s">
        <v>29</v>
      </c>
      <c r="G134" s="23" t="s">
        <v>26</v>
      </c>
      <c r="H134" s="23" t="s">
        <v>26</v>
      </c>
      <c r="I134" s="24">
        <v>2245</v>
      </c>
      <c r="J134" s="24">
        <v>0</v>
      </c>
      <c r="K134" s="24">
        <v>0</v>
      </c>
      <c r="L134" s="15">
        <f t="shared" si="0"/>
        <v>0</v>
      </c>
      <c r="M134" s="15">
        <f t="shared" si="1"/>
        <v>0</v>
      </c>
      <c r="N134" s="15">
        <v>2195</v>
      </c>
      <c r="O134" s="15">
        <v>0</v>
      </c>
      <c r="P134" s="15">
        <f t="shared" si="2"/>
        <v>2195</v>
      </c>
      <c r="Q134" s="15">
        <f t="shared" si="3"/>
        <v>87800</v>
      </c>
      <c r="R134" s="15">
        <v>2202</v>
      </c>
      <c r="S134" s="15">
        <v>0</v>
      </c>
      <c r="T134" s="15">
        <f t="shared" si="4"/>
        <v>2202</v>
      </c>
      <c r="U134" s="15">
        <f t="shared" si="5"/>
        <v>88080</v>
      </c>
      <c r="V134" s="15">
        <v>0</v>
      </c>
      <c r="W134" s="15">
        <v>0</v>
      </c>
      <c r="X134" s="15">
        <f t="shared" si="6"/>
        <v>0</v>
      </c>
      <c r="Y134" s="15">
        <f t="shared" si="7"/>
        <v>0</v>
      </c>
      <c r="Z134" s="15">
        <v>0</v>
      </c>
      <c r="AA134" s="15">
        <v>0</v>
      </c>
      <c r="AB134" s="15">
        <f t="shared" si="8"/>
        <v>0</v>
      </c>
      <c r="AC134" s="15">
        <f t="shared" si="9"/>
        <v>0</v>
      </c>
      <c r="AD134" s="15">
        <v>0</v>
      </c>
      <c r="AE134" s="15">
        <v>0</v>
      </c>
      <c r="AF134" s="15">
        <f t="shared" si="10"/>
        <v>0</v>
      </c>
      <c r="AG134" s="15">
        <f t="shared" si="11"/>
        <v>0</v>
      </c>
      <c r="AH134" s="15">
        <v>0</v>
      </c>
      <c r="AI134" s="15">
        <v>0</v>
      </c>
      <c r="AJ134" s="15">
        <f t="shared" si="12"/>
        <v>0</v>
      </c>
      <c r="AK134" s="15">
        <f t="shared" si="13"/>
        <v>0</v>
      </c>
      <c r="AL134" s="15">
        <v>2108.4337349397592</v>
      </c>
      <c r="AM134" s="15">
        <v>0</v>
      </c>
      <c r="AN134" s="15">
        <f t="shared" si="14"/>
        <v>2108.4337349397592</v>
      </c>
      <c r="AO134" s="15">
        <f t="shared" si="15"/>
        <v>84337.349397590369</v>
      </c>
      <c r="AP134" s="15">
        <v>0</v>
      </c>
      <c r="AQ134" s="15">
        <v>0</v>
      </c>
      <c r="AR134" s="15">
        <f t="shared" si="16"/>
        <v>0</v>
      </c>
      <c r="AS134" s="15">
        <f t="shared" si="17"/>
        <v>0</v>
      </c>
      <c r="AT134" s="15">
        <v>1989</v>
      </c>
      <c r="AU134" s="15">
        <v>0</v>
      </c>
      <c r="AV134" s="15">
        <f t="shared" si="18"/>
        <v>1989</v>
      </c>
      <c r="AW134" s="15">
        <f t="shared" si="19"/>
        <v>79560</v>
      </c>
      <c r="AX134" s="15">
        <v>0</v>
      </c>
      <c r="AY134" s="15">
        <v>0</v>
      </c>
      <c r="AZ134" s="15">
        <f t="shared" si="20"/>
        <v>0</v>
      </c>
      <c r="BA134" s="15">
        <f t="shared" si="21"/>
        <v>0</v>
      </c>
      <c r="BB134" s="9">
        <v>0</v>
      </c>
      <c r="BC134" s="9">
        <v>0</v>
      </c>
      <c r="BD134" s="10">
        <f t="shared" si="22"/>
        <v>0</v>
      </c>
      <c r="BE134" s="11">
        <f t="shared" si="23"/>
        <v>0</v>
      </c>
      <c r="BF134" s="9">
        <v>0</v>
      </c>
      <c r="BG134" s="9">
        <v>0</v>
      </c>
      <c r="BH134" s="10">
        <f t="shared" ref="BH134" si="141">+BG134+BF134</f>
        <v>0</v>
      </c>
      <c r="BI134" s="11">
        <f t="shared" ref="BI134" si="142">+BH134*I134</f>
        <v>0</v>
      </c>
    </row>
    <row r="135" spans="1:63" s="4" customFormat="1" x14ac:dyDescent="0.25">
      <c r="A135" s="47"/>
      <c r="B135" s="22"/>
      <c r="C135" s="22"/>
      <c r="D135" s="22"/>
      <c r="E135" s="22"/>
      <c r="F135" s="23"/>
      <c r="G135" s="23"/>
      <c r="H135" s="23"/>
      <c r="I135" s="48"/>
      <c r="J135" s="64"/>
      <c r="K135" s="65"/>
      <c r="L135" s="65"/>
      <c r="M135" s="66"/>
      <c r="N135" s="67" t="s">
        <v>342</v>
      </c>
      <c r="O135" s="68"/>
      <c r="P135" s="68"/>
      <c r="Q135" s="69"/>
      <c r="R135" s="67" t="s">
        <v>348</v>
      </c>
      <c r="S135" s="68"/>
      <c r="T135" s="68"/>
      <c r="U135" s="69"/>
      <c r="V135" s="64"/>
      <c r="W135" s="65"/>
      <c r="X135" s="65"/>
      <c r="Y135" s="66"/>
      <c r="Z135" s="64"/>
      <c r="AA135" s="65"/>
      <c r="AB135" s="65"/>
      <c r="AC135" s="66"/>
      <c r="AD135" s="64"/>
      <c r="AE135" s="65"/>
      <c r="AF135" s="65"/>
      <c r="AG135" s="66"/>
      <c r="AH135" s="64"/>
      <c r="AI135" s="65"/>
      <c r="AJ135" s="65"/>
      <c r="AK135" s="66"/>
      <c r="AL135" s="67" t="s">
        <v>334</v>
      </c>
      <c r="AM135" s="68"/>
      <c r="AN135" s="68"/>
      <c r="AO135" s="69"/>
      <c r="AP135" s="64"/>
      <c r="AQ135" s="65"/>
      <c r="AR135" s="65"/>
      <c r="AS135" s="66"/>
      <c r="AT135" s="67" t="s">
        <v>329</v>
      </c>
      <c r="AU135" s="68"/>
      <c r="AV135" s="68"/>
      <c r="AW135" s="69"/>
      <c r="AX135" s="64"/>
      <c r="AY135" s="65"/>
      <c r="AZ135" s="65"/>
      <c r="BA135" s="66"/>
      <c r="BB135" s="64"/>
      <c r="BC135" s="65"/>
      <c r="BD135" s="65"/>
      <c r="BE135" s="66"/>
      <c r="BF135" s="64"/>
      <c r="BG135" s="65"/>
      <c r="BH135" s="65"/>
      <c r="BI135" s="66"/>
    </row>
    <row r="136" spans="1:63" s="4" customFormat="1" ht="25.5" x14ac:dyDescent="0.25">
      <c r="A136" s="22">
        <v>65</v>
      </c>
      <c r="B136" s="22" t="s">
        <v>175</v>
      </c>
      <c r="C136" s="22" t="s">
        <v>176</v>
      </c>
      <c r="D136" s="22" t="s">
        <v>23</v>
      </c>
      <c r="E136" s="22">
        <v>40</v>
      </c>
      <c r="F136" s="22" t="s">
        <v>126</v>
      </c>
      <c r="G136" s="23" t="s">
        <v>26</v>
      </c>
      <c r="H136" s="23" t="s">
        <v>26</v>
      </c>
      <c r="I136" s="22">
        <v>749</v>
      </c>
      <c r="J136" s="24">
        <v>0</v>
      </c>
      <c r="K136" s="24">
        <v>0</v>
      </c>
      <c r="L136" s="15">
        <f t="shared" si="0"/>
        <v>0</v>
      </c>
      <c r="M136" s="15">
        <f t="shared" si="1"/>
        <v>0</v>
      </c>
      <c r="N136" s="15">
        <v>0</v>
      </c>
      <c r="O136" s="15">
        <v>0</v>
      </c>
      <c r="P136" s="15">
        <f t="shared" si="2"/>
        <v>0</v>
      </c>
      <c r="Q136" s="15">
        <f t="shared" si="3"/>
        <v>0</v>
      </c>
      <c r="R136" s="15">
        <v>0</v>
      </c>
      <c r="S136" s="15">
        <v>0</v>
      </c>
      <c r="T136" s="15">
        <f t="shared" si="4"/>
        <v>0</v>
      </c>
      <c r="U136" s="15">
        <f t="shared" si="5"/>
        <v>0</v>
      </c>
      <c r="V136" s="15">
        <v>0</v>
      </c>
      <c r="W136" s="15">
        <v>0</v>
      </c>
      <c r="X136" s="15">
        <f t="shared" si="6"/>
        <v>0</v>
      </c>
      <c r="Y136" s="15">
        <f t="shared" si="7"/>
        <v>0</v>
      </c>
      <c r="Z136" s="15">
        <v>0</v>
      </c>
      <c r="AA136" s="15">
        <v>0</v>
      </c>
      <c r="AB136" s="15">
        <f t="shared" si="8"/>
        <v>0</v>
      </c>
      <c r="AC136" s="15">
        <f t="shared" si="9"/>
        <v>0</v>
      </c>
      <c r="AD136" s="15">
        <v>0</v>
      </c>
      <c r="AE136" s="15">
        <v>0</v>
      </c>
      <c r="AF136" s="15">
        <f t="shared" si="10"/>
        <v>0</v>
      </c>
      <c r="AG136" s="15">
        <f t="shared" si="11"/>
        <v>0</v>
      </c>
      <c r="AH136" s="15">
        <v>0</v>
      </c>
      <c r="AI136" s="15">
        <v>0</v>
      </c>
      <c r="AJ136" s="15">
        <f t="shared" si="12"/>
        <v>0</v>
      </c>
      <c r="AK136" s="15">
        <f t="shared" si="13"/>
        <v>0</v>
      </c>
      <c r="AL136" s="15">
        <v>685.54216867469881</v>
      </c>
      <c r="AM136" s="15">
        <v>0</v>
      </c>
      <c r="AN136" s="15">
        <f t="shared" si="14"/>
        <v>685.54216867469881</v>
      </c>
      <c r="AO136" s="15">
        <f t="shared" si="15"/>
        <v>27421.686746987951</v>
      </c>
      <c r="AP136" s="15">
        <v>0</v>
      </c>
      <c r="AQ136" s="15">
        <v>0</v>
      </c>
      <c r="AR136" s="15">
        <f t="shared" si="16"/>
        <v>0</v>
      </c>
      <c r="AS136" s="15">
        <f t="shared" si="17"/>
        <v>0</v>
      </c>
      <c r="AT136" s="15">
        <v>0</v>
      </c>
      <c r="AU136" s="15">
        <v>0</v>
      </c>
      <c r="AV136" s="15">
        <f t="shared" si="18"/>
        <v>0</v>
      </c>
      <c r="AW136" s="15">
        <f t="shared" si="19"/>
        <v>0</v>
      </c>
      <c r="AX136" s="15">
        <v>0</v>
      </c>
      <c r="AY136" s="15">
        <v>0</v>
      </c>
      <c r="AZ136" s="15">
        <f t="shared" si="20"/>
        <v>0</v>
      </c>
      <c r="BA136" s="15">
        <f t="shared" si="21"/>
        <v>0</v>
      </c>
      <c r="BB136" s="9">
        <v>0</v>
      </c>
      <c r="BC136" s="9">
        <v>0</v>
      </c>
      <c r="BD136" s="10">
        <f t="shared" si="22"/>
        <v>0</v>
      </c>
      <c r="BE136" s="11">
        <f t="shared" si="23"/>
        <v>0</v>
      </c>
      <c r="BF136" s="9">
        <v>0</v>
      </c>
      <c r="BG136" s="9">
        <v>0</v>
      </c>
      <c r="BH136" s="10">
        <f t="shared" ref="BH136" si="143">+BG136+BF136</f>
        <v>0</v>
      </c>
      <c r="BI136" s="11">
        <f t="shared" ref="BI136" si="144">+BH136*I136</f>
        <v>0</v>
      </c>
    </row>
    <row r="137" spans="1:63" s="4" customFormat="1" x14ac:dyDescent="0.25">
      <c r="A137" s="47"/>
      <c r="B137" s="22"/>
      <c r="C137" s="22"/>
      <c r="D137" s="22"/>
      <c r="E137" s="22"/>
      <c r="F137" s="22"/>
      <c r="G137" s="23"/>
      <c r="H137" s="23"/>
      <c r="I137" s="47"/>
      <c r="J137" s="64"/>
      <c r="K137" s="65"/>
      <c r="L137" s="65"/>
      <c r="M137" s="66"/>
      <c r="N137" s="64"/>
      <c r="O137" s="65"/>
      <c r="P137" s="65"/>
      <c r="Q137" s="66"/>
      <c r="R137" s="64"/>
      <c r="S137" s="65"/>
      <c r="T137" s="65"/>
      <c r="U137" s="66"/>
      <c r="V137" s="64"/>
      <c r="W137" s="65"/>
      <c r="X137" s="65"/>
      <c r="Y137" s="66"/>
      <c r="Z137" s="64"/>
      <c r="AA137" s="65"/>
      <c r="AB137" s="65"/>
      <c r="AC137" s="66"/>
      <c r="AD137" s="64"/>
      <c r="AE137" s="65"/>
      <c r="AF137" s="65"/>
      <c r="AG137" s="66"/>
      <c r="AH137" s="64"/>
      <c r="AI137" s="65"/>
      <c r="AJ137" s="65"/>
      <c r="AK137" s="66"/>
      <c r="AL137" s="67" t="s">
        <v>329</v>
      </c>
      <c r="AM137" s="68"/>
      <c r="AN137" s="68"/>
      <c r="AO137" s="69"/>
      <c r="AP137" s="64"/>
      <c r="AQ137" s="65"/>
      <c r="AR137" s="65"/>
      <c r="AS137" s="66"/>
      <c r="AT137" s="64"/>
      <c r="AU137" s="65"/>
      <c r="AV137" s="65"/>
      <c r="AW137" s="66"/>
      <c r="AX137" s="64"/>
      <c r="AY137" s="65"/>
      <c r="AZ137" s="65"/>
      <c r="BA137" s="66"/>
      <c r="BB137" s="64"/>
      <c r="BC137" s="65"/>
      <c r="BD137" s="65"/>
      <c r="BE137" s="66"/>
      <c r="BF137" s="64"/>
      <c r="BG137" s="65"/>
      <c r="BH137" s="65"/>
      <c r="BI137" s="66"/>
    </row>
    <row r="138" spans="1:63" s="4" customFormat="1" ht="25.5" x14ac:dyDescent="0.25">
      <c r="A138" s="22">
        <v>66</v>
      </c>
      <c r="B138" s="22" t="s">
        <v>177</v>
      </c>
      <c r="C138" s="22" t="s">
        <v>178</v>
      </c>
      <c r="D138" s="22" t="s">
        <v>23</v>
      </c>
      <c r="E138" s="22">
        <v>760</v>
      </c>
      <c r="F138" s="22" t="s">
        <v>126</v>
      </c>
      <c r="G138" s="23" t="s">
        <v>26</v>
      </c>
      <c r="H138" s="23" t="s">
        <v>26</v>
      </c>
      <c r="I138" s="22">
        <v>643</v>
      </c>
      <c r="J138" s="24">
        <v>0</v>
      </c>
      <c r="K138" s="24">
        <v>0</v>
      </c>
      <c r="L138" s="15">
        <f t="shared" ref="L138:L232" si="145">+J138+K138</f>
        <v>0</v>
      </c>
      <c r="M138" s="15">
        <f t="shared" ref="M138:M232" si="146">+L138*E138</f>
        <v>0</v>
      </c>
      <c r="N138" s="15">
        <v>0</v>
      </c>
      <c r="O138" s="15">
        <v>0</v>
      </c>
      <c r="P138" s="15">
        <f t="shared" ref="P138:P232" si="147">+N138+O138</f>
        <v>0</v>
      </c>
      <c r="Q138" s="15">
        <f t="shared" ref="Q138:Q232" si="148">+P138*E138</f>
        <v>0</v>
      </c>
      <c r="R138" s="15">
        <v>583</v>
      </c>
      <c r="S138" s="15">
        <v>0</v>
      </c>
      <c r="T138" s="15">
        <f t="shared" ref="T138:T232" si="149">+R138+S138</f>
        <v>583</v>
      </c>
      <c r="U138" s="15">
        <f t="shared" ref="U138:U232" si="150">+T138*E138</f>
        <v>443080</v>
      </c>
      <c r="V138" s="15">
        <v>0</v>
      </c>
      <c r="W138" s="15">
        <v>0</v>
      </c>
      <c r="X138" s="15">
        <f t="shared" ref="X138:X232" si="151">+V138+W138</f>
        <v>0</v>
      </c>
      <c r="Y138" s="15">
        <f t="shared" ref="Y138:Y232" si="152">+X138*E138</f>
        <v>0</v>
      </c>
      <c r="Z138" s="15">
        <v>0</v>
      </c>
      <c r="AA138" s="15">
        <v>0</v>
      </c>
      <c r="AB138" s="15">
        <f t="shared" ref="AB138:AB232" si="153">+Z138+AA138</f>
        <v>0</v>
      </c>
      <c r="AC138" s="15">
        <f t="shared" ref="AC138:AC232" si="154">+AB138*E138</f>
        <v>0</v>
      </c>
      <c r="AD138" s="15">
        <v>0</v>
      </c>
      <c r="AE138" s="15">
        <v>0</v>
      </c>
      <c r="AF138" s="15">
        <f t="shared" ref="AF138:AF232" si="155">+AD138+AE138</f>
        <v>0</v>
      </c>
      <c r="AG138" s="15">
        <f t="shared" ref="AG138:AG232" si="156">+AF138*E138</f>
        <v>0</v>
      </c>
      <c r="AH138" s="15">
        <v>0</v>
      </c>
      <c r="AI138" s="15">
        <v>0</v>
      </c>
      <c r="AJ138" s="15">
        <f t="shared" ref="AJ138:AJ232" si="157">+AH138+AI138</f>
        <v>0</v>
      </c>
      <c r="AK138" s="15">
        <f t="shared" ref="AK138:AK232" si="158">+AJ138*E138</f>
        <v>0</v>
      </c>
      <c r="AL138" s="15">
        <v>0</v>
      </c>
      <c r="AM138" s="15">
        <v>0</v>
      </c>
      <c r="AN138" s="15">
        <f t="shared" ref="AN138:AN232" si="159">+AL138+AM138</f>
        <v>0</v>
      </c>
      <c r="AO138" s="15">
        <f t="shared" ref="AO138:AO232" si="160">+AN138*E138</f>
        <v>0</v>
      </c>
      <c r="AP138" s="15">
        <v>0</v>
      </c>
      <c r="AQ138" s="15">
        <v>0</v>
      </c>
      <c r="AR138" s="15">
        <f t="shared" ref="AR138:AR232" si="161">+AP138+AQ138</f>
        <v>0</v>
      </c>
      <c r="AS138" s="15">
        <f t="shared" ref="AS138:AS232" si="162">+AR138*E138</f>
        <v>0</v>
      </c>
      <c r="AT138" s="15">
        <v>397</v>
      </c>
      <c r="AU138" s="15">
        <v>0</v>
      </c>
      <c r="AV138" s="15">
        <f t="shared" ref="AV138:AV232" si="163">+AT138+AU138</f>
        <v>397</v>
      </c>
      <c r="AW138" s="15">
        <f t="shared" ref="AW138:AW232" si="164">+AV138*E138</f>
        <v>301720</v>
      </c>
      <c r="AX138" s="15">
        <v>0</v>
      </c>
      <c r="AY138" s="15">
        <v>0</v>
      </c>
      <c r="AZ138" s="15">
        <f t="shared" ref="AZ138:AZ232" si="165">+AX138+AY138</f>
        <v>0</v>
      </c>
      <c r="BA138" s="15">
        <f t="shared" ref="BA138:BA232" si="166">+AZ138*E138</f>
        <v>0</v>
      </c>
      <c r="BB138" s="9">
        <v>0</v>
      </c>
      <c r="BC138" s="9">
        <v>0</v>
      </c>
      <c r="BD138" s="10">
        <f t="shared" ref="BD138:BD232" si="167">+BC138+BB138</f>
        <v>0</v>
      </c>
      <c r="BE138" s="11">
        <f t="shared" ref="BE138:BE232" si="168">+BD138*E138</f>
        <v>0</v>
      </c>
      <c r="BF138" s="9">
        <v>492</v>
      </c>
      <c r="BG138" s="9">
        <v>0</v>
      </c>
      <c r="BH138" s="10">
        <f t="shared" ref="BH138" si="169">+BG138+BF138</f>
        <v>492</v>
      </c>
      <c r="BI138" s="11">
        <f>+BH138*E138</f>
        <v>373920</v>
      </c>
      <c r="BJ138" s="14"/>
      <c r="BK138" s="53"/>
    </row>
    <row r="139" spans="1:63" s="4" customFormat="1" x14ac:dyDescent="0.25">
      <c r="A139" s="47"/>
      <c r="B139" s="22"/>
      <c r="C139" s="22"/>
      <c r="D139" s="22"/>
      <c r="E139" s="22"/>
      <c r="F139" s="22"/>
      <c r="G139" s="23"/>
      <c r="H139" s="23"/>
      <c r="I139" s="47"/>
      <c r="J139" s="64"/>
      <c r="K139" s="65"/>
      <c r="L139" s="65"/>
      <c r="M139" s="66"/>
      <c r="N139" s="64"/>
      <c r="O139" s="65"/>
      <c r="P139" s="65"/>
      <c r="Q139" s="66"/>
      <c r="R139" s="67" t="s">
        <v>362</v>
      </c>
      <c r="S139" s="68"/>
      <c r="T139" s="68"/>
      <c r="U139" s="69"/>
      <c r="V139" s="64"/>
      <c r="W139" s="65"/>
      <c r="X139" s="65"/>
      <c r="Y139" s="66"/>
      <c r="Z139" s="64"/>
      <c r="AA139" s="65"/>
      <c r="AB139" s="65"/>
      <c r="AC139" s="66"/>
      <c r="AD139" s="64"/>
      <c r="AE139" s="65"/>
      <c r="AF139" s="65"/>
      <c r="AG139" s="66"/>
      <c r="AH139" s="64"/>
      <c r="AI139" s="65"/>
      <c r="AJ139" s="65"/>
      <c r="AK139" s="66"/>
      <c r="AL139" s="64"/>
      <c r="AM139" s="65"/>
      <c r="AN139" s="65"/>
      <c r="AO139" s="66"/>
      <c r="AP139" s="64"/>
      <c r="AQ139" s="65"/>
      <c r="AR139" s="65"/>
      <c r="AS139" s="66"/>
      <c r="AT139" s="67" t="s">
        <v>329</v>
      </c>
      <c r="AU139" s="68"/>
      <c r="AV139" s="68"/>
      <c r="AW139" s="69"/>
      <c r="AX139" s="64"/>
      <c r="AY139" s="65"/>
      <c r="AZ139" s="65"/>
      <c r="BA139" s="66"/>
      <c r="BB139" s="64"/>
      <c r="BC139" s="65"/>
      <c r="BD139" s="65"/>
      <c r="BE139" s="66"/>
      <c r="BF139" s="67" t="s">
        <v>350</v>
      </c>
      <c r="BG139" s="68"/>
      <c r="BH139" s="68"/>
      <c r="BI139" s="69"/>
    </row>
    <row r="140" spans="1:63" s="4" customFormat="1" ht="25.5" x14ac:dyDescent="0.25">
      <c r="A140" s="22">
        <v>67</v>
      </c>
      <c r="B140" s="22" t="s">
        <v>179</v>
      </c>
      <c r="C140" s="22" t="s">
        <v>180</v>
      </c>
      <c r="D140" s="22" t="s">
        <v>23</v>
      </c>
      <c r="E140" s="22">
        <v>1000</v>
      </c>
      <c r="F140" s="22" t="s">
        <v>126</v>
      </c>
      <c r="G140" s="23" t="s">
        <v>26</v>
      </c>
      <c r="H140" s="23" t="s">
        <v>26</v>
      </c>
      <c r="I140" s="22">
        <v>646</v>
      </c>
      <c r="J140" s="24">
        <v>0</v>
      </c>
      <c r="K140" s="24">
        <v>0</v>
      </c>
      <c r="L140" s="15">
        <f t="shared" si="145"/>
        <v>0</v>
      </c>
      <c r="M140" s="15">
        <f t="shared" si="146"/>
        <v>0</v>
      </c>
      <c r="N140" s="15">
        <v>0</v>
      </c>
      <c r="O140" s="15">
        <v>0</v>
      </c>
      <c r="P140" s="15">
        <f t="shared" si="147"/>
        <v>0</v>
      </c>
      <c r="Q140" s="15">
        <f t="shared" si="148"/>
        <v>0</v>
      </c>
      <c r="R140" s="15">
        <v>577</v>
      </c>
      <c r="S140" s="15">
        <v>0</v>
      </c>
      <c r="T140" s="15">
        <f t="shared" si="149"/>
        <v>577</v>
      </c>
      <c r="U140" s="15">
        <f t="shared" si="150"/>
        <v>577000</v>
      </c>
      <c r="V140" s="15">
        <v>0</v>
      </c>
      <c r="W140" s="15">
        <v>0</v>
      </c>
      <c r="X140" s="15">
        <f t="shared" si="151"/>
        <v>0</v>
      </c>
      <c r="Y140" s="15">
        <f t="shared" si="152"/>
        <v>0</v>
      </c>
      <c r="Z140" s="15">
        <v>0</v>
      </c>
      <c r="AA140" s="15">
        <v>0</v>
      </c>
      <c r="AB140" s="15">
        <f t="shared" si="153"/>
        <v>0</v>
      </c>
      <c r="AC140" s="15">
        <f t="shared" si="154"/>
        <v>0</v>
      </c>
      <c r="AD140" s="15">
        <v>0</v>
      </c>
      <c r="AE140" s="15">
        <v>0</v>
      </c>
      <c r="AF140" s="15">
        <f t="shared" si="155"/>
        <v>0</v>
      </c>
      <c r="AG140" s="15">
        <f t="shared" si="156"/>
        <v>0</v>
      </c>
      <c r="AH140" s="15">
        <v>0</v>
      </c>
      <c r="AI140" s="15">
        <v>0</v>
      </c>
      <c r="AJ140" s="15">
        <f t="shared" si="157"/>
        <v>0</v>
      </c>
      <c r="AK140" s="15">
        <f t="shared" si="158"/>
        <v>0</v>
      </c>
      <c r="AL140" s="15">
        <v>0</v>
      </c>
      <c r="AM140" s="15">
        <v>0</v>
      </c>
      <c r="AN140" s="15">
        <f t="shared" si="159"/>
        <v>0</v>
      </c>
      <c r="AO140" s="15">
        <f t="shared" si="160"/>
        <v>0</v>
      </c>
      <c r="AP140" s="15">
        <v>0</v>
      </c>
      <c r="AQ140" s="15">
        <v>0</v>
      </c>
      <c r="AR140" s="15">
        <f t="shared" si="161"/>
        <v>0</v>
      </c>
      <c r="AS140" s="15">
        <f t="shared" si="162"/>
        <v>0</v>
      </c>
      <c r="AT140" s="15">
        <v>453</v>
      </c>
      <c r="AU140" s="15">
        <v>0</v>
      </c>
      <c r="AV140" s="15">
        <f t="shared" si="163"/>
        <v>453</v>
      </c>
      <c r="AW140" s="15">
        <f t="shared" si="164"/>
        <v>453000</v>
      </c>
      <c r="AX140" s="15">
        <v>0</v>
      </c>
      <c r="AY140" s="15">
        <v>0</v>
      </c>
      <c r="AZ140" s="15">
        <f t="shared" si="165"/>
        <v>0</v>
      </c>
      <c r="BA140" s="15">
        <f t="shared" si="166"/>
        <v>0</v>
      </c>
      <c r="BB140" s="9">
        <v>0</v>
      </c>
      <c r="BC140" s="9">
        <v>0</v>
      </c>
      <c r="BD140" s="10">
        <f t="shared" si="167"/>
        <v>0</v>
      </c>
      <c r="BE140" s="11">
        <f t="shared" si="168"/>
        <v>0</v>
      </c>
      <c r="BF140" s="9">
        <v>508</v>
      </c>
      <c r="BG140" s="9">
        <v>0</v>
      </c>
      <c r="BH140" s="10">
        <f t="shared" ref="BH140" si="170">+BG140+BF140</f>
        <v>508</v>
      </c>
      <c r="BI140" s="11">
        <f>+BH140*E140</f>
        <v>508000</v>
      </c>
      <c r="BJ140" s="14"/>
      <c r="BK140" s="53"/>
    </row>
    <row r="141" spans="1:63" s="4" customFormat="1" x14ac:dyDescent="0.25">
      <c r="A141" s="47"/>
      <c r="B141" s="22"/>
      <c r="C141" s="22"/>
      <c r="D141" s="22"/>
      <c r="E141" s="22"/>
      <c r="F141" s="22"/>
      <c r="G141" s="23"/>
      <c r="H141" s="23"/>
      <c r="I141" s="47"/>
      <c r="J141" s="64"/>
      <c r="K141" s="65"/>
      <c r="L141" s="65"/>
      <c r="M141" s="66"/>
      <c r="N141" s="64"/>
      <c r="O141" s="65"/>
      <c r="P141" s="65"/>
      <c r="Q141" s="66"/>
      <c r="R141" s="67" t="s">
        <v>356</v>
      </c>
      <c r="S141" s="68"/>
      <c r="T141" s="68"/>
      <c r="U141" s="69"/>
      <c r="V141" s="64"/>
      <c r="W141" s="65"/>
      <c r="X141" s="65"/>
      <c r="Y141" s="66"/>
      <c r="Z141" s="64"/>
      <c r="AA141" s="65"/>
      <c r="AB141" s="65"/>
      <c r="AC141" s="66"/>
      <c r="AD141" s="64"/>
      <c r="AE141" s="65"/>
      <c r="AF141" s="65"/>
      <c r="AG141" s="66"/>
      <c r="AH141" s="64"/>
      <c r="AI141" s="65"/>
      <c r="AJ141" s="65"/>
      <c r="AK141" s="66"/>
      <c r="AL141" s="64"/>
      <c r="AM141" s="65"/>
      <c r="AN141" s="65"/>
      <c r="AO141" s="66"/>
      <c r="AP141" s="64"/>
      <c r="AQ141" s="65"/>
      <c r="AR141" s="65"/>
      <c r="AS141" s="66"/>
      <c r="AT141" s="67" t="s">
        <v>329</v>
      </c>
      <c r="AU141" s="68"/>
      <c r="AV141" s="68"/>
      <c r="AW141" s="69"/>
      <c r="AX141" s="64"/>
      <c r="AY141" s="65"/>
      <c r="AZ141" s="65"/>
      <c r="BA141" s="66"/>
      <c r="BB141" s="64"/>
      <c r="BC141" s="65"/>
      <c r="BD141" s="65"/>
      <c r="BE141" s="66"/>
      <c r="BF141" s="67" t="s">
        <v>330</v>
      </c>
      <c r="BG141" s="68"/>
      <c r="BH141" s="68"/>
      <c r="BI141" s="69"/>
    </row>
    <row r="142" spans="1:63" s="4" customFormat="1" ht="25.5" x14ac:dyDescent="0.25">
      <c r="A142" s="22">
        <v>68</v>
      </c>
      <c r="B142" s="22" t="s">
        <v>181</v>
      </c>
      <c r="C142" s="22" t="s">
        <v>182</v>
      </c>
      <c r="D142" s="22" t="s">
        <v>23</v>
      </c>
      <c r="E142" s="22">
        <v>3800</v>
      </c>
      <c r="F142" s="22" t="s">
        <v>126</v>
      </c>
      <c r="G142" s="22" t="s">
        <v>26</v>
      </c>
      <c r="H142" s="22" t="s">
        <v>26</v>
      </c>
      <c r="I142" s="22">
        <v>840</v>
      </c>
      <c r="J142" s="24">
        <v>0</v>
      </c>
      <c r="K142" s="24">
        <v>0</v>
      </c>
      <c r="L142" s="15">
        <f t="shared" si="145"/>
        <v>0</v>
      </c>
      <c r="M142" s="15">
        <f t="shared" si="146"/>
        <v>0</v>
      </c>
      <c r="N142" s="15">
        <v>0</v>
      </c>
      <c r="O142" s="15">
        <v>0</v>
      </c>
      <c r="P142" s="15">
        <f t="shared" si="147"/>
        <v>0</v>
      </c>
      <c r="Q142" s="15">
        <f t="shared" si="148"/>
        <v>0</v>
      </c>
      <c r="R142" s="15">
        <v>724</v>
      </c>
      <c r="S142" s="15">
        <v>0</v>
      </c>
      <c r="T142" s="15">
        <f t="shared" si="149"/>
        <v>724</v>
      </c>
      <c r="U142" s="15">
        <f t="shared" si="150"/>
        <v>2751200</v>
      </c>
      <c r="V142" s="15">
        <v>0</v>
      </c>
      <c r="W142" s="15">
        <v>0</v>
      </c>
      <c r="X142" s="15">
        <f t="shared" si="151"/>
        <v>0</v>
      </c>
      <c r="Y142" s="15">
        <f t="shared" si="152"/>
        <v>0</v>
      </c>
      <c r="Z142" s="15">
        <v>0</v>
      </c>
      <c r="AA142" s="15">
        <v>0</v>
      </c>
      <c r="AB142" s="15">
        <f t="shared" si="153"/>
        <v>0</v>
      </c>
      <c r="AC142" s="15">
        <f t="shared" si="154"/>
        <v>0</v>
      </c>
      <c r="AD142" s="15">
        <v>0</v>
      </c>
      <c r="AE142" s="15">
        <v>0</v>
      </c>
      <c r="AF142" s="15">
        <f t="shared" si="155"/>
        <v>0</v>
      </c>
      <c r="AG142" s="15">
        <f t="shared" si="156"/>
        <v>0</v>
      </c>
      <c r="AH142" s="15">
        <v>0</v>
      </c>
      <c r="AI142" s="15">
        <v>0</v>
      </c>
      <c r="AJ142" s="15">
        <f t="shared" si="157"/>
        <v>0</v>
      </c>
      <c r="AK142" s="15">
        <f t="shared" si="158"/>
        <v>0</v>
      </c>
      <c r="AL142" s="15">
        <v>839.75903614457832</v>
      </c>
      <c r="AM142" s="15">
        <v>0</v>
      </c>
      <c r="AN142" s="15">
        <f t="shared" si="159"/>
        <v>839.75903614457832</v>
      </c>
      <c r="AO142" s="15">
        <f t="shared" si="160"/>
        <v>3191084.3373493976</v>
      </c>
      <c r="AP142" s="15">
        <v>0</v>
      </c>
      <c r="AQ142" s="15">
        <v>0</v>
      </c>
      <c r="AR142" s="15">
        <f t="shared" si="161"/>
        <v>0</v>
      </c>
      <c r="AS142" s="15">
        <f t="shared" si="162"/>
        <v>0</v>
      </c>
      <c r="AT142" s="15">
        <v>491</v>
      </c>
      <c r="AU142" s="15">
        <v>0</v>
      </c>
      <c r="AV142" s="15">
        <f t="shared" si="163"/>
        <v>491</v>
      </c>
      <c r="AW142" s="15">
        <f t="shared" si="164"/>
        <v>1865800</v>
      </c>
      <c r="AX142" s="15">
        <v>0</v>
      </c>
      <c r="AY142" s="15">
        <v>0</v>
      </c>
      <c r="AZ142" s="15">
        <f t="shared" si="165"/>
        <v>0</v>
      </c>
      <c r="BA142" s="15">
        <f t="shared" si="166"/>
        <v>0</v>
      </c>
      <c r="BB142" s="9">
        <v>0</v>
      </c>
      <c r="BC142" s="9">
        <v>0</v>
      </c>
      <c r="BD142" s="10">
        <f t="shared" si="167"/>
        <v>0</v>
      </c>
      <c r="BE142" s="11">
        <f t="shared" si="168"/>
        <v>0</v>
      </c>
      <c r="BF142" s="9">
        <v>587</v>
      </c>
      <c r="BG142" s="9">
        <v>0</v>
      </c>
      <c r="BH142" s="10">
        <f t="shared" ref="BH142" si="171">+BG142+BF142</f>
        <v>587</v>
      </c>
      <c r="BI142" s="11">
        <f>+BH142*E142</f>
        <v>2230600</v>
      </c>
      <c r="BJ142" s="14"/>
      <c r="BK142" s="53"/>
    </row>
    <row r="143" spans="1:63" s="4" customFormat="1" x14ac:dyDescent="0.25">
      <c r="A143" s="47"/>
      <c r="B143" s="22"/>
      <c r="C143" s="22"/>
      <c r="D143" s="22"/>
      <c r="E143" s="22"/>
      <c r="F143" s="22"/>
      <c r="G143" s="22"/>
      <c r="H143" s="22"/>
      <c r="I143" s="47"/>
      <c r="J143" s="64"/>
      <c r="K143" s="65"/>
      <c r="L143" s="65"/>
      <c r="M143" s="66"/>
      <c r="N143" s="64"/>
      <c r="O143" s="65"/>
      <c r="P143" s="65"/>
      <c r="Q143" s="66"/>
      <c r="R143" s="67" t="s">
        <v>362</v>
      </c>
      <c r="S143" s="68"/>
      <c r="T143" s="68"/>
      <c r="U143" s="69"/>
      <c r="V143" s="64"/>
      <c r="W143" s="65"/>
      <c r="X143" s="65"/>
      <c r="Y143" s="66"/>
      <c r="Z143" s="64"/>
      <c r="AA143" s="65"/>
      <c r="AB143" s="65"/>
      <c r="AC143" s="66"/>
      <c r="AD143" s="64"/>
      <c r="AE143" s="65"/>
      <c r="AF143" s="65"/>
      <c r="AG143" s="66"/>
      <c r="AH143" s="64"/>
      <c r="AI143" s="65"/>
      <c r="AJ143" s="65"/>
      <c r="AK143" s="66"/>
      <c r="AL143" s="67" t="s">
        <v>345</v>
      </c>
      <c r="AM143" s="68"/>
      <c r="AN143" s="68"/>
      <c r="AO143" s="69"/>
      <c r="AP143" s="64"/>
      <c r="AQ143" s="65"/>
      <c r="AR143" s="65"/>
      <c r="AS143" s="66"/>
      <c r="AT143" s="67" t="s">
        <v>329</v>
      </c>
      <c r="AU143" s="68"/>
      <c r="AV143" s="68"/>
      <c r="AW143" s="69"/>
      <c r="AX143" s="64"/>
      <c r="AY143" s="65"/>
      <c r="AZ143" s="65"/>
      <c r="BA143" s="66"/>
      <c r="BB143" s="64"/>
      <c r="BC143" s="65"/>
      <c r="BD143" s="65"/>
      <c r="BE143" s="66"/>
      <c r="BF143" s="67" t="s">
        <v>347</v>
      </c>
      <c r="BG143" s="68"/>
      <c r="BH143" s="68"/>
      <c r="BI143" s="69"/>
    </row>
    <row r="144" spans="1:63" s="4" customFormat="1" ht="30" customHeight="1" x14ac:dyDescent="0.25">
      <c r="A144" s="22">
        <v>69</v>
      </c>
      <c r="B144" s="22" t="s">
        <v>183</v>
      </c>
      <c r="C144" s="22" t="s">
        <v>184</v>
      </c>
      <c r="D144" s="22" t="s">
        <v>23</v>
      </c>
      <c r="E144" s="22">
        <v>420</v>
      </c>
      <c r="F144" s="22" t="s">
        <v>47</v>
      </c>
      <c r="G144" s="22" t="s">
        <v>51</v>
      </c>
      <c r="H144" s="22" t="s">
        <v>51</v>
      </c>
      <c r="I144" s="24">
        <v>8485</v>
      </c>
      <c r="J144" s="24">
        <v>6300</v>
      </c>
      <c r="K144" s="24">
        <v>0</v>
      </c>
      <c r="L144" s="15">
        <f t="shared" si="145"/>
        <v>6300</v>
      </c>
      <c r="M144" s="15">
        <f t="shared" si="146"/>
        <v>2646000</v>
      </c>
      <c r="N144" s="15">
        <v>8470</v>
      </c>
      <c r="O144" s="15">
        <v>0</v>
      </c>
      <c r="P144" s="15">
        <f t="shared" si="147"/>
        <v>8470</v>
      </c>
      <c r="Q144" s="15">
        <f t="shared" si="148"/>
        <v>3557400</v>
      </c>
      <c r="R144" s="15">
        <v>7911</v>
      </c>
      <c r="S144" s="15">
        <v>0</v>
      </c>
      <c r="T144" s="15">
        <f t="shared" si="149"/>
        <v>7911</v>
      </c>
      <c r="U144" s="15">
        <f t="shared" si="150"/>
        <v>3322620</v>
      </c>
      <c r="V144" s="15">
        <v>0</v>
      </c>
      <c r="W144" s="15">
        <v>0</v>
      </c>
      <c r="X144" s="15">
        <f t="shared" si="151"/>
        <v>0</v>
      </c>
      <c r="Y144" s="15">
        <f t="shared" si="152"/>
        <v>0</v>
      </c>
      <c r="Z144" s="15">
        <v>0</v>
      </c>
      <c r="AA144" s="15">
        <v>0</v>
      </c>
      <c r="AB144" s="15">
        <f t="shared" si="153"/>
        <v>0</v>
      </c>
      <c r="AC144" s="15">
        <f t="shared" si="154"/>
        <v>0</v>
      </c>
      <c r="AD144" s="15">
        <v>0</v>
      </c>
      <c r="AE144" s="15">
        <v>0</v>
      </c>
      <c r="AF144" s="15">
        <f t="shared" si="155"/>
        <v>0</v>
      </c>
      <c r="AG144" s="15">
        <f t="shared" si="156"/>
        <v>0</v>
      </c>
      <c r="AH144" s="15">
        <v>0</v>
      </c>
      <c r="AI144" s="15">
        <v>0</v>
      </c>
      <c r="AJ144" s="15">
        <f t="shared" si="157"/>
        <v>0</v>
      </c>
      <c r="AK144" s="15">
        <f t="shared" si="158"/>
        <v>0</v>
      </c>
      <c r="AL144" s="15">
        <v>8422.3529411764703</v>
      </c>
      <c r="AM144" s="15">
        <v>0</v>
      </c>
      <c r="AN144" s="15">
        <f t="shared" si="159"/>
        <v>8422.3529411764703</v>
      </c>
      <c r="AO144" s="15">
        <f t="shared" si="160"/>
        <v>3537388.2352941176</v>
      </c>
      <c r="AP144" s="15">
        <v>8485</v>
      </c>
      <c r="AQ144" s="15">
        <v>0</v>
      </c>
      <c r="AR144" s="15">
        <f t="shared" si="161"/>
        <v>8485</v>
      </c>
      <c r="AS144" s="15">
        <f t="shared" si="162"/>
        <v>3563700</v>
      </c>
      <c r="AT144" s="15">
        <v>0</v>
      </c>
      <c r="AU144" s="15">
        <v>0</v>
      </c>
      <c r="AV144" s="15">
        <f t="shared" si="163"/>
        <v>0</v>
      </c>
      <c r="AW144" s="15">
        <f t="shared" si="164"/>
        <v>0</v>
      </c>
      <c r="AX144" s="15">
        <v>0</v>
      </c>
      <c r="AY144" s="15">
        <v>0</v>
      </c>
      <c r="AZ144" s="15">
        <f t="shared" si="165"/>
        <v>0</v>
      </c>
      <c r="BA144" s="15">
        <f t="shared" si="166"/>
        <v>0</v>
      </c>
      <c r="BB144" s="9">
        <v>0</v>
      </c>
      <c r="BC144" s="9">
        <v>0</v>
      </c>
      <c r="BD144" s="10">
        <f t="shared" si="167"/>
        <v>0</v>
      </c>
      <c r="BE144" s="11">
        <f t="shared" si="168"/>
        <v>0</v>
      </c>
      <c r="BF144" s="9">
        <v>0</v>
      </c>
      <c r="BG144" s="9">
        <v>0</v>
      </c>
      <c r="BH144" s="10">
        <f t="shared" ref="BH144" si="172">+BG144+BF144</f>
        <v>0</v>
      </c>
      <c r="BI144" s="11">
        <f t="shared" ref="BI144" si="173">+BH144*I144</f>
        <v>0</v>
      </c>
    </row>
    <row r="145" spans="1:63" s="4" customFormat="1" x14ac:dyDescent="0.25">
      <c r="A145" s="47"/>
      <c r="B145" s="22"/>
      <c r="C145" s="22"/>
      <c r="D145" s="22"/>
      <c r="E145" s="22"/>
      <c r="F145" s="22"/>
      <c r="G145" s="22"/>
      <c r="H145" s="22"/>
      <c r="I145" s="48"/>
      <c r="J145" s="67" t="s">
        <v>329</v>
      </c>
      <c r="K145" s="68"/>
      <c r="L145" s="68"/>
      <c r="M145" s="69"/>
      <c r="N145" s="70" t="s">
        <v>326</v>
      </c>
      <c r="O145" s="71"/>
      <c r="P145" s="71"/>
      <c r="Q145" s="72"/>
      <c r="R145" s="70" t="s">
        <v>326</v>
      </c>
      <c r="S145" s="71"/>
      <c r="T145" s="71"/>
      <c r="U145" s="72"/>
      <c r="V145" s="64"/>
      <c r="W145" s="65"/>
      <c r="X145" s="65"/>
      <c r="Y145" s="66"/>
      <c r="Z145" s="64"/>
      <c r="AA145" s="65"/>
      <c r="AB145" s="65"/>
      <c r="AC145" s="66"/>
      <c r="AD145" s="64"/>
      <c r="AE145" s="65"/>
      <c r="AF145" s="65"/>
      <c r="AG145" s="66"/>
      <c r="AH145" s="64"/>
      <c r="AI145" s="65"/>
      <c r="AJ145" s="65"/>
      <c r="AK145" s="66"/>
      <c r="AL145" s="70" t="s">
        <v>328</v>
      </c>
      <c r="AM145" s="71"/>
      <c r="AN145" s="71"/>
      <c r="AO145" s="72"/>
      <c r="AP145" s="70" t="s">
        <v>328</v>
      </c>
      <c r="AQ145" s="71"/>
      <c r="AR145" s="71"/>
      <c r="AS145" s="72"/>
      <c r="AT145" s="64"/>
      <c r="AU145" s="65"/>
      <c r="AV145" s="65"/>
      <c r="AW145" s="66"/>
      <c r="AX145" s="64"/>
      <c r="AY145" s="65"/>
      <c r="AZ145" s="65"/>
      <c r="BA145" s="66"/>
      <c r="BB145" s="64"/>
      <c r="BC145" s="65"/>
      <c r="BD145" s="65"/>
      <c r="BE145" s="66"/>
      <c r="BF145" s="64"/>
      <c r="BG145" s="65"/>
      <c r="BH145" s="65"/>
      <c r="BI145" s="66"/>
    </row>
    <row r="146" spans="1:63" s="4" customFormat="1" ht="30" customHeight="1" x14ac:dyDescent="0.25">
      <c r="A146" s="22">
        <v>70</v>
      </c>
      <c r="B146" s="22" t="s">
        <v>185</v>
      </c>
      <c r="C146" s="22" t="s">
        <v>186</v>
      </c>
      <c r="D146" s="22" t="s">
        <v>23</v>
      </c>
      <c r="E146" s="22">
        <v>24</v>
      </c>
      <c r="F146" s="22" t="s">
        <v>47</v>
      </c>
      <c r="G146" s="23" t="s">
        <v>26</v>
      </c>
      <c r="H146" s="23" t="s">
        <v>26</v>
      </c>
      <c r="I146" s="24">
        <v>7600</v>
      </c>
      <c r="J146" s="24">
        <v>6700</v>
      </c>
      <c r="K146" s="24">
        <v>0</v>
      </c>
      <c r="L146" s="15">
        <f t="shared" si="145"/>
        <v>6700</v>
      </c>
      <c r="M146" s="15">
        <f t="shared" si="146"/>
        <v>160800</v>
      </c>
      <c r="N146" s="15">
        <v>7290</v>
      </c>
      <c r="O146" s="15">
        <v>0</v>
      </c>
      <c r="P146" s="15">
        <f t="shared" si="147"/>
        <v>7290</v>
      </c>
      <c r="Q146" s="15">
        <f t="shared" si="148"/>
        <v>174960</v>
      </c>
      <c r="R146" s="15">
        <v>7125</v>
      </c>
      <c r="S146" s="15">
        <v>0</v>
      </c>
      <c r="T146" s="15">
        <f t="shared" si="149"/>
        <v>7125</v>
      </c>
      <c r="U146" s="15">
        <f t="shared" si="150"/>
        <v>171000</v>
      </c>
      <c r="V146" s="15">
        <v>0</v>
      </c>
      <c r="W146" s="15">
        <v>0</v>
      </c>
      <c r="X146" s="15">
        <f t="shared" si="151"/>
        <v>0</v>
      </c>
      <c r="Y146" s="15">
        <f t="shared" si="152"/>
        <v>0</v>
      </c>
      <c r="Z146" s="15">
        <v>0</v>
      </c>
      <c r="AA146" s="15">
        <v>0</v>
      </c>
      <c r="AB146" s="15">
        <f t="shared" si="153"/>
        <v>0</v>
      </c>
      <c r="AC146" s="15">
        <f t="shared" si="154"/>
        <v>0</v>
      </c>
      <c r="AD146" s="15">
        <v>0</v>
      </c>
      <c r="AE146" s="15">
        <v>0</v>
      </c>
      <c r="AF146" s="15">
        <f t="shared" si="155"/>
        <v>0</v>
      </c>
      <c r="AG146" s="15">
        <f t="shared" si="156"/>
        <v>0</v>
      </c>
      <c r="AH146" s="15">
        <v>0</v>
      </c>
      <c r="AI146" s="15">
        <v>0</v>
      </c>
      <c r="AJ146" s="15">
        <f t="shared" si="157"/>
        <v>0</v>
      </c>
      <c r="AK146" s="15">
        <f t="shared" si="158"/>
        <v>0</v>
      </c>
      <c r="AL146" s="15">
        <v>0</v>
      </c>
      <c r="AM146" s="15">
        <v>0</v>
      </c>
      <c r="AN146" s="15">
        <f t="shared" si="159"/>
        <v>0</v>
      </c>
      <c r="AO146" s="15">
        <f t="shared" si="160"/>
        <v>0</v>
      </c>
      <c r="AP146" s="15">
        <v>0</v>
      </c>
      <c r="AQ146" s="15">
        <v>0</v>
      </c>
      <c r="AR146" s="15">
        <f t="shared" si="161"/>
        <v>0</v>
      </c>
      <c r="AS146" s="15">
        <f t="shared" si="162"/>
        <v>0</v>
      </c>
      <c r="AT146" s="15">
        <v>0</v>
      </c>
      <c r="AU146" s="15">
        <v>0</v>
      </c>
      <c r="AV146" s="15">
        <f t="shared" si="163"/>
        <v>0</v>
      </c>
      <c r="AW146" s="15">
        <f t="shared" si="164"/>
        <v>0</v>
      </c>
      <c r="AX146" s="15">
        <v>0</v>
      </c>
      <c r="AY146" s="15">
        <v>0</v>
      </c>
      <c r="AZ146" s="15">
        <f t="shared" si="165"/>
        <v>0</v>
      </c>
      <c r="BA146" s="15">
        <f t="shared" si="166"/>
        <v>0</v>
      </c>
      <c r="BB146" s="9">
        <v>0</v>
      </c>
      <c r="BC146" s="9">
        <v>0</v>
      </c>
      <c r="BD146" s="10">
        <f t="shared" si="167"/>
        <v>0</v>
      </c>
      <c r="BE146" s="11">
        <f t="shared" si="168"/>
        <v>0</v>
      </c>
      <c r="BF146" s="9">
        <v>0</v>
      </c>
      <c r="BG146" s="9">
        <v>0</v>
      </c>
      <c r="BH146" s="10">
        <f t="shared" ref="BH146" si="174">+BG146+BF146</f>
        <v>0</v>
      </c>
      <c r="BI146" s="11">
        <f t="shared" ref="BI146" si="175">+BH146*I146</f>
        <v>0</v>
      </c>
    </row>
    <row r="147" spans="1:63" s="4" customFormat="1" x14ac:dyDescent="0.25">
      <c r="A147" s="47"/>
      <c r="B147" s="22"/>
      <c r="C147" s="22"/>
      <c r="D147" s="22"/>
      <c r="E147" s="22"/>
      <c r="F147" s="22"/>
      <c r="G147" s="23"/>
      <c r="H147" s="23"/>
      <c r="I147" s="48"/>
      <c r="J147" s="67" t="s">
        <v>329</v>
      </c>
      <c r="K147" s="68"/>
      <c r="L147" s="68"/>
      <c r="M147" s="69"/>
      <c r="N147" s="70" t="s">
        <v>326</v>
      </c>
      <c r="O147" s="71"/>
      <c r="P147" s="71"/>
      <c r="Q147" s="72"/>
      <c r="R147" s="70" t="s">
        <v>326</v>
      </c>
      <c r="S147" s="71"/>
      <c r="T147" s="71"/>
      <c r="U147" s="72"/>
      <c r="V147" s="64"/>
      <c r="W147" s="65"/>
      <c r="X147" s="65"/>
      <c r="Y147" s="66"/>
      <c r="Z147" s="64"/>
      <c r="AA147" s="65"/>
      <c r="AB147" s="65"/>
      <c r="AC147" s="66"/>
      <c r="AD147" s="64"/>
      <c r="AE147" s="65"/>
      <c r="AF147" s="65"/>
      <c r="AG147" s="66"/>
      <c r="AH147" s="64"/>
      <c r="AI147" s="65"/>
      <c r="AJ147" s="65"/>
      <c r="AK147" s="66"/>
      <c r="AL147" s="64"/>
      <c r="AM147" s="65"/>
      <c r="AN147" s="65"/>
      <c r="AO147" s="66"/>
      <c r="AP147" s="64"/>
      <c r="AQ147" s="65"/>
      <c r="AR147" s="65"/>
      <c r="AS147" s="66"/>
      <c r="AT147" s="64"/>
      <c r="AU147" s="65"/>
      <c r="AV147" s="65"/>
      <c r="AW147" s="66"/>
      <c r="AX147" s="64"/>
      <c r="AY147" s="65"/>
      <c r="AZ147" s="65"/>
      <c r="BA147" s="66"/>
      <c r="BB147" s="64"/>
      <c r="BC147" s="65"/>
      <c r="BD147" s="65"/>
      <c r="BE147" s="66"/>
      <c r="BF147" s="64"/>
      <c r="BG147" s="65"/>
      <c r="BH147" s="65"/>
      <c r="BI147" s="66"/>
    </row>
    <row r="148" spans="1:63" s="4" customFormat="1" ht="22.5" customHeight="1" x14ac:dyDescent="0.25">
      <c r="A148" s="22">
        <v>71</v>
      </c>
      <c r="B148" s="22" t="s">
        <v>187</v>
      </c>
      <c r="C148" s="22" t="s">
        <v>188</v>
      </c>
      <c r="D148" s="22" t="s">
        <v>23</v>
      </c>
      <c r="E148" s="22">
        <v>648</v>
      </c>
      <c r="F148" s="22" t="s">
        <v>47</v>
      </c>
      <c r="G148" s="22" t="s">
        <v>51</v>
      </c>
      <c r="H148" s="22" t="s">
        <v>51</v>
      </c>
      <c r="I148" s="24">
        <v>6610</v>
      </c>
      <c r="J148" s="24">
        <v>6300</v>
      </c>
      <c r="K148" s="24">
        <v>0</v>
      </c>
      <c r="L148" s="15">
        <f t="shared" si="145"/>
        <v>6300</v>
      </c>
      <c r="M148" s="15">
        <f t="shared" si="146"/>
        <v>4082400</v>
      </c>
      <c r="N148" s="15">
        <v>6598</v>
      </c>
      <c r="O148" s="15">
        <v>0</v>
      </c>
      <c r="P148" s="15">
        <f t="shared" si="147"/>
        <v>6598</v>
      </c>
      <c r="Q148" s="15">
        <f t="shared" si="148"/>
        <v>4275504</v>
      </c>
      <c r="R148" s="15">
        <v>6310</v>
      </c>
      <c r="S148" s="15">
        <v>0</v>
      </c>
      <c r="T148" s="15">
        <f t="shared" si="149"/>
        <v>6310</v>
      </c>
      <c r="U148" s="15">
        <f t="shared" si="150"/>
        <v>4088880</v>
      </c>
      <c r="V148" s="15">
        <v>0</v>
      </c>
      <c r="W148" s="15">
        <v>0</v>
      </c>
      <c r="X148" s="15">
        <f t="shared" si="151"/>
        <v>0</v>
      </c>
      <c r="Y148" s="15">
        <f t="shared" si="152"/>
        <v>0</v>
      </c>
      <c r="Z148" s="15">
        <v>0</v>
      </c>
      <c r="AA148" s="15">
        <v>0</v>
      </c>
      <c r="AB148" s="15">
        <f t="shared" si="153"/>
        <v>0</v>
      </c>
      <c r="AC148" s="15">
        <f t="shared" si="154"/>
        <v>0</v>
      </c>
      <c r="AD148" s="15">
        <v>0</v>
      </c>
      <c r="AE148" s="15">
        <v>0</v>
      </c>
      <c r="AF148" s="15">
        <f t="shared" si="155"/>
        <v>0</v>
      </c>
      <c r="AG148" s="15">
        <f t="shared" si="156"/>
        <v>0</v>
      </c>
      <c r="AH148" s="15">
        <v>0</v>
      </c>
      <c r="AI148" s="15">
        <v>0</v>
      </c>
      <c r="AJ148" s="15">
        <f t="shared" si="157"/>
        <v>0</v>
      </c>
      <c r="AK148" s="15">
        <f t="shared" si="158"/>
        <v>0</v>
      </c>
      <c r="AL148" s="15">
        <v>0</v>
      </c>
      <c r="AM148" s="15">
        <v>0</v>
      </c>
      <c r="AN148" s="15">
        <f t="shared" si="159"/>
        <v>0</v>
      </c>
      <c r="AO148" s="15">
        <f t="shared" si="160"/>
        <v>0</v>
      </c>
      <c r="AP148" s="15">
        <v>0</v>
      </c>
      <c r="AQ148" s="15">
        <v>0</v>
      </c>
      <c r="AR148" s="15">
        <f t="shared" si="161"/>
        <v>0</v>
      </c>
      <c r="AS148" s="15">
        <f t="shared" si="162"/>
        <v>0</v>
      </c>
      <c r="AT148" s="15">
        <v>0</v>
      </c>
      <c r="AU148" s="15">
        <v>0</v>
      </c>
      <c r="AV148" s="15">
        <f t="shared" si="163"/>
        <v>0</v>
      </c>
      <c r="AW148" s="15">
        <f t="shared" si="164"/>
        <v>0</v>
      </c>
      <c r="AX148" s="15">
        <v>0</v>
      </c>
      <c r="AY148" s="15">
        <v>0</v>
      </c>
      <c r="AZ148" s="15">
        <f t="shared" si="165"/>
        <v>0</v>
      </c>
      <c r="BA148" s="15">
        <f t="shared" si="166"/>
        <v>0</v>
      </c>
      <c r="BB148" s="9">
        <v>0</v>
      </c>
      <c r="BC148" s="9">
        <v>0</v>
      </c>
      <c r="BD148" s="10">
        <f t="shared" si="167"/>
        <v>0</v>
      </c>
      <c r="BE148" s="11">
        <f t="shared" si="168"/>
        <v>0</v>
      </c>
      <c r="BF148" s="9">
        <v>0</v>
      </c>
      <c r="BG148" s="9">
        <v>0</v>
      </c>
      <c r="BH148" s="10">
        <f t="shared" ref="BH148" si="176">+BG148+BF148</f>
        <v>0</v>
      </c>
      <c r="BI148" s="11">
        <f t="shared" ref="BI148" si="177">+BH148*I148</f>
        <v>0</v>
      </c>
    </row>
    <row r="149" spans="1:63" s="4" customFormat="1" x14ac:dyDescent="0.25">
      <c r="A149" s="47"/>
      <c r="B149" s="22"/>
      <c r="C149" s="22"/>
      <c r="D149" s="22"/>
      <c r="E149" s="22"/>
      <c r="F149" s="22"/>
      <c r="G149" s="22"/>
      <c r="H149" s="22"/>
      <c r="I149" s="48"/>
      <c r="J149" s="67" t="s">
        <v>329</v>
      </c>
      <c r="K149" s="68"/>
      <c r="L149" s="68"/>
      <c r="M149" s="69"/>
      <c r="N149" s="70" t="s">
        <v>326</v>
      </c>
      <c r="O149" s="71"/>
      <c r="P149" s="71"/>
      <c r="Q149" s="72"/>
      <c r="R149" s="67" t="s">
        <v>331</v>
      </c>
      <c r="S149" s="68"/>
      <c r="T149" s="68"/>
      <c r="U149" s="69"/>
      <c r="V149" s="64"/>
      <c r="W149" s="65"/>
      <c r="X149" s="65"/>
      <c r="Y149" s="66"/>
      <c r="Z149" s="64"/>
      <c r="AA149" s="65"/>
      <c r="AB149" s="65"/>
      <c r="AC149" s="66"/>
      <c r="AD149" s="64"/>
      <c r="AE149" s="65"/>
      <c r="AF149" s="65"/>
      <c r="AG149" s="66"/>
      <c r="AH149" s="64"/>
      <c r="AI149" s="65"/>
      <c r="AJ149" s="65"/>
      <c r="AK149" s="66"/>
      <c r="AL149" s="64"/>
      <c r="AM149" s="65"/>
      <c r="AN149" s="65"/>
      <c r="AO149" s="66"/>
      <c r="AP149" s="64"/>
      <c r="AQ149" s="65"/>
      <c r="AR149" s="65"/>
      <c r="AS149" s="66"/>
      <c r="AT149" s="64"/>
      <c r="AU149" s="65"/>
      <c r="AV149" s="65"/>
      <c r="AW149" s="66"/>
      <c r="AX149" s="64"/>
      <c r="AY149" s="65"/>
      <c r="AZ149" s="65"/>
      <c r="BA149" s="66"/>
      <c r="BB149" s="64"/>
      <c r="BC149" s="65"/>
      <c r="BD149" s="65"/>
      <c r="BE149" s="66"/>
      <c r="BF149" s="64"/>
      <c r="BG149" s="65"/>
      <c r="BH149" s="65"/>
      <c r="BI149" s="66"/>
    </row>
    <row r="150" spans="1:63" s="4" customFormat="1" x14ac:dyDescent="0.25">
      <c r="A150" s="22">
        <v>72</v>
      </c>
      <c r="B150" s="22" t="s">
        <v>189</v>
      </c>
      <c r="C150" s="23" t="s">
        <v>190</v>
      </c>
      <c r="D150" s="22" t="s">
        <v>23</v>
      </c>
      <c r="E150" s="22">
        <v>720</v>
      </c>
      <c r="F150" s="23" t="s">
        <v>47</v>
      </c>
      <c r="G150" s="22" t="s">
        <v>26</v>
      </c>
      <c r="H150" s="22" t="s">
        <v>26</v>
      </c>
      <c r="I150" s="24">
        <v>7468</v>
      </c>
      <c r="J150" s="24">
        <v>7000</v>
      </c>
      <c r="K150" s="24">
        <v>0</v>
      </c>
      <c r="L150" s="15">
        <f t="shared" si="145"/>
        <v>7000</v>
      </c>
      <c r="M150" s="15">
        <f t="shared" si="146"/>
        <v>5040000</v>
      </c>
      <c r="N150" s="15">
        <v>6490</v>
      </c>
      <c r="O150" s="15">
        <v>0</v>
      </c>
      <c r="P150" s="15">
        <f t="shared" si="147"/>
        <v>6490</v>
      </c>
      <c r="Q150" s="15">
        <f t="shared" si="148"/>
        <v>4672800</v>
      </c>
      <c r="R150" s="15">
        <v>7000</v>
      </c>
      <c r="S150" s="15">
        <v>0</v>
      </c>
      <c r="T150" s="15">
        <f t="shared" si="149"/>
        <v>7000</v>
      </c>
      <c r="U150" s="15">
        <f t="shared" si="150"/>
        <v>5040000</v>
      </c>
      <c r="V150" s="15">
        <v>0</v>
      </c>
      <c r="W150" s="15">
        <v>0</v>
      </c>
      <c r="X150" s="15">
        <f t="shared" si="151"/>
        <v>0</v>
      </c>
      <c r="Y150" s="15">
        <f t="shared" si="152"/>
        <v>0</v>
      </c>
      <c r="Z150" s="15">
        <v>0</v>
      </c>
      <c r="AA150" s="15">
        <v>0</v>
      </c>
      <c r="AB150" s="15">
        <f t="shared" si="153"/>
        <v>0</v>
      </c>
      <c r="AC150" s="15">
        <f t="shared" si="154"/>
        <v>0</v>
      </c>
      <c r="AD150" s="15">
        <v>0</v>
      </c>
      <c r="AE150" s="15">
        <v>0</v>
      </c>
      <c r="AF150" s="15">
        <f t="shared" si="155"/>
        <v>0</v>
      </c>
      <c r="AG150" s="15">
        <f t="shared" si="156"/>
        <v>0</v>
      </c>
      <c r="AH150" s="15">
        <v>0</v>
      </c>
      <c r="AI150" s="15">
        <v>0</v>
      </c>
      <c r="AJ150" s="15">
        <f t="shared" si="157"/>
        <v>0</v>
      </c>
      <c r="AK150" s="15">
        <f t="shared" si="158"/>
        <v>0</v>
      </c>
      <c r="AL150" s="15">
        <v>0</v>
      </c>
      <c r="AM150" s="15">
        <v>0</v>
      </c>
      <c r="AN150" s="15">
        <f t="shared" si="159"/>
        <v>0</v>
      </c>
      <c r="AO150" s="15">
        <f t="shared" si="160"/>
        <v>0</v>
      </c>
      <c r="AP150" s="15">
        <v>0</v>
      </c>
      <c r="AQ150" s="15">
        <v>0</v>
      </c>
      <c r="AR150" s="15">
        <f t="shared" si="161"/>
        <v>0</v>
      </c>
      <c r="AS150" s="15">
        <f t="shared" si="162"/>
        <v>0</v>
      </c>
      <c r="AT150" s="15">
        <v>0</v>
      </c>
      <c r="AU150" s="15">
        <v>0</v>
      </c>
      <c r="AV150" s="15">
        <f t="shared" si="163"/>
        <v>0</v>
      </c>
      <c r="AW150" s="15">
        <f t="shared" si="164"/>
        <v>0</v>
      </c>
      <c r="AX150" s="15">
        <v>0</v>
      </c>
      <c r="AY150" s="15">
        <v>0</v>
      </c>
      <c r="AZ150" s="15">
        <f t="shared" si="165"/>
        <v>0</v>
      </c>
      <c r="BA150" s="15">
        <f t="shared" si="166"/>
        <v>0</v>
      </c>
      <c r="BB150" s="9">
        <v>0</v>
      </c>
      <c r="BC150" s="9">
        <v>0</v>
      </c>
      <c r="BD150" s="10">
        <f t="shared" si="167"/>
        <v>0</v>
      </c>
      <c r="BE150" s="11">
        <f t="shared" si="168"/>
        <v>0</v>
      </c>
      <c r="BF150" s="9">
        <v>0</v>
      </c>
      <c r="BG150" s="9">
        <v>0</v>
      </c>
      <c r="BH150" s="10">
        <f t="shared" ref="BH150" si="178">+BG150+BF150</f>
        <v>0</v>
      </c>
      <c r="BI150" s="11">
        <f t="shared" ref="BI150" si="179">+BH150*I150</f>
        <v>0</v>
      </c>
    </row>
    <row r="151" spans="1:63" s="4" customFormat="1" x14ac:dyDescent="0.25">
      <c r="A151" s="47"/>
      <c r="B151" s="22"/>
      <c r="C151" s="23"/>
      <c r="D151" s="22"/>
      <c r="E151" s="22"/>
      <c r="F151" s="23"/>
      <c r="G151" s="22"/>
      <c r="H151" s="22"/>
      <c r="I151" s="48"/>
      <c r="J151" s="67" t="s">
        <v>329</v>
      </c>
      <c r="K151" s="68"/>
      <c r="L151" s="68"/>
      <c r="M151" s="69"/>
      <c r="N151" s="70" t="s">
        <v>326</v>
      </c>
      <c r="O151" s="71"/>
      <c r="P151" s="71"/>
      <c r="Q151" s="72"/>
      <c r="R151" s="67" t="s">
        <v>329</v>
      </c>
      <c r="S151" s="68"/>
      <c r="T151" s="68"/>
      <c r="U151" s="69"/>
      <c r="V151" s="64"/>
      <c r="W151" s="65"/>
      <c r="X151" s="65"/>
      <c r="Y151" s="66"/>
      <c r="Z151" s="64"/>
      <c r="AA151" s="65"/>
      <c r="AB151" s="65"/>
      <c r="AC151" s="66"/>
      <c r="AD151" s="64"/>
      <c r="AE151" s="65"/>
      <c r="AF151" s="65"/>
      <c r="AG151" s="66"/>
      <c r="AH151" s="64"/>
      <c r="AI151" s="65"/>
      <c r="AJ151" s="65"/>
      <c r="AK151" s="66"/>
      <c r="AL151" s="64"/>
      <c r="AM151" s="65"/>
      <c r="AN151" s="65"/>
      <c r="AO151" s="66"/>
      <c r="AP151" s="64"/>
      <c r="AQ151" s="65"/>
      <c r="AR151" s="65"/>
      <c r="AS151" s="66"/>
      <c r="AT151" s="64"/>
      <c r="AU151" s="65"/>
      <c r="AV151" s="65"/>
      <c r="AW151" s="66"/>
      <c r="AX151" s="64"/>
      <c r="AY151" s="65"/>
      <c r="AZ151" s="65"/>
      <c r="BA151" s="66"/>
      <c r="BB151" s="64"/>
      <c r="BC151" s="65"/>
      <c r="BD151" s="65"/>
      <c r="BE151" s="66"/>
      <c r="BF151" s="64"/>
      <c r="BG151" s="65"/>
      <c r="BH151" s="65"/>
      <c r="BI151" s="66"/>
    </row>
    <row r="152" spans="1:63" s="4" customFormat="1" ht="29.25" customHeight="1" x14ac:dyDescent="0.25">
      <c r="A152" s="22">
        <v>73</v>
      </c>
      <c r="B152" s="22" t="s">
        <v>191</v>
      </c>
      <c r="C152" s="22" t="s">
        <v>192</v>
      </c>
      <c r="D152" s="22" t="s">
        <v>23</v>
      </c>
      <c r="E152" s="22">
        <v>216</v>
      </c>
      <c r="F152" s="22" t="s">
        <v>47</v>
      </c>
      <c r="G152" s="22" t="s">
        <v>51</v>
      </c>
      <c r="H152" s="22" t="s">
        <v>51</v>
      </c>
      <c r="I152" s="24">
        <v>16723</v>
      </c>
      <c r="J152" s="24">
        <v>16000</v>
      </c>
      <c r="K152" s="24">
        <v>0</v>
      </c>
      <c r="L152" s="15">
        <f t="shared" si="145"/>
        <v>16000</v>
      </c>
      <c r="M152" s="15">
        <f t="shared" si="146"/>
        <v>3456000</v>
      </c>
      <c r="N152" s="15">
        <v>16345</v>
      </c>
      <c r="O152" s="15">
        <v>0</v>
      </c>
      <c r="P152" s="15">
        <f t="shared" si="147"/>
        <v>16345</v>
      </c>
      <c r="Q152" s="15">
        <f t="shared" si="148"/>
        <v>3530520</v>
      </c>
      <c r="R152" s="15">
        <v>0</v>
      </c>
      <c r="S152" s="15">
        <v>0</v>
      </c>
      <c r="T152" s="15">
        <f t="shared" si="149"/>
        <v>0</v>
      </c>
      <c r="U152" s="15">
        <f t="shared" si="150"/>
        <v>0</v>
      </c>
      <c r="V152" s="15">
        <v>0</v>
      </c>
      <c r="W152" s="15">
        <v>0</v>
      </c>
      <c r="X152" s="15">
        <f t="shared" si="151"/>
        <v>0</v>
      </c>
      <c r="Y152" s="15">
        <f t="shared" si="152"/>
        <v>0</v>
      </c>
      <c r="Z152" s="15">
        <v>0</v>
      </c>
      <c r="AA152" s="15">
        <v>0</v>
      </c>
      <c r="AB152" s="15">
        <f t="shared" si="153"/>
        <v>0</v>
      </c>
      <c r="AC152" s="15">
        <f t="shared" si="154"/>
        <v>0</v>
      </c>
      <c r="AD152" s="15">
        <v>0</v>
      </c>
      <c r="AE152" s="15">
        <v>0</v>
      </c>
      <c r="AF152" s="15">
        <f t="shared" si="155"/>
        <v>0</v>
      </c>
      <c r="AG152" s="15">
        <f t="shared" si="156"/>
        <v>0</v>
      </c>
      <c r="AH152" s="15">
        <v>0</v>
      </c>
      <c r="AI152" s="15">
        <v>0</v>
      </c>
      <c r="AJ152" s="15">
        <f t="shared" si="157"/>
        <v>0</v>
      </c>
      <c r="AK152" s="15">
        <f t="shared" si="158"/>
        <v>0</v>
      </c>
      <c r="AL152" s="15">
        <v>0</v>
      </c>
      <c r="AM152" s="15">
        <v>0</v>
      </c>
      <c r="AN152" s="15">
        <f t="shared" si="159"/>
        <v>0</v>
      </c>
      <c r="AO152" s="15">
        <f t="shared" si="160"/>
        <v>0</v>
      </c>
      <c r="AP152" s="15">
        <v>16723</v>
      </c>
      <c r="AQ152" s="15">
        <v>0</v>
      </c>
      <c r="AR152" s="15">
        <f t="shared" si="161"/>
        <v>16723</v>
      </c>
      <c r="AS152" s="15">
        <f t="shared" si="162"/>
        <v>3612168</v>
      </c>
      <c r="AT152" s="15">
        <v>0</v>
      </c>
      <c r="AU152" s="15">
        <v>0</v>
      </c>
      <c r="AV152" s="15">
        <f t="shared" si="163"/>
        <v>0</v>
      </c>
      <c r="AW152" s="15">
        <f t="shared" si="164"/>
        <v>0</v>
      </c>
      <c r="AX152" s="15">
        <v>0</v>
      </c>
      <c r="AY152" s="15">
        <v>0</v>
      </c>
      <c r="AZ152" s="15">
        <f t="shared" si="165"/>
        <v>0</v>
      </c>
      <c r="BA152" s="15">
        <f t="shared" si="166"/>
        <v>0</v>
      </c>
      <c r="BB152" s="9">
        <v>0</v>
      </c>
      <c r="BC152" s="9">
        <v>0</v>
      </c>
      <c r="BD152" s="10">
        <f t="shared" si="167"/>
        <v>0</v>
      </c>
      <c r="BE152" s="11">
        <f t="shared" si="168"/>
        <v>0</v>
      </c>
      <c r="BF152" s="9">
        <v>0</v>
      </c>
      <c r="BG152" s="9">
        <v>0</v>
      </c>
      <c r="BH152" s="10">
        <f t="shared" ref="BH152" si="180">+BG152+BF152</f>
        <v>0</v>
      </c>
      <c r="BI152" s="11">
        <f t="shared" ref="BI152" si="181">+BH152*I152</f>
        <v>0</v>
      </c>
    </row>
    <row r="153" spans="1:63" s="4" customFormat="1" x14ac:dyDescent="0.25">
      <c r="A153" s="47"/>
      <c r="B153" s="22"/>
      <c r="C153" s="22"/>
      <c r="D153" s="22"/>
      <c r="E153" s="22"/>
      <c r="F153" s="22"/>
      <c r="G153" s="22"/>
      <c r="H153" s="22"/>
      <c r="I153" s="48"/>
      <c r="J153" s="67" t="s">
        <v>329</v>
      </c>
      <c r="K153" s="68"/>
      <c r="L153" s="68"/>
      <c r="M153" s="69"/>
      <c r="N153" s="70" t="s">
        <v>326</v>
      </c>
      <c r="O153" s="71"/>
      <c r="P153" s="71"/>
      <c r="Q153" s="72"/>
      <c r="R153" s="64"/>
      <c r="S153" s="65"/>
      <c r="T153" s="65"/>
      <c r="U153" s="66"/>
      <c r="V153" s="64"/>
      <c r="W153" s="65"/>
      <c r="X153" s="65"/>
      <c r="Y153" s="66"/>
      <c r="Z153" s="64"/>
      <c r="AA153" s="65"/>
      <c r="AB153" s="65"/>
      <c r="AC153" s="66"/>
      <c r="AD153" s="64"/>
      <c r="AE153" s="65"/>
      <c r="AF153" s="65"/>
      <c r="AG153" s="66"/>
      <c r="AH153" s="64"/>
      <c r="AI153" s="65"/>
      <c r="AJ153" s="65"/>
      <c r="AK153" s="66"/>
      <c r="AL153" s="64"/>
      <c r="AM153" s="65"/>
      <c r="AN153" s="65"/>
      <c r="AO153" s="66"/>
      <c r="AP153" s="70" t="s">
        <v>328</v>
      </c>
      <c r="AQ153" s="71"/>
      <c r="AR153" s="71"/>
      <c r="AS153" s="72"/>
      <c r="AT153" s="64"/>
      <c r="AU153" s="65"/>
      <c r="AV153" s="65"/>
      <c r="AW153" s="66"/>
      <c r="AX153" s="64"/>
      <c r="AY153" s="65"/>
      <c r="AZ153" s="65"/>
      <c r="BA153" s="66"/>
      <c r="BB153" s="64"/>
      <c r="BC153" s="65"/>
      <c r="BD153" s="65"/>
      <c r="BE153" s="66"/>
      <c r="BF153" s="64"/>
      <c r="BG153" s="65"/>
      <c r="BH153" s="65"/>
      <c r="BI153" s="66"/>
    </row>
    <row r="154" spans="1:63" s="4" customFormat="1" x14ac:dyDescent="0.25">
      <c r="A154" s="22">
        <v>74</v>
      </c>
      <c r="B154" s="22" t="s">
        <v>193</v>
      </c>
      <c r="C154" s="22" t="s">
        <v>194</v>
      </c>
      <c r="D154" s="22" t="s">
        <v>23</v>
      </c>
      <c r="E154" s="22">
        <v>216</v>
      </c>
      <c r="F154" s="22" t="s">
        <v>47</v>
      </c>
      <c r="G154" s="22" t="s">
        <v>51</v>
      </c>
      <c r="H154" s="22" t="s">
        <v>51</v>
      </c>
      <c r="I154" s="24">
        <v>7550</v>
      </c>
      <c r="J154" s="24">
        <v>7500</v>
      </c>
      <c r="K154" s="24">
        <v>0</v>
      </c>
      <c r="L154" s="15">
        <f t="shared" si="145"/>
        <v>7500</v>
      </c>
      <c r="M154" s="15">
        <f t="shared" si="146"/>
        <v>1620000</v>
      </c>
      <c r="N154" s="15">
        <v>7535</v>
      </c>
      <c r="O154" s="15">
        <v>0</v>
      </c>
      <c r="P154" s="15">
        <f t="shared" si="147"/>
        <v>7535</v>
      </c>
      <c r="Q154" s="15">
        <f t="shared" si="148"/>
        <v>1627560</v>
      </c>
      <c r="R154" s="15">
        <v>7381</v>
      </c>
      <c r="S154" s="15">
        <v>0</v>
      </c>
      <c r="T154" s="15">
        <f t="shared" si="149"/>
        <v>7381</v>
      </c>
      <c r="U154" s="15">
        <f t="shared" si="150"/>
        <v>1594296</v>
      </c>
      <c r="V154" s="15">
        <v>0</v>
      </c>
      <c r="W154" s="15">
        <v>0</v>
      </c>
      <c r="X154" s="15">
        <f t="shared" si="151"/>
        <v>0</v>
      </c>
      <c r="Y154" s="15">
        <f t="shared" si="152"/>
        <v>0</v>
      </c>
      <c r="Z154" s="15">
        <v>0</v>
      </c>
      <c r="AA154" s="15">
        <v>0</v>
      </c>
      <c r="AB154" s="15">
        <f t="shared" si="153"/>
        <v>0</v>
      </c>
      <c r="AC154" s="15">
        <f t="shared" si="154"/>
        <v>0</v>
      </c>
      <c r="AD154" s="15">
        <v>0</v>
      </c>
      <c r="AE154" s="15">
        <v>0</v>
      </c>
      <c r="AF154" s="15">
        <f t="shared" si="155"/>
        <v>0</v>
      </c>
      <c r="AG154" s="15">
        <f t="shared" si="156"/>
        <v>0</v>
      </c>
      <c r="AH154" s="15">
        <v>0</v>
      </c>
      <c r="AI154" s="15">
        <v>0</v>
      </c>
      <c r="AJ154" s="15">
        <f t="shared" si="157"/>
        <v>0</v>
      </c>
      <c r="AK154" s="15">
        <f t="shared" si="158"/>
        <v>0</v>
      </c>
      <c r="AL154" s="15">
        <v>6477.1084337349403</v>
      </c>
      <c r="AM154" s="15">
        <v>0</v>
      </c>
      <c r="AN154" s="15">
        <f t="shared" si="159"/>
        <v>6477.1084337349403</v>
      </c>
      <c r="AO154" s="15">
        <f t="shared" si="160"/>
        <v>1399055.4216867471</v>
      </c>
      <c r="AP154" s="15">
        <v>7550</v>
      </c>
      <c r="AQ154" s="15">
        <v>0</v>
      </c>
      <c r="AR154" s="15">
        <f t="shared" si="161"/>
        <v>7550</v>
      </c>
      <c r="AS154" s="15">
        <f t="shared" si="162"/>
        <v>1630800</v>
      </c>
      <c r="AT154" s="15">
        <v>0</v>
      </c>
      <c r="AU154" s="15">
        <v>0</v>
      </c>
      <c r="AV154" s="15">
        <f t="shared" si="163"/>
        <v>0</v>
      </c>
      <c r="AW154" s="15">
        <f t="shared" si="164"/>
        <v>0</v>
      </c>
      <c r="AX154" s="15">
        <v>0</v>
      </c>
      <c r="AY154" s="15">
        <v>0</v>
      </c>
      <c r="AZ154" s="15">
        <f t="shared" si="165"/>
        <v>0</v>
      </c>
      <c r="BA154" s="15">
        <f t="shared" si="166"/>
        <v>0</v>
      </c>
      <c r="BB154" s="9">
        <v>0</v>
      </c>
      <c r="BC154" s="9">
        <v>0</v>
      </c>
      <c r="BD154" s="10">
        <f t="shared" si="167"/>
        <v>0</v>
      </c>
      <c r="BE154" s="11">
        <f t="shared" si="168"/>
        <v>0</v>
      </c>
      <c r="BF154" s="9">
        <v>0</v>
      </c>
      <c r="BG154" s="9">
        <v>0</v>
      </c>
      <c r="BH154" s="10">
        <f t="shared" ref="BH154" si="182">+BG154+BF154</f>
        <v>0</v>
      </c>
      <c r="BI154" s="11">
        <f t="shared" ref="BI154" si="183">+BH154*I154</f>
        <v>0</v>
      </c>
    </row>
    <row r="155" spans="1:63" s="4" customFormat="1" x14ac:dyDescent="0.25">
      <c r="A155" s="47"/>
      <c r="B155" s="22"/>
      <c r="C155" s="22"/>
      <c r="D155" s="22"/>
      <c r="E155" s="22"/>
      <c r="F155" s="22"/>
      <c r="G155" s="22"/>
      <c r="H155" s="22"/>
      <c r="I155" s="48"/>
      <c r="J155" s="67" t="s">
        <v>329</v>
      </c>
      <c r="K155" s="68"/>
      <c r="L155" s="68"/>
      <c r="M155" s="69"/>
      <c r="N155" s="70" t="s">
        <v>326</v>
      </c>
      <c r="O155" s="71"/>
      <c r="P155" s="71"/>
      <c r="Q155" s="72"/>
      <c r="R155" s="70" t="s">
        <v>326</v>
      </c>
      <c r="S155" s="71"/>
      <c r="T155" s="71"/>
      <c r="U155" s="72"/>
      <c r="V155" s="64"/>
      <c r="W155" s="65"/>
      <c r="X155" s="65"/>
      <c r="Y155" s="66"/>
      <c r="Z155" s="64"/>
      <c r="AA155" s="65"/>
      <c r="AB155" s="65"/>
      <c r="AC155" s="66"/>
      <c r="AD155" s="64"/>
      <c r="AE155" s="65"/>
      <c r="AF155" s="65"/>
      <c r="AG155" s="66"/>
      <c r="AH155" s="64"/>
      <c r="AI155" s="65"/>
      <c r="AJ155" s="65"/>
      <c r="AK155" s="66"/>
      <c r="AL155" s="64"/>
      <c r="AM155" s="65"/>
      <c r="AN155" s="65"/>
      <c r="AO155" s="66"/>
      <c r="AP155" s="70" t="s">
        <v>328</v>
      </c>
      <c r="AQ155" s="71"/>
      <c r="AR155" s="71"/>
      <c r="AS155" s="72"/>
      <c r="AT155" s="64"/>
      <c r="AU155" s="65"/>
      <c r="AV155" s="65"/>
      <c r="AW155" s="66"/>
      <c r="AX155" s="64"/>
      <c r="AY155" s="65"/>
      <c r="AZ155" s="65"/>
      <c r="BA155" s="66"/>
      <c r="BB155" s="64"/>
      <c r="BC155" s="65"/>
      <c r="BD155" s="65"/>
      <c r="BE155" s="66"/>
      <c r="BF155" s="64"/>
      <c r="BG155" s="65"/>
      <c r="BH155" s="65"/>
      <c r="BI155" s="66"/>
    </row>
    <row r="156" spans="1:63" s="4" customFormat="1" ht="25.5" x14ac:dyDescent="0.25">
      <c r="A156" s="22">
        <v>75</v>
      </c>
      <c r="B156" s="22" t="s">
        <v>195</v>
      </c>
      <c r="C156" s="22" t="s">
        <v>196</v>
      </c>
      <c r="D156" s="22" t="s">
        <v>23</v>
      </c>
      <c r="E156" s="22">
        <v>180</v>
      </c>
      <c r="F156" s="22" t="s">
        <v>47</v>
      </c>
      <c r="G156" s="23" t="s">
        <v>26</v>
      </c>
      <c r="H156" s="23" t="s">
        <v>26</v>
      </c>
      <c r="I156" s="24">
        <v>8110</v>
      </c>
      <c r="J156" s="24">
        <v>8110</v>
      </c>
      <c r="K156" s="24">
        <v>0</v>
      </c>
      <c r="L156" s="15">
        <f t="shared" si="145"/>
        <v>8110</v>
      </c>
      <c r="M156" s="15">
        <f t="shared" si="146"/>
        <v>1459800</v>
      </c>
      <c r="N156" s="15">
        <v>8095</v>
      </c>
      <c r="O156" s="15">
        <v>0</v>
      </c>
      <c r="P156" s="15">
        <f t="shared" si="147"/>
        <v>8095</v>
      </c>
      <c r="Q156" s="15">
        <f t="shared" si="148"/>
        <v>1457100</v>
      </c>
      <c r="R156" s="15">
        <v>0</v>
      </c>
      <c r="S156" s="15">
        <v>0</v>
      </c>
      <c r="T156" s="15">
        <f t="shared" si="149"/>
        <v>0</v>
      </c>
      <c r="U156" s="15">
        <f t="shared" si="150"/>
        <v>0</v>
      </c>
      <c r="V156" s="15">
        <v>0</v>
      </c>
      <c r="W156" s="15">
        <v>0</v>
      </c>
      <c r="X156" s="15">
        <f t="shared" si="151"/>
        <v>0</v>
      </c>
      <c r="Y156" s="15">
        <f t="shared" si="152"/>
        <v>0</v>
      </c>
      <c r="Z156" s="15">
        <v>0</v>
      </c>
      <c r="AA156" s="15">
        <v>0</v>
      </c>
      <c r="AB156" s="15">
        <f t="shared" si="153"/>
        <v>0</v>
      </c>
      <c r="AC156" s="15">
        <f t="shared" si="154"/>
        <v>0</v>
      </c>
      <c r="AD156" s="15">
        <v>0</v>
      </c>
      <c r="AE156" s="15">
        <v>0</v>
      </c>
      <c r="AF156" s="15">
        <f t="shared" si="155"/>
        <v>0</v>
      </c>
      <c r="AG156" s="15">
        <f t="shared" si="156"/>
        <v>0</v>
      </c>
      <c r="AH156" s="15">
        <v>0</v>
      </c>
      <c r="AI156" s="15">
        <v>0</v>
      </c>
      <c r="AJ156" s="15">
        <f t="shared" si="157"/>
        <v>0</v>
      </c>
      <c r="AK156" s="15">
        <f t="shared" si="158"/>
        <v>0</v>
      </c>
      <c r="AL156" s="15">
        <v>0</v>
      </c>
      <c r="AM156" s="15">
        <v>0</v>
      </c>
      <c r="AN156" s="15">
        <f t="shared" si="159"/>
        <v>0</v>
      </c>
      <c r="AO156" s="15">
        <f t="shared" si="160"/>
        <v>0</v>
      </c>
      <c r="AP156" s="15">
        <v>8110</v>
      </c>
      <c r="AQ156" s="15">
        <v>0</v>
      </c>
      <c r="AR156" s="15">
        <f t="shared" si="161"/>
        <v>8110</v>
      </c>
      <c r="AS156" s="15">
        <f t="shared" si="162"/>
        <v>1459800</v>
      </c>
      <c r="AT156" s="15">
        <v>0</v>
      </c>
      <c r="AU156" s="15">
        <v>0</v>
      </c>
      <c r="AV156" s="15">
        <f t="shared" si="163"/>
        <v>0</v>
      </c>
      <c r="AW156" s="15">
        <f t="shared" si="164"/>
        <v>0</v>
      </c>
      <c r="AX156" s="15">
        <v>0</v>
      </c>
      <c r="AY156" s="15">
        <v>0</v>
      </c>
      <c r="AZ156" s="15">
        <f t="shared" si="165"/>
        <v>0</v>
      </c>
      <c r="BA156" s="15">
        <f t="shared" si="166"/>
        <v>0</v>
      </c>
      <c r="BB156" s="9">
        <v>0</v>
      </c>
      <c r="BC156" s="9">
        <v>0</v>
      </c>
      <c r="BD156" s="10">
        <f t="shared" si="167"/>
        <v>0</v>
      </c>
      <c r="BE156" s="11">
        <f t="shared" si="168"/>
        <v>0</v>
      </c>
      <c r="BF156" s="9">
        <v>0</v>
      </c>
      <c r="BG156" s="9">
        <v>0</v>
      </c>
      <c r="BH156" s="10">
        <f t="shared" ref="BH156" si="184">+BG156+BF156</f>
        <v>0</v>
      </c>
      <c r="BI156" s="11">
        <f t="shared" ref="BI156" si="185">+BH156*I156</f>
        <v>0</v>
      </c>
    </row>
    <row r="157" spans="1:63" s="4" customFormat="1" ht="15" customHeight="1" x14ac:dyDescent="0.25">
      <c r="A157" s="47"/>
      <c r="B157" s="22"/>
      <c r="C157" s="22"/>
      <c r="D157" s="22"/>
      <c r="E157" s="22"/>
      <c r="F157" s="22"/>
      <c r="G157" s="23"/>
      <c r="H157" s="23"/>
      <c r="I157" s="48"/>
      <c r="J157" s="70" t="s">
        <v>326</v>
      </c>
      <c r="K157" s="71"/>
      <c r="L157" s="71"/>
      <c r="M157" s="72"/>
      <c r="N157" s="70" t="s">
        <v>326</v>
      </c>
      <c r="O157" s="71"/>
      <c r="P157" s="71"/>
      <c r="Q157" s="72"/>
      <c r="R157" s="64"/>
      <c r="S157" s="65"/>
      <c r="T157" s="65"/>
      <c r="U157" s="66"/>
      <c r="V157" s="64"/>
      <c r="W157" s="65"/>
      <c r="X157" s="65"/>
      <c r="Y157" s="66"/>
      <c r="Z157" s="64"/>
      <c r="AA157" s="65"/>
      <c r="AB157" s="65"/>
      <c r="AC157" s="66"/>
      <c r="AD157" s="64"/>
      <c r="AE157" s="65"/>
      <c r="AF157" s="65"/>
      <c r="AG157" s="66"/>
      <c r="AH157" s="64"/>
      <c r="AI157" s="65"/>
      <c r="AJ157" s="65"/>
      <c r="AK157" s="66"/>
      <c r="AL157" s="64"/>
      <c r="AM157" s="65"/>
      <c r="AN157" s="65"/>
      <c r="AO157" s="66"/>
      <c r="AP157" s="67" t="s">
        <v>329</v>
      </c>
      <c r="AQ157" s="68"/>
      <c r="AR157" s="68"/>
      <c r="AS157" s="69"/>
      <c r="AT157" s="64"/>
      <c r="AU157" s="65"/>
      <c r="AV157" s="65"/>
      <c r="AW157" s="66"/>
      <c r="AX157" s="64"/>
      <c r="AY157" s="65"/>
      <c r="AZ157" s="65"/>
      <c r="BA157" s="66"/>
      <c r="BB157" s="64"/>
      <c r="BC157" s="65"/>
      <c r="BD157" s="65"/>
      <c r="BE157" s="66"/>
      <c r="BF157" s="64"/>
      <c r="BG157" s="65"/>
      <c r="BH157" s="65"/>
      <c r="BI157" s="66"/>
    </row>
    <row r="158" spans="1:63" s="4" customFormat="1" x14ac:dyDescent="0.25">
      <c r="A158" s="22">
        <v>76</v>
      </c>
      <c r="B158" s="22" t="s">
        <v>197</v>
      </c>
      <c r="C158" s="22" t="s">
        <v>198</v>
      </c>
      <c r="D158" s="22" t="s">
        <v>23</v>
      </c>
      <c r="E158" s="22">
        <v>10</v>
      </c>
      <c r="F158" s="23" t="s">
        <v>29</v>
      </c>
      <c r="G158" s="23" t="s">
        <v>26</v>
      </c>
      <c r="H158" s="23" t="s">
        <v>26</v>
      </c>
      <c r="I158" s="24">
        <v>14306</v>
      </c>
      <c r="J158" s="24">
        <v>0</v>
      </c>
      <c r="K158" s="24">
        <v>0</v>
      </c>
      <c r="L158" s="15">
        <f t="shared" si="145"/>
        <v>0</v>
      </c>
      <c r="M158" s="15">
        <f t="shared" si="146"/>
        <v>0</v>
      </c>
      <c r="N158" s="15">
        <v>13350</v>
      </c>
      <c r="O158" s="15">
        <v>0</v>
      </c>
      <c r="P158" s="15">
        <f t="shared" si="147"/>
        <v>13350</v>
      </c>
      <c r="Q158" s="15">
        <f t="shared" si="148"/>
        <v>133500</v>
      </c>
      <c r="R158" s="15">
        <v>13375</v>
      </c>
      <c r="S158" s="15">
        <v>0</v>
      </c>
      <c r="T158" s="15">
        <f t="shared" si="149"/>
        <v>13375</v>
      </c>
      <c r="U158" s="15">
        <f t="shared" si="150"/>
        <v>133750</v>
      </c>
      <c r="V158" s="15">
        <v>0</v>
      </c>
      <c r="W158" s="15">
        <v>0</v>
      </c>
      <c r="X158" s="15">
        <f t="shared" si="151"/>
        <v>0</v>
      </c>
      <c r="Y158" s="15">
        <f t="shared" si="152"/>
        <v>0</v>
      </c>
      <c r="Z158" s="15">
        <v>0</v>
      </c>
      <c r="AA158" s="15">
        <v>0</v>
      </c>
      <c r="AB158" s="15">
        <f t="shared" si="153"/>
        <v>0</v>
      </c>
      <c r="AC158" s="15">
        <f t="shared" si="154"/>
        <v>0</v>
      </c>
      <c r="AD158" s="15">
        <v>0</v>
      </c>
      <c r="AE158" s="15">
        <v>0</v>
      </c>
      <c r="AF158" s="15">
        <f t="shared" si="155"/>
        <v>0</v>
      </c>
      <c r="AG158" s="15">
        <f t="shared" si="156"/>
        <v>0</v>
      </c>
      <c r="AH158" s="15">
        <v>0</v>
      </c>
      <c r="AI158" s="15">
        <v>0</v>
      </c>
      <c r="AJ158" s="15">
        <f t="shared" si="157"/>
        <v>0</v>
      </c>
      <c r="AK158" s="15">
        <f t="shared" si="158"/>
        <v>0</v>
      </c>
      <c r="AL158" s="15">
        <v>12891.566265060241</v>
      </c>
      <c r="AM158" s="15">
        <v>0</v>
      </c>
      <c r="AN158" s="15">
        <f t="shared" si="159"/>
        <v>12891.566265060241</v>
      </c>
      <c r="AO158" s="15">
        <f t="shared" si="160"/>
        <v>128915.6626506024</v>
      </c>
      <c r="AP158" s="15">
        <v>0</v>
      </c>
      <c r="AQ158" s="15">
        <v>0</v>
      </c>
      <c r="AR158" s="15">
        <f t="shared" si="161"/>
        <v>0</v>
      </c>
      <c r="AS158" s="15">
        <f t="shared" si="162"/>
        <v>0</v>
      </c>
      <c r="AT158" s="15">
        <v>0</v>
      </c>
      <c r="AU158" s="15">
        <v>0</v>
      </c>
      <c r="AV158" s="15">
        <f t="shared" si="163"/>
        <v>0</v>
      </c>
      <c r="AW158" s="15">
        <f t="shared" si="164"/>
        <v>0</v>
      </c>
      <c r="AX158" s="15">
        <v>0</v>
      </c>
      <c r="AY158" s="15">
        <v>0</v>
      </c>
      <c r="AZ158" s="15">
        <f t="shared" si="165"/>
        <v>0</v>
      </c>
      <c r="BA158" s="15">
        <f t="shared" si="166"/>
        <v>0</v>
      </c>
      <c r="BB158" s="9">
        <v>0</v>
      </c>
      <c r="BC158" s="9">
        <v>0</v>
      </c>
      <c r="BD158" s="10">
        <f t="shared" si="167"/>
        <v>0</v>
      </c>
      <c r="BE158" s="11">
        <f t="shared" si="168"/>
        <v>0</v>
      </c>
      <c r="BF158" s="9">
        <v>0</v>
      </c>
      <c r="BG158" s="9">
        <v>0</v>
      </c>
      <c r="BH158" s="10">
        <f t="shared" ref="BH158" si="186">+BG158+BF158</f>
        <v>0</v>
      </c>
      <c r="BI158" s="11">
        <f t="shared" ref="BI158" si="187">+BH158*I158</f>
        <v>0</v>
      </c>
    </row>
    <row r="159" spans="1:63" s="4" customFormat="1" x14ac:dyDescent="0.25">
      <c r="A159" s="47"/>
      <c r="B159" s="22"/>
      <c r="C159" s="22"/>
      <c r="D159" s="22"/>
      <c r="E159" s="22"/>
      <c r="F159" s="23"/>
      <c r="G159" s="23"/>
      <c r="H159" s="23"/>
      <c r="I159" s="48"/>
      <c r="J159" s="64"/>
      <c r="K159" s="65"/>
      <c r="L159" s="65"/>
      <c r="M159" s="66"/>
      <c r="N159" s="67" t="s">
        <v>332</v>
      </c>
      <c r="O159" s="68"/>
      <c r="P159" s="68"/>
      <c r="Q159" s="69"/>
      <c r="R159" s="67" t="s">
        <v>337</v>
      </c>
      <c r="S159" s="68"/>
      <c r="T159" s="68"/>
      <c r="U159" s="69"/>
      <c r="V159" s="64"/>
      <c r="W159" s="65"/>
      <c r="X159" s="65"/>
      <c r="Y159" s="66"/>
      <c r="Z159" s="64"/>
      <c r="AA159" s="65"/>
      <c r="AB159" s="65"/>
      <c r="AC159" s="66"/>
      <c r="AD159" s="64"/>
      <c r="AE159" s="65"/>
      <c r="AF159" s="65"/>
      <c r="AG159" s="66"/>
      <c r="AH159" s="64"/>
      <c r="AI159" s="65"/>
      <c r="AJ159" s="65"/>
      <c r="AK159" s="66"/>
      <c r="AL159" s="67" t="s">
        <v>329</v>
      </c>
      <c r="AM159" s="68"/>
      <c r="AN159" s="68"/>
      <c r="AO159" s="69"/>
      <c r="AP159" s="64"/>
      <c r="AQ159" s="65"/>
      <c r="AR159" s="65"/>
      <c r="AS159" s="66"/>
      <c r="AT159" s="64"/>
      <c r="AU159" s="65"/>
      <c r="AV159" s="65"/>
      <c r="AW159" s="66"/>
      <c r="AX159" s="64"/>
      <c r="AY159" s="65"/>
      <c r="AZ159" s="65"/>
      <c r="BA159" s="66"/>
      <c r="BB159" s="64"/>
      <c r="BC159" s="65"/>
      <c r="BD159" s="65"/>
      <c r="BE159" s="66"/>
      <c r="BF159" s="64"/>
      <c r="BG159" s="65"/>
      <c r="BH159" s="65"/>
      <c r="BI159" s="66"/>
    </row>
    <row r="160" spans="1:63" s="4" customFormat="1" x14ac:dyDescent="0.25">
      <c r="A160" s="22">
        <v>77</v>
      </c>
      <c r="B160" s="22" t="s">
        <v>199</v>
      </c>
      <c r="C160" s="22" t="s">
        <v>200</v>
      </c>
      <c r="D160" s="22" t="s">
        <v>23</v>
      </c>
      <c r="E160" s="22">
        <v>20</v>
      </c>
      <c r="F160" s="22" t="s">
        <v>47</v>
      </c>
      <c r="G160" s="22" t="s">
        <v>51</v>
      </c>
      <c r="H160" s="22" t="s">
        <v>51</v>
      </c>
      <c r="I160" s="24">
        <v>14928</v>
      </c>
      <c r="J160" s="24">
        <v>0</v>
      </c>
      <c r="K160" s="24">
        <v>0</v>
      </c>
      <c r="L160" s="15">
        <f t="shared" si="145"/>
        <v>0</v>
      </c>
      <c r="M160" s="15">
        <f t="shared" si="146"/>
        <v>0</v>
      </c>
      <c r="N160" s="15">
        <v>0</v>
      </c>
      <c r="O160" s="15">
        <v>0</v>
      </c>
      <c r="P160" s="15">
        <f t="shared" si="147"/>
        <v>0</v>
      </c>
      <c r="Q160" s="15">
        <f t="shared" si="148"/>
        <v>0</v>
      </c>
      <c r="R160" s="15">
        <v>8983</v>
      </c>
      <c r="S160" s="15">
        <v>0</v>
      </c>
      <c r="T160" s="15">
        <f t="shared" si="149"/>
        <v>8983</v>
      </c>
      <c r="U160" s="15">
        <f t="shared" si="150"/>
        <v>179660</v>
      </c>
      <c r="V160" s="15">
        <v>0</v>
      </c>
      <c r="W160" s="15">
        <v>0</v>
      </c>
      <c r="X160" s="15">
        <f t="shared" si="151"/>
        <v>0</v>
      </c>
      <c r="Y160" s="15">
        <f t="shared" si="152"/>
        <v>0</v>
      </c>
      <c r="Z160" s="15">
        <v>0</v>
      </c>
      <c r="AA160" s="15">
        <v>0</v>
      </c>
      <c r="AB160" s="15">
        <f t="shared" si="153"/>
        <v>0</v>
      </c>
      <c r="AC160" s="15">
        <f t="shared" si="154"/>
        <v>0</v>
      </c>
      <c r="AD160" s="15">
        <v>0</v>
      </c>
      <c r="AE160" s="15">
        <v>0</v>
      </c>
      <c r="AF160" s="15">
        <f t="shared" si="155"/>
        <v>0</v>
      </c>
      <c r="AG160" s="15">
        <f t="shared" si="156"/>
        <v>0</v>
      </c>
      <c r="AH160" s="15">
        <v>0</v>
      </c>
      <c r="AI160" s="15">
        <v>0</v>
      </c>
      <c r="AJ160" s="15">
        <f t="shared" si="157"/>
        <v>0</v>
      </c>
      <c r="AK160" s="15">
        <f t="shared" si="158"/>
        <v>0</v>
      </c>
      <c r="AL160" s="15">
        <v>3355.4216867469881</v>
      </c>
      <c r="AM160" s="15">
        <v>637.53012048192772</v>
      </c>
      <c r="AN160" s="15">
        <f t="shared" si="159"/>
        <v>3992.9518072289156</v>
      </c>
      <c r="AO160" s="15">
        <f t="shared" si="160"/>
        <v>79859.036144578306</v>
      </c>
      <c r="AP160" s="15">
        <v>0</v>
      </c>
      <c r="AQ160" s="15">
        <v>0</v>
      </c>
      <c r="AR160" s="15">
        <f t="shared" si="161"/>
        <v>0</v>
      </c>
      <c r="AS160" s="15">
        <f t="shared" si="162"/>
        <v>0</v>
      </c>
      <c r="AT160" s="15">
        <v>4459</v>
      </c>
      <c r="AU160" s="15">
        <v>0</v>
      </c>
      <c r="AV160" s="15">
        <f t="shared" si="163"/>
        <v>4459</v>
      </c>
      <c r="AW160" s="15">
        <f t="shared" si="164"/>
        <v>89180</v>
      </c>
      <c r="AX160" s="15">
        <v>0</v>
      </c>
      <c r="AY160" s="15">
        <v>0</v>
      </c>
      <c r="AZ160" s="15">
        <f t="shared" si="165"/>
        <v>0</v>
      </c>
      <c r="BA160" s="15">
        <f t="shared" si="166"/>
        <v>0</v>
      </c>
      <c r="BB160" s="9">
        <v>0</v>
      </c>
      <c r="BC160" s="9">
        <v>0</v>
      </c>
      <c r="BD160" s="10">
        <f t="shared" si="167"/>
        <v>0</v>
      </c>
      <c r="BE160" s="11">
        <f t="shared" si="168"/>
        <v>0</v>
      </c>
      <c r="BF160" s="9">
        <v>7800</v>
      </c>
      <c r="BG160" s="9">
        <v>0</v>
      </c>
      <c r="BH160" s="10">
        <f t="shared" ref="BH160" si="188">+BG160+BF160</f>
        <v>7800</v>
      </c>
      <c r="BI160" s="11">
        <f>+BH160*E160</f>
        <v>156000</v>
      </c>
      <c r="BJ160" s="14"/>
      <c r="BK160" s="53"/>
    </row>
    <row r="161" spans="1:63" s="4" customFormat="1" x14ac:dyDescent="0.25">
      <c r="A161" s="47"/>
      <c r="B161" s="22"/>
      <c r="C161" s="22"/>
      <c r="D161" s="22"/>
      <c r="E161" s="22"/>
      <c r="F161" s="22"/>
      <c r="G161" s="22"/>
      <c r="H161" s="22"/>
      <c r="I161" s="48"/>
      <c r="J161" s="64"/>
      <c r="K161" s="65"/>
      <c r="L161" s="65"/>
      <c r="M161" s="66"/>
      <c r="N161" s="64"/>
      <c r="O161" s="65"/>
      <c r="P161" s="65"/>
      <c r="Q161" s="66"/>
      <c r="R161" s="67" t="s">
        <v>363</v>
      </c>
      <c r="S161" s="68"/>
      <c r="T161" s="68"/>
      <c r="U161" s="69"/>
      <c r="V161" s="64"/>
      <c r="W161" s="65"/>
      <c r="X161" s="65"/>
      <c r="Y161" s="66"/>
      <c r="Z161" s="64"/>
      <c r="AA161" s="65"/>
      <c r="AB161" s="65"/>
      <c r="AC161" s="66"/>
      <c r="AD161" s="64"/>
      <c r="AE161" s="65"/>
      <c r="AF161" s="65"/>
      <c r="AG161" s="66"/>
      <c r="AH161" s="64"/>
      <c r="AI161" s="65"/>
      <c r="AJ161" s="65"/>
      <c r="AK161" s="66"/>
      <c r="AL161" s="67" t="s">
        <v>329</v>
      </c>
      <c r="AM161" s="68"/>
      <c r="AN161" s="68"/>
      <c r="AO161" s="69"/>
      <c r="AP161" s="64"/>
      <c r="AQ161" s="65"/>
      <c r="AR161" s="65"/>
      <c r="AS161" s="66"/>
      <c r="AT161" s="67" t="s">
        <v>348</v>
      </c>
      <c r="AU161" s="68"/>
      <c r="AV161" s="68"/>
      <c r="AW161" s="69"/>
      <c r="AX161" s="64"/>
      <c r="AY161" s="65"/>
      <c r="AZ161" s="65"/>
      <c r="BA161" s="66"/>
      <c r="BB161" s="64"/>
      <c r="BC161" s="65"/>
      <c r="BD161" s="65"/>
      <c r="BE161" s="66"/>
      <c r="BF161" s="67" t="s">
        <v>370</v>
      </c>
      <c r="BG161" s="68"/>
      <c r="BH161" s="68"/>
      <c r="BI161" s="69"/>
    </row>
    <row r="162" spans="1:63" s="4" customFormat="1" x14ac:dyDescent="0.25">
      <c r="A162" s="22">
        <v>78</v>
      </c>
      <c r="B162" s="23" t="s">
        <v>201</v>
      </c>
      <c r="C162" s="23" t="s">
        <v>202</v>
      </c>
      <c r="D162" s="23" t="s">
        <v>23</v>
      </c>
      <c r="E162" s="23">
        <v>40</v>
      </c>
      <c r="F162" s="23" t="s">
        <v>47</v>
      </c>
      <c r="G162" s="23" t="s">
        <v>26</v>
      </c>
      <c r="H162" s="23" t="s">
        <v>26</v>
      </c>
      <c r="I162" s="24">
        <v>3489</v>
      </c>
      <c r="J162" s="24">
        <v>0</v>
      </c>
      <c r="K162" s="24">
        <v>0</v>
      </c>
      <c r="L162" s="15">
        <f t="shared" si="145"/>
        <v>0</v>
      </c>
      <c r="M162" s="15">
        <f t="shared" si="146"/>
        <v>0</v>
      </c>
      <c r="N162" s="15">
        <v>0</v>
      </c>
      <c r="O162" s="15">
        <v>0</v>
      </c>
      <c r="P162" s="15">
        <f t="shared" si="147"/>
        <v>0</v>
      </c>
      <c r="Q162" s="15">
        <f t="shared" si="148"/>
        <v>0</v>
      </c>
      <c r="R162" s="15">
        <v>0</v>
      </c>
      <c r="S162" s="15">
        <v>0</v>
      </c>
      <c r="T162" s="15">
        <f t="shared" si="149"/>
        <v>0</v>
      </c>
      <c r="U162" s="15">
        <f t="shared" si="150"/>
        <v>0</v>
      </c>
      <c r="V162" s="15">
        <v>0</v>
      </c>
      <c r="W162" s="15">
        <v>0</v>
      </c>
      <c r="X162" s="15">
        <f t="shared" si="151"/>
        <v>0</v>
      </c>
      <c r="Y162" s="15">
        <f t="shared" si="152"/>
        <v>0</v>
      </c>
      <c r="Z162" s="15">
        <v>0</v>
      </c>
      <c r="AA162" s="15">
        <v>0</v>
      </c>
      <c r="AB162" s="15">
        <f t="shared" si="153"/>
        <v>0</v>
      </c>
      <c r="AC162" s="15">
        <f t="shared" si="154"/>
        <v>0</v>
      </c>
      <c r="AD162" s="15">
        <v>0</v>
      </c>
      <c r="AE162" s="15">
        <v>0</v>
      </c>
      <c r="AF162" s="15">
        <f t="shared" si="155"/>
        <v>0</v>
      </c>
      <c r="AG162" s="15">
        <f t="shared" si="156"/>
        <v>0</v>
      </c>
      <c r="AH162" s="15">
        <v>0</v>
      </c>
      <c r="AI162" s="15">
        <v>0</v>
      </c>
      <c r="AJ162" s="15">
        <f t="shared" si="157"/>
        <v>0</v>
      </c>
      <c r="AK162" s="15">
        <f t="shared" si="158"/>
        <v>0</v>
      </c>
      <c r="AL162" s="15">
        <v>0</v>
      </c>
      <c r="AM162" s="15">
        <v>0</v>
      </c>
      <c r="AN162" s="15">
        <f t="shared" si="159"/>
        <v>0</v>
      </c>
      <c r="AO162" s="15">
        <f t="shared" si="160"/>
        <v>0</v>
      </c>
      <c r="AP162" s="15">
        <v>0</v>
      </c>
      <c r="AQ162" s="15">
        <v>0</v>
      </c>
      <c r="AR162" s="15">
        <f t="shared" si="161"/>
        <v>0</v>
      </c>
      <c r="AS162" s="15">
        <f t="shared" si="162"/>
        <v>0</v>
      </c>
      <c r="AT162" s="15">
        <v>4459</v>
      </c>
      <c r="AU162" s="15">
        <v>0</v>
      </c>
      <c r="AV162" s="15">
        <f t="shared" si="163"/>
        <v>4459</v>
      </c>
      <c r="AW162" s="15">
        <f t="shared" si="164"/>
        <v>178360</v>
      </c>
      <c r="AX162" s="15">
        <v>0</v>
      </c>
      <c r="AY162" s="15">
        <v>0</v>
      </c>
      <c r="AZ162" s="15">
        <f t="shared" si="165"/>
        <v>0</v>
      </c>
      <c r="BA162" s="15">
        <f t="shared" si="166"/>
        <v>0</v>
      </c>
      <c r="BB162" s="9">
        <v>0</v>
      </c>
      <c r="BC162" s="9">
        <v>0</v>
      </c>
      <c r="BD162" s="10">
        <f t="shared" si="167"/>
        <v>0</v>
      </c>
      <c r="BE162" s="11">
        <f t="shared" si="168"/>
        <v>0</v>
      </c>
      <c r="BF162" s="9">
        <v>3480</v>
      </c>
      <c r="BG162" s="9">
        <v>0</v>
      </c>
      <c r="BH162" s="10">
        <f t="shared" ref="BH162" si="189">+BG162+BF162</f>
        <v>3480</v>
      </c>
      <c r="BI162" s="11">
        <f>+BH162*E162</f>
        <v>139200</v>
      </c>
      <c r="BJ162" s="14"/>
      <c r="BK162" s="53"/>
    </row>
    <row r="163" spans="1:63" s="4" customFormat="1" x14ac:dyDescent="0.25">
      <c r="A163" s="47"/>
      <c r="B163" s="23"/>
      <c r="C163" s="23"/>
      <c r="D163" s="23"/>
      <c r="E163" s="23"/>
      <c r="F163" s="23"/>
      <c r="G163" s="23"/>
      <c r="H163" s="23"/>
      <c r="I163" s="48"/>
      <c r="J163" s="64"/>
      <c r="K163" s="65"/>
      <c r="L163" s="65"/>
      <c r="M163" s="66"/>
      <c r="N163" s="64"/>
      <c r="O163" s="65"/>
      <c r="P163" s="65"/>
      <c r="Q163" s="66"/>
      <c r="R163" s="64"/>
      <c r="S163" s="65"/>
      <c r="T163" s="65"/>
      <c r="U163" s="66"/>
      <c r="V163" s="64"/>
      <c r="W163" s="65"/>
      <c r="X163" s="65"/>
      <c r="Y163" s="66"/>
      <c r="Z163" s="64"/>
      <c r="AA163" s="65"/>
      <c r="AB163" s="65"/>
      <c r="AC163" s="66"/>
      <c r="AD163" s="64"/>
      <c r="AE163" s="65"/>
      <c r="AF163" s="65"/>
      <c r="AG163" s="66"/>
      <c r="AH163" s="64"/>
      <c r="AI163" s="65"/>
      <c r="AJ163" s="65"/>
      <c r="AK163" s="66"/>
      <c r="AL163" s="64"/>
      <c r="AM163" s="65"/>
      <c r="AN163" s="65"/>
      <c r="AO163" s="66"/>
      <c r="AP163" s="64"/>
      <c r="AQ163" s="65"/>
      <c r="AR163" s="65"/>
      <c r="AS163" s="66"/>
      <c r="AT163" s="80" t="s">
        <v>325</v>
      </c>
      <c r="AU163" s="81"/>
      <c r="AV163" s="81"/>
      <c r="AW163" s="82"/>
      <c r="AX163" s="64"/>
      <c r="AY163" s="65"/>
      <c r="AZ163" s="65"/>
      <c r="BA163" s="66"/>
      <c r="BB163" s="64"/>
      <c r="BC163" s="65"/>
      <c r="BD163" s="65"/>
      <c r="BE163" s="66"/>
      <c r="BF163" s="67" t="s">
        <v>329</v>
      </c>
      <c r="BG163" s="68"/>
      <c r="BH163" s="68"/>
      <c r="BI163" s="69"/>
    </row>
    <row r="164" spans="1:63" s="4" customFormat="1" x14ac:dyDescent="0.25">
      <c r="A164" s="22">
        <v>79</v>
      </c>
      <c r="B164" s="22" t="s">
        <v>203</v>
      </c>
      <c r="C164" s="22" t="s">
        <v>204</v>
      </c>
      <c r="D164" s="22" t="s">
        <v>23</v>
      </c>
      <c r="E164" s="22">
        <v>40</v>
      </c>
      <c r="F164" s="22" t="s">
        <v>47</v>
      </c>
      <c r="G164" s="22" t="s">
        <v>51</v>
      </c>
      <c r="H164" s="22" t="s">
        <v>51</v>
      </c>
      <c r="I164" s="24">
        <v>15034</v>
      </c>
      <c r="J164" s="24">
        <v>0</v>
      </c>
      <c r="K164" s="24">
        <v>0</v>
      </c>
      <c r="L164" s="15">
        <f t="shared" si="145"/>
        <v>0</v>
      </c>
      <c r="M164" s="15">
        <f t="shared" si="146"/>
        <v>0</v>
      </c>
      <c r="N164" s="15">
        <v>0</v>
      </c>
      <c r="O164" s="15">
        <v>0</v>
      </c>
      <c r="P164" s="15">
        <f t="shared" si="147"/>
        <v>0</v>
      </c>
      <c r="Q164" s="15">
        <f t="shared" si="148"/>
        <v>0</v>
      </c>
      <c r="R164" s="15">
        <v>9500</v>
      </c>
      <c r="S164" s="15">
        <v>0</v>
      </c>
      <c r="T164" s="15">
        <f t="shared" si="149"/>
        <v>9500</v>
      </c>
      <c r="U164" s="15">
        <f t="shared" si="150"/>
        <v>380000</v>
      </c>
      <c r="V164" s="15">
        <v>0</v>
      </c>
      <c r="W164" s="15">
        <v>0</v>
      </c>
      <c r="X164" s="15">
        <f t="shared" si="151"/>
        <v>0</v>
      </c>
      <c r="Y164" s="15">
        <f t="shared" si="152"/>
        <v>0</v>
      </c>
      <c r="Z164" s="15">
        <v>0</v>
      </c>
      <c r="AA164" s="15">
        <v>0</v>
      </c>
      <c r="AB164" s="15">
        <f t="shared" si="153"/>
        <v>0</v>
      </c>
      <c r="AC164" s="15">
        <f t="shared" si="154"/>
        <v>0</v>
      </c>
      <c r="AD164" s="15">
        <v>0</v>
      </c>
      <c r="AE164" s="15">
        <v>0</v>
      </c>
      <c r="AF164" s="15">
        <f t="shared" si="155"/>
        <v>0</v>
      </c>
      <c r="AG164" s="15">
        <f t="shared" si="156"/>
        <v>0</v>
      </c>
      <c r="AH164" s="15">
        <v>0</v>
      </c>
      <c r="AI164" s="15">
        <v>0</v>
      </c>
      <c r="AJ164" s="15">
        <f t="shared" si="157"/>
        <v>0</v>
      </c>
      <c r="AK164" s="15">
        <f t="shared" si="158"/>
        <v>0</v>
      </c>
      <c r="AL164" s="15">
        <v>3566.265060240964</v>
      </c>
      <c r="AM164" s="15">
        <v>677.59036144578317</v>
      </c>
      <c r="AN164" s="15">
        <f t="shared" si="159"/>
        <v>4243.8554216867469</v>
      </c>
      <c r="AO164" s="15">
        <f t="shared" si="160"/>
        <v>169754.21686746989</v>
      </c>
      <c r="AP164" s="15">
        <v>0</v>
      </c>
      <c r="AQ164" s="15">
        <v>0</v>
      </c>
      <c r="AR164" s="15">
        <f t="shared" si="161"/>
        <v>0</v>
      </c>
      <c r="AS164" s="15">
        <f t="shared" si="162"/>
        <v>0</v>
      </c>
      <c r="AT164" s="15">
        <v>4459</v>
      </c>
      <c r="AU164" s="15">
        <v>0</v>
      </c>
      <c r="AV164" s="15">
        <f t="shared" si="163"/>
        <v>4459</v>
      </c>
      <c r="AW164" s="15">
        <f t="shared" si="164"/>
        <v>178360</v>
      </c>
      <c r="AX164" s="15">
        <v>0</v>
      </c>
      <c r="AY164" s="15">
        <v>0</v>
      </c>
      <c r="AZ164" s="15">
        <f t="shared" si="165"/>
        <v>0</v>
      </c>
      <c r="BA164" s="15">
        <f t="shared" si="166"/>
        <v>0</v>
      </c>
      <c r="BB164" s="9">
        <v>0</v>
      </c>
      <c r="BC164" s="9">
        <v>0</v>
      </c>
      <c r="BD164" s="10">
        <f t="shared" si="167"/>
        <v>0</v>
      </c>
      <c r="BE164" s="11">
        <f t="shared" si="168"/>
        <v>0</v>
      </c>
      <c r="BF164" s="9">
        <v>7800</v>
      </c>
      <c r="BG164" s="9">
        <v>0</v>
      </c>
      <c r="BH164" s="10">
        <f t="shared" ref="BH164" si="190">+BG164+BF164</f>
        <v>7800</v>
      </c>
      <c r="BI164" s="11">
        <f>+BH164*E164</f>
        <v>312000</v>
      </c>
      <c r="BJ164" s="14"/>
      <c r="BK164" s="53"/>
    </row>
    <row r="165" spans="1:63" s="4" customFormat="1" x14ac:dyDescent="0.25">
      <c r="A165" s="47"/>
      <c r="B165" s="22"/>
      <c r="C165" s="22"/>
      <c r="D165" s="22"/>
      <c r="E165" s="22"/>
      <c r="F165" s="22"/>
      <c r="G165" s="22"/>
      <c r="H165" s="22"/>
      <c r="I165" s="48"/>
      <c r="J165" s="64"/>
      <c r="K165" s="65"/>
      <c r="L165" s="65"/>
      <c r="M165" s="66"/>
      <c r="N165" s="64"/>
      <c r="O165" s="65"/>
      <c r="P165" s="65"/>
      <c r="Q165" s="66"/>
      <c r="R165" s="67" t="s">
        <v>349</v>
      </c>
      <c r="S165" s="68"/>
      <c r="T165" s="68"/>
      <c r="U165" s="69"/>
      <c r="V165" s="64"/>
      <c r="W165" s="65"/>
      <c r="X165" s="65"/>
      <c r="Y165" s="66"/>
      <c r="Z165" s="64"/>
      <c r="AA165" s="65"/>
      <c r="AB165" s="65"/>
      <c r="AC165" s="66"/>
      <c r="AD165" s="64"/>
      <c r="AE165" s="65"/>
      <c r="AF165" s="65"/>
      <c r="AG165" s="66"/>
      <c r="AH165" s="64"/>
      <c r="AI165" s="65"/>
      <c r="AJ165" s="65"/>
      <c r="AK165" s="66"/>
      <c r="AL165" s="67" t="s">
        <v>329</v>
      </c>
      <c r="AM165" s="68"/>
      <c r="AN165" s="68"/>
      <c r="AO165" s="69"/>
      <c r="AP165" s="64"/>
      <c r="AQ165" s="65"/>
      <c r="AR165" s="65"/>
      <c r="AS165" s="66"/>
      <c r="AT165" s="67" t="s">
        <v>340</v>
      </c>
      <c r="AU165" s="68"/>
      <c r="AV165" s="68"/>
      <c r="AW165" s="69"/>
      <c r="AX165" s="64"/>
      <c r="AY165" s="65"/>
      <c r="AZ165" s="65"/>
      <c r="BA165" s="66"/>
      <c r="BB165" s="64"/>
      <c r="BC165" s="65"/>
      <c r="BD165" s="65"/>
      <c r="BE165" s="66"/>
      <c r="BF165" s="67" t="s">
        <v>371</v>
      </c>
      <c r="BG165" s="68"/>
      <c r="BH165" s="68"/>
      <c r="BI165" s="69"/>
    </row>
    <row r="166" spans="1:63" s="4" customFormat="1" x14ac:dyDescent="0.25">
      <c r="A166" s="22">
        <v>80</v>
      </c>
      <c r="B166" s="22" t="s">
        <v>205</v>
      </c>
      <c r="C166" s="22" t="s">
        <v>206</v>
      </c>
      <c r="D166" s="22" t="s">
        <v>23</v>
      </c>
      <c r="E166" s="22">
        <v>3</v>
      </c>
      <c r="F166" s="22" t="s">
        <v>56</v>
      </c>
      <c r="G166" s="22" t="s">
        <v>26</v>
      </c>
      <c r="H166" s="22" t="s">
        <v>51</v>
      </c>
      <c r="I166" s="24">
        <v>3228</v>
      </c>
      <c r="J166" s="24">
        <v>3000</v>
      </c>
      <c r="K166" s="24">
        <v>570</v>
      </c>
      <c r="L166" s="15">
        <f t="shared" si="145"/>
        <v>3570</v>
      </c>
      <c r="M166" s="15">
        <f t="shared" si="146"/>
        <v>10710</v>
      </c>
      <c r="N166" s="15">
        <v>2045</v>
      </c>
      <c r="O166" s="15">
        <v>388.55</v>
      </c>
      <c r="P166" s="15">
        <f t="shared" si="147"/>
        <v>2433.5500000000002</v>
      </c>
      <c r="Q166" s="15">
        <f t="shared" si="148"/>
        <v>7300.6500000000005</v>
      </c>
      <c r="R166" s="15">
        <v>2680</v>
      </c>
      <c r="S166" s="15">
        <v>509</v>
      </c>
      <c r="T166" s="15">
        <f t="shared" si="149"/>
        <v>3189</v>
      </c>
      <c r="U166" s="15">
        <f t="shared" si="150"/>
        <v>9567</v>
      </c>
      <c r="V166" s="15">
        <v>0</v>
      </c>
      <c r="W166" s="15">
        <v>0</v>
      </c>
      <c r="X166" s="15">
        <f t="shared" si="151"/>
        <v>0</v>
      </c>
      <c r="Y166" s="15">
        <f t="shared" si="152"/>
        <v>0</v>
      </c>
      <c r="Z166" s="15">
        <v>0</v>
      </c>
      <c r="AA166" s="15">
        <v>0</v>
      </c>
      <c r="AB166" s="15">
        <f t="shared" si="153"/>
        <v>0</v>
      </c>
      <c r="AC166" s="15">
        <f t="shared" si="154"/>
        <v>0</v>
      </c>
      <c r="AD166" s="15">
        <v>0</v>
      </c>
      <c r="AE166" s="15">
        <v>0</v>
      </c>
      <c r="AF166" s="15">
        <f t="shared" si="155"/>
        <v>0</v>
      </c>
      <c r="AG166" s="15">
        <f t="shared" si="156"/>
        <v>0</v>
      </c>
      <c r="AH166" s="15">
        <v>0</v>
      </c>
      <c r="AI166" s="15">
        <v>0</v>
      </c>
      <c r="AJ166" s="15">
        <f t="shared" si="157"/>
        <v>0</v>
      </c>
      <c r="AK166" s="15">
        <f t="shared" si="158"/>
        <v>0</v>
      </c>
      <c r="AL166" s="15">
        <v>2713.2530120481929</v>
      </c>
      <c r="AM166" s="15">
        <v>515.51807228915663</v>
      </c>
      <c r="AN166" s="15">
        <f t="shared" si="159"/>
        <v>3228.7710843373497</v>
      </c>
      <c r="AO166" s="15">
        <f t="shared" si="160"/>
        <v>9686.3132530120492</v>
      </c>
      <c r="AP166" s="15">
        <v>2712.6050420168067</v>
      </c>
      <c r="AQ166" s="15">
        <v>515.39495798319331</v>
      </c>
      <c r="AR166" s="15">
        <f t="shared" si="161"/>
        <v>3228</v>
      </c>
      <c r="AS166" s="15">
        <f t="shared" si="162"/>
        <v>9684</v>
      </c>
      <c r="AT166" s="15">
        <v>0</v>
      </c>
      <c r="AU166" s="15">
        <v>0</v>
      </c>
      <c r="AV166" s="15">
        <f t="shared" si="163"/>
        <v>0</v>
      </c>
      <c r="AW166" s="15">
        <f t="shared" si="164"/>
        <v>0</v>
      </c>
      <c r="AX166" s="15">
        <v>0</v>
      </c>
      <c r="AY166" s="15">
        <v>0</v>
      </c>
      <c r="AZ166" s="15">
        <f t="shared" si="165"/>
        <v>0</v>
      </c>
      <c r="BA166" s="15">
        <f t="shared" si="166"/>
        <v>0</v>
      </c>
      <c r="BB166" s="9">
        <v>0</v>
      </c>
      <c r="BC166" s="9">
        <v>0</v>
      </c>
      <c r="BD166" s="10">
        <f t="shared" si="167"/>
        <v>0</v>
      </c>
      <c r="BE166" s="11">
        <f t="shared" si="168"/>
        <v>0</v>
      </c>
      <c r="BF166" s="9">
        <v>0</v>
      </c>
      <c r="BG166" s="9">
        <v>0</v>
      </c>
      <c r="BH166" s="10">
        <f t="shared" ref="BH166" si="191">+BG166+BF166</f>
        <v>0</v>
      </c>
      <c r="BI166" s="11">
        <f t="shared" ref="BI166" si="192">+BH166*I166</f>
        <v>0</v>
      </c>
    </row>
    <row r="167" spans="1:63" s="4" customFormat="1" x14ac:dyDescent="0.25">
      <c r="A167" s="47"/>
      <c r="B167" s="22"/>
      <c r="C167" s="22"/>
      <c r="D167" s="22"/>
      <c r="E167" s="22"/>
      <c r="F167" s="22"/>
      <c r="G167" s="22"/>
      <c r="H167" s="22"/>
      <c r="I167" s="48"/>
      <c r="J167" s="80" t="s">
        <v>325</v>
      </c>
      <c r="K167" s="81"/>
      <c r="L167" s="81"/>
      <c r="M167" s="82"/>
      <c r="N167" s="67" t="s">
        <v>329</v>
      </c>
      <c r="O167" s="68"/>
      <c r="P167" s="68"/>
      <c r="Q167" s="69"/>
      <c r="R167" s="70" t="s">
        <v>326</v>
      </c>
      <c r="S167" s="71"/>
      <c r="T167" s="71"/>
      <c r="U167" s="72"/>
      <c r="V167" s="64"/>
      <c r="W167" s="65"/>
      <c r="X167" s="65"/>
      <c r="Y167" s="66"/>
      <c r="Z167" s="64"/>
      <c r="AA167" s="65"/>
      <c r="AB167" s="65"/>
      <c r="AC167" s="66"/>
      <c r="AD167" s="64"/>
      <c r="AE167" s="65"/>
      <c r="AF167" s="65"/>
      <c r="AG167" s="66"/>
      <c r="AH167" s="64"/>
      <c r="AI167" s="65"/>
      <c r="AJ167" s="65"/>
      <c r="AK167" s="66"/>
      <c r="AL167" s="70" t="s">
        <v>328</v>
      </c>
      <c r="AM167" s="71"/>
      <c r="AN167" s="71"/>
      <c r="AO167" s="72"/>
      <c r="AP167" s="70" t="s">
        <v>328</v>
      </c>
      <c r="AQ167" s="71"/>
      <c r="AR167" s="71"/>
      <c r="AS167" s="72"/>
      <c r="AT167" s="64"/>
      <c r="AU167" s="65"/>
      <c r="AV167" s="65"/>
      <c r="AW167" s="66"/>
      <c r="AX167" s="64"/>
      <c r="AY167" s="65"/>
      <c r="AZ167" s="65"/>
      <c r="BA167" s="66"/>
      <c r="BB167" s="64"/>
      <c r="BC167" s="65"/>
      <c r="BD167" s="65"/>
      <c r="BE167" s="66"/>
      <c r="BF167" s="64"/>
      <c r="BG167" s="65"/>
      <c r="BH167" s="65"/>
      <c r="BI167" s="66"/>
    </row>
    <row r="168" spans="1:63" s="4" customFormat="1" x14ac:dyDescent="0.25">
      <c r="A168" s="22">
        <v>81</v>
      </c>
      <c r="B168" s="22" t="s">
        <v>207</v>
      </c>
      <c r="C168" s="22" t="s">
        <v>208</v>
      </c>
      <c r="D168" s="22" t="s">
        <v>23</v>
      </c>
      <c r="E168" s="22">
        <v>30</v>
      </c>
      <c r="F168" s="22" t="s">
        <v>56</v>
      </c>
      <c r="G168" s="22" t="s">
        <v>26</v>
      </c>
      <c r="H168" s="22" t="s">
        <v>51</v>
      </c>
      <c r="I168" s="24">
        <v>2633</v>
      </c>
      <c r="J168" s="24">
        <v>2600</v>
      </c>
      <c r="K168" s="24">
        <v>494</v>
      </c>
      <c r="L168" s="15">
        <f t="shared" si="145"/>
        <v>3094</v>
      </c>
      <c r="M168" s="15">
        <f t="shared" si="146"/>
        <v>92820</v>
      </c>
      <c r="N168" s="15">
        <v>2045</v>
      </c>
      <c r="O168" s="15">
        <v>388.55</v>
      </c>
      <c r="P168" s="15">
        <f t="shared" si="147"/>
        <v>2433.5500000000002</v>
      </c>
      <c r="Q168" s="15">
        <f t="shared" si="148"/>
        <v>73006.5</v>
      </c>
      <c r="R168" s="15">
        <v>2083</v>
      </c>
      <c r="S168" s="15">
        <v>396</v>
      </c>
      <c r="T168" s="15">
        <f t="shared" si="149"/>
        <v>2479</v>
      </c>
      <c r="U168" s="15">
        <f t="shared" si="150"/>
        <v>74370</v>
      </c>
      <c r="V168" s="15">
        <v>0</v>
      </c>
      <c r="W168" s="15">
        <v>0</v>
      </c>
      <c r="X168" s="15">
        <f t="shared" si="151"/>
        <v>0</v>
      </c>
      <c r="Y168" s="15">
        <f t="shared" si="152"/>
        <v>0</v>
      </c>
      <c r="Z168" s="15">
        <v>0</v>
      </c>
      <c r="AA168" s="15">
        <v>0</v>
      </c>
      <c r="AB168" s="15">
        <f t="shared" si="153"/>
        <v>0</v>
      </c>
      <c r="AC168" s="15">
        <f t="shared" si="154"/>
        <v>0</v>
      </c>
      <c r="AD168" s="15">
        <v>0</v>
      </c>
      <c r="AE168" s="15">
        <v>0</v>
      </c>
      <c r="AF168" s="15">
        <f t="shared" si="155"/>
        <v>0</v>
      </c>
      <c r="AG168" s="15">
        <f t="shared" si="156"/>
        <v>0</v>
      </c>
      <c r="AH168" s="15">
        <v>0</v>
      </c>
      <c r="AI168" s="15">
        <v>0</v>
      </c>
      <c r="AJ168" s="15">
        <f t="shared" si="157"/>
        <v>0</v>
      </c>
      <c r="AK168" s="15">
        <f t="shared" si="158"/>
        <v>0</v>
      </c>
      <c r="AL168" s="15">
        <v>2108.4337349397592</v>
      </c>
      <c r="AM168" s="15">
        <v>400.60240963855426</v>
      </c>
      <c r="AN168" s="15">
        <f t="shared" si="159"/>
        <v>2509.0361445783137</v>
      </c>
      <c r="AO168" s="15">
        <f t="shared" si="160"/>
        <v>75271.084337349414</v>
      </c>
      <c r="AP168" s="15">
        <v>0</v>
      </c>
      <c r="AQ168" s="15">
        <v>0</v>
      </c>
      <c r="AR168" s="15">
        <f t="shared" si="161"/>
        <v>0</v>
      </c>
      <c r="AS168" s="15">
        <f t="shared" si="162"/>
        <v>0</v>
      </c>
      <c r="AT168" s="15">
        <v>1705</v>
      </c>
      <c r="AU168" s="15">
        <v>323.95</v>
      </c>
      <c r="AV168" s="15">
        <f t="shared" si="163"/>
        <v>2028.95</v>
      </c>
      <c r="AW168" s="15">
        <f t="shared" si="164"/>
        <v>60868.5</v>
      </c>
      <c r="AX168" s="15">
        <v>0</v>
      </c>
      <c r="AY168" s="15">
        <v>0</v>
      </c>
      <c r="AZ168" s="15">
        <f t="shared" si="165"/>
        <v>0</v>
      </c>
      <c r="BA168" s="15">
        <f t="shared" si="166"/>
        <v>0</v>
      </c>
      <c r="BB168" s="9">
        <v>0</v>
      </c>
      <c r="BC168" s="9">
        <v>0</v>
      </c>
      <c r="BD168" s="10">
        <f t="shared" si="167"/>
        <v>0</v>
      </c>
      <c r="BE168" s="11">
        <f t="shared" si="168"/>
        <v>0</v>
      </c>
      <c r="BF168" s="9">
        <v>0</v>
      </c>
      <c r="BG168" s="9">
        <v>0</v>
      </c>
      <c r="BH168" s="10">
        <f t="shared" ref="BH168" si="193">+BG168+BF168</f>
        <v>0</v>
      </c>
      <c r="BI168" s="11">
        <f t="shared" ref="BI168" si="194">+BH168*I168</f>
        <v>0</v>
      </c>
    </row>
    <row r="169" spans="1:63" s="4" customFormat="1" x14ac:dyDescent="0.25">
      <c r="A169" s="47"/>
      <c r="B169" s="22"/>
      <c r="C169" s="22"/>
      <c r="D169" s="22"/>
      <c r="E169" s="22"/>
      <c r="F169" s="22"/>
      <c r="G169" s="22"/>
      <c r="H169" s="22"/>
      <c r="I169" s="48"/>
      <c r="J169" s="80" t="s">
        <v>325</v>
      </c>
      <c r="K169" s="81"/>
      <c r="L169" s="81"/>
      <c r="M169" s="82"/>
      <c r="N169" s="67" t="s">
        <v>359</v>
      </c>
      <c r="O169" s="68"/>
      <c r="P169" s="68"/>
      <c r="Q169" s="69"/>
      <c r="R169" s="70" t="s">
        <v>326</v>
      </c>
      <c r="S169" s="71"/>
      <c r="T169" s="71"/>
      <c r="U169" s="72"/>
      <c r="V169" s="64"/>
      <c r="W169" s="65"/>
      <c r="X169" s="65"/>
      <c r="Y169" s="66"/>
      <c r="Z169" s="64"/>
      <c r="AA169" s="65"/>
      <c r="AB169" s="65"/>
      <c r="AC169" s="66"/>
      <c r="AD169" s="64"/>
      <c r="AE169" s="65"/>
      <c r="AF169" s="65"/>
      <c r="AG169" s="66"/>
      <c r="AH169" s="64"/>
      <c r="AI169" s="65"/>
      <c r="AJ169" s="65"/>
      <c r="AK169" s="66"/>
      <c r="AL169" s="67" t="s">
        <v>350</v>
      </c>
      <c r="AM169" s="68"/>
      <c r="AN169" s="68"/>
      <c r="AO169" s="69"/>
      <c r="AP169" s="64"/>
      <c r="AQ169" s="65"/>
      <c r="AR169" s="65"/>
      <c r="AS169" s="66"/>
      <c r="AT169" s="67" t="s">
        <v>329</v>
      </c>
      <c r="AU169" s="68"/>
      <c r="AV169" s="68"/>
      <c r="AW169" s="69"/>
      <c r="AX169" s="64"/>
      <c r="AY169" s="65"/>
      <c r="AZ169" s="65"/>
      <c r="BA169" s="66"/>
      <c r="BB169" s="64"/>
      <c r="BC169" s="65"/>
      <c r="BD169" s="65"/>
      <c r="BE169" s="66"/>
      <c r="BF169" s="64"/>
      <c r="BG169" s="65"/>
      <c r="BH169" s="65"/>
      <c r="BI169" s="66"/>
    </row>
    <row r="170" spans="1:63" s="4" customFormat="1" x14ac:dyDescent="0.25">
      <c r="A170" s="22">
        <v>82</v>
      </c>
      <c r="B170" s="22" t="s">
        <v>209</v>
      </c>
      <c r="C170" s="22" t="s">
        <v>210</v>
      </c>
      <c r="D170" s="22" t="s">
        <v>23</v>
      </c>
      <c r="E170" s="22">
        <v>50</v>
      </c>
      <c r="F170" s="22" t="s">
        <v>47</v>
      </c>
      <c r="G170" s="22" t="s">
        <v>51</v>
      </c>
      <c r="H170" s="22" t="s">
        <v>51</v>
      </c>
      <c r="I170" s="24">
        <v>2633</v>
      </c>
      <c r="J170" s="24">
        <v>2600</v>
      </c>
      <c r="K170" s="24">
        <v>494</v>
      </c>
      <c r="L170" s="15">
        <f t="shared" si="145"/>
        <v>3094</v>
      </c>
      <c r="M170" s="15">
        <f t="shared" si="146"/>
        <v>154700</v>
      </c>
      <c r="N170" s="15">
        <v>2045</v>
      </c>
      <c r="O170" s="15">
        <v>388.55</v>
      </c>
      <c r="P170" s="15">
        <f t="shared" si="147"/>
        <v>2433.5500000000002</v>
      </c>
      <c r="Q170" s="15">
        <f t="shared" si="148"/>
        <v>121677.50000000001</v>
      </c>
      <c r="R170" s="15">
        <v>2083</v>
      </c>
      <c r="S170" s="15">
        <v>396</v>
      </c>
      <c r="T170" s="15">
        <f t="shared" si="149"/>
        <v>2479</v>
      </c>
      <c r="U170" s="15">
        <f t="shared" si="150"/>
        <v>123950</v>
      </c>
      <c r="V170" s="15">
        <v>0</v>
      </c>
      <c r="W170" s="15">
        <v>0</v>
      </c>
      <c r="X170" s="15">
        <f t="shared" si="151"/>
        <v>0</v>
      </c>
      <c r="Y170" s="15">
        <f t="shared" si="152"/>
        <v>0</v>
      </c>
      <c r="Z170" s="15">
        <v>0</v>
      </c>
      <c r="AA170" s="15">
        <v>0</v>
      </c>
      <c r="AB170" s="15">
        <f t="shared" si="153"/>
        <v>0</v>
      </c>
      <c r="AC170" s="15">
        <f t="shared" si="154"/>
        <v>0</v>
      </c>
      <c r="AD170" s="15">
        <v>0</v>
      </c>
      <c r="AE170" s="15">
        <v>0</v>
      </c>
      <c r="AF170" s="15">
        <f t="shared" si="155"/>
        <v>0</v>
      </c>
      <c r="AG170" s="15">
        <f t="shared" si="156"/>
        <v>0</v>
      </c>
      <c r="AH170" s="15">
        <v>0</v>
      </c>
      <c r="AI170" s="15">
        <v>0</v>
      </c>
      <c r="AJ170" s="15">
        <f t="shared" si="157"/>
        <v>0</v>
      </c>
      <c r="AK170" s="15">
        <f t="shared" si="158"/>
        <v>0</v>
      </c>
      <c r="AL170" s="15">
        <v>2108.4337349397592</v>
      </c>
      <c r="AM170" s="15">
        <v>400.60240963855426</v>
      </c>
      <c r="AN170" s="15">
        <f t="shared" si="159"/>
        <v>2509.0361445783137</v>
      </c>
      <c r="AO170" s="15">
        <f t="shared" si="160"/>
        <v>125451.80722891568</v>
      </c>
      <c r="AP170" s="15">
        <v>0</v>
      </c>
      <c r="AQ170" s="15">
        <v>0</v>
      </c>
      <c r="AR170" s="15">
        <f t="shared" si="161"/>
        <v>0</v>
      </c>
      <c r="AS170" s="15">
        <f t="shared" si="162"/>
        <v>0</v>
      </c>
      <c r="AT170" s="15">
        <v>1705</v>
      </c>
      <c r="AU170" s="15">
        <v>323.95</v>
      </c>
      <c r="AV170" s="15">
        <f t="shared" si="163"/>
        <v>2028.95</v>
      </c>
      <c r="AW170" s="15">
        <f t="shared" si="164"/>
        <v>101447.5</v>
      </c>
      <c r="AX170" s="15">
        <v>0</v>
      </c>
      <c r="AY170" s="15">
        <v>0</v>
      </c>
      <c r="AZ170" s="15">
        <f t="shared" si="165"/>
        <v>0</v>
      </c>
      <c r="BA170" s="15">
        <f t="shared" si="166"/>
        <v>0</v>
      </c>
      <c r="BB170" s="9">
        <v>0</v>
      </c>
      <c r="BC170" s="9">
        <v>0</v>
      </c>
      <c r="BD170" s="10">
        <f t="shared" si="167"/>
        <v>0</v>
      </c>
      <c r="BE170" s="11">
        <f t="shared" si="168"/>
        <v>0</v>
      </c>
      <c r="BF170" s="9">
        <v>0</v>
      </c>
      <c r="BG170" s="9">
        <v>0</v>
      </c>
      <c r="BH170" s="10">
        <f t="shared" ref="BH170" si="195">+BG170+BF170</f>
        <v>0</v>
      </c>
      <c r="BI170" s="11">
        <f t="shared" ref="BI170" si="196">+BH170*I170</f>
        <v>0</v>
      </c>
    </row>
    <row r="171" spans="1:63" s="4" customFormat="1" x14ac:dyDescent="0.25">
      <c r="A171" s="47"/>
      <c r="B171" s="22"/>
      <c r="C171" s="22"/>
      <c r="D171" s="22"/>
      <c r="E171" s="22"/>
      <c r="F171" s="22"/>
      <c r="G171" s="22"/>
      <c r="H171" s="22"/>
      <c r="I171" s="48"/>
      <c r="J171" s="80" t="s">
        <v>325</v>
      </c>
      <c r="K171" s="81"/>
      <c r="L171" s="81"/>
      <c r="M171" s="82"/>
      <c r="N171" s="67" t="s">
        <v>359</v>
      </c>
      <c r="O171" s="68"/>
      <c r="P171" s="68"/>
      <c r="Q171" s="69"/>
      <c r="R171" s="70" t="s">
        <v>326</v>
      </c>
      <c r="S171" s="71"/>
      <c r="T171" s="71"/>
      <c r="U171" s="72"/>
      <c r="V171" s="64"/>
      <c r="W171" s="65"/>
      <c r="X171" s="65"/>
      <c r="Y171" s="66"/>
      <c r="Z171" s="64"/>
      <c r="AA171" s="65"/>
      <c r="AB171" s="65"/>
      <c r="AC171" s="66"/>
      <c r="AD171" s="64"/>
      <c r="AE171" s="65"/>
      <c r="AF171" s="65"/>
      <c r="AG171" s="66"/>
      <c r="AH171" s="64"/>
      <c r="AI171" s="65"/>
      <c r="AJ171" s="65"/>
      <c r="AK171" s="66"/>
      <c r="AL171" s="67" t="s">
        <v>350</v>
      </c>
      <c r="AM171" s="68"/>
      <c r="AN171" s="68"/>
      <c r="AO171" s="69"/>
      <c r="AP171" s="64"/>
      <c r="AQ171" s="65"/>
      <c r="AR171" s="65"/>
      <c r="AS171" s="66"/>
      <c r="AT171" s="67" t="s">
        <v>329</v>
      </c>
      <c r="AU171" s="68"/>
      <c r="AV171" s="68"/>
      <c r="AW171" s="69"/>
      <c r="AX171" s="64"/>
      <c r="AY171" s="65"/>
      <c r="AZ171" s="65"/>
      <c r="BA171" s="66"/>
      <c r="BB171" s="64"/>
      <c r="BC171" s="65"/>
      <c r="BD171" s="65"/>
      <c r="BE171" s="66"/>
      <c r="BF171" s="64"/>
      <c r="BG171" s="65"/>
      <c r="BH171" s="65"/>
      <c r="BI171" s="66"/>
    </row>
    <row r="172" spans="1:63" s="4" customFormat="1" x14ac:dyDescent="0.25">
      <c r="A172" s="22">
        <v>83</v>
      </c>
      <c r="B172" s="22" t="s">
        <v>211</v>
      </c>
      <c r="C172" s="22" t="s">
        <v>212</v>
      </c>
      <c r="D172" s="22" t="s">
        <v>23</v>
      </c>
      <c r="E172" s="22">
        <v>10</v>
      </c>
      <c r="F172" s="22" t="s">
        <v>56</v>
      </c>
      <c r="G172" s="22" t="s">
        <v>26</v>
      </c>
      <c r="H172" s="22" t="s">
        <v>51</v>
      </c>
      <c r="I172" s="24">
        <v>2633</v>
      </c>
      <c r="J172" s="24">
        <v>2600</v>
      </c>
      <c r="K172" s="24">
        <v>494</v>
      </c>
      <c r="L172" s="15">
        <f t="shared" si="145"/>
        <v>3094</v>
      </c>
      <c r="M172" s="15">
        <f t="shared" si="146"/>
        <v>30940</v>
      </c>
      <c r="N172" s="15">
        <v>2045</v>
      </c>
      <c r="O172" s="15">
        <v>388.55</v>
      </c>
      <c r="P172" s="15">
        <f t="shared" si="147"/>
        <v>2433.5500000000002</v>
      </c>
      <c r="Q172" s="15">
        <f t="shared" si="148"/>
        <v>24335.5</v>
      </c>
      <c r="R172" s="15">
        <v>2083</v>
      </c>
      <c r="S172" s="15">
        <v>396</v>
      </c>
      <c r="T172" s="15">
        <f t="shared" si="149"/>
        <v>2479</v>
      </c>
      <c r="U172" s="15">
        <f t="shared" si="150"/>
        <v>24790</v>
      </c>
      <c r="V172" s="15">
        <v>0</v>
      </c>
      <c r="W172" s="15">
        <v>0</v>
      </c>
      <c r="X172" s="15">
        <f t="shared" si="151"/>
        <v>0</v>
      </c>
      <c r="Y172" s="15">
        <f t="shared" si="152"/>
        <v>0</v>
      </c>
      <c r="Z172" s="15">
        <v>0</v>
      </c>
      <c r="AA172" s="15">
        <v>0</v>
      </c>
      <c r="AB172" s="15">
        <f t="shared" si="153"/>
        <v>0</v>
      </c>
      <c r="AC172" s="15">
        <f t="shared" si="154"/>
        <v>0</v>
      </c>
      <c r="AD172" s="15">
        <v>0</v>
      </c>
      <c r="AE172" s="15">
        <v>0</v>
      </c>
      <c r="AF172" s="15">
        <f t="shared" si="155"/>
        <v>0</v>
      </c>
      <c r="AG172" s="15">
        <f t="shared" si="156"/>
        <v>0</v>
      </c>
      <c r="AH172" s="15">
        <v>0</v>
      </c>
      <c r="AI172" s="15">
        <v>0</v>
      </c>
      <c r="AJ172" s="15">
        <f t="shared" si="157"/>
        <v>0</v>
      </c>
      <c r="AK172" s="15">
        <f t="shared" si="158"/>
        <v>0</v>
      </c>
      <c r="AL172" s="15">
        <v>2108.4337349397592</v>
      </c>
      <c r="AM172" s="15">
        <v>400.60240963855426</v>
      </c>
      <c r="AN172" s="15">
        <f t="shared" si="159"/>
        <v>2509.0361445783137</v>
      </c>
      <c r="AO172" s="15">
        <f t="shared" si="160"/>
        <v>25090.361445783135</v>
      </c>
      <c r="AP172" s="15">
        <v>0</v>
      </c>
      <c r="AQ172" s="15">
        <v>0</v>
      </c>
      <c r="AR172" s="15">
        <f t="shared" si="161"/>
        <v>0</v>
      </c>
      <c r="AS172" s="15">
        <f t="shared" si="162"/>
        <v>0</v>
      </c>
      <c r="AT172" s="15">
        <v>1705</v>
      </c>
      <c r="AU172" s="15">
        <v>323.95</v>
      </c>
      <c r="AV172" s="15">
        <f t="shared" si="163"/>
        <v>2028.95</v>
      </c>
      <c r="AW172" s="15">
        <f t="shared" si="164"/>
        <v>20289.5</v>
      </c>
      <c r="AX172" s="15">
        <v>0</v>
      </c>
      <c r="AY172" s="15">
        <v>0</v>
      </c>
      <c r="AZ172" s="15">
        <f t="shared" si="165"/>
        <v>0</v>
      </c>
      <c r="BA172" s="15">
        <f t="shared" si="166"/>
        <v>0</v>
      </c>
      <c r="BB172" s="9">
        <v>0</v>
      </c>
      <c r="BC172" s="9">
        <v>0</v>
      </c>
      <c r="BD172" s="10">
        <f t="shared" si="167"/>
        <v>0</v>
      </c>
      <c r="BE172" s="11">
        <f t="shared" si="168"/>
        <v>0</v>
      </c>
      <c r="BF172" s="9">
        <v>0</v>
      </c>
      <c r="BG172" s="9">
        <v>0</v>
      </c>
      <c r="BH172" s="10">
        <f t="shared" ref="BH172" si="197">+BG172+BF172</f>
        <v>0</v>
      </c>
      <c r="BI172" s="11">
        <f t="shared" ref="BI172" si="198">+BH172*I172</f>
        <v>0</v>
      </c>
    </row>
    <row r="173" spans="1:63" s="4" customFormat="1" x14ac:dyDescent="0.25">
      <c r="A173" s="47"/>
      <c r="B173" s="22"/>
      <c r="C173" s="22"/>
      <c r="D173" s="22"/>
      <c r="E173" s="22"/>
      <c r="F173" s="22"/>
      <c r="G173" s="22"/>
      <c r="H173" s="22"/>
      <c r="I173" s="48"/>
      <c r="J173" s="80" t="s">
        <v>325</v>
      </c>
      <c r="K173" s="81"/>
      <c r="L173" s="81"/>
      <c r="M173" s="82"/>
      <c r="N173" s="67" t="s">
        <v>359</v>
      </c>
      <c r="O173" s="68"/>
      <c r="P173" s="68"/>
      <c r="Q173" s="69"/>
      <c r="R173" s="70" t="s">
        <v>326</v>
      </c>
      <c r="S173" s="71"/>
      <c r="T173" s="71"/>
      <c r="U173" s="72"/>
      <c r="V173" s="64"/>
      <c r="W173" s="65"/>
      <c r="X173" s="65"/>
      <c r="Y173" s="66"/>
      <c r="Z173" s="64"/>
      <c r="AA173" s="65"/>
      <c r="AB173" s="65"/>
      <c r="AC173" s="66"/>
      <c r="AD173" s="64"/>
      <c r="AE173" s="65"/>
      <c r="AF173" s="65"/>
      <c r="AG173" s="66"/>
      <c r="AH173" s="64"/>
      <c r="AI173" s="65"/>
      <c r="AJ173" s="65"/>
      <c r="AK173" s="66"/>
      <c r="AL173" s="67" t="s">
        <v>350</v>
      </c>
      <c r="AM173" s="68"/>
      <c r="AN173" s="68"/>
      <c r="AO173" s="69"/>
      <c r="AP173" s="64"/>
      <c r="AQ173" s="65"/>
      <c r="AR173" s="65"/>
      <c r="AS173" s="66"/>
      <c r="AT173" s="67" t="s">
        <v>329</v>
      </c>
      <c r="AU173" s="68"/>
      <c r="AV173" s="68"/>
      <c r="AW173" s="69"/>
      <c r="AX173" s="64"/>
      <c r="AY173" s="65"/>
      <c r="AZ173" s="65"/>
      <c r="BA173" s="66"/>
      <c r="BB173" s="64"/>
      <c r="BC173" s="65"/>
      <c r="BD173" s="65"/>
      <c r="BE173" s="66"/>
      <c r="BF173" s="64"/>
      <c r="BG173" s="65"/>
      <c r="BH173" s="65"/>
      <c r="BI173" s="66"/>
    </row>
    <row r="174" spans="1:63" s="4" customFormat="1" x14ac:dyDescent="0.25">
      <c r="A174" s="22">
        <v>84</v>
      </c>
      <c r="B174" s="23" t="s">
        <v>213</v>
      </c>
      <c r="C174" s="23" t="s">
        <v>214</v>
      </c>
      <c r="D174" s="23" t="s">
        <v>23</v>
      </c>
      <c r="E174" s="23">
        <v>180</v>
      </c>
      <c r="F174" s="23" t="s">
        <v>56</v>
      </c>
      <c r="G174" s="23" t="s">
        <v>26</v>
      </c>
      <c r="H174" s="23" t="s">
        <v>26</v>
      </c>
      <c r="I174" s="24">
        <v>3428</v>
      </c>
      <c r="J174" s="24">
        <v>3000</v>
      </c>
      <c r="K174" s="24">
        <v>570</v>
      </c>
      <c r="L174" s="15">
        <f t="shared" si="145"/>
        <v>3570</v>
      </c>
      <c r="M174" s="15">
        <f t="shared" si="146"/>
        <v>642600</v>
      </c>
      <c r="N174" s="15">
        <v>2740</v>
      </c>
      <c r="O174" s="15">
        <v>520.6</v>
      </c>
      <c r="P174" s="15">
        <f t="shared" si="147"/>
        <v>3260.6</v>
      </c>
      <c r="Q174" s="15">
        <f t="shared" si="148"/>
        <v>586908</v>
      </c>
      <c r="R174" s="15">
        <v>2857</v>
      </c>
      <c r="S174" s="15">
        <v>543</v>
      </c>
      <c r="T174" s="15">
        <f t="shared" si="149"/>
        <v>3400</v>
      </c>
      <c r="U174" s="15">
        <f t="shared" si="150"/>
        <v>612000</v>
      </c>
      <c r="V174" s="15">
        <v>0</v>
      </c>
      <c r="W174" s="15">
        <v>0</v>
      </c>
      <c r="X174" s="15">
        <f t="shared" si="151"/>
        <v>0</v>
      </c>
      <c r="Y174" s="15">
        <f t="shared" si="152"/>
        <v>0</v>
      </c>
      <c r="Z174" s="15">
        <v>0</v>
      </c>
      <c r="AA174" s="15">
        <v>0</v>
      </c>
      <c r="AB174" s="15">
        <f t="shared" si="153"/>
        <v>0</v>
      </c>
      <c r="AC174" s="15">
        <f t="shared" si="154"/>
        <v>0</v>
      </c>
      <c r="AD174" s="15">
        <v>0</v>
      </c>
      <c r="AE174" s="15">
        <v>0</v>
      </c>
      <c r="AF174" s="15">
        <f t="shared" si="155"/>
        <v>0</v>
      </c>
      <c r="AG174" s="15">
        <f t="shared" si="156"/>
        <v>0</v>
      </c>
      <c r="AH174" s="15">
        <v>0</v>
      </c>
      <c r="AI174" s="15">
        <v>0</v>
      </c>
      <c r="AJ174" s="15">
        <f t="shared" si="157"/>
        <v>0</v>
      </c>
      <c r="AK174" s="15">
        <f t="shared" si="158"/>
        <v>0</v>
      </c>
      <c r="AL174" s="15">
        <v>2873.5632183908046</v>
      </c>
      <c r="AM174" s="15">
        <v>545.97701149425291</v>
      </c>
      <c r="AN174" s="15">
        <f t="shared" si="159"/>
        <v>3419.5402298850577</v>
      </c>
      <c r="AO174" s="15">
        <f t="shared" si="160"/>
        <v>615517.24137931038</v>
      </c>
      <c r="AP174" s="15">
        <v>0</v>
      </c>
      <c r="AQ174" s="15">
        <v>0</v>
      </c>
      <c r="AR174" s="15">
        <f t="shared" si="161"/>
        <v>0</v>
      </c>
      <c r="AS174" s="15">
        <f t="shared" si="162"/>
        <v>0</v>
      </c>
      <c r="AT174" s="15">
        <v>2557</v>
      </c>
      <c r="AU174" s="15">
        <v>485.83</v>
      </c>
      <c r="AV174" s="15">
        <f t="shared" si="163"/>
        <v>3042.83</v>
      </c>
      <c r="AW174" s="15">
        <f t="shared" si="164"/>
        <v>547709.4</v>
      </c>
      <c r="AX174" s="15">
        <v>0</v>
      </c>
      <c r="AY174" s="15">
        <v>0</v>
      </c>
      <c r="AZ174" s="15">
        <f t="shared" si="165"/>
        <v>0</v>
      </c>
      <c r="BA174" s="15">
        <f t="shared" si="166"/>
        <v>0</v>
      </c>
      <c r="BB174" s="9">
        <v>0</v>
      </c>
      <c r="BC174" s="9">
        <v>0</v>
      </c>
      <c r="BD174" s="10">
        <f t="shared" si="167"/>
        <v>0</v>
      </c>
      <c r="BE174" s="11">
        <f t="shared" si="168"/>
        <v>0</v>
      </c>
      <c r="BF174" s="9">
        <v>0</v>
      </c>
      <c r="BG174" s="9">
        <v>0</v>
      </c>
      <c r="BH174" s="10">
        <f t="shared" ref="BH174" si="199">+BG174+BF174</f>
        <v>0</v>
      </c>
      <c r="BI174" s="11">
        <f t="shared" ref="BI174" si="200">+BH174*I174</f>
        <v>0</v>
      </c>
    </row>
    <row r="175" spans="1:63" s="4" customFormat="1" x14ac:dyDescent="0.25">
      <c r="A175" s="47"/>
      <c r="B175" s="23"/>
      <c r="C175" s="23"/>
      <c r="D175" s="23"/>
      <c r="E175" s="23"/>
      <c r="F175" s="23"/>
      <c r="G175" s="23"/>
      <c r="H175" s="23"/>
      <c r="I175" s="48"/>
      <c r="J175" s="80" t="s">
        <v>325</v>
      </c>
      <c r="K175" s="81"/>
      <c r="L175" s="81"/>
      <c r="M175" s="82"/>
      <c r="N175" s="67" t="s">
        <v>336</v>
      </c>
      <c r="O175" s="68"/>
      <c r="P175" s="68"/>
      <c r="Q175" s="69"/>
      <c r="R175" s="70" t="s">
        <v>326</v>
      </c>
      <c r="S175" s="71"/>
      <c r="T175" s="71"/>
      <c r="U175" s="72"/>
      <c r="V175" s="64"/>
      <c r="W175" s="65"/>
      <c r="X175" s="65"/>
      <c r="Y175" s="66"/>
      <c r="Z175" s="64"/>
      <c r="AA175" s="65"/>
      <c r="AB175" s="65"/>
      <c r="AC175" s="66"/>
      <c r="AD175" s="64"/>
      <c r="AE175" s="65"/>
      <c r="AF175" s="65"/>
      <c r="AG175" s="66"/>
      <c r="AH175" s="64"/>
      <c r="AI175" s="65"/>
      <c r="AJ175" s="65"/>
      <c r="AK175" s="66"/>
      <c r="AL175" s="67" t="s">
        <v>330</v>
      </c>
      <c r="AM175" s="68"/>
      <c r="AN175" s="68"/>
      <c r="AO175" s="69"/>
      <c r="AP175" s="64"/>
      <c r="AQ175" s="65"/>
      <c r="AR175" s="65"/>
      <c r="AS175" s="66"/>
      <c r="AT175" s="67" t="s">
        <v>329</v>
      </c>
      <c r="AU175" s="68"/>
      <c r="AV175" s="68"/>
      <c r="AW175" s="69"/>
      <c r="AX175" s="64"/>
      <c r="AY175" s="65"/>
      <c r="AZ175" s="65"/>
      <c r="BA175" s="66"/>
      <c r="BB175" s="64"/>
      <c r="BC175" s="65"/>
      <c r="BD175" s="65"/>
      <c r="BE175" s="66"/>
      <c r="BF175" s="64"/>
      <c r="BG175" s="65"/>
      <c r="BH175" s="65"/>
      <c r="BI175" s="66"/>
    </row>
    <row r="176" spans="1:63" s="4" customFormat="1" x14ac:dyDescent="0.25">
      <c r="A176" s="22">
        <v>85</v>
      </c>
      <c r="B176" s="23" t="s">
        <v>215</v>
      </c>
      <c r="C176" s="23" t="s">
        <v>216</v>
      </c>
      <c r="D176" s="23" t="s">
        <v>23</v>
      </c>
      <c r="E176" s="23">
        <v>300</v>
      </c>
      <c r="F176" s="23" t="s">
        <v>56</v>
      </c>
      <c r="G176" s="23" t="s">
        <v>26</v>
      </c>
      <c r="H176" s="23" t="s">
        <v>26</v>
      </c>
      <c r="I176" s="24">
        <v>3428</v>
      </c>
      <c r="J176" s="24">
        <v>3000</v>
      </c>
      <c r="K176" s="24">
        <v>570</v>
      </c>
      <c r="L176" s="15">
        <f t="shared" si="145"/>
        <v>3570</v>
      </c>
      <c r="M176" s="15">
        <f t="shared" si="146"/>
        <v>1071000</v>
      </c>
      <c r="N176" s="15">
        <v>2740</v>
      </c>
      <c r="O176" s="15">
        <v>520.6</v>
      </c>
      <c r="P176" s="15">
        <f t="shared" si="147"/>
        <v>3260.6</v>
      </c>
      <c r="Q176" s="15">
        <f t="shared" si="148"/>
        <v>978180</v>
      </c>
      <c r="R176" s="15">
        <v>2857</v>
      </c>
      <c r="S176" s="15">
        <v>543</v>
      </c>
      <c r="T176" s="15">
        <f t="shared" si="149"/>
        <v>3400</v>
      </c>
      <c r="U176" s="15">
        <f t="shared" si="150"/>
        <v>1020000</v>
      </c>
      <c r="V176" s="15">
        <v>0</v>
      </c>
      <c r="W176" s="15">
        <v>0</v>
      </c>
      <c r="X176" s="15">
        <f t="shared" si="151"/>
        <v>0</v>
      </c>
      <c r="Y176" s="15">
        <f t="shared" si="152"/>
        <v>0</v>
      </c>
      <c r="Z176" s="15">
        <v>0</v>
      </c>
      <c r="AA176" s="15">
        <v>0</v>
      </c>
      <c r="AB176" s="15">
        <f t="shared" si="153"/>
        <v>0</v>
      </c>
      <c r="AC176" s="15">
        <f t="shared" si="154"/>
        <v>0</v>
      </c>
      <c r="AD176" s="15">
        <v>0</v>
      </c>
      <c r="AE176" s="15">
        <v>0</v>
      </c>
      <c r="AF176" s="15">
        <f t="shared" si="155"/>
        <v>0</v>
      </c>
      <c r="AG176" s="15">
        <f t="shared" si="156"/>
        <v>0</v>
      </c>
      <c r="AH176" s="15">
        <v>0</v>
      </c>
      <c r="AI176" s="15">
        <v>0</v>
      </c>
      <c r="AJ176" s="15">
        <f t="shared" si="157"/>
        <v>0</v>
      </c>
      <c r="AK176" s="15">
        <f t="shared" si="158"/>
        <v>0</v>
      </c>
      <c r="AL176" s="15">
        <v>2873.5632183908046</v>
      </c>
      <c r="AM176" s="15">
        <v>545.97701149425291</v>
      </c>
      <c r="AN176" s="15">
        <f t="shared" si="159"/>
        <v>3419.5402298850577</v>
      </c>
      <c r="AO176" s="15">
        <f t="shared" si="160"/>
        <v>1025862.0689655173</v>
      </c>
      <c r="AP176" s="15">
        <v>0</v>
      </c>
      <c r="AQ176" s="15">
        <v>0</v>
      </c>
      <c r="AR176" s="15">
        <f t="shared" si="161"/>
        <v>0</v>
      </c>
      <c r="AS176" s="15">
        <f t="shared" si="162"/>
        <v>0</v>
      </c>
      <c r="AT176" s="15">
        <v>2557</v>
      </c>
      <c r="AU176" s="15">
        <v>485.83</v>
      </c>
      <c r="AV176" s="15">
        <f t="shared" si="163"/>
        <v>3042.83</v>
      </c>
      <c r="AW176" s="15">
        <f t="shared" si="164"/>
        <v>912849</v>
      </c>
      <c r="AX176" s="15">
        <v>0</v>
      </c>
      <c r="AY176" s="15">
        <v>0</v>
      </c>
      <c r="AZ176" s="15">
        <f t="shared" si="165"/>
        <v>0</v>
      </c>
      <c r="BA176" s="15">
        <f t="shared" si="166"/>
        <v>0</v>
      </c>
      <c r="BB176" s="9">
        <v>0</v>
      </c>
      <c r="BC176" s="9">
        <v>0</v>
      </c>
      <c r="BD176" s="10">
        <f t="shared" si="167"/>
        <v>0</v>
      </c>
      <c r="BE176" s="11">
        <f t="shared" si="168"/>
        <v>0</v>
      </c>
      <c r="BF176" s="9">
        <v>0</v>
      </c>
      <c r="BG176" s="9">
        <v>0</v>
      </c>
      <c r="BH176" s="10">
        <f t="shared" ref="BH176" si="201">+BG176+BF176</f>
        <v>0</v>
      </c>
      <c r="BI176" s="11">
        <f t="shared" ref="BI176" si="202">+BH176*I176</f>
        <v>0</v>
      </c>
    </row>
    <row r="177" spans="1:61" s="4" customFormat="1" x14ac:dyDescent="0.25">
      <c r="A177" s="47"/>
      <c r="B177" s="23"/>
      <c r="C177" s="23"/>
      <c r="D177" s="23"/>
      <c r="E177" s="23"/>
      <c r="F177" s="23"/>
      <c r="G177" s="23"/>
      <c r="H177" s="23"/>
      <c r="I177" s="48"/>
      <c r="J177" s="80" t="s">
        <v>325</v>
      </c>
      <c r="K177" s="81"/>
      <c r="L177" s="81"/>
      <c r="M177" s="82"/>
      <c r="N177" s="67" t="s">
        <v>336</v>
      </c>
      <c r="O177" s="68"/>
      <c r="P177" s="68"/>
      <c r="Q177" s="69"/>
      <c r="R177" s="70" t="s">
        <v>326</v>
      </c>
      <c r="S177" s="71"/>
      <c r="T177" s="71"/>
      <c r="U177" s="72"/>
      <c r="V177" s="64"/>
      <c r="W177" s="65"/>
      <c r="X177" s="65"/>
      <c r="Y177" s="66"/>
      <c r="Z177" s="64"/>
      <c r="AA177" s="65"/>
      <c r="AB177" s="65"/>
      <c r="AC177" s="66"/>
      <c r="AD177" s="64"/>
      <c r="AE177" s="65"/>
      <c r="AF177" s="65"/>
      <c r="AG177" s="66"/>
      <c r="AH177" s="64"/>
      <c r="AI177" s="65"/>
      <c r="AJ177" s="65"/>
      <c r="AK177" s="66"/>
      <c r="AL177" s="67" t="s">
        <v>330</v>
      </c>
      <c r="AM177" s="68"/>
      <c r="AN177" s="68"/>
      <c r="AO177" s="69"/>
      <c r="AP177" s="64"/>
      <c r="AQ177" s="65"/>
      <c r="AR177" s="65"/>
      <c r="AS177" s="66"/>
      <c r="AT177" s="67" t="s">
        <v>329</v>
      </c>
      <c r="AU177" s="68"/>
      <c r="AV177" s="68"/>
      <c r="AW177" s="69"/>
      <c r="AX177" s="64"/>
      <c r="AY177" s="65"/>
      <c r="AZ177" s="65"/>
      <c r="BA177" s="66"/>
      <c r="BB177" s="64"/>
      <c r="BC177" s="65"/>
      <c r="BD177" s="65"/>
      <c r="BE177" s="66"/>
      <c r="BF177" s="64"/>
      <c r="BG177" s="65"/>
      <c r="BH177" s="65"/>
      <c r="BI177" s="66"/>
    </row>
    <row r="178" spans="1:61" s="4" customFormat="1" x14ac:dyDescent="0.25">
      <c r="A178" s="22">
        <v>86</v>
      </c>
      <c r="B178" s="22" t="s">
        <v>217</v>
      </c>
      <c r="C178" s="22" t="s">
        <v>218</v>
      </c>
      <c r="D178" s="22" t="s">
        <v>23</v>
      </c>
      <c r="E178" s="22">
        <v>200</v>
      </c>
      <c r="F178" s="22" t="s">
        <v>47</v>
      </c>
      <c r="G178" s="22" t="s">
        <v>51</v>
      </c>
      <c r="H178" s="22" t="s">
        <v>51</v>
      </c>
      <c r="I178" s="24">
        <v>3428</v>
      </c>
      <c r="J178" s="24">
        <v>3000</v>
      </c>
      <c r="K178" s="24">
        <v>570</v>
      </c>
      <c r="L178" s="15">
        <f t="shared" si="145"/>
        <v>3570</v>
      </c>
      <c r="M178" s="15">
        <f t="shared" si="146"/>
        <v>714000</v>
      </c>
      <c r="N178" s="15">
        <v>2740</v>
      </c>
      <c r="O178" s="15">
        <v>520.6</v>
      </c>
      <c r="P178" s="15">
        <f t="shared" si="147"/>
        <v>3260.6</v>
      </c>
      <c r="Q178" s="15">
        <f t="shared" si="148"/>
        <v>652120</v>
      </c>
      <c r="R178" s="15">
        <v>2841</v>
      </c>
      <c r="S178" s="15">
        <v>540</v>
      </c>
      <c r="T178" s="15">
        <f t="shared" si="149"/>
        <v>3381</v>
      </c>
      <c r="U178" s="15">
        <f t="shared" si="150"/>
        <v>676200</v>
      </c>
      <c r="V178" s="15">
        <v>0</v>
      </c>
      <c r="W178" s="15">
        <v>0</v>
      </c>
      <c r="X178" s="15">
        <f t="shared" si="151"/>
        <v>0</v>
      </c>
      <c r="Y178" s="15">
        <f t="shared" si="152"/>
        <v>0</v>
      </c>
      <c r="Z178" s="15">
        <v>0</v>
      </c>
      <c r="AA178" s="15">
        <v>0</v>
      </c>
      <c r="AB178" s="15">
        <f t="shared" si="153"/>
        <v>0</v>
      </c>
      <c r="AC178" s="15">
        <f t="shared" si="154"/>
        <v>0</v>
      </c>
      <c r="AD178" s="15">
        <v>0</v>
      </c>
      <c r="AE178" s="15">
        <v>0</v>
      </c>
      <c r="AF178" s="15">
        <f t="shared" si="155"/>
        <v>0</v>
      </c>
      <c r="AG178" s="15">
        <f t="shared" si="156"/>
        <v>0</v>
      </c>
      <c r="AH178" s="15">
        <v>0</v>
      </c>
      <c r="AI178" s="15">
        <v>0</v>
      </c>
      <c r="AJ178" s="15">
        <f t="shared" si="157"/>
        <v>0</v>
      </c>
      <c r="AK178" s="15">
        <f t="shared" si="158"/>
        <v>0</v>
      </c>
      <c r="AL178" s="15">
        <v>2873.5632183908046</v>
      </c>
      <c r="AM178" s="15">
        <v>545.97701149425291</v>
      </c>
      <c r="AN178" s="15">
        <f t="shared" si="159"/>
        <v>3419.5402298850577</v>
      </c>
      <c r="AO178" s="15">
        <f t="shared" si="160"/>
        <v>683908.04597701156</v>
      </c>
      <c r="AP178" s="15">
        <v>2880.6722689075632</v>
      </c>
      <c r="AQ178" s="15">
        <v>547.32773109243703</v>
      </c>
      <c r="AR178" s="15">
        <f t="shared" si="161"/>
        <v>3428</v>
      </c>
      <c r="AS178" s="15">
        <f t="shared" si="162"/>
        <v>685600</v>
      </c>
      <c r="AT178" s="15">
        <v>2557</v>
      </c>
      <c r="AU178" s="15">
        <v>485.83</v>
      </c>
      <c r="AV178" s="15">
        <f t="shared" si="163"/>
        <v>3042.83</v>
      </c>
      <c r="AW178" s="15">
        <f t="shared" si="164"/>
        <v>608566</v>
      </c>
      <c r="AX178" s="15">
        <v>0</v>
      </c>
      <c r="AY178" s="15">
        <v>0</v>
      </c>
      <c r="AZ178" s="15">
        <f t="shared" si="165"/>
        <v>0</v>
      </c>
      <c r="BA178" s="15">
        <f t="shared" si="166"/>
        <v>0</v>
      </c>
      <c r="BB178" s="9">
        <v>0</v>
      </c>
      <c r="BC178" s="9">
        <v>0</v>
      </c>
      <c r="BD178" s="10">
        <f t="shared" si="167"/>
        <v>0</v>
      </c>
      <c r="BE178" s="11">
        <f t="shared" si="168"/>
        <v>0</v>
      </c>
      <c r="BF178" s="9">
        <v>0</v>
      </c>
      <c r="BG178" s="9">
        <v>0</v>
      </c>
      <c r="BH178" s="10">
        <f t="shared" ref="BH178" si="203">+BG178+BF178</f>
        <v>0</v>
      </c>
      <c r="BI178" s="11">
        <f t="shared" ref="BI178" si="204">+BH178*I178</f>
        <v>0</v>
      </c>
    </row>
    <row r="179" spans="1:61" s="4" customFormat="1" x14ac:dyDescent="0.25">
      <c r="A179" s="47"/>
      <c r="B179" s="22"/>
      <c r="C179" s="22"/>
      <c r="D179" s="22"/>
      <c r="E179" s="22"/>
      <c r="F179" s="22"/>
      <c r="G179" s="22"/>
      <c r="H179" s="22"/>
      <c r="I179" s="48"/>
      <c r="J179" s="80" t="s">
        <v>325</v>
      </c>
      <c r="K179" s="81"/>
      <c r="L179" s="81"/>
      <c r="M179" s="82"/>
      <c r="N179" s="67" t="s">
        <v>336</v>
      </c>
      <c r="O179" s="68"/>
      <c r="P179" s="68"/>
      <c r="Q179" s="69"/>
      <c r="R179" s="70" t="s">
        <v>326</v>
      </c>
      <c r="S179" s="71"/>
      <c r="T179" s="71"/>
      <c r="U179" s="72"/>
      <c r="V179" s="64"/>
      <c r="W179" s="65"/>
      <c r="X179" s="65"/>
      <c r="Y179" s="66"/>
      <c r="Z179" s="64"/>
      <c r="AA179" s="65"/>
      <c r="AB179" s="65"/>
      <c r="AC179" s="66"/>
      <c r="AD179" s="64"/>
      <c r="AE179" s="65"/>
      <c r="AF179" s="65"/>
      <c r="AG179" s="66"/>
      <c r="AH179" s="64"/>
      <c r="AI179" s="65"/>
      <c r="AJ179" s="65"/>
      <c r="AK179" s="66"/>
      <c r="AL179" s="67" t="s">
        <v>330</v>
      </c>
      <c r="AM179" s="68"/>
      <c r="AN179" s="68"/>
      <c r="AO179" s="69"/>
      <c r="AP179" s="70" t="s">
        <v>328</v>
      </c>
      <c r="AQ179" s="71"/>
      <c r="AR179" s="71"/>
      <c r="AS179" s="72"/>
      <c r="AT179" s="67" t="s">
        <v>329</v>
      </c>
      <c r="AU179" s="68"/>
      <c r="AV179" s="68"/>
      <c r="AW179" s="69"/>
      <c r="AX179" s="64"/>
      <c r="AY179" s="65"/>
      <c r="AZ179" s="65"/>
      <c r="BA179" s="66"/>
      <c r="BB179" s="64"/>
      <c r="BC179" s="65"/>
      <c r="BD179" s="65"/>
      <c r="BE179" s="66"/>
      <c r="BF179" s="64"/>
      <c r="BG179" s="65"/>
      <c r="BH179" s="65"/>
      <c r="BI179" s="66"/>
    </row>
    <row r="180" spans="1:61" s="4" customFormat="1" x14ac:dyDescent="0.25">
      <c r="A180" s="22">
        <v>87</v>
      </c>
      <c r="B180" s="23" t="s">
        <v>219</v>
      </c>
      <c r="C180" s="23" t="s">
        <v>220</v>
      </c>
      <c r="D180" s="23" t="s">
        <v>23</v>
      </c>
      <c r="E180" s="23">
        <v>20</v>
      </c>
      <c r="F180" s="23" t="s">
        <v>47</v>
      </c>
      <c r="G180" s="23" t="s">
        <v>51</v>
      </c>
      <c r="H180" s="23" t="s">
        <v>51</v>
      </c>
      <c r="I180" s="24">
        <v>633062</v>
      </c>
      <c r="J180" s="24">
        <v>0</v>
      </c>
      <c r="K180" s="24">
        <v>0</v>
      </c>
      <c r="L180" s="15">
        <f t="shared" si="145"/>
        <v>0</v>
      </c>
      <c r="M180" s="15">
        <f t="shared" si="146"/>
        <v>0</v>
      </c>
      <c r="N180" s="15">
        <v>0</v>
      </c>
      <c r="O180" s="15">
        <v>0</v>
      </c>
      <c r="P180" s="15">
        <f t="shared" si="147"/>
        <v>0</v>
      </c>
      <c r="Q180" s="15">
        <f t="shared" si="148"/>
        <v>0</v>
      </c>
      <c r="R180" s="15">
        <v>0</v>
      </c>
      <c r="S180" s="15">
        <v>0</v>
      </c>
      <c r="T180" s="15">
        <f t="shared" si="149"/>
        <v>0</v>
      </c>
      <c r="U180" s="15">
        <f t="shared" si="150"/>
        <v>0</v>
      </c>
      <c r="V180" s="15">
        <v>0</v>
      </c>
      <c r="W180" s="15">
        <v>0</v>
      </c>
      <c r="X180" s="15">
        <f t="shared" si="151"/>
        <v>0</v>
      </c>
      <c r="Y180" s="15">
        <f t="shared" si="152"/>
        <v>0</v>
      </c>
      <c r="Z180" s="15">
        <v>0</v>
      </c>
      <c r="AA180" s="15">
        <v>0</v>
      </c>
      <c r="AB180" s="15">
        <f t="shared" si="153"/>
        <v>0</v>
      </c>
      <c r="AC180" s="15">
        <f t="shared" si="154"/>
        <v>0</v>
      </c>
      <c r="AD180" s="15">
        <v>0</v>
      </c>
      <c r="AE180" s="15">
        <v>0</v>
      </c>
      <c r="AF180" s="15">
        <f t="shared" si="155"/>
        <v>0</v>
      </c>
      <c r="AG180" s="15">
        <f t="shared" si="156"/>
        <v>0</v>
      </c>
      <c r="AH180" s="15">
        <v>0</v>
      </c>
      <c r="AI180" s="15">
        <v>0</v>
      </c>
      <c r="AJ180" s="15">
        <f t="shared" si="157"/>
        <v>0</v>
      </c>
      <c r="AK180" s="15">
        <f t="shared" si="158"/>
        <v>0</v>
      </c>
      <c r="AL180" s="15">
        <v>524367.07317073166</v>
      </c>
      <c r="AM180" s="15">
        <v>99629.743902439019</v>
      </c>
      <c r="AN180" s="15">
        <f t="shared" si="159"/>
        <v>623996.81707317068</v>
      </c>
      <c r="AO180" s="15">
        <f t="shared" si="160"/>
        <v>12479936.341463413</v>
      </c>
      <c r="AP180" s="15">
        <v>531984.87394957989</v>
      </c>
      <c r="AQ180" s="15">
        <v>101077.12605042018</v>
      </c>
      <c r="AR180" s="15">
        <f t="shared" si="161"/>
        <v>633062.00000000012</v>
      </c>
      <c r="AS180" s="15">
        <f t="shared" si="162"/>
        <v>12661240.000000002</v>
      </c>
      <c r="AT180" s="15">
        <v>0</v>
      </c>
      <c r="AU180" s="15">
        <v>0</v>
      </c>
      <c r="AV180" s="15">
        <f t="shared" si="163"/>
        <v>0</v>
      </c>
      <c r="AW180" s="15">
        <f t="shared" si="164"/>
        <v>0</v>
      </c>
      <c r="AX180" s="15">
        <v>0</v>
      </c>
      <c r="AY180" s="15">
        <v>0</v>
      </c>
      <c r="AZ180" s="15">
        <f t="shared" si="165"/>
        <v>0</v>
      </c>
      <c r="BA180" s="15">
        <f t="shared" si="166"/>
        <v>0</v>
      </c>
      <c r="BB180" s="9">
        <v>0</v>
      </c>
      <c r="BC180" s="9">
        <v>0</v>
      </c>
      <c r="BD180" s="10">
        <f t="shared" si="167"/>
        <v>0</v>
      </c>
      <c r="BE180" s="11">
        <f t="shared" si="168"/>
        <v>0</v>
      </c>
      <c r="BF180" s="9">
        <v>0</v>
      </c>
      <c r="BG180" s="9">
        <v>0</v>
      </c>
      <c r="BH180" s="10">
        <f t="shared" ref="BH180" si="205">+BG180+BF180</f>
        <v>0</v>
      </c>
      <c r="BI180" s="11">
        <f t="shared" ref="BI180" si="206">+BH180*I180</f>
        <v>0</v>
      </c>
    </row>
    <row r="181" spans="1:61" s="4" customFormat="1" x14ac:dyDescent="0.25">
      <c r="A181" s="47"/>
      <c r="B181" s="23"/>
      <c r="C181" s="23"/>
      <c r="D181" s="23"/>
      <c r="E181" s="23"/>
      <c r="F181" s="23"/>
      <c r="G181" s="23"/>
      <c r="H181" s="23"/>
      <c r="I181" s="48"/>
      <c r="J181" s="64"/>
      <c r="K181" s="65"/>
      <c r="L181" s="65"/>
      <c r="M181" s="66"/>
      <c r="N181" s="64"/>
      <c r="O181" s="65"/>
      <c r="P181" s="65"/>
      <c r="Q181" s="66"/>
      <c r="R181" s="64"/>
      <c r="S181" s="65"/>
      <c r="T181" s="65"/>
      <c r="U181" s="66"/>
      <c r="V181" s="64"/>
      <c r="W181" s="65"/>
      <c r="X181" s="65"/>
      <c r="Y181" s="66"/>
      <c r="Z181" s="64"/>
      <c r="AA181" s="65"/>
      <c r="AB181" s="65"/>
      <c r="AC181" s="66"/>
      <c r="AD181" s="64"/>
      <c r="AE181" s="65"/>
      <c r="AF181" s="65"/>
      <c r="AG181" s="66"/>
      <c r="AH181" s="64"/>
      <c r="AI181" s="65"/>
      <c r="AJ181" s="65"/>
      <c r="AK181" s="66"/>
      <c r="AL181" s="67" t="s">
        <v>329</v>
      </c>
      <c r="AM181" s="68"/>
      <c r="AN181" s="68"/>
      <c r="AO181" s="69"/>
      <c r="AP181" s="70" t="s">
        <v>328</v>
      </c>
      <c r="AQ181" s="71"/>
      <c r="AR181" s="71"/>
      <c r="AS181" s="72"/>
      <c r="AT181" s="64"/>
      <c r="AU181" s="65"/>
      <c r="AV181" s="65"/>
      <c r="AW181" s="66"/>
      <c r="AX181" s="64"/>
      <c r="AY181" s="65"/>
      <c r="AZ181" s="65"/>
      <c r="BA181" s="66"/>
      <c r="BB181" s="64"/>
      <c r="BC181" s="65"/>
      <c r="BD181" s="65"/>
      <c r="BE181" s="66"/>
      <c r="BF181" s="64"/>
      <c r="BG181" s="65"/>
      <c r="BH181" s="65"/>
      <c r="BI181" s="66"/>
    </row>
    <row r="182" spans="1:61" s="4" customFormat="1" x14ac:dyDescent="0.25">
      <c r="A182" s="22">
        <v>88</v>
      </c>
      <c r="B182" s="23" t="s">
        <v>221</v>
      </c>
      <c r="C182" s="23" t="s">
        <v>222</v>
      </c>
      <c r="D182" s="23" t="s">
        <v>123</v>
      </c>
      <c r="E182" s="23">
        <v>220</v>
      </c>
      <c r="F182" s="23" t="s">
        <v>24</v>
      </c>
      <c r="G182" s="23" t="s">
        <v>26</v>
      </c>
      <c r="H182" s="23" t="s">
        <v>26</v>
      </c>
      <c r="I182" s="24">
        <v>203551</v>
      </c>
      <c r="J182" s="24">
        <v>0</v>
      </c>
      <c r="K182" s="24">
        <v>0</v>
      </c>
      <c r="L182" s="15">
        <f t="shared" si="145"/>
        <v>0</v>
      </c>
      <c r="M182" s="15">
        <f t="shared" si="146"/>
        <v>0</v>
      </c>
      <c r="N182" s="15">
        <v>0</v>
      </c>
      <c r="O182" s="15">
        <v>0</v>
      </c>
      <c r="P182" s="15">
        <f t="shared" si="147"/>
        <v>0</v>
      </c>
      <c r="Q182" s="15">
        <f t="shared" si="148"/>
        <v>0</v>
      </c>
      <c r="R182" s="15">
        <v>0</v>
      </c>
      <c r="S182" s="15">
        <v>0</v>
      </c>
      <c r="T182" s="15">
        <f t="shared" si="149"/>
        <v>0</v>
      </c>
      <c r="U182" s="15">
        <f t="shared" si="150"/>
        <v>0</v>
      </c>
      <c r="V182" s="15">
        <v>0</v>
      </c>
      <c r="W182" s="15">
        <v>0</v>
      </c>
      <c r="X182" s="15">
        <f t="shared" si="151"/>
        <v>0</v>
      </c>
      <c r="Y182" s="15">
        <f t="shared" si="152"/>
        <v>0</v>
      </c>
      <c r="Z182" s="15">
        <v>0</v>
      </c>
      <c r="AA182" s="15">
        <v>0</v>
      </c>
      <c r="AB182" s="15">
        <f t="shared" si="153"/>
        <v>0</v>
      </c>
      <c r="AC182" s="15">
        <f t="shared" si="154"/>
        <v>0</v>
      </c>
      <c r="AD182" s="15">
        <v>0</v>
      </c>
      <c r="AE182" s="15">
        <v>0</v>
      </c>
      <c r="AF182" s="15">
        <f t="shared" si="155"/>
        <v>0</v>
      </c>
      <c r="AG182" s="15">
        <f t="shared" si="156"/>
        <v>0</v>
      </c>
      <c r="AH182" s="15">
        <v>0</v>
      </c>
      <c r="AI182" s="15">
        <v>0</v>
      </c>
      <c r="AJ182" s="15">
        <f t="shared" si="157"/>
        <v>0</v>
      </c>
      <c r="AK182" s="15">
        <f t="shared" si="158"/>
        <v>0</v>
      </c>
      <c r="AL182" s="15">
        <v>162944.57831325303</v>
      </c>
      <c r="AM182" s="15">
        <v>30959.469879518078</v>
      </c>
      <c r="AN182" s="15">
        <f t="shared" si="159"/>
        <v>193904.04819277112</v>
      </c>
      <c r="AO182" s="15">
        <f t="shared" si="160"/>
        <v>42658890.602409646</v>
      </c>
      <c r="AP182" s="15">
        <v>0</v>
      </c>
      <c r="AQ182" s="15">
        <v>0</v>
      </c>
      <c r="AR182" s="15">
        <f t="shared" si="161"/>
        <v>0</v>
      </c>
      <c r="AS182" s="15">
        <f t="shared" si="162"/>
        <v>0</v>
      </c>
      <c r="AT182" s="15">
        <v>0</v>
      </c>
      <c r="AU182" s="15">
        <v>0</v>
      </c>
      <c r="AV182" s="15">
        <f t="shared" si="163"/>
        <v>0</v>
      </c>
      <c r="AW182" s="15">
        <f t="shared" si="164"/>
        <v>0</v>
      </c>
      <c r="AX182" s="15">
        <v>0</v>
      </c>
      <c r="AY182" s="15">
        <v>0</v>
      </c>
      <c r="AZ182" s="15">
        <f t="shared" si="165"/>
        <v>0</v>
      </c>
      <c r="BA182" s="15">
        <f t="shared" si="166"/>
        <v>0</v>
      </c>
      <c r="BB182" s="9">
        <v>0</v>
      </c>
      <c r="BC182" s="9">
        <v>0</v>
      </c>
      <c r="BD182" s="10">
        <f t="shared" si="167"/>
        <v>0</v>
      </c>
      <c r="BE182" s="11">
        <f t="shared" si="168"/>
        <v>0</v>
      </c>
      <c r="BF182" s="9">
        <v>0</v>
      </c>
      <c r="BG182" s="9">
        <v>0</v>
      </c>
      <c r="BH182" s="10">
        <f t="shared" ref="BH182" si="207">+BG182+BF182</f>
        <v>0</v>
      </c>
      <c r="BI182" s="11">
        <f t="shared" ref="BI182" si="208">+BH182*I182</f>
        <v>0</v>
      </c>
    </row>
    <row r="183" spans="1:61" s="4" customFormat="1" x14ac:dyDescent="0.25">
      <c r="A183" s="47"/>
      <c r="B183" s="23"/>
      <c r="C183" s="23"/>
      <c r="D183" s="23"/>
      <c r="E183" s="23"/>
      <c r="F183" s="23"/>
      <c r="G183" s="23"/>
      <c r="H183" s="23"/>
      <c r="I183" s="48"/>
      <c r="J183" s="64"/>
      <c r="K183" s="65"/>
      <c r="L183" s="65"/>
      <c r="M183" s="66"/>
      <c r="N183" s="64"/>
      <c r="O183" s="65"/>
      <c r="P183" s="65"/>
      <c r="Q183" s="66"/>
      <c r="R183" s="64"/>
      <c r="S183" s="65"/>
      <c r="T183" s="65"/>
      <c r="U183" s="66"/>
      <c r="V183" s="64"/>
      <c r="W183" s="65"/>
      <c r="X183" s="65"/>
      <c r="Y183" s="66"/>
      <c r="Z183" s="64"/>
      <c r="AA183" s="65"/>
      <c r="AB183" s="65"/>
      <c r="AC183" s="66"/>
      <c r="AD183" s="64"/>
      <c r="AE183" s="65"/>
      <c r="AF183" s="65"/>
      <c r="AG183" s="66"/>
      <c r="AH183" s="64"/>
      <c r="AI183" s="65"/>
      <c r="AJ183" s="65"/>
      <c r="AK183" s="66"/>
      <c r="AL183" s="67" t="s">
        <v>329</v>
      </c>
      <c r="AM183" s="68"/>
      <c r="AN183" s="68"/>
      <c r="AO183" s="69"/>
      <c r="AP183" s="64"/>
      <c r="AQ183" s="65"/>
      <c r="AR183" s="65"/>
      <c r="AS183" s="66"/>
      <c r="AT183" s="64"/>
      <c r="AU183" s="65"/>
      <c r="AV183" s="65"/>
      <c r="AW183" s="66"/>
      <c r="AX183" s="64"/>
      <c r="AY183" s="65"/>
      <c r="AZ183" s="65"/>
      <c r="BA183" s="66"/>
      <c r="BB183" s="64"/>
      <c r="BC183" s="65"/>
      <c r="BD183" s="65"/>
      <c r="BE183" s="66"/>
      <c r="BF183" s="64"/>
      <c r="BG183" s="65"/>
      <c r="BH183" s="65"/>
      <c r="BI183" s="66"/>
    </row>
    <row r="184" spans="1:61" s="4" customFormat="1" x14ac:dyDescent="0.25">
      <c r="A184" s="22">
        <v>89</v>
      </c>
      <c r="B184" s="22" t="s">
        <v>223</v>
      </c>
      <c r="C184" s="23" t="s">
        <v>224</v>
      </c>
      <c r="D184" s="22" t="s">
        <v>23</v>
      </c>
      <c r="E184" s="22">
        <v>10</v>
      </c>
      <c r="F184" s="22" t="s">
        <v>50</v>
      </c>
      <c r="G184" s="22" t="s">
        <v>26</v>
      </c>
      <c r="H184" s="22" t="s">
        <v>51</v>
      </c>
      <c r="I184" s="24">
        <v>90383</v>
      </c>
      <c r="J184" s="24">
        <v>0</v>
      </c>
      <c r="K184" s="24">
        <v>0</v>
      </c>
      <c r="L184" s="15">
        <f t="shared" si="145"/>
        <v>0</v>
      </c>
      <c r="M184" s="15">
        <f t="shared" si="146"/>
        <v>0</v>
      </c>
      <c r="N184" s="15">
        <v>0</v>
      </c>
      <c r="O184" s="15">
        <v>0</v>
      </c>
      <c r="P184" s="15">
        <f t="shared" si="147"/>
        <v>0</v>
      </c>
      <c r="Q184" s="15">
        <f t="shared" si="148"/>
        <v>0</v>
      </c>
      <c r="R184" s="15">
        <v>87214</v>
      </c>
      <c r="S184" s="15">
        <v>0</v>
      </c>
      <c r="T184" s="15">
        <f t="shared" si="149"/>
        <v>87214</v>
      </c>
      <c r="U184" s="15">
        <f t="shared" si="150"/>
        <v>872140</v>
      </c>
      <c r="V184" s="15">
        <v>0</v>
      </c>
      <c r="W184" s="15">
        <v>0</v>
      </c>
      <c r="X184" s="15">
        <f t="shared" si="151"/>
        <v>0</v>
      </c>
      <c r="Y184" s="15">
        <f t="shared" si="152"/>
        <v>0</v>
      </c>
      <c r="Z184" s="15">
        <v>0</v>
      </c>
      <c r="AA184" s="15">
        <v>0</v>
      </c>
      <c r="AB184" s="15">
        <f t="shared" si="153"/>
        <v>0</v>
      </c>
      <c r="AC184" s="15">
        <f t="shared" si="154"/>
        <v>0</v>
      </c>
      <c r="AD184" s="15">
        <v>0</v>
      </c>
      <c r="AE184" s="15">
        <v>0</v>
      </c>
      <c r="AF184" s="15">
        <f t="shared" si="155"/>
        <v>0</v>
      </c>
      <c r="AG184" s="15">
        <f t="shared" si="156"/>
        <v>0</v>
      </c>
      <c r="AH184" s="15">
        <v>0</v>
      </c>
      <c r="AI184" s="15">
        <v>0</v>
      </c>
      <c r="AJ184" s="15">
        <f t="shared" si="157"/>
        <v>0</v>
      </c>
      <c r="AK184" s="15">
        <f t="shared" si="158"/>
        <v>0</v>
      </c>
      <c r="AL184" s="15">
        <v>0</v>
      </c>
      <c r="AM184" s="15">
        <v>0</v>
      </c>
      <c r="AN184" s="15">
        <f t="shared" si="159"/>
        <v>0</v>
      </c>
      <c r="AO184" s="15">
        <f t="shared" si="160"/>
        <v>0</v>
      </c>
      <c r="AP184" s="15">
        <v>0</v>
      </c>
      <c r="AQ184" s="15">
        <v>0</v>
      </c>
      <c r="AR184" s="15">
        <f t="shared" si="161"/>
        <v>0</v>
      </c>
      <c r="AS184" s="15">
        <f t="shared" si="162"/>
        <v>0</v>
      </c>
      <c r="AT184" s="15">
        <v>0</v>
      </c>
      <c r="AU184" s="15">
        <v>0</v>
      </c>
      <c r="AV184" s="15">
        <f t="shared" si="163"/>
        <v>0</v>
      </c>
      <c r="AW184" s="15">
        <f t="shared" si="164"/>
        <v>0</v>
      </c>
      <c r="AX184" s="15">
        <v>0</v>
      </c>
      <c r="AY184" s="15">
        <v>0</v>
      </c>
      <c r="AZ184" s="15">
        <f t="shared" si="165"/>
        <v>0</v>
      </c>
      <c r="BA184" s="15">
        <f t="shared" si="166"/>
        <v>0</v>
      </c>
      <c r="BB184" s="9">
        <v>90000</v>
      </c>
      <c r="BC184" s="9">
        <v>0</v>
      </c>
      <c r="BD184" s="10">
        <f t="shared" si="167"/>
        <v>90000</v>
      </c>
      <c r="BE184" s="11">
        <f t="shared" si="168"/>
        <v>900000</v>
      </c>
      <c r="BF184" s="9"/>
      <c r="BG184" s="9">
        <v>0</v>
      </c>
      <c r="BH184" s="10">
        <f t="shared" ref="BH184" si="209">+BG184+BF184</f>
        <v>0</v>
      </c>
      <c r="BI184" s="11">
        <f t="shared" ref="BI184" si="210">+BH184*I184</f>
        <v>0</v>
      </c>
    </row>
    <row r="185" spans="1:61" s="4" customFormat="1" x14ac:dyDescent="0.25">
      <c r="A185" s="47"/>
      <c r="B185" s="22"/>
      <c r="C185" s="23"/>
      <c r="D185" s="22"/>
      <c r="E185" s="22"/>
      <c r="F185" s="22"/>
      <c r="G185" s="22"/>
      <c r="H185" s="22"/>
      <c r="I185" s="48"/>
      <c r="J185" s="64"/>
      <c r="K185" s="65"/>
      <c r="L185" s="65"/>
      <c r="M185" s="66"/>
      <c r="N185" s="64"/>
      <c r="O185" s="65"/>
      <c r="P185" s="65"/>
      <c r="Q185" s="66"/>
      <c r="R185" s="67" t="s">
        <v>329</v>
      </c>
      <c r="S185" s="68"/>
      <c r="T185" s="68"/>
      <c r="U185" s="69"/>
      <c r="V185" s="64"/>
      <c r="W185" s="65"/>
      <c r="X185" s="65"/>
      <c r="Y185" s="66"/>
      <c r="Z185" s="64"/>
      <c r="AA185" s="65"/>
      <c r="AB185" s="65"/>
      <c r="AC185" s="66"/>
      <c r="AD185" s="64"/>
      <c r="AE185" s="65"/>
      <c r="AF185" s="65"/>
      <c r="AG185" s="66"/>
      <c r="AH185" s="64"/>
      <c r="AI185" s="65"/>
      <c r="AJ185" s="65"/>
      <c r="AK185" s="66"/>
      <c r="AL185" s="64"/>
      <c r="AM185" s="65"/>
      <c r="AN185" s="65"/>
      <c r="AO185" s="66"/>
      <c r="AP185" s="64"/>
      <c r="AQ185" s="65"/>
      <c r="AR185" s="65"/>
      <c r="AS185" s="66"/>
      <c r="AT185" s="64"/>
      <c r="AU185" s="65"/>
      <c r="AV185" s="65"/>
      <c r="AW185" s="66"/>
      <c r="AX185" s="64"/>
      <c r="AY185" s="65"/>
      <c r="AZ185" s="65"/>
      <c r="BA185" s="66"/>
      <c r="BB185" s="67" t="s">
        <v>332</v>
      </c>
      <c r="BC185" s="68"/>
      <c r="BD185" s="68"/>
      <c r="BE185" s="69"/>
      <c r="BF185" s="67"/>
      <c r="BG185" s="68"/>
      <c r="BH185" s="68"/>
      <c r="BI185" s="69"/>
    </row>
    <row r="186" spans="1:61" s="4" customFormat="1" ht="30" customHeight="1" x14ac:dyDescent="0.25">
      <c r="A186" s="22">
        <v>90</v>
      </c>
      <c r="B186" s="22" t="s">
        <v>225</v>
      </c>
      <c r="C186" s="22" t="s">
        <v>226</v>
      </c>
      <c r="D186" s="22" t="s">
        <v>23</v>
      </c>
      <c r="E186" s="22">
        <v>48</v>
      </c>
      <c r="F186" s="22" t="s">
        <v>47</v>
      </c>
      <c r="G186" s="22" t="s">
        <v>26</v>
      </c>
      <c r="H186" s="22" t="s">
        <v>26</v>
      </c>
      <c r="I186" s="24">
        <v>5895</v>
      </c>
      <c r="J186" s="24">
        <v>5600</v>
      </c>
      <c r="K186" s="24">
        <v>0</v>
      </c>
      <c r="L186" s="15">
        <f t="shared" si="145"/>
        <v>5600</v>
      </c>
      <c r="M186" s="15">
        <f t="shared" si="146"/>
        <v>268800</v>
      </c>
      <c r="N186" s="15">
        <v>5615</v>
      </c>
      <c r="O186" s="15">
        <v>0</v>
      </c>
      <c r="P186" s="15">
        <f t="shared" si="147"/>
        <v>5615</v>
      </c>
      <c r="Q186" s="15">
        <f t="shared" si="148"/>
        <v>269520</v>
      </c>
      <c r="R186" s="15">
        <v>5500</v>
      </c>
      <c r="S186" s="15">
        <v>0</v>
      </c>
      <c r="T186" s="15">
        <f t="shared" si="149"/>
        <v>5500</v>
      </c>
      <c r="U186" s="15">
        <f t="shared" si="150"/>
        <v>264000</v>
      </c>
      <c r="V186" s="15">
        <v>0</v>
      </c>
      <c r="W186" s="15">
        <v>0</v>
      </c>
      <c r="X186" s="15">
        <f t="shared" si="151"/>
        <v>0</v>
      </c>
      <c r="Y186" s="15">
        <f t="shared" si="152"/>
        <v>0</v>
      </c>
      <c r="Z186" s="15">
        <v>0</v>
      </c>
      <c r="AA186" s="15">
        <v>0</v>
      </c>
      <c r="AB186" s="15">
        <f t="shared" si="153"/>
        <v>0</v>
      </c>
      <c r="AC186" s="15">
        <f t="shared" si="154"/>
        <v>0</v>
      </c>
      <c r="AD186" s="15">
        <v>0</v>
      </c>
      <c r="AE186" s="15">
        <v>0</v>
      </c>
      <c r="AF186" s="15">
        <f t="shared" si="155"/>
        <v>0</v>
      </c>
      <c r="AG186" s="15">
        <f t="shared" si="156"/>
        <v>0</v>
      </c>
      <c r="AH186" s="15">
        <v>0</v>
      </c>
      <c r="AI186" s="15">
        <v>0</v>
      </c>
      <c r="AJ186" s="15">
        <f t="shared" si="157"/>
        <v>0</v>
      </c>
      <c r="AK186" s="15">
        <f t="shared" si="158"/>
        <v>0</v>
      </c>
      <c r="AL186" s="15">
        <v>0</v>
      </c>
      <c r="AM186" s="15">
        <v>0</v>
      </c>
      <c r="AN186" s="15">
        <f t="shared" si="159"/>
        <v>0</v>
      </c>
      <c r="AO186" s="15">
        <f t="shared" si="160"/>
        <v>0</v>
      </c>
      <c r="AP186" s="15">
        <v>5895</v>
      </c>
      <c r="AQ186" s="15">
        <v>0</v>
      </c>
      <c r="AR186" s="15">
        <f t="shared" si="161"/>
        <v>5895</v>
      </c>
      <c r="AS186" s="15">
        <f t="shared" si="162"/>
        <v>282960</v>
      </c>
      <c r="AT186" s="15">
        <v>0</v>
      </c>
      <c r="AU186" s="15">
        <v>0</v>
      </c>
      <c r="AV186" s="15">
        <f t="shared" si="163"/>
        <v>0</v>
      </c>
      <c r="AW186" s="15">
        <f t="shared" si="164"/>
        <v>0</v>
      </c>
      <c r="AX186" s="15">
        <v>0</v>
      </c>
      <c r="AY186" s="15">
        <v>0</v>
      </c>
      <c r="AZ186" s="15">
        <f t="shared" si="165"/>
        <v>0</v>
      </c>
      <c r="BA186" s="15">
        <f t="shared" si="166"/>
        <v>0</v>
      </c>
      <c r="BB186" s="9">
        <v>0</v>
      </c>
      <c r="BC186" s="9">
        <v>0</v>
      </c>
      <c r="BD186" s="10">
        <f t="shared" si="167"/>
        <v>0</v>
      </c>
      <c r="BE186" s="11">
        <f t="shared" si="168"/>
        <v>0</v>
      </c>
      <c r="BF186" s="9">
        <v>0</v>
      </c>
      <c r="BG186" s="9">
        <v>0</v>
      </c>
      <c r="BH186" s="10">
        <f t="shared" ref="BH186" si="211">+BG186+BF186</f>
        <v>0</v>
      </c>
      <c r="BI186" s="11">
        <f t="shared" ref="BI186" si="212">+BH186*I186</f>
        <v>0</v>
      </c>
    </row>
    <row r="187" spans="1:61" s="4" customFormat="1" x14ac:dyDescent="0.25">
      <c r="A187" s="47"/>
      <c r="B187" s="22"/>
      <c r="C187" s="22"/>
      <c r="D187" s="22"/>
      <c r="E187" s="22"/>
      <c r="F187" s="22"/>
      <c r="G187" s="22"/>
      <c r="H187" s="22"/>
      <c r="I187" s="48"/>
      <c r="J187" s="67" t="s">
        <v>353</v>
      </c>
      <c r="K187" s="68"/>
      <c r="L187" s="68"/>
      <c r="M187" s="69"/>
      <c r="N187" s="70" t="s">
        <v>326</v>
      </c>
      <c r="O187" s="71"/>
      <c r="P187" s="71"/>
      <c r="Q187" s="72"/>
      <c r="R187" s="67" t="s">
        <v>329</v>
      </c>
      <c r="S187" s="68"/>
      <c r="T187" s="68"/>
      <c r="U187" s="69"/>
      <c r="V187" s="64"/>
      <c r="W187" s="65"/>
      <c r="X187" s="65"/>
      <c r="Y187" s="66"/>
      <c r="Z187" s="64"/>
      <c r="AA187" s="65"/>
      <c r="AB187" s="65"/>
      <c r="AC187" s="66"/>
      <c r="AD187" s="64"/>
      <c r="AE187" s="65"/>
      <c r="AF187" s="65"/>
      <c r="AG187" s="66"/>
      <c r="AH187" s="64"/>
      <c r="AI187" s="65"/>
      <c r="AJ187" s="65"/>
      <c r="AK187" s="66"/>
      <c r="AL187" s="64"/>
      <c r="AM187" s="65"/>
      <c r="AN187" s="65"/>
      <c r="AO187" s="66"/>
      <c r="AP187" s="70" t="s">
        <v>328</v>
      </c>
      <c r="AQ187" s="71"/>
      <c r="AR187" s="71"/>
      <c r="AS187" s="72"/>
      <c r="AT187" s="64"/>
      <c r="AU187" s="65"/>
      <c r="AV187" s="65"/>
      <c r="AW187" s="66"/>
      <c r="AX187" s="64"/>
      <c r="AY187" s="65"/>
      <c r="AZ187" s="65"/>
      <c r="BA187" s="66"/>
      <c r="BB187" s="64"/>
      <c r="BC187" s="65"/>
      <c r="BD187" s="65"/>
      <c r="BE187" s="66"/>
      <c r="BF187" s="64"/>
      <c r="BG187" s="65"/>
      <c r="BH187" s="65"/>
      <c r="BI187" s="66"/>
    </row>
    <row r="188" spans="1:61" s="4" customFormat="1" x14ac:dyDescent="0.25">
      <c r="A188" s="22">
        <v>91</v>
      </c>
      <c r="B188" s="23" t="s">
        <v>227</v>
      </c>
      <c r="C188" s="23" t="s">
        <v>228</v>
      </c>
      <c r="D188" s="23" t="s">
        <v>23</v>
      </c>
      <c r="E188" s="22">
        <v>650</v>
      </c>
      <c r="F188" s="22" t="s">
        <v>29</v>
      </c>
      <c r="G188" s="23" t="s">
        <v>26</v>
      </c>
      <c r="H188" s="23" t="s">
        <v>26</v>
      </c>
      <c r="I188" s="22">
        <v>179</v>
      </c>
      <c r="J188" s="24">
        <v>0</v>
      </c>
      <c r="K188" s="24">
        <v>0</v>
      </c>
      <c r="L188" s="15">
        <f t="shared" si="145"/>
        <v>0</v>
      </c>
      <c r="M188" s="15">
        <f t="shared" si="146"/>
        <v>0</v>
      </c>
      <c r="N188" s="15">
        <v>0</v>
      </c>
      <c r="O188" s="15">
        <v>0</v>
      </c>
      <c r="P188" s="15">
        <f t="shared" si="147"/>
        <v>0</v>
      </c>
      <c r="Q188" s="15">
        <f t="shared" si="148"/>
        <v>0</v>
      </c>
      <c r="R188" s="15">
        <v>142</v>
      </c>
      <c r="S188" s="15">
        <v>27</v>
      </c>
      <c r="T188" s="15">
        <f t="shared" si="149"/>
        <v>169</v>
      </c>
      <c r="U188" s="15">
        <f t="shared" si="150"/>
        <v>109850</v>
      </c>
      <c r="V188" s="15">
        <v>0</v>
      </c>
      <c r="W188" s="15">
        <v>0</v>
      </c>
      <c r="X188" s="15">
        <f t="shared" si="151"/>
        <v>0</v>
      </c>
      <c r="Y188" s="15">
        <f t="shared" si="152"/>
        <v>0</v>
      </c>
      <c r="Z188" s="15">
        <v>0</v>
      </c>
      <c r="AA188" s="15">
        <v>0</v>
      </c>
      <c r="AB188" s="15">
        <f t="shared" si="153"/>
        <v>0</v>
      </c>
      <c r="AC188" s="15">
        <f t="shared" si="154"/>
        <v>0</v>
      </c>
      <c r="AD188" s="15">
        <v>0</v>
      </c>
      <c r="AE188" s="15">
        <v>0</v>
      </c>
      <c r="AF188" s="15">
        <f t="shared" si="155"/>
        <v>0</v>
      </c>
      <c r="AG188" s="15">
        <f t="shared" si="156"/>
        <v>0</v>
      </c>
      <c r="AH188" s="15">
        <v>0</v>
      </c>
      <c r="AI188" s="15">
        <v>0</v>
      </c>
      <c r="AJ188" s="15">
        <f t="shared" si="157"/>
        <v>0</v>
      </c>
      <c r="AK188" s="15">
        <f t="shared" si="158"/>
        <v>0</v>
      </c>
      <c r="AL188" s="15">
        <v>0</v>
      </c>
      <c r="AM188" s="15">
        <v>0</v>
      </c>
      <c r="AN188" s="15">
        <f t="shared" si="159"/>
        <v>0</v>
      </c>
      <c r="AO188" s="15">
        <f t="shared" si="160"/>
        <v>0</v>
      </c>
      <c r="AP188" s="15">
        <v>0</v>
      </c>
      <c r="AQ188" s="15">
        <v>0</v>
      </c>
      <c r="AR188" s="15">
        <f t="shared" si="161"/>
        <v>0</v>
      </c>
      <c r="AS188" s="15">
        <f t="shared" si="162"/>
        <v>0</v>
      </c>
      <c r="AT188" s="15">
        <v>136</v>
      </c>
      <c r="AU188" s="15">
        <v>25.84</v>
      </c>
      <c r="AV188" s="15">
        <f t="shared" si="163"/>
        <v>161.84</v>
      </c>
      <c r="AW188" s="15">
        <f t="shared" si="164"/>
        <v>105196</v>
      </c>
      <c r="AX188" s="15">
        <v>0</v>
      </c>
      <c r="AY188" s="15">
        <v>0</v>
      </c>
      <c r="AZ188" s="15">
        <f t="shared" si="165"/>
        <v>0</v>
      </c>
      <c r="BA188" s="15">
        <f t="shared" si="166"/>
        <v>0</v>
      </c>
      <c r="BB188" s="9">
        <v>0</v>
      </c>
      <c r="BC188" s="9">
        <v>0</v>
      </c>
      <c r="BD188" s="10">
        <f t="shared" si="167"/>
        <v>0</v>
      </c>
      <c r="BE188" s="11">
        <f t="shared" si="168"/>
        <v>0</v>
      </c>
      <c r="BF188" s="9">
        <v>0</v>
      </c>
      <c r="BG188" s="9">
        <v>0</v>
      </c>
      <c r="BH188" s="10">
        <f t="shared" ref="BH188" si="213">+BG188+BF188</f>
        <v>0</v>
      </c>
      <c r="BI188" s="11">
        <f t="shared" ref="BI188" si="214">+BH188*I188</f>
        <v>0</v>
      </c>
    </row>
    <row r="189" spans="1:61" s="4" customFormat="1" x14ac:dyDescent="0.25">
      <c r="A189" s="47"/>
      <c r="B189" s="23"/>
      <c r="C189" s="23"/>
      <c r="D189" s="23"/>
      <c r="E189" s="22"/>
      <c r="F189" s="22"/>
      <c r="G189" s="23"/>
      <c r="H189" s="23"/>
      <c r="I189" s="47"/>
      <c r="J189" s="64"/>
      <c r="K189" s="65"/>
      <c r="L189" s="65"/>
      <c r="M189" s="66"/>
      <c r="N189" s="64"/>
      <c r="O189" s="65"/>
      <c r="P189" s="65"/>
      <c r="Q189" s="66"/>
      <c r="R189" s="70" t="s">
        <v>326</v>
      </c>
      <c r="S189" s="71"/>
      <c r="T189" s="71"/>
      <c r="U189" s="72"/>
      <c r="V189" s="64"/>
      <c r="W189" s="65"/>
      <c r="X189" s="65"/>
      <c r="Y189" s="66"/>
      <c r="Z189" s="64"/>
      <c r="AA189" s="65"/>
      <c r="AB189" s="65"/>
      <c r="AC189" s="66"/>
      <c r="AD189" s="64"/>
      <c r="AE189" s="65"/>
      <c r="AF189" s="65"/>
      <c r="AG189" s="66"/>
      <c r="AH189" s="64"/>
      <c r="AI189" s="65"/>
      <c r="AJ189" s="65"/>
      <c r="AK189" s="66"/>
      <c r="AL189" s="64"/>
      <c r="AM189" s="65"/>
      <c r="AN189" s="65"/>
      <c r="AO189" s="66"/>
      <c r="AP189" s="64"/>
      <c r="AQ189" s="65"/>
      <c r="AR189" s="65"/>
      <c r="AS189" s="66"/>
      <c r="AT189" s="67" t="s">
        <v>329</v>
      </c>
      <c r="AU189" s="68"/>
      <c r="AV189" s="68"/>
      <c r="AW189" s="69"/>
      <c r="AX189" s="64"/>
      <c r="AY189" s="65"/>
      <c r="AZ189" s="65"/>
      <c r="BA189" s="66"/>
      <c r="BB189" s="64"/>
      <c r="BC189" s="65"/>
      <c r="BD189" s="65"/>
      <c r="BE189" s="66"/>
      <c r="BF189" s="64"/>
      <c r="BG189" s="65"/>
      <c r="BH189" s="65"/>
      <c r="BI189" s="66"/>
    </row>
    <row r="190" spans="1:61" s="4" customFormat="1" x14ac:dyDescent="0.25">
      <c r="A190" s="22">
        <v>92</v>
      </c>
      <c r="B190" s="22" t="s">
        <v>229</v>
      </c>
      <c r="C190" s="22" t="s">
        <v>230</v>
      </c>
      <c r="D190" s="22" t="s">
        <v>23</v>
      </c>
      <c r="E190" s="22">
        <v>20</v>
      </c>
      <c r="F190" s="22" t="s">
        <v>104</v>
      </c>
      <c r="G190" s="22" t="s">
        <v>26</v>
      </c>
      <c r="H190" s="22" t="s">
        <v>51</v>
      </c>
      <c r="I190" s="24">
        <v>22595</v>
      </c>
      <c r="J190" s="24">
        <v>0</v>
      </c>
      <c r="K190" s="24">
        <v>0</v>
      </c>
      <c r="L190" s="15">
        <f t="shared" si="145"/>
        <v>0</v>
      </c>
      <c r="M190" s="15">
        <f t="shared" si="146"/>
        <v>0</v>
      </c>
      <c r="N190" s="15">
        <v>22545</v>
      </c>
      <c r="O190" s="15">
        <v>0</v>
      </c>
      <c r="P190" s="15">
        <f t="shared" si="147"/>
        <v>22545</v>
      </c>
      <c r="Q190" s="15">
        <f t="shared" si="148"/>
        <v>450900</v>
      </c>
      <c r="R190" s="15">
        <v>21196</v>
      </c>
      <c r="S190" s="15">
        <v>0</v>
      </c>
      <c r="T190" s="15">
        <f t="shared" si="149"/>
        <v>21196</v>
      </c>
      <c r="U190" s="15">
        <f t="shared" si="150"/>
        <v>423920</v>
      </c>
      <c r="V190" s="15">
        <v>0</v>
      </c>
      <c r="W190" s="15">
        <v>0</v>
      </c>
      <c r="X190" s="15">
        <f t="shared" si="151"/>
        <v>0</v>
      </c>
      <c r="Y190" s="15">
        <f t="shared" si="152"/>
        <v>0</v>
      </c>
      <c r="Z190" s="15">
        <v>0</v>
      </c>
      <c r="AA190" s="15">
        <v>0</v>
      </c>
      <c r="AB190" s="15">
        <f t="shared" si="153"/>
        <v>0</v>
      </c>
      <c r="AC190" s="15">
        <f t="shared" si="154"/>
        <v>0</v>
      </c>
      <c r="AD190" s="15">
        <v>0</v>
      </c>
      <c r="AE190" s="15">
        <v>0</v>
      </c>
      <c r="AF190" s="15">
        <f t="shared" si="155"/>
        <v>0</v>
      </c>
      <c r="AG190" s="15">
        <f t="shared" si="156"/>
        <v>0</v>
      </c>
      <c r="AH190" s="15">
        <v>0</v>
      </c>
      <c r="AI190" s="15">
        <v>0</v>
      </c>
      <c r="AJ190" s="15">
        <f t="shared" si="157"/>
        <v>0</v>
      </c>
      <c r="AK190" s="15">
        <f t="shared" si="158"/>
        <v>0</v>
      </c>
      <c r="AL190" s="15">
        <v>21138.554216867469</v>
      </c>
      <c r="AM190" s="15">
        <v>0</v>
      </c>
      <c r="AN190" s="15">
        <f t="shared" si="159"/>
        <v>21138.554216867469</v>
      </c>
      <c r="AO190" s="15">
        <f t="shared" si="160"/>
        <v>422771.0843373494</v>
      </c>
      <c r="AP190" s="15">
        <v>0</v>
      </c>
      <c r="AQ190" s="15">
        <v>0</v>
      </c>
      <c r="AR190" s="15">
        <f t="shared" si="161"/>
        <v>0</v>
      </c>
      <c r="AS190" s="15">
        <f t="shared" si="162"/>
        <v>0</v>
      </c>
      <c r="AT190" s="15">
        <v>19938</v>
      </c>
      <c r="AU190" s="15">
        <v>0</v>
      </c>
      <c r="AV190" s="15">
        <f t="shared" si="163"/>
        <v>19938</v>
      </c>
      <c r="AW190" s="15">
        <f t="shared" si="164"/>
        <v>398760</v>
      </c>
      <c r="AX190" s="15">
        <v>0</v>
      </c>
      <c r="AY190" s="15">
        <v>0</v>
      </c>
      <c r="AZ190" s="15">
        <f t="shared" si="165"/>
        <v>0</v>
      </c>
      <c r="BA190" s="15">
        <f t="shared" si="166"/>
        <v>0</v>
      </c>
      <c r="BB190" s="9">
        <v>0</v>
      </c>
      <c r="BC190" s="9">
        <v>0</v>
      </c>
      <c r="BD190" s="10">
        <f t="shared" si="167"/>
        <v>0</v>
      </c>
      <c r="BE190" s="11">
        <f t="shared" si="168"/>
        <v>0</v>
      </c>
      <c r="BF190" s="9">
        <v>0</v>
      </c>
      <c r="BG190" s="9">
        <v>0</v>
      </c>
      <c r="BH190" s="10">
        <f t="shared" ref="BH190" si="215">+BG190+BF190</f>
        <v>0</v>
      </c>
      <c r="BI190" s="11">
        <f t="shared" ref="BI190" si="216">+BH190*I190</f>
        <v>0</v>
      </c>
    </row>
    <row r="191" spans="1:61" s="4" customFormat="1" x14ac:dyDescent="0.25">
      <c r="A191" s="47"/>
      <c r="B191" s="22"/>
      <c r="C191" s="22"/>
      <c r="D191" s="22"/>
      <c r="E191" s="22"/>
      <c r="F191" s="22"/>
      <c r="G191" s="22"/>
      <c r="H191" s="22"/>
      <c r="I191" s="48"/>
      <c r="J191" s="64"/>
      <c r="K191" s="65"/>
      <c r="L191" s="65"/>
      <c r="M191" s="66"/>
      <c r="N191" s="67" t="s">
        <v>334</v>
      </c>
      <c r="O191" s="68"/>
      <c r="P191" s="68"/>
      <c r="Q191" s="69"/>
      <c r="R191" s="67" t="s">
        <v>331</v>
      </c>
      <c r="S191" s="68"/>
      <c r="T191" s="68"/>
      <c r="U191" s="69"/>
      <c r="V191" s="64"/>
      <c r="W191" s="65"/>
      <c r="X191" s="65"/>
      <c r="Y191" s="66"/>
      <c r="Z191" s="64"/>
      <c r="AA191" s="65"/>
      <c r="AB191" s="65"/>
      <c r="AC191" s="66"/>
      <c r="AD191" s="64"/>
      <c r="AE191" s="65"/>
      <c r="AF191" s="65"/>
      <c r="AG191" s="66"/>
      <c r="AH191" s="64"/>
      <c r="AI191" s="65"/>
      <c r="AJ191" s="65"/>
      <c r="AK191" s="66"/>
      <c r="AL191" s="67" t="s">
        <v>329</v>
      </c>
      <c r="AM191" s="68"/>
      <c r="AN191" s="68"/>
      <c r="AO191" s="69"/>
      <c r="AP191" s="64"/>
      <c r="AQ191" s="65"/>
      <c r="AR191" s="65"/>
      <c r="AS191" s="66"/>
      <c r="AT191" s="70" t="s">
        <v>328</v>
      </c>
      <c r="AU191" s="71"/>
      <c r="AV191" s="71"/>
      <c r="AW191" s="72"/>
      <c r="AX191" s="64"/>
      <c r="AY191" s="65"/>
      <c r="AZ191" s="65"/>
      <c r="BA191" s="66"/>
      <c r="BB191" s="64"/>
      <c r="BC191" s="65"/>
      <c r="BD191" s="65"/>
      <c r="BE191" s="66"/>
      <c r="BF191" s="64"/>
      <c r="BG191" s="65"/>
      <c r="BH191" s="65"/>
      <c r="BI191" s="66"/>
    </row>
    <row r="192" spans="1:61" s="4" customFormat="1" x14ac:dyDescent="0.25">
      <c r="A192" s="22">
        <v>93</v>
      </c>
      <c r="B192" s="23" t="s">
        <v>231</v>
      </c>
      <c r="C192" s="25" t="s">
        <v>232</v>
      </c>
      <c r="D192" s="23" t="s">
        <v>23</v>
      </c>
      <c r="E192" s="22">
        <v>192</v>
      </c>
      <c r="F192" s="22" t="s">
        <v>29</v>
      </c>
      <c r="G192" s="23" t="s">
        <v>26</v>
      </c>
      <c r="H192" s="23" t="s">
        <v>26</v>
      </c>
      <c r="I192" s="24">
        <v>2960</v>
      </c>
      <c r="J192" s="24">
        <v>2960</v>
      </c>
      <c r="K192" s="24">
        <v>0</v>
      </c>
      <c r="L192" s="15">
        <f t="shared" si="145"/>
        <v>2960</v>
      </c>
      <c r="M192" s="15">
        <f t="shared" si="146"/>
        <v>568320</v>
      </c>
      <c r="N192" s="15">
        <v>2955</v>
      </c>
      <c r="O192" s="15">
        <v>0</v>
      </c>
      <c r="P192" s="15">
        <f t="shared" si="147"/>
        <v>2955</v>
      </c>
      <c r="Q192" s="15">
        <f t="shared" si="148"/>
        <v>567360</v>
      </c>
      <c r="R192" s="15">
        <v>0</v>
      </c>
      <c r="S192" s="15">
        <v>0</v>
      </c>
      <c r="T192" s="15">
        <f t="shared" si="149"/>
        <v>0</v>
      </c>
      <c r="U192" s="15">
        <f t="shared" si="150"/>
        <v>0</v>
      </c>
      <c r="V192" s="15">
        <v>0</v>
      </c>
      <c r="W192" s="15">
        <v>0</v>
      </c>
      <c r="X192" s="15">
        <f t="shared" si="151"/>
        <v>0</v>
      </c>
      <c r="Y192" s="15">
        <f t="shared" si="152"/>
        <v>0</v>
      </c>
      <c r="Z192" s="15">
        <v>0</v>
      </c>
      <c r="AA192" s="15">
        <v>0</v>
      </c>
      <c r="AB192" s="15">
        <f t="shared" si="153"/>
        <v>0</v>
      </c>
      <c r="AC192" s="15">
        <f t="shared" si="154"/>
        <v>0</v>
      </c>
      <c r="AD192" s="15">
        <v>0</v>
      </c>
      <c r="AE192" s="15">
        <v>0</v>
      </c>
      <c r="AF192" s="15">
        <f t="shared" si="155"/>
        <v>0</v>
      </c>
      <c r="AG192" s="15">
        <f t="shared" si="156"/>
        <v>0</v>
      </c>
      <c r="AH192" s="15">
        <v>0</v>
      </c>
      <c r="AI192" s="15">
        <v>0</v>
      </c>
      <c r="AJ192" s="15">
        <f t="shared" si="157"/>
        <v>0</v>
      </c>
      <c r="AK192" s="15">
        <f t="shared" si="158"/>
        <v>0</v>
      </c>
      <c r="AL192" s="15">
        <v>2855.4216867469881</v>
      </c>
      <c r="AM192" s="15">
        <v>0</v>
      </c>
      <c r="AN192" s="15">
        <f t="shared" si="159"/>
        <v>2855.4216867469881</v>
      </c>
      <c r="AO192" s="15">
        <f t="shared" si="160"/>
        <v>548240.96385542175</v>
      </c>
      <c r="AP192" s="15">
        <v>0</v>
      </c>
      <c r="AQ192" s="15">
        <v>0</v>
      </c>
      <c r="AR192" s="15">
        <f t="shared" si="161"/>
        <v>0</v>
      </c>
      <c r="AS192" s="15">
        <f t="shared" si="162"/>
        <v>0</v>
      </c>
      <c r="AT192" s="15">
        <v>2841</v>
      </c>
      <c r="AU192" s="15">
        <v>0</v>
      </c>
      <c r="AV192" s="15">
        <f t="shared" si="163"/>
        <v>2841</v>
      </c>
      <c r="AW192" s="15">
        <f t="shared" si="164"/>
        <v>545472</v>
      </c>
      <c r="AX192" s="15">
        <v>0</v>
      </c>
      <c r="AY192" s="15">
        <v>0</v>
      </c>
      <c r="AZ192" s="15">
        <f t="shared" si="165"/>
        <v>0</v>
      </c>
      <c r="BA192" s="15">
        <f t="shared" si="166"/>
        <v>0</v>
      </c>
      <c r="BB192" s="9">
        <v>0</v>
      </c>
      <c r="BC192" s="9">
        <v>0</v>
      </c>
      <c r="BD192" s="10">
        <f t="shared" si="167"/>
        <v>0</v>
      </c>
      <c r="BE192" s="11">
        <f t="shared" si="168"/>
        <v>0</v>
      </c>
      <c r="BF192" s="9">
        <v>0</v>
      </c>
      <c r="BG192" s="9">
        <v>0</v>
      </c>
      <c r="BH192" s="10">
        <f t="shared" ref="BH192" si="217">+BG192+BF192</f>
        <v>0</v>
      </c>
      <c r="BI192" s="11">
        <f t="shared" ref="BI192" si="218">+BH192*I192</f>
        <v>0</v>
      </c>
    </row>
    <row r="193" spans="1:61" s="4" customFormat="1" x14ac:dyDescent="0.25">
      <c r="A193" s="47"/>
      <c r="B193" s="23"/>
      <c r="C193" s="25"/>
      <c r="D193" s="23"/>
      <c r="E193" s="22"/>
      <c r="F193" s="22"/>
      <c r="G193" s="23"/>
      <c r="H193" s="23"/>
      <c r="I193" s="48"/>
      <c r="J193" s="67" t="s">
        <v>337</v>
      </c>
      <c r="K193" s="68"/>
      <c r="L193" s="68"/>
      <c r="M193" s="69"/>
      <c r="N193" s="67" t="s">
        <v>337</v>
      </c>
      <c r="O193" s="68"/>
      <c r="P193" s="68"/>
      <c r="Q193" s="69"/>
      <c r="R193" s="64"/>
      <c r="S193" s="65"/>
      <c r="T193" s="65"/>
      <c r="U193" s="66"/>
      <c r="V193" s="64"/>
      <c r="W193" s="65"/>
      <c r="X193" s="65"/>
      <c r="Y193" s="66"/>
      <c r="Z193" s="64"/>
      <c r="AA193" s="65"/>
      <c r="AB193" s="65"/>
      <c r="AC193" s="66"/>
      <c r="AD193" s="64"/>
      <c r="AE193" s="65"/>
      <c r="AF193" s="65"/>
      <c r="AG193" s="66"/>
      <c r="AH193" s="64"/>
      <c r="AI193" s="65"/>
      <c r="AJ193" s="65"/>
      <c r="AK193" s="66"/>
      <c r="AL193" s="67" t="s">
        <v>331</v>
      </c>
      <c r="AM193" s="68"/>
      <c r="AN193" s="68"/>
      <c r="AO193" s="69"/>
      <c r="AP193" s="64"/>
      <c r="AQ193" s="65"/>
      <c r="AR193" s="65"/>
      <c r="AS193" s="66"/>
      <c r="AT193" s="67" t="s">
        <v>329</v>
      </c>
      <c r="AU193" s="68"/>
      <c r="AV193" s="68"/>
      <c r="AW193" s="69"/>
      <c r="AX193" s="64"/>
      <c r="AY193" s="65"/>
      <c r="AZ193" s="65"/>
      <c r="BA193" s="66"/>
      <c r="BB193" s="64"/>
      <c r="BC193" s="65"/>
      <c r="BD193" s="65"/>
      <c r="BE193" s="66"/>
      <c r="BF193" s="64"/>
      <c r="BG193" s="65"/>
      <c r="BH193" s="65"/>
      <c r="BI193" s="66"/>
    </row>
    <row r="194" spans="1:61" s="4" customFormat="1" ht="25.5" x14ac:dyDescent="0.25">
      <c r="A194" s="22">
        <v>94</v>
      </c>
      <c r="B194" s="22" t="s">
        <v>233</v>
      </c>
      <c r="C194" s="26" t="s">
        <v>234</v>
      </c>
      <c r="D194" s="22" t="s">
        <v>23</v>
      </c>
      <c r="E194" s="22">
        <v>4500</v>
      </c>
      <c r="F194" s="23" t="s">
        <v>42</v>
      </c>
      <c r="G194" s="22" t="s">
        <v>26</v>
      </c>
      <c r="H194" s="22" t="s">
        <v>26</v>
      </c>
      <c r="I194" s="24">
        <v>1250</v>
      </c>
      <c r="J194" s="24">
        <v>0</v>
      </c>
      <c r="K194" s="24">
        <v>0</v>
      </c>
      <c r="L194" s="15">
        <f t="shared" si="145"/>
        <v>0</v>
      </c>
      <c r="M194" s="15">
        <f t="shared" si="146"/>
        <v>0</v>
      </c>
      <c r="N194" s="15">
        <v>0</v>
      </c>
      <c r="O194" s="15">
        <v>0</v>
      </c>
      <c r="P194" s="15">
        <f t="shared" si="147"/>
        <v>0</v>
      </c>
      <c r="Q194" s="15">
        <f t="shared" si="148"/>
        <v>0</v>
      </c>
      <c r="R194" s="15">
        <v>900</v>
      </c>
      <c r="S194" s="15">
        <v>171</v>
      </c>
      <c r="T194" s="15">
        <f t="shared" si="149"/>
        <v>1071</v>
      </c>
      <c r="U194" s="15">
        <f t="shared" si="150"/>
        <v>4819500</v>
      </c>
      <c r="V194" s="15">
        <v>0</v>
      </c>
      <c r="W194" s="15">
        <v>0</v>
      </c>
      <c r="X194" s="15">
        <f t="shared" si="151"/>
        <v>0</v>
      </c>
      <c r="Y194" s="15">
        <f t="shared" si="152"/>
        <v>0</v>
      </c>
      <c r="Z194" s="15">
        <v>1050</v>
      </c>
      <c r="AA194" s="15">
        <v>199.5</v>
      </c>
      <c r="AB194" s="15">
        <f t="shared" si="153"/>
        <v>1249.5</v>
      </c>
      <c r="AC194" s="15">
        <f t="shared" si="154"/>
        <v>5622750</v>
      </c>
      <c r="AD194" s="15">
        <v>0</v>
      </c>
      <c r="AE194" s="15">
        <v>0</v>
      </c>
      <c r="AF194" s="15">
        <f t="shared" si="155"/>
        <v>0</v>
      </c>
      <c r="AG194" s="15">
        <f t="shared" si="156"/>
        <v>0</v>
      </c>
      <c r="AH194" s="15">
        <v>0</v>
      </c>
      <c r="AI194" s="15">
        <v>0</v>
      </c>
      <c r="AJ194" s="15">
        <f t="shared" si="157"/>
        <v>0</v>
      </c>
      <c r="AK194" s="15">
        <f t="shared" si="158"/>
        <v>0</v>
      </c>
      <c r="AL194" s="15">
        <v>939.75903614457832</v>
      </c>
      <c r="AM194" s="15">
        <v>178.55421686746988</v>
      </c>
      <c r="AN194" s="15">
        <f t="shared" si="159"/>
        <v>1118.3132530120481</v>
      </c>
      <c r="AO194" s="15">
        <f t="shared" si="160"/>
        <v>5032409.6385542164</v>
      </c>
      <c r="AP194" s="15">
        <v>0</v>
      </c>
      <c r="AQ194" s="15">
        <v>0</v>
      </c>
      <c r="AR194" s="15">
        <f t="shared" si="161"/>
        <v>0</v>
      </c>
      <c r="AS194" s="15">
        <f t="shared" si="162"/>
        <v>0</v>
      </c>
      <c r="AT194" s="15">
        <v>0</v>
      </c>
      <c r="AU194" s="15">
        <v>0</v>
      </c>
      <c r="AV194" s="15">
        <f t="shared" si="163"/>
        <v>0</v>
      </c>
      <c r="AW194" s="15">
        <f t="shared" si="164"/>
        <v>0</v>
      </c>
      <c r="AX194" s="15">
        <v>0</v>
      </c>
      <c r="AY194" s="15">
        <v>0</v>
      </c>
      <c r="AZ194" s="15">
        <f t="shared" si="165"/>
        <v>0</v>
      </c>
      <c r="BA194" s="15">
        <f t="shared" si="166"/>
        <v>0</v>
      </c>
      <c r="BB194" s="9">
        <v>0</v>
      </c>
      <c r="BC194" s="9">
        <v>0</v>
      </c>
      <c r="BD194" s="10">
        <f t="shared" si="167"/>
        <v>0</v>
      </c>
      <c r="BE194" s="11">
        <f t="shared" si="168"/>
        <v>0</v>
      </c>
      <c r="BF194" s="9">
        <v>0</v>
      </c>
      <c r="BG194" s="9">
        <v>0</v>
      </c>
      <c r="BH194" s="10">
        <f t="shared" ref="BH194" si="219">+BG194+BF194</f>
        <v>0</v>
      </c>
      <c r="BI194" s="11">
        <f t="shared" ref="BI194" si="220">+BH194*I194</f>
        <v>0</v>
      </c>
    </row>
    <row r="195" spans="1:61" s="4" customFormat="1" x14ac:dyDescent="0.25">
      <c r="A195" s="47"/>
      <c r="B195" s="22"/>
      <c r="C195" s="26"/>
      <c r="D195" s="22"/>
      <c r="E195" s="22"/>
      <c r="F195" s="23"/>
      <c r="G195" s="22"/>
      <c r="H195" s="22"/>
      <c r="I195" s="48"/>
      <c r="J195" s="64"/>
      <c r="K195" s="65"/>
      <c r="L195" s="65"/>
      <c r="M195" s="66"/>
      <c r="N195" s="64"/>
      <c r="O195" s="65"/>
      <c r="P195" s="65"/>
      <c r="Q195" s="66"/>
      <c r="R195" s="67" t="s">
        <v>329</v>
      </c>
      <c r="S195" s="68"/>
      <c r="T195" s="68"/>
      <c r="U195" s="69"/>
      <c r="V195" s="64"/>
      <c r="W195" s="65"/>
      <c r="X195" s="65"/>
      <c r="Y195" s="66"/>
      <c r="Z195" s="67" t="s">
        <v>341</v>
      </c>
      <c r="AA195" s="68"/>
      <c r="AB195" s="68"/>
      <c r="AC195" s="69"/>
      <c r="AD195" s="64"/>
      <c r="AE195" s="65"/>
      <c r="AF195" s="65"/>
      <c r="AG195" s="66"/>
      <c r="AH195" s="64"/>
      <c r="AI195" s="65"/>
      <c r="AJ195" s="65"/>
      <c r="AK195" s="66"/>
      <c r="AL195" s="67" t="s">
        <v>337</v>
      </c>
      <c r="AM195" s="68"/>
      <c r="AN195" s="68"/>
      <c r="AO195" s="69"/>
      <c r="AP195" s="64"/>
      <c r="AQ195" s="65"/>
      <c r="AR195" s="65"/>
      <c r="AS195" s="66"/>
      <c r="AT195" s="64"/>
      <c r="AU195" s="65"/>
      <c r="AV195" s="65"/>
      <c r="AW195" s="66"/>
      <c r="AX195" s="64"/>
      <c r="AY195" s="65"/>
      <c r="AZ195" s="65"/>
      <c r="BA195" s="66"/>
      <c r="BB195" s="64"/>
      <c r="BC195" s="65"/>
      <c r="BD195" s="65"/>
      <c r="BE195" s="66"/>
      <c r="BF195" s="64"/>
      <c r="BG195" s="65"/>
      <c r="BH195" s="65"/>
      <c r="BI195" s="66"/>
    </row>
    <row r="196" spans="1:61" s="4" customFormat="1" ht="25.5" x14ac:dyDescent="0.25">
      <c r="A196" s="22">
        <v>95</v>
      </c>
      <c r="B196" s="22" t="s">
        <v>235</v>
      </c>
      <c r="C196" s="23" t="s">
        <v>236</v>
      </c>
      <c r="D196" s="22" t="s">
        <v>23</v>
      </c>
      <c r="E196" s="22">
        <v>15</v>
      </c>
      <c r="F196" s="22" t="s">
        <v>47</v>
      </c>
      <c r="G196" s="22" t="s">
        <v>51</v>
      </c>
      <c r="H196" s="22" t="s">
        <v>51</v>
      </c>
      <c r="I196" s="24">
        <v>627606</v>
      </c>
      <c r="J196" s="24">
        <v>0</v>
      </c>
      <c r="K196" s="24">
        <v>0</v>
      </c>
      <c r="L196" s="15">
        <f t="shared" si="145"/>
        <v>0</v>
      </c>
      <c r="M196" s="15">
        <f t="shared" si="146"/>
        <v>0</v>
      </c>
      <c r="N196" s="15">
        <v>0</v>
      </c>
      <c r="O196" s="15">
        <v>0</v>
      </c>
      <c r="P196" s="15">
        <f t="shared" si="147"/>
        <v>0</v>
      </c>
      <c r="Q196" s="15">
        <f t="shared" si="148"/>
        <v>0</v>
      </c>
      <c r="R196" s="15">
        <v>0</v>
      </c>
      <c r="S196" s="15">
        <v>0</v>
      </c>
      <c r="T196" s="15">
        <f t="shared" si="149"/>
        <v>0</v>
      </c>
      <c r="U196" s="15">
        <f t="shared" si="150"/>
        <v>0</v>
      </c>
      <c r="V196" s="15">
        <v>0</v>
      </c>
      <c r="W196" s="15">
        <v>0</v>
      </c>
      <c r="X196" s="15">
        <f t="shared" si="151"/>
        <v>0</v>
      </c>
      <c r="Y196" s="15">
        <f t="shared" si="152"/>
        <v>0</v>
      </c>
      <c r="Z196" s="15">
        <v>0</v>
      </c>
      <c r="AA196" s="15">
        <v>0</v>
      </c>
      <c r="AB196" s="15">
        <f t="shared" si="153"/>
        <v>0</v>
      </c>
      <c r="AC196" s="15">
        <f t="shared" si="154"/>
        <v>0</v>
      </c>
      <c r="AD196" s="15">
        <v>0</v>
      </c>
      <c r="AE196" s="15">
        <v>0</v>
      </c>
      <c r="AF196" s="15">
        <f t="shared" si="155"/>
        <v>0</v>
      </c>
      <c r="AG196" s="15">
        <f t="shared" si="156"/>
        <v>0</v>
      </c>
      <c r="AH196" s="15">
        <v>0</v>
      </c>
      <c r="AI196" s="15">
        <v>0</v>
      </c>
      <c r="AJ196" s="15">
        <f t="shared" si="157"/>
        <v>0</v>
      </c>
      <c r="AK196" s="15">
        <f t="shared" si="158"/>
        <v>0</v>
      </c>
      <c r="AL196" s="15">
        <v>479989.02439024387</v>
      </c>
      <c r="AM196" s="15">
        <v>91197.914634146335</v>
      </c>
      <c r="AN196" s="15">
        <f t="shared" si="159"/>
        <v>571186.93902439019</v>
      </c>
      <c r="AO196" s="15">
        <f t="shared" si="160"/>
        <v>8567804.0853658523</v>
      </c>
      <c r="AP196" s="15">
        <v>0</v>
      </c>
      <c r="AQ196" s="15">
        <v>0</v>
      </c>
      <c r="AR196" s="15">
        <f t="shared" si="161"/>
        <v>0</v>
      </c>
      <c r="AS196" s="15">
        <f t="shared" si="162"/>
        <v>0</v>
      </c>
      <c r="AT196" s="15">
        <v>0</v>
      </c>
      <c r="AU196" s="15">
        <v>0</v>
      </c>
      <c r="AV196" s="15">
        <f t="shared" si="163"/>
        <v>0</v>
      </c>
      <c r="AW196" s="15">
        <f t="shared" si="164"/>
        <v>0</v>
      </c>
      <c r="AX196" s="15">
        <v>0</v>
      </c>
      <c r="AY196" s="15">
        <v>0</v>
      </c>
      <c r="AZ196" s="15">
        <f t="shared" si="165"/>
        <v>0</v>
      </c>
      <c r="BA196" s="15">
        <f t="shared" si="166"/>
        <v>0</v>
      </c>
      <c r="BB196" s="9">
        <v>0</v>
      </c>
      <c r="BC196" s="9">
        <v>0</v>
      </c>
      <c r="BD196" s="10">
        <f t="shared" si="167"/>
        <v>0</v>
      </c>
      <c r="BE196" s="11">
        <f t="shared" si="168"/>
        <v>0</v>
      </c>
      <c r="BF196" s="9">
        <v>0</v>
      </c>
      <c r="BG196" s="9">
        <v>0</v>
      </c>
      <c r="BH196" s="10">
        <f t="shared" ref="BH196" si="221">+BG196+BF196</f>
        <v>0</v>
      </c>
      <c r="BI196" s="11">
        <f t="shared" ref="BI196" si="222">+BH196*I196</f>
        <v>0</v>
      </c>
    </row>
    <row r="197" spans="1:61" s="4" customFormat="1" x14ac:dyDescent="0.25">
      <c r="A197" s="47"/>
      <c r="B197" s="22"/>
      <c r="C197" s="23"/>
      <c r="D197" s="22"/>
      <c r="E197" s="22"/>
      <c r="F197" s="22"/>
      <c r="G197" s="22"/>
      <c r="H197" s="22"/>
      <c r="I197" s="48"/>
      <c r="J197" s="64"/>
      <c r="K197" s="65"/>
      <c r="L197" s="65"/>
      <c r="M197" s="66"/>
      <c r="N197" s="64"/>
      <c r="O197" s="65"/>
      <c r="P197" s="65"/>
      <c r="Q197" s="66"/>
      <c r="R197" s="64"/>
      <c r="S197" s="65"/>
      <c r="T197" s="65"/>
      <c r="U197" s="66"/>
      <c r="V197" s="64"/>
      <c r="W197" s="65"/>
      <c r="X197" s="65"/>
      <c r="Y197" s="66"/>
      <c r="Z197" s="64"/>
      <c r="AA197" s="65"/>
      <c r="AB197" s="65"/>
      <c r="AC197" s="66"/>
      <c r="AD197" s="64"/>
      <c r="AE197" s="65"/>
      <c r="AF197" s="65"/>
      <c r="AG197" s="66"/>
      <c r="AH197" s="64"/>
      <c r="AI197" s="65"/>
      <c r="AJ197" s="65"/>
      <c r="AK197" s="66"/>
      <c r="AL197" s="70" t="s">
        <v>328</v>
      </c>
      <c r="AM197" s="71"/>
      <c r="AN197" s="71"/>
      <c r="AO197" s="72"/>
      <c r="AP197" s="64"/>
      <c r="AQ197" s="65"/>
      <c r="AR197" s="65"/>
      <c r="AS197" s="66"/>
      <c r="AT197" s="64"/>
      <c r="AU197" s="65"/>
      <c r="AV197" s="65"/>
      <c r="AW197" s="66"/>
      <c r="AX197" s="64"/>
      <c r="AY197" s="65"/>
      <c r="AZ197" s="65"/>
      <c r="BA197" s="66"/>
      <c r="BB197" s="64"/>
      <c r="BC197" s="65"/>
      <c r="BD197" s="65"/>
      <c r="BE197" s="66"/>
      <c r="BF197" s="64"/>
      <c r="BG197" s="65"/>
      <c r="BH197" s="65"/>
      <c r="BI197" s="66"/>
    </row>
    <row r="198" spans="1:61" s="4" customFormat="1" x14ac:dyDescent="0.25">
      <c r="A198" s="22">
        <v>96</v>
      </c>
      <c r="B198" s="23" t="s">
        <v>237</v>
      </c>
      <c r="C198" s="23" t="s">
        <v>238</v>
      </c>
      <c r="D198" s="23" t="s">
        <v>23</v>
      </c>
      <c r="E198" s="23">
        <v>4200</v>
      </c>
      <c r="F198" s="23" t="s">
        <v>107</v>
      </c>
      <c r="G198" s="23" t="s">
        <v>26</v>
      </c>
      <c r="H198" s="23" t="s">
        <v>26</v>
      </c>
      <c r="I198" s="22">
        <v>180</v>
      </c>
      <c r="J198" s="24">
        <v>0</v>
      </c>
      <c r="K198" s="24">
        <v>0</v>
      </c>
      <c r="L198" s="15">
        <f t="shared" si="145"/>
        <v>0</v>
      </c>
      <c r="M198" s="15">
        <f t="shared" si="146"/>
        <v>0</v>
      </c>
      <c r="N198" s="15">
        <v>117</v>
      </c>
      <c r="O198" s="15">
        <v>22.23</v>
      </c>
      <c r="P198" s="15">
        <f t="shared" si="147"/>
        <v>139.22999999999999</v>
      </c>
      <c r="Q198" s="15">
        <f t="shared" si="148"/>
        <v>584766</v>
      </c>
      <c r="R198" s="15">
        <v>151</v>
      </c>
      <c r="S198" s="15">
        <v>29</v>
      </c>
      <c r="T198" s="15">
        <f t="shared" si="149"/>
        <v>180</v>
      </c>
      <c r="U198" s="15">
        <f t="shared" si="150"/>
        <v>756000</v>
      </c>
      <c r="V198" s="15">
        <v>143</v>
      </c>
      <c r="W198" s="15">
        <v>27.17</v>
      </c>
      <c r="X198" s="15">
        <f t="shared" si="151"/>
        <v>170.17000000000002</v>
      </c>
      <c r="Y198" s="15">
        <f t="shared" si="152"/>
        <v>714714.00000000012</v>
      </c>
      <c r="Z198" s="15">
        <v>0</v>
      </c>
      <c r="AA198" s="15">
        <v>0</v>
      </c>
      <c r="AB198" s="15">
        <f t="shared" si="153"/>
        <v>0</v>
      </c>
      <c r="AC198" s="15">
        <f t="shared" si="154"/>
        <v>0</v>
      </c>
      <c r="AD198" s="15">
        <v>0</v>
      </c>
      <c r="AE198" s="15">
        <v>0</v>
      </c>
      <c r="AF198" s="15">
        <f t="shared" si="155"/>
        <v>0</v>
      </c>
      <c r="AG198" s="15">
        <f t="shared" si="156"/>
        <v>0</v>
      </c>
      <c r="AH198" s="15">
        <v>0</v>
      </c>
      <c r="AI198" s="15">
        <v>0</v>
      </c>
      <c r="AJ198" s="15">
        <f t="shared" si="157"/>
        <v>0</v>
      </c>
      <c r="AK198" s="15">
        <f t="shared" si="158"/>
        <v>0</v>
      </c>
      <c r="AL198" s="15">
        <v>150.60240963855424</v>
      </c>
      <c r="AM198" s="15">
        <v>28.614457831325304</v>
      </c>
      <c r="AN198" s="15">
        <f t="shared" si="159"/>
        <v>179.21686746987953</v>
      </c>
      <c r="AO198" s="15">
        <f t="shared" si="160"/>
        <v>752710.84337349399</v>
      </c>
      <c r="AP198" s="15">
        <v>0</v>
      </c>
      <c r="AQ198" s="15">
        <v>0</v>
      </c>
      <c r="AR198" s="15">
        <f t="shared" si="161"/>
        <v>0</v>
      </c>
      <c r="AS198" s="15">
        <f t="shared" si="162"/>
        <v>0</v>
      </c>
      <c r="AT198" s="15">
        <v>118</v>
      </c>
      <c r="AU198" s="15">
        <v>22.42</v>
      </c>
      <c r="AV198" s="15">
        <f t="shared" si="163"/>
        <v>140.42000000000002</v>
      </c>
      <c r="AW198" s="15">
        <f t="shared" si="164"/>
        <v>589764.00000000012</v>
      </c>
      <c r="AX198" s="15">
        <v>0</v>
      </c>
      <c r="AY198" s="15">
        <v>0</v>
      </c>
      <c r="AZ198" s="15">
        <f t="shared" si="165"/>
        <v>0</v>
      </c>
      <c r="BA198" s="15">
        <f t="shared" si="166"/>
        <v>0</v>
      </c>
      <c r="BB198" s="9">
        <v>0</v>
      </c>
      <c r="BC198" s="9">
        <v>0</v>
      </c>
      <c r="BD198" s="10">
        <f t="shared" si="167"/>
        <v>0</v>
      </c>
      <c r="BE198" s="11">
        <f t="shared" si="168"/>
        <v>0</v>
      </c>
      <c r="BF198" s="9">
        <v>0</v>
      </c>
      <c r="BG198" s="9">
        <v>0</v>
      </c>
      <c r="BH198" s="10">
        <f t="shared" ref="BH198" si="223">+BG198+BF198</f>
        <v>0</v>
      </c>
      <c r="BI198" s="11">
        <f t="shared" ref="BI198" si="224">+BH198*I198</f>
        <v>0</v>
      </c>
    </row>
    <row r="199" spans="1:61" s="4" customFormat="1" x14ac:dyDescent="0.25">
      <c r="A199" s="47"/>
      <c r="B199" s="23"/>
      <c r="C199" s="23"/>
      <c r="D199" s="23"/>
      <c r="E199" s="23"/>
      <c r="F199" s="23"/>
      <c r="G199" s="23"/>
      <c r="H199" s="23"/>
      <c r="I199" s="47"/>
      <c r="J199" s="64"/>
      <c r="K199" s="65"/>
      <c r="L199" s="65"/>
      <c r="M199" s="66"/>
      <c r="N199" s="67" t="s">
        <v>329</v>
      </c>
      <c r="O199" s="68"/>
      <c r="P199" s="68"/>
      <c r="Q199" s="69"/>
      <c r="R199" s="67" t="s">
        <v>338</v>
      </c>
      <c r="S199" s="68"/>
      <c r="T199" s="68"/>
      <c r="U199" s="69"/>
      <c r="V199" s="67" t="s">
        <v>339</v>
      </c>
      <c r="W199" s="68"/>
      <c r="X199" s="68"/>
      <c r="Y199" s="69"/>
      <c r="Z199" s="64"/>
      <c r="AA199" s="65"/>
      <c r="AB199" s="65"/>
      <c r="AC199" s="66"/>
      <c r="AD199" s="64"/>
      <c r="AE199" s="65"/>
      <c r="AF199" s="65"/>
      <c r="AG199" s="66"/>
      <c r="AH199" s="64"/>
      <c r="AI199" s="65"/>
      <c r="AJ199" s="65"/>
      <c r="AK199" s="66"/>
      <c r="AL199" s="67" t="s">
        <v>357</v>
      </c>
      <c r="AM199" s="68"/>
      <c r="AN199" s="68"/>
      <c r="AO199" s="69"/>
      <c r="AP199" s="64"/>
      <c r="AQ199" s="65"/>
      <c r="AR199" s="65"/>
      <c r="AS199" s="66"/>
      <c r="AT199" s="67" t="s">
        <v>331</v>
      </c>
      <c r="AU199" s="68"/>
      <c r="AV199" s="68"/>
      <c r="AW199" s="69"/>
      <c r="AX199" s="64"/>
      <c r="AY199" s="65"/>
      <c r="AZ199" s="65"/>
      <c r="BA199" s="66"/>
      <c r="BB199" s="64"/>
      <c r="BC199" s="65"/>
      <c r="BD199" s="65"/>
      <c r="BE199" s="66"/>
      <c r="BF199" s="64"/>
      <c r="BG199" s="65"/>
      <c r="BH199" s="65"/>
      <c r="BI199" s="66"/>
    </row>
    <row r="200" spans="1:61" s="4" customFormat="1" ht="127.5" x14ac:dyDescent="0.25">
      <c r="A200" s="22">
        <v>97</v>
      </c>
      <c r="B200" s="23" t="s">
        <v>239</v>
      </c>
      <c r="C200" s="23" t="s">
        <v>240</v>
      </c>
      <c r="D200" s="23" t="s">
        <v>23</v>
      </c>
      <c r="E200" s="23">
        <v>500</v>
      </c>
      <c r="F200" s="23" t="s">
        <v>42</v>
      </c>
      <c r="G200" s="23" t="s">
        <v>241</v>
      </c>
      <c r="H200" s="23" t="s">
        <v>26</v>
      </c>
      <c r="I200" s="24">
        <v>29086</v>
      </c>
      <c r="J200" s="24">
        <v>0</v>
      </c>
      <c r="K200" s="24">
        <v>0</v>
      </c>
      <c r="L200" s="15">
        <f t="shared" si="145"/>
        <v>0</v>
      </c>
      <c r="M200" s="15">
        <f t="shared" si="146"/>
        <v>0</v>
      </c>
      <c r="N200" s="15">
        <v>0</v>
      </c>
      <c r="O200" s="15">
        <v>0</v>
      </c>
      <c r="P200" s="15">
        <f t="shared" si="147"/>
        <v>0</v>
      </c>
      <c r="Q200" s="15">
        <f t="shared" si="148"/>
        <v>0</v>
      </c>
      <c r="R200" s="15">
        <v>0</v>
      </c>
      <c r="S200" s="15">
        <v>0</v>
      </c>
      <c r="T200" s="15">
        <f t="shared" si="149"/>
        <v>0</v>
      </c>
      <c r="U200" s="15">
        <f t="shared" si="150"/>
        <v>0</v>
      </c>
      <c r="V200" s="15">
        <v>0</v>
      </c>
      <c r="W200" s="15">
        <v>0</v>
      </c>
      <c r="X200" s="15">
        <f t="shared" si="151"/>
        <v>0</v>
      </c>
      <c r="Y200" s="15">
        <f t="shared" si="152"/>
        <v>0</v>
      </c>
      <c r="Z200" s="15">
        <v>0</v>
      </c>
      <c r="AA200" s="15">
        <v>0</v>
      </c>
      <c r="AB200" s="15">
        <f t="shared" si="153"/>
        <v>0</v>
      </c>
      <c r="AC200" s="15">
        <f t="shared" si="154"/>
        <v>0</v>
      </c>
      <c r="AD200" s="15">
        <v>0</v>
      </c>
      <c r="AE200" s="15">
        <v>0</v>
      </c>
      <c r="AF200" s="15">
        <f t="shared" si="155"/>
        <v>0</v>
      </c>
      <c r="AG200" s="15">
        <f t="shared" si="156"/>
        <v>0</v>
      </c>
      <c r="AH200" s="15">
        <v>0</v>
      </c>
      <c r="AI200" s="15">
        <v>0</v>
      </c>
      <c r="AJ200" s="15">
        <f t="shared" si="157"/>
        <v>0</v>
      </c>
      <c r="AK200" s="15">
        <f t="shared" si="158"/>
        <v>0</v>
      </c>
      <c r="AL200" s="15">
        <v>0</v>
      </c>
      <c r="AM200" s="15">
        <v>0</v>
      </c>
      <c r="AN200" s="15">
        <f t="shared" si="159"/>
        <v>0</v>
      </c>
      <c r="AO200" s="15">
        <f t="shared" si="160"/>
        <v>0</v>
      </c>
      <c r="AP200" s="15">
        <v>0</v>
      </c>
      <c r="AQ200" s="15">
        <v>0</v>
      </c>
      <c r="AR200" s="15">
        <f t="shared" si="161"/>
        <v>0</v>
      </c>
      <c r="AS200" s="15">
        <f t="shared" si="162"/>
        <v>0</v>
      </c>
      <c r="AT200" s="15">
        <v>19773</v>
      </c>
      <c r="AU200" s="15">
        <v>3756.87</v>
      </c>
      <c r="AV200" s="15">
        <f t="shared" si="163"/>
        <v>23529.87</v>
      </c>
      <c r="AW200" s="15">
        <f t="shared" si="164"/>
        <v>11764935</v>
      </c>
      <c r="AX200" s="15">
        <v>0</v>
      </c>
      <c r="AY200" s="15">
        <v>0</v>
      </c>
      <c r="AZ200" s="15">
        <f t="shared" si="165"/>
        <v>0</v>
      </c>
      <c r="BA200" s="15">
        <f t="shared" si="166"/>
        <v>0</v>
      </c>
      <c r="BB200" s="9">
        <v>0</v>
      </c>
      <c r="BC200" s="9">
        <v>0</v>
      </c>
      <c r="BD200" s="10">
        <f t="shared" si="167"/>
        <v>0</v>
      </c>
      <c r="BE200" s="11">
        <f t="shared" si="168"/>
        <v>0</v>
      </c>
      <c r="BF200" s="9">
        <v>0</v>
      </c>
      <c r="BG200" s="9">
        <v>0</v>
      </c>
      <c r="BH200" s="10">
        <f t="shared" ref="BH200" si="225">+BG200+BF200</f>
        <v>0</v>
      </c>
      <c r="BI200" s="11">
        <f t="shared" ref="BI200" si="226">+BH200*I200</f>
        <v>0</v>
      </c>
    </row>
    <row r="201" spans="1:61" s="4" customFormat="1" x14ac:dyDescent="0.25">
      <c r="A201" s="47"/>
      <c r="B201" s="23"/>
      <c r="C201" s="23"/>
      <c r="D201" s="23"/>
      <c r="E201" s="23"/>
      <c r="F201" s="23"/>
      <c r="G201" s="23"/>
      <c r="H201" s="23"/>
      <c r="I201" s="48"/>
      <c r="J201" s="64"/>
      <c r="K201" s="65"/>
      <c r="L201" s="65"/>
      <c r="M201" s="66"/>
      <c r="N201" s="64"/>
      <c r="O201" s="65"/>
      <c r="P201" s="65"/>
      <c r="Q201" s="66"/>
      <c r="R201" s="64"/>
      <c r="S201" s="65"/>
      <c r="T201" s="65"/>
      <c r="U201" s="66"/>
      <c r="V201" s="64"/>
      <c r="W201" s="65"/>
      <c r="X201" s="65"/>
      <c r="Y201" s="66"/>
      <c r="Z201" s="64"/>
      <c r="AA201" s="65"/>
      <c r="AB201" s="65"/>
      <c r="AC201" s="66"/>
      <c r="AD201" s="64"/>
      <c r="AE201" s="65"/>
      <c r="AF201" s="65"/>
      <c r="AG201" s="66"/>
      <c r="AH201" s="64"/>
      <c r="AI201" s="65"/>
      <c r="AJ201" s="65"/>
      <c r="AK201" s="66"/>
      <c r="AL201" s="64"/>
      <c r="AM201" s="65"/>
      <c r="AN201" s="65"/>
      <c r="AO201" s="66"/>
      <c r="AP201" s="64"/>
      <c r="AQ201" s="65"/>
      <c r="AR201" s="65"/>
      <c r="AS201" s="66"/>
      <c r="AT201" s="67" t="s">
        <v>329</v>
      </c>
      <c r="AU201" s="68"/>
      <c r="AV201" s="68"/>
      <c r="AW201" s="69"/>
      <c r="AX201" s="64"/>
      <c r="AY201" s="65"/>
      <c r="AZ201" s="65"/>
      <c r="BA201" s="66"/>
      <c r="BB201" s="64"/>
      <c r="BC201" s="65"/>
      <c r="BD201" s="65"/>
      <c r="BE201" s="66"/>
      <c r="BF201" s="64"/>
      <c r="BG201" s="65"/>
      <c r="BH201" s="65"/>
      <c r="BI201" s="66"/>
    </row>
    <row r="202" spans="1:61" s="4" customFormat="1" ht="25.5" x14ac:dyDescent="0.25">
      <c r="A202" s="22">
        <v>98</v>
      </c>
      <c r="B202" s="22" t="s">
        <v>242</v>
      </c>
      <c r="C202" s="22" t="s">
        <v>243</v>
      </c>
      <c r="D202" s="22" t="s">
        <v>23</v>
      </c>
      <c r="E202" s="22">
        <v>60</v>
      </c>
      <c r="F202" s="22" t="s">
        <v>126</v>
      </c>
      <c r="G202" s="23" t="s">
        <v>26</v>
      </c>
      <c r="H202" s="23" t="s">
        <v>26</v>
      </c>
      <c r="I202" s="24">
        <v>5061</v>
      </c>
      <c r="J202" s="24">
        <v>0</v>
      </c>
      <c r="K202" s="24">
        <v>0</v>
      </c>
      <c r="L202" s="15">
        <f t="shared" si="145"/>
        <v>0</v>
      </c>
      <c r="M202" s="15">
        <f t="shared" si="146"/>
        <v>0</v>
      </c>
      <c r="N202" s="15">
        <v>4095</v>
      </c>
      <c r="O202" s="15">
        <v>778.05</v>
      </c>
      <c r="P202" s="15">
        <f t="shared" si="147"/>
        <v>4873.05</v>
      </c>
      <c r="Q202" s="15">
        <f t="shared" si="148"/>
        <v>292383</v>
      </c>
      <c r="R202" s="15">
        <v>0</v>
      </c>
      <c r="S202" s="15">
        <v>0</v>
      </c>
      <c r="T202" s="15">
        <f t="shared" si="149"/>
        <v>0</v>
      </c>
      <c r="U202" s="15">
        <f t="shared" si="150"/>
        <v>0</v>
      </c>
      <c r="V202" s="15">
        <v>0</v>
      </c>
      <c r="W202" s="15">
        <v>0</v>
      </c>
      <c r="X202" s="15">
        <f t="shared" si="151"/>
        <v>0</v>
      </c>
      <c r="Y202" s="15">
        <f t="shared" si="152"/>
        <v>0</v>
      </c>
      <c r="Z202" s="15">
        <v>0</v>
      </c>
      <c r="AA202" s="15">
        <v>0</v>
      </c>
      <c r="AB202" s="15">
        <f t="shared" si="153"/>
        <v>0</v>
      </c>
      <c r="AC202" s="15">
        <f t="shared" si="154"/>
        <v>0</v>
      </c>
      <c r="AD202" s="15">
        <v>0</v>
      </c>
      <c r="AE202" s="15">
        <v>0</v>
      </c>
      <c r="AF202" s="15">
        <f t="shared" si="155"/>
        <v>0</v>
      </c>
      <c r="AG202" s="15">
        <f t="shared" si="156"/>
        <v>0</v>
      </c>
      <c r="AH202" s="15">
        <v>0</v>
      </c>
      <c r="AI202" s="15">
        <v>0</v>
      </c>
      <c r="AJ202" s="15">
        <f t="shared" si="157"/>
        <v>0</v>
      </c>
      <c r="AK202" s="15">
        <f t="shared" si="158"/>
        <v>0</v>
      </c>
      <c r="AL202" s="15">
        <v>4253.0120481927715</v>
      </c>
      <c r="AM202" s="15">
        <v>808.07228915662665</v>
      </c>
      <c r="AN202" s="15">
        <f t="shared" si="159"/>
        <v>5061.0843373493981</v>
      </c>
      <c r="AO202" s="15">
        <f t="shared" si="160"/>
        <v>303665.06024096388</v>
      </c>
      <c r="AP202" s="15">
        <v>0</v>
      </c>
      <c r="AQ202" s="15">
        <v>0</v>
      </c>
      <c r="AR202" s="15">
        <f t="shared" si="161"/>
        <v>0</v>
      </c>
      <c r="AS202" s="15">
        <f t="shared" si="162"/>
        <v>0</v>
      </c>
      <c r="AT202" s="15">
        <v>0</v>
      </c>
      <c r="AU202" s="15">
        <v>0</v>
      </c>
      <c r="AV202" s="15">
        <f t="shared" si="163"/>
        <v>0</v>
      </c>
      <c r="AW202" s="15">
        <f t="shared" si="164"/>
        <v>0</v>
      </c>
      <c r="AX202" s="15">
        <v>0</v>
      </c>
      <c r="AY202" s="15">
        <v>0</v>
      </c>
      <c r="AZ202" s="15">
        <f t="shared" si="165"/>
        <v>0</v>
      </c>
      <c r="BA202" s="15">
        <f t="shared" si="166"/>
        <v>0</v>
      </c>
      <c r="BB202" s="9">
        <v>0</v>
      </c>
      <c r="BC202" s="9">
        <v>0</v>
      </c>
      <c r="BD202" s="10">
        <f t="shared" si="167"/>
        <v>0</v>
      </c>
      <c r="BE202" s="11">
        <f t="shared" si="168"/>
        <v>0</v>
      </c>
      <c r="BF202" s="9">
        <v>0</v>
      </c>
      <c r="BG202" s="9">
        <v>0</v>
      </c>
      <c r="BH202" s="10">
        <f t="shared" ref="BH202" si="227">+BG202+BF202</f>
        <v>0</v>
      </c>
      <c r="BI202" s="11">
        <f t="shared" ref="BI202" si="228">+BH202*I202</f>
        <v>0</v>
      </c>
    </row>
    <row r="203" spans="1:61" s="4" customFormat="1" x14ac:dyDescent="0.25">
      <c r="A203" s="47"/>
      <c r="B203" s="22"/>
      <c r="C203" s="22"/>
      <c r="D203" s="22"/>
      <c r="E203" s="22"/>
      <c r="F203" s="22"/>
      <c r="G203" s="23"/>
      <c r="H203" s="23"/>
      <c r="I203" s="48"/>
      <c r="J203" s="64"/>
      <c r="K203" s="65"/>
      <c r="L203" s="65"/>
      <c r="M203" s="66"/>
      <c r="N203" s="67" t="s">
        <v>329</v>
      </c>
      <c r="O203" s="68"/>
      <c r="P203" s="68"/>
      <c r="Q203" s="69"/>
      <c r="R203" s="64"/>
      <c r="S203" s="65"/>
      <c r="T203" s="65"/>
      <c r="U203" s="66"/>
      <c r="V203" s="64"/>
      <c r="W203" s="65"/>
      <c r="X203" s="65"/>
      <c r="Y203" s="66"/>
      <c r="Z203" s="64"/>
      <c r="AA203" s="65"/>
      <c r="AB203" s="65"/>
      <c r="AC203" s="66"/>
      <c r="AD203" s="64"/>
      <c r="AE203" s="65"/>
      <c r="AF203" s="65"/>
      <c r="AG203" s="66"/>
      <c r="AH203" s="64"/>
      <c r="AI203" s="65"/>
      <c r="AJ203" s="65"/>
      <c r="AK203" s="66"/>
      <c r="AL203" s="67" t="s">
        <v>337</v>
      </c>
      <c r="AM203" s="68"/>
      <c r="AN203" s="68"/>
      <c r="AO203" s="69"/>
      <c r="AP203" s="64"/>
      <c r="AQ203" s="65"/>
      <c r="AR203" s="65"/>
      <c r="AS203" s="66"/>
      <c r="AT203" s="64"/>
      <c r="AU203" s="65"/>
      <c r="AV203" s="65"/>
      <c r="AW203" s="66"/>
      <c r="AX203" s="64"/>
      <c r="AY203" s="65"/>
      <c r="AZ203" s="65"/>
      <c r="BA203" s="66"/>
      <c r="BB203" s="64"/>
      <c r="BC203" s="65"/>
      <c r="BD203" s="65"/>
      <c r="BE203" s="66"/>
      <c r="BF203" s="64"/>
      <c r="BG203" s="65"/>
      <c r="BH203" s="65"/>
      <c r="BI203" s="66"/>
    </row>
    <row r="204" spans="1:61" s="4" customFormat="1" ht="51" x14ac:dyDescent="0.25">
      <c r="A204" s="22">
        <v>99</v>
      </c>
      <c r="B204" s="23" t="s">
        <v>244</v>
      </c>
      <c r="C204" s="23" t="s">
        <v>245</v>
      </c>
      <c r="D204" s="23" t="s">
        <v>23</v>
      </c>
      <c r="E204" s="23">
        <v>30</v>
      </c>
      <c r="F204" s="23" t="s">
        <v>126</v>
      </c>
      <c r="G204" s="23" t="s">
        <v>26</v>
      </c>
      <c r="H204" s="23" t="s">
        <v>246</v>
      </c>
      <c r="I204" s="24">
        <v>208250</v>
      </c>
      <c r="J204" s="24">
        <v>0</v>
      </c>
      <c r="K204" s="24">
        <v>0</v>
      </c>
      <c r="L204" s="15">
        <f t="shared" si="145"/>
        <v>0</v>
      </c>
      <c r="M204" s="15">
        <f t="shared" si="146"/>
        <v>0</v>
      </c>
      <c r="N204" s="15">
        <v>0</v>
      </c>
      <c r="O204" s="15">
        <v>0</v>
      </c>
      <c r="P204" s="15">
        <f t="shared" si="147"/>
        <v>0</v>
      </c>
      <c r="Q204" s="15">
        <f t="shared" si="148"/>
        <v>0</v>
      </c>
      <c r="R204" s="15">
        <v>0</v>
      </c>
      <c r="S204" s="15">
        <v>0</v>
      </c>
      <c r="T204" s="15">
        <f t="shared" si="149"/>
        <v>0</v>
      </c>
      <c r="U204" s="15">
        <f t="shared" si="150"/>
        <v>0</v>
      </c>
      <c r="V204" s="15">
        <v>0</v>
      </c>
      <c r="W204" s="15">
        <v>0</v>
      </c>
      <c r="X204" s="15">
        <f t="shared" si="151"/>
        <v>0</v>
      </c>
      <c r="Y204" s="15">
        <f t="shared" si="152"/>
        <v>0</v>
      </c>
      <c r="Z204" s="15">
        <v>0</v>
      </c>
      <c r="AA204" s="15">
        <v>0</v>
      </c>
      <c r="AB204" s="15">
        <f t="shared" si="153"/>
        <v>0</v>
      </c>
      <c r="AC204" s="15">
        <f t="shared" si="154"/>
        <v>0</v>
      </c>
      <c r="AD204" s="15">
        <v>0</v>
      </c>
      <c r="AE204" s="15">
        <v>0</v>
      </c>
      <c r="AF204" s="15">
        <f t="shared" si="155"/>
        <v>0</v>
      </c>
      <c r="AG204" s="15">
        <f t="shared" si="156"/>
        <v>0</v>
      </c>
      <c r="AH204" s="15">
        <v>0</v>
      </c>
      <c r="AI204" s="15">
        <v>0</v>
      </c>
      <c r="AJ204" s="15">
        <f t="shared" si="157"/>
        <v>0</v>
      </c>
      <c r="AK204" s="15">
        <f t="shared" si="158"/>
        <v>0</v>
      </c>
      <c r="AL204" s="15">
        <v>0</v>
      </c>
      <c r="AM204" s="15">
        <v>0</v>
      </c>
      <c r="AN204" s="15">
        <f t="shared" si="159"/>
        <v>0</v>
      </c>
      <c r="AO204" s="15">
        <f t="shared" si="160"/>
        <v>0</v>
      </c>
      <c r="AP204" s="15">
        <v>0</v>
      </c>
      <c r="AQ204" s="15">
        <v>0</v>
      </c>
      <c r="AR204" s="15">
        <f t="shared" si="161"/>
        <v>0</v>
      </c>
      <c r="AS204" s="15">
        <f t="shared" si="162"/>
        <v>0</v>
      </c>
      <c r="AT204" s="15">
        <v>0</v>
      </c>
      <c r="AU204" s="15">
        <v>0</v>
      </c>
      <c r="AV204" s="15">
        <f t="shared" si="163"/>
        <v>0</v>
      </c>
      <c r="AW204" s="15">
        <f t="shared" si="164"/>
        <v>0</v>
      </c>
      <c r="AX204" s="15">
        <v>0</v>
      </c>
      <c r="AY204" s="15">
        <v>0</v>
      </c>
      <c r="AZ204" s="15">
        <f t="shared" si="165"/>
        <v>0</v>
      </c>
      <c r="BA204" s="15">
        <f t="shared" si="166"/>
        <v>0</v>
      </c>
      <c r="BB204" s="9">
        <v>0</v>
      </c>
      <c r="BC204" s="9">
        <v>0</v>
      </c>
      <c r="BD204" s="10">
        <f t="shared" si="167"/>
        <v>0</v>
      </c>
      <c r="BE204" s="11">
        <f t="shared" si="168"/>
        <v>0</v>
      </c>
      <c r="BF204" s="9">
        <v>0</v>
      </c>
      <c r="BG204" s="9">
        <v>0</v>
      </c>
      <c r="BH204" s="10">
        <f t="shared" ref="BH204" si="229">+BG204+BF204</f>
        <v>0</v>
      </c>
      <c r="BI204" s="11">
        <f t="shared" ref="BI204" si="230">+BH204*I204</f>
        <v>0</v>
      </c>
    </row>
    <row r="205" spans="1:61" s="4" customFormat="1" x14ac:dyDescent="0.25">
      <c r="A205" s="47"/>
      <c r="B205" s="23"/>
      <c r="C205" s="23"/>
      <c r="D205" s="23"/>
      <c r="E205" s="23"/>
      <c r="F205" s="23"/>
      <c r="G205" s="23"/>
      <c r="H205" s="23"/>
      <c r="I205" s="48"/>
      <c r="J205" s="64"/>
      <c r="K205" s="65"/>
      <c r="L205" s="65"/>
      <c r="M205" s="66"/>
      <c r="N205" s="64"/>
      <c r="O205" s="65"/>
      <c r="P205" s="65"/>
      <c r="Q205" s="66"/>
      <c r="R205" s="64"/>
      <c r="S205" s="65"/>
      <c r="T205" s="65"/>
      <c r="U205" s="66"/>
      <c r="V205" s="64"/>
      <c r="W205" s="65"/>
      <c r="X205" s="65"/>
      <c r="Y205" s="66"/>
      <c r="Z205" s="64"/>
      <c r="AA205" s="65"/>
      <c r="AB205" s="65"/>
      <c r="AC205" s="66"/>
      <c r="AD205" s="64"/>
      <c r="AE205" s="65"/>
      <c r="AF205" s="65"/>
      <c r="AG205" s="66"/>
      <c r="AH205" s="64"/>
      <c r="AI205" s="65"/>
      <c r="AJ205" s="65"/>
      <c r="AK205" s="66"/>
      <c r="AL205" s="64"/>
      <c r="AM205" s="65"/>
      <c r="AN205" s="65"/>
      <c r="AO205" s="66"/>
      <c r="AP205" s="64"/>
      <c r="AQ205" s="65"/>
      <c r="AR205" s="65"/>
      <c r="AS205" s="66"/>
      <c r="AT205" s="64"/>
      <c r="AU205" s="65"/>
      <c r="AV205" s="65"/>
      <c r="AW205" s="66"/>
      <c r="AX205" s="64"/>
      <c r="AY205" s="65"/>
      <c r="AZ205" s="65"/>
      <c r="BA205" s="66"/>
      <c r="BB205" s="64"/>
      <c r="BC205" s="65"/>
      <c r="BD205" s="65"/>
      <c r="BE205" s="66"/>
      <c r="BF205" s="64"/>
      <c r="BG205" s="65"/>
      <c r="BH205" s="65"/>
      <c r="BI205" s="66"/>
    </row>
    <row r="206" spans="1:61" s="4" customFormat="1" x14ac:dyDescent="0.25">
      <c r="A206" s="22">
        <v>100</v>
      </c>
      <c r="B206" s="22" t="s">
        <v>247</v>
      </c>
      <c r="C206" s="22" t="s">
        <v>248</v>
      </c>
      <c r="D206" s="22" t="s">
        <v>23</v>
      </c>
      <c r="E206" s="22">
        <v>70</v>
      </c>
      <c r="F206" s="22" t="s">
        <v>47</v>
      </c>
      <c r="G206" s="22" t="s">
        <v>51</v>
      </c>
      <c r="H206" s="22" t="s">
        <v>51</v>
      </c>
      <c r="I206" s="24">
        <v>61794</v>
      </c>
      <c r="J206" s="24">
        <v>0</v>
      </c>
      <c r="K206" s="24">
        <v>0</v>
      </c>
      <c r="L206" s="15">
        <f t="shared" si="145"/>
        <v>0</v>
      </c>
      <c r="M206" s="15">
        <f t="shared" si="146"/>
        <v>0</v>
      </c>
      <c r="N206" s="15">
        <v>0</v>
      </c>
      <c r="O206" s="15">
        <v>0</v>
      </c>
      <c r="P206" s="15">
        <f t="shared" si="147"/>
        <v>0</v>
      </c>
      <c r="Q206" s="15">
        <f t="shared" si="148"/>
        <v>0</v>
      </c>
      <c r="R206" s="15">
        <v>0</v>
      </c>
      <c r="S206" s="15">
        <v>0</v>
      </c>
      <c r="T206" s="15">
        <f t="shared" si="149"/>
        <v>0</v>
      </c>
      <c r="U206" s="15">
        <f t="shared" si="150"/>
        <v>0</v>
      </c>
      <c r="V206" s="15">
        <v>0</v>
      </c>
      <c r="W206" s="15">
        <v>0</v>
      </c>
      <c r="X206" s="15">
        <f t="shared" si="151"/>
        <v>0</v>
      </c>
      <c r="Y206" s="15">
        <f t="shared" si="152"/>
        <v>0</v>
      </c>
      <c r="Z206" s="15">
        <v>0</v>
      </c>
      <c r="AA206" s="15">
        <v>0</v>
      </c>
      <c r="AB206" s="15">
        <f t="shared" si="153"/>
        <v>0</v>
      </c>
      <c r="AC206" s="15">
        <f t="shared" si="154"/>
        <v>0</v>
      </c>
      <c r="AD206" s="15">
        <v>42000</v>
      </c>
      <c r="AE206" s="15">
        <v>7980</v>
      </c>
      <c r="AF206" s="15">
        <f t="shared" si="155"/>
        <v>49980</v>
      </c>
      <c r="AG206" s="15">
        <f t="shared" si="156"/>
        <v>3498600</v>
      </c>
      <c r="AH206" s="15">
        <v>0</v>
      </c>
      <c r="AI206" s="15">
        <v>0</v>
      </c>
      <c r="AJ206" s="15">
        <f t="shared" si="157"/>
        <v>0</v>
      </c>
      <c r="AK206" s="15">
        <f t="shared" si="158"/>
        <v>0</v>
      </c>
      <c r="AL206" s="15">
        <v>51927.710843373497</v>
      </c>
      <c r="AM206" s="15">
        <v>9866.2650602409649</v>
      </c>
      <c r="AN206" s="15">
        <f t="shared" si="159"/>
        <v>61793.975903614461</v>
      </c>
      <c r="AO206" s="15">
        <f t="shared" si="160"/>
        <v>4325578.3132530125</v>
      </c>
      <c r="AP206" s="15">
        <v>0</v>
      </c>
      <c r="AQ206" s="15">
        <v>0</v>
      </c>
      <c r="AR206" s="15">
        <f t="shared" si="161"/>
        <v>0</v>
      </c>
      <c r="AS206" s="15">
        <f t="shared" si="162"/>
        <v>0</v>
      </c>
      <c r="AT206" s="15">
        <v>0</v>
      </c>
      <c r="AU206" s="15">
        <v>0</v>
      </c>
      <c r="AV206" s="15">
        <f t="shared" si="163"/>
        <v>0</v>
      </c>
      <c r="AW206" s="15">
        <f t="shared" si="164"/>
        <v>0</v>
      </c>
      <c r="AX206" s="15">
        <v>0</v>
      </c>
      <c r="AY206" s="15">
        <v>0</v>
      </c>
      <c r="AZ206" s="15">
        <f t="shared" si="165"/>
        <v>0</v>
      </c>
      <c r="BA206" s="15">
        <f t="shared" si="166"/>
        <v>0</v>
      </c>
      <c r="BB206" s="9">
        <v>0</v>
      </c>
      <c r="BC206" s="9">
        <v>0</v>
      </c>
      <c r="BD206" s="10">
        <f t="shared" si="167"/>
        <v>0</v>
      </c>
      <c r="BE206" s="11">
        <f t="shared" si="168"/>
        <v>0</v>
      </c>
      <c r="BF206" s="9">
        <v>0</v>
      </c>
      <c r="BG206" s="9">
        <v>0</v>
      </c>
      <c r="BH206" s="10">
        <f t="shared" ref="BH206" si="231">+BG206+BF206</f>
        <v>0</v>
      </c>
      <c r="BI206" s="11">
        <f t="shared" ref="BI206" si="232">+BH206*I206</f>
        <v>0</v>
      </c>
    </row>
    <row r="207" spans="1:61" s="4" customFormat="1" x14ac:dyDescent="0.25">
      <c r="A207" s="47"/>
      <c r="B207" s="22"/>
      <c r="C207" s="22"/>
      <c r="D207" s="22"/>
      <c r="E207" s="22"/>
      <c r="F207" s="22"/>
      <c r="G207" s="22"/>
      <c r="H207" s="22"/>
      <c r="I207" s="48"/>
      <c r="J207" s="64"/>
      <c r="K207" s="65"/>
      <c r="L207" s="65"/>
      <c r="M207" s="66"/>
      <c r="N207" s="64"/>
      <c r="O207" s="65"/>
      <c r="P207" s="65"/>
      <c r="Q207" s="66"/>
      <c r="R207" s="64"/>
      <c r="S207" s="65"/>
      <c r="T207" s="65"/>
      <c r="U207" s="66"/>
      <c r="V207" s="64"/>
      <c r="W207" s="65"/>
      <c r="X207" s="65"/>
      <c r="Y207" s="66"/>
      <c r="Z207" s="64"/>
      <c r="AA207" s="65"/>
      <c r="AB207" s="65"/>
      <c r="AC207" s="66"/>
      <c r="AD207" s="67" t="s">
        <v>329</v>
      </c>
      <c r="AE207" s="68"/>
      <c r="AF207" s="68"/>
      <c r="AG207" s="69"/>
      <c r="AH207" s="64"/>
      <c r="AI207" s="65"/>
      <c r="AJ207" s="65"/>
      <c r="AK207" s="66"/>
      <c r="AL207" s="70" t="s">
        <v>328</v>
      </c>
      <c r="AM207" s="71"/>
      <c r="AN207" s="71"/>
      <c r="AO207" s="72"/>
      <c r="AP207" s="64"/>
      <c r="AQ207" s="65"/>
      <c r="AR207" s="65"/>
      <c r="AS207" s="66"/>
      <c r="AT207" s="64"/>
      <c r="AU207" s="65"/>
      <c r="AV207" s="65"/>
      <c r="AW207" s="66"/>
      <c r="AX207" s="64"/>
      <c r="AY207" s="65"/>
      <c r="AZ207" s="65"/>
      <c r="BA207" s="66"/>
      <c r="BB207" s="64"/>
      <c r="BC207" s="65"/>
      <c r="BD207" s="65"/>
      <c r="BE207" s="66"/>
      <c r="BF207" s="64"/>
      <c r="BG207" s="65"/>
      <c r="BH207" s="65"/>
      <c r="BI207" s="66"/>
    </row>
    <row r="208" spans="1:61" s="4" customFormat="1" ht="25.5" x14ac:dyDescent="0.25">
      <c r="A208" s="22">
        <v>101</v>
      </c>
      <c r="B208" s="22" t="s">
        <v>249</v>
      </c>
      <c r="C208" s="22" t="s">
        <v>250</v>
      </c>
      <c r="D208" s="22" t="s">
        <v>251</v>
      </c>
      <c r="E208" s="22">
        <v>350</v>
      </c>
      <c r="F208" s="23" t="s">
        <v>42</v>
      </c>
      <c r="G208" s="22" t="s">
        <v>26</v>
      </c>
      <c r="H208" s="22" t="s">
        <v>26</v>
      </c>
      <c r="I208" s="24">
        <v>17695</v>
      </c>
      <c r="J208" s="24">
        <v>0</v>
      </c>
      <c r="K208" s="24">
        <v>0</v>
      </c>
      <c r="L208" s="15">
        <f t="shared" si="145"/>
        <v>0</v>
      </c>
      <c r="M208" s="15">
        <f t="shared" si="146"/>
        <v>0</v>
      </c>
      <c r="N208" s="15">
        <v>8390</v>
      </c>
      <c r="O208" s="15">
        <v>1594.1</v>
      </c>
      <c r="P208" s="15">
        <f t="shared" si="147"/>
        <v>9984.1</v>
      </c>
      <c r="Q208" s="15">
        <f t="shared" si="148"/>
        <v>3494435</v>
      </c>
      <c r="R208" s="15">
        <v>0</v>
      </c>
      <c r="S208" s="15">
        <v>0</v>
      </c>
      <c r="T208" s="15">
        <f t="shared" si="149"/>
        <v>0</v>
      </c>
      <c r="U208" s="15">
        <f t="shared" si="150"/>
        <v>0</v>
      </c>
      <c r="V208" s="15">
        <v>0</v>
      </c>
      <c r="W208" s="15">
        <v>0</v>
      </c>
      <c r="X208" s="15">
        <f t="shared" si="151"/>
        <v>0</v>
      </c>
      <c r="Y208" s="15">
        <f t="shared" si="152"/>
        <v>0</v>
      </c>
      <c r="Z208" s="15">
        <v>13430</v>
      </c>
      <c r="AA208" s="15">
        <v>2551.6999999999998</v>
      </c>
      <c r="AB208" s="15">
        <f t="shared" si="153"/>
        <v>15981.7</v>
      </c>
      <c r="AC208" s="15">
        <f t="shared" si="154"/>
        <v>5593595</v>
      </c>
      <c r="AD208" s="15">
        <v>0</v>
      </c>
      <c r="AE208" s="15">
        <v>0</v>
      </c>
      <c r="AF208" s="15">
        <f t="shared" si="155"/>
        <v>0</v>
      </c>
      <c r="AG208" s="15">
        <f t="shared" si="156"/>
        <v>0</v>
      </c>
      <c r="AH208" s="15">
        <v>14870</v>
      </c>
      <c r="AI208" s="15">
        <v>2825.3</v>
      </c>
      <c r="AJ208" s="15">
        <f t="shared" si="157"/>
        <v>17695.3</v>
      </c>
      <c r="AK208" s="15">
        <f t="shared" si="158"/>
        <v>6193355</v>
      </c>
      <c r="AL208" s="15">
        <v>0</v>
      </c>
      <c r="AM208" s="15">
        <v>0</v>
      </c>
      <c r="AN208" s="15">
        <f t="shared" si="159"/>
        <v>0</v>
      </c>
      <c r="AO208" s="15">
        <f t="shared" si="160"/>
        <v>0</v>
      </c>
      <c r="AP208" s="15">
        <v>0</v>
      </c>
      <c r="AQ208" s="15">
        <v>0</v>
      </c>
      <c r="AR208" s="15">
        <f t="shared" si="161"/>
        <v>0</v>
      </c>
      <c r="AS208" s="15">
        <f t="shared" si="162"/>
        <v>0</v>
      </c>
      <c r="AT208" s="15">
        <v>25774</v>
      </c>
      <c r="AU208" s="15">
        <v>4897.0600000000004</v>
      </c>
      <c r="AV208" s="15">
        <f t="shared" si="163"/>
        <v>30671.06</v>
      </c>
      <c r="AW208" s="15">
        <f t="shared" si="164"/>
        <v>10734871</v>
      </c>
      <c r="AX208" s="15">
        <v>0</v>
      </c>
      <c r="AY208" s="15">
        <v>0</v>
      </c>
      <c r="AZ208" s="15">
        <f t="shared" si="165"/>
        <v>0</v>
      </c>
      <c r="BA208" s="15">
        <f t="shared" si="166"/>
        <v>0</v>
      </c>
      <c r="BB208" s="9">
        <v>0</v>
      </c>
      <c r="BC208" s="9">
        <v>0</v>
      </c>
      <c r="BD208" s="10">
        <f t="shared" si="167"/>
        <v>0</v>
      </c>
      <c r="BE208" s="11">
        <f t="shared" si="168"/>
        <v>0</v>
      </c>
      <c r="BF208" s="9">
        <v>0</v>
      </c>
      <c r="BG208" s="9">
        <v>0</v>
      </c>
      <c r="BH208" s="10">
        <f t="shared" ref="BH208" si="233">+BG208+BF208</f>
        <v>0</v>
      </c>
      <c r="BI208" s="11">
        <f t="shared" ref="BI208" si="234">+BH208*I208</f>
        <v>0</v>
      </c>
    </row>
    <row r="209" spans="1:61" s="4" customFormat="1" x14ac:dyDescent="0.25">
      <c r="A209" s="47"/>
      <c r="B209" s="22"/>
      <c r="C209" s="22"/>
      <c r="D209" s="22"/>
      <c r="E209" s="22"/>
      <c r="F209" s="23"/>
      <c r="G209" s="22"/>
      <c r="H209" s="22"/>
      <c r="I209" s="48"/>
      <c r="J209" s="64"/>
      <c r="K209" s="65"/>
      <c r="L209" s="65"/>
      <c r="M209" s="66"/>
      <c r="N209" s="67" t="s">
        <v>329</v>
      </c>
      <c r="O209" s="68"/>
      <c r="P209" s="68"/>
      <c r="Q209" s="69"/>
      <c r="R209" s="64"/>
      <c r="S209" s="65"/>
      <c r="T209" s="65"/>
      <c r="U209" s="66"/>
      <c r="V209" s="64"/>
      <c r="W209" s="65"/>
      <c r="X209" s="65"/>
      <c r="Y209" s="66"/>
      <c r="Z209" s="67" t="s">
        <v>364</v>
      </c>
      <c r="AA209" s="68"/>
      <c r="AB209" s="68"/>
      <c r="AC209" s="69"/>
      <c r="AD209" s="64"/>
      <c r="AE209" s="65"/>
      <c r="AF209" s="65"/>
      <c r="AG209" s="66"/>
      <c r="AH209" s="67" t="s">
        <v>360</v>
      </c>
      <c r="AI209" s="68"/>
      <c r="AJ209" s="68"/>
      <c r="AK209" s="69"/>
      <c r="AL209" s="64"/>
      <c r="AM209" s="65"/>
      <c r="AN209" s="65"/>
      <c r="AO209" s="66"/>
      <c r="AP209" s="64"/>
      <c r="AQ209" s="65"/>
      <c r="AR209" s="65"/>
      <c r="AS209" s="66"/>
      <c r="AT209" s="80" t="s">
        <v>325</v>
      </c>
      <c r="AU209" s="81"/>
      <c r="AV209" s="81"/>
      <c r="AW209" s="82"/>
      <c r="AX209" s="64"/>
      <c r="AY209" s="65"/>
      <c r="AZ209" s="65"/>
      <c r="BA209" s="66"/>
      <c r="BB209" s="64"/>
      <c r="BC209" s="65"/>
      <c r="BD209" s="65"/>
      <c r="BE209" s="66"/>
      <c r="BF209" s="64"/>
      <c r="BG209" s="65"/>
      <c r="BH209" s="65"/>
      <c r="BI209" s="66"/>
    </row>
    <row r="210" spans="1:61" s="4" customFormat="1" x14ac:dyDescent="0.25">
      <c r="A210" s="22">
        <v>102</v>
      </c>
      <c r="B210" s="22" t="s">
        <v>252</v>
      </c>
      <c r="C210" s="23" t="s">
        <v>253</v>
      </c>
      <c r="D210" s="23" t="s">
        <v>23</v>
      </c>
      <c r="E210" s="23">
        <v>2</v>
      </c>
      <c r="F210" s="23" t="s">
        <v>47</v>
      </c>
      <c r="G210" s="23" t="s">
        <v>26</v>
      </c>
      <c r="H210" s="23" t="s">
        <v>26</v>
      </c>
      <c r="I210" s="24">
        <v>585194</v>
      </c>
      <c r="J210" s="24">
        <v>0</v>
      </c>
      <c r="K210" s="24">
        <v>0</v>
      </c>
      <c r="L210" s="15">
        <f t="shared" si="145"/>
        <v>0</v>
      </c>
      <c r="M210" s="15">
        <f t="shared" si="146"/>
        <v>0</v>
      </c>
      <c r="N210" s="15">
        <v>0</v>
      </c>
      <c r="O210" s="15">
        <v>0</v>
      </c>
      <c r="P210" s="15">
        <f t="shared" si="147"/>
        <v>0</v>
      </c>
      <c r="Q210" s="15">
        <f t="shared" si="148"/>
        <v>0</v>
      </c>
      <c r="R210" s="15">
        <v>0</v>
      </c>
      <c r="S210" s="15">
        <v>0</v>
      </c>
      <c r="T210" s="15">
        <f t="shared" si="149"/>
        <v>0</v>
      </c>
      <c r="U210" s="15">
        <f t="shared" si="150"/>
        <v>0</v>
      </c>
      <c r="V210" s="15">
        <v>0</v>
      </c>
      <c r="W210" s="15">
        <v>0</v>
      </c>
      <c r="X210" s="15">
        <f t="shared" si="151"/>
        <v>0</v>
      </c>
      <c r="Y210" s="15">
        <f t="shared" si="152"/>
        <v>0</v>
      </c>
      <c r="Z210" s="15">
        <v>0</v>
      </c>
      <c r="AA210" s="15">
        <v>0</v>
      </c>
      <c r="AB210" s="15">
        <f t="shared" si="153"/>
        <v>0</v>
      </c>
      <c r="AC210" s="15">
        <f t="shared" si="154"/>
        <v>0</v>
      </c>
      <c r="AD210" s="15">
        <v>0</v>
      </c>
      <c r="AE210" s="15">
        <v>0</v>
      </c>
      <c r="AF210" s="15">
        <f t="shared" si="155"/>
        <v>0</v>
      </c>
      <c r="AG210" s="15">
        <f t="shared" si="156"/>
        <v>0</v>
      </c>
      <c r="AH210" s="15">
        <v>0</v>
      </c>
      <c r="AI210" s="15">
        <v>0</v>
      </c>
      <c r="AJ210" s="15">
        <f t="shared" si="157"/>
        <v>0</v>
      </c>
      <c r="AK210" s="15">
        <f t="shared" si="158"/>
        <v>0</v>
      </c>
      <c r="AL210" s="15">
        <v>0</v>
      </c>
      <c r="AM210" s="15">
        <v>0</v>
      </c>
      <c r="AN210" s="15">
        <f t="shared" si="159"/>
        <v>0</v>
      </c>
      <c r="AO210" s="15">
        <f t="shared" si="160"/>
        <v>0</v>
      </c>
      <c r="AP210" s="15">
        <v>0</v>
      </c>
      <c r="AQ210" s="15">
        <v>0</v>
      </c>
      <c r="AR210" s="15">
        <f t="shared" si="161"/>
        <v>0</v>
      </c>
      <c r="AS210" s="15">
        <f t="shared" si="162"/>
        <v>0</v>
      </c>
      <c r="AT210" s="15">
        <v>0</v>
      </c>
      <c r="AU210" s="15">
        <v>0</v>
      </c>
      <c r="AV210" s="15">
        <f t="shared" si="163"/>
        <v>0</v>
      </c>
      <c r="AW210" s="15">
        <f t="shared" si="164"/>
        <v>0</v>
      </c>
      <c r="AX210" s="15">
        <v>0</v>
      </c>
      <c r="AY210" s="15">
        <v>0</v>
      </c>
      <c r="AZ210" s="15">
        <f t="shared" si="165"/>
        <v>0</v>
      </c>
      <c r="BA210" s="15">
        <f t="shared" si="166"/>
        <v>0</v>
      </c>
      <c r="BB210" s="9">
        <v>0</v>
      </c>
      <c r="BC210" s="9">
        <v>0</v>
      </c>
      <c r="BD210" s="10">
        <f t="shared" si="167"/>
        <v>0</v>
      </c>
      <c r="BE210" s="11">
        <f t="shared" si="168"/>
        <v>0</v>
      </c>
      <c r="BF210" s="9">
        <v>0</v>
      </c>
      <c r="BG210" s="9">
        <v>0</v>
      </c>
      <c r="BH210" s="10">
        <f t="shared" ref="BH210" si="235">+BG210+BF210</f>
        <v>0</v>
      </c>
      <c r="BI210" s="11">
        <f t="shared" ref="BI210" si="236">+BH210*I210</f>
        <v>0</v>
      </c>
    </row>
    <row r="211" spans="1:61" s="4" customFormat="1" x14ac:dyDescent="0.25">
      <c r="A211" s="47"/>
      <c r="B211" s="22"/>
      <c r="C211" s="23"/>
      <c r="D211" s="23"/>
      <c r="E211" s="23"/>
      <c r="F211" s="23"/>
      <c r="G211" s="23"/>
      <c r="H211" s="23"/>
      <c r="I211" s="48"/>
      <c r="J211" s="64"/>
      <c r="K211" s="65"/>
      <c r="L211" s="65"/>
      <c r="M211" s="66"/>
      <c r="N211" s="64"/>
      <c r="O211" s="65"/>
      <c r="P211" s="65"/>
      <c r="Q211" s="66"/>
      <c r="R211" s="64"/>
      <c r="S211" s="65"/>
      <c r="T211" s="65"/>
      <c r="U211" s="66"/>
      <c r="V211" s="64"/>
      <c r="W211" s="65"/>
      <c r="X211" s="65"/>
      <c r="Y211" s="66"/>
      <c r="Z211" s="64"/>
      <c r="AA211" s="65"/>
      <c r="AB211" s="65"/>
      <c r="AC211" s="66"/>
      <c r="AD211" s="64"/>
      <c r="AE211" s="65"/>
      <c r="AF211" s="65"/>
      <c r="AG211" s="66"/>
      <c r="AH211" s="64"/>
      <c r="AI211" s="65"/>
      <c r="AJ211" s="65"/>
      <c r="AK211" s="66"/>
      <c r="AL211" s="64"/>
      <c r="AM211" s="65"/>
      <c r="AN211" s="65"/>
      <c r="AO211" s="66"/>
      <c r="AP211" s="64"/>
      <c r="AQ211" s="65"/>
      <c r="AR211" s="65"/>
      <c r="AS211" s="66"/>
      <c r="AT211" s="64"/>
      <c r="AU211" s="65"/>
      <c r="AV211" s="65"/>
      <c r="AW211" s="66"/>
      <c r="AX211" s="64"/>
      <c r="AY211" s="65"/>
      <c r="AZ211" s="65"/>
      <c r="BA211" s="66"/>
      <c r="BB211" s="64"/>
      <c r="BC211" s="65"/>
      <c r="BD211" s="65"/>
      <c r="BE211" s="66"/>
      <c r="BF211" s="64"/>
      <c r="BG211" s="65"/>
      <c r="BH211" s="65"/>
      <c r="BI211" s="66"/>
    </row>
    <row r="212" spans="1:61" s="4" customFormat="1" ht="25.5" x14ac:dyDescent="0.25">
      <c r="A212" s="22">
        <v>103</v>
      </c>
      <c r="B212" s="22" t="s">
        <v>254</v>
      </c>
      <c r="C212" s="22" t="s">
        <v>255</v>
      </c>
      <c r="D212" s="22" t="s">
        <v>23</v>
      </c>
      <c r="E212" s="22">
        <v>500</v>
      </c>
      <c r="F212" s="22" t="s">
        <v>126</v>
      </c>
      <c r="G212" s="23" t="s">
        <v>26</v>
      </c>
      <c r="H212" s="23" t="s">
        <v>26</v>
      </c>
      <c r="I212" s="24">
        <v>5528</v>
      </c>
      <c r="J212" s="24">
        <v>0</v>
      </c>
      <c r="K212" s="24">
        <v>0</v>
      </c>
      <c r="L212" s="15">
        <f t="shared" si="145"/>
        <v>0</v>
      </c>
      <c r="M212" s="15">
        <f t="shared" si="146"/>
        <v>0</v>
      </c>
      <c r="N212" s="15">
        <v>0</v>
      </c>
      <c r="O212" s="15">
        <v>0</v>
      </c>
      <c r="P212" s="15">
        <f t="shared" si="147"/>
        <v>0</v>
      </c>
      <c r="Q212" s="15">
        <f t="shared" si="148"/>
        <v>0</v>
      </c>
      <c r="R212" s="15">
        <v>0</v>
      </c>
      <c r="S212" s="15">
        <v>0</v>
      </c>
      <c r="T212" s="15">
        <f t="shared" si="149"/>
        <v>0</v>
      </c>
      <c r="U212" s="15">
        <f t="shared" si="150"/>
        <v>0</v>
      </c>
      <c r="V212" s="15">
        <v>0</v>
      </c>
      <c r="W212" s="15">
        <v>0</v>
      </c>
      <c r="X212" s="15">
        <f t="shared" si="151"/>
        <v>0</v>
      </c>
      <c r="Y212" s="15">
        <f t="shared" si="152"/>
        <v>0</v>
      </c>
      <c r="Z212" s="15">
        <v>4500</v>
      </c>
      <c r="AA212" s="15">
        <v>855</v>
      </c>
      <c r="AB212" s="15">
        <f t="shared" si="153"/>
        <v>5355</v>
      </c>
      <c r="AC212" s="15">
        <f t="shared" si="154"/>
        <v>2677500</v>
      </c>
      <c r="AD212" s="15">
        <v>0</v>
      </c>
      <c r="AE212" s="15">
        <v>0</v>
      </c>
      <c r="AF212" s="15">
        <f t="shared" si="155"/>
        <v>0</v>
      </c>
      <c r="AG212" s="15">
        <f t="shared" si="156"/>
        <v>0</v>
      </c>
      <c r="AH212" s="15">
        <v>0</v>
      </c>
      <c r="AI212" s="15">
        <v>0</v>
      </c>
      <c r="AJ212" s="15">
        <f t="shared" si="157"/>
        <v>0</v>
      </c>
      <c r="AK212" s="15">
        <f t="shared" si="158"/>
        <v>0</v>
      </c>
      <c r="AL212" s="15">
        <v>0</v>
      </c>
      <c r="AM212" s="15">
        <v>0</v>
      </c>
      <c r="AN212" s="15">
        <f t="shared" si="159"/>
        <v>0</v>
      </c>
      <c r="AO212" s="15">
        <f t="shared" si="160"/>
        <v>0</v>
      </c>
      <c r="AP212" s="15">
        <v>0</v>
      </c>
      <c r="AQ212" s="15">
        <v>0</v>
      </c>
      <c r="AR212" s="15">
        <f t="shared" si="161"/>
        <v>0</v>
      </c>
      <c r="AS212" s="15">
        <f t="shared" si="162"/>
        <v>0</v>
      </c>
      <c r="AT212" s="15">
        <v>0</v>
      </c>
      <c r="AU212" s="15">
        <v>0</v>
      </c>
      <c r="AV212" s="15">
        <f t="shared" si="163"/>
        <v>0</v>
      </c>
      <c r="AW212" s="15">
        <f t="shared" si="164"/>
        <v>0</v>
      </c>
      <c r="AX212" s="15">
        <v>0</v>
      </c>
      <c r="AY212" s="15">
        <v>0</v>
      </c>
      <c r="AZ212" s="15">
        <f t="shared" si="165"/>
        <v>0</v>
      </c>
      <c r="BA212" s="15">
        <f t="shared" si="166"/>
        <v>0</v>
      </c>
      <c r="BB212" s="9">
        <v>0</v>
      </c>
      <c r="BC212" s="9">
        <v>0</v>
      </c>
      <c r="BD212" s="10">
        <f t="shared" si="167"/>
        <v>0</v>
      </c>
      <c r="BE212" s="11">
        <f t="shared" si="168"/>
        <v>0</v>
      </c>
      <c r="BF212" s="9">
        <v>0</v>
      </c>
      <c r="BG212" s="9">
        <v>0</v>
      </c>
      <c r="BH212" s="10">
        <f t="shared" ref="BH212" si="237">+BG212+BF212</f>
        <v>0</v>
      </c>
      <c r="BI212" s="11">
        <f t="shared" ref="BI212" si="238">+BH212*I212</f>
        <v>0</v>
      </c>
    </row>
    <row r="213" spans="1:61" s="4" customFormat="1" x14ac:dyDescent="0.25">
      <c r="A213" s="47"/>
      <c r="B213" s="22"/>
      <c r="C213" s="22"/>
      <c r="D213" s="22"/>
      <c r="E213" s="22"/>
      <c r="F213" s="22"/>
      <c r="G213" s="23"/>
      <c r="H213" s="23"/>
      <c r="I213" s="48"/>
      <c r="J213" s="64"/>
      <c r="K213" s="65"/>
      <c r="L213" s="65"/>
      <c r="M213" s="66"/>
      <c r="N213" s="64"/>
      <c r="O213" s="65"/>
      <c r="P213" s="65"/>
      <c r="Q213" s="66"/>
      <c r="R213" s="64"/>
      <c r="S213" s="65"/>
      <c r="T213" s="65"/>
      <c r="U213" s="66"/>
      <c r="V213" s="64"/>
      <c r="W213" s="65"/>
      <c r="X213" s="65"/>
      <c r="Y213" s="66"/>
      <c r="Z213" s="70" t="s">
        <v>326</v>
      </c>
      <c r="AA213" s="71"/>
      <c r="AB213" s="71"/>
      <c r="AC213" s="72"/>
      <c r="AD213" s="64"/>
      <c r="AE213" s="65"/>
      <c r="AF213" s="65"/>
      <c r="AG213" s="66"/>
      <c r="AH213" s="64"/>
      <c r="AI213" s="65"/>
      <c r="AJ213" s="65"/>
      <c r="AK213" s="66"/>
      <c r="AL213" s="64"/>
      <c r="AM213" s="65"/>
      <c r="AN213" s="65"/>
      <c r="AO213" s="66"/>
      <c r="AP213" s="64"/>
      <c r="AQ213" s="65"/>
      <c r="AR213" s="65"/>
      <c r="AS213" s="66"/>
      <c r="AT213" s="64"/>
      <c r="AU213" s="65"/>
      <c r="AV213" s="65"/>
      <c r="AW213" s="66"/>
      <c r="AX213" s="64"/>
      <c r="AY213" s="65"/>
      <c r="AZ213" s="65"/>
      <c r="BA213" s="66"/>
      <c r="BB213" s="64"/>
      <c r="BC213" s="65"/>
      <c r="BD213" s="65"/>
      <c r="BE213" s="66"/>
      <c r="BF213" s="64"/>
      <c r="BG213" s="65"/>
      <c r="BH213" s="65"/>
      <c r="BI213" s="66"/>
    </row>
    <row r="214" spans="1:61" s="4" customFormat="1" ht="25.5" x14ac:dyDescent="0.25">
      <c r="A214" s="22">
        <v>104</v>
      </c>
      <c r="B214" s="22" t="s">
        <v>256</v>
      </c>
      <c r="C214" s="22" t="s">
        <v>257</v>
      </c>
      <c r="D214" s="22" t="s">
        <v>23</v>
      </c>
      <c r="E214" s="22">
        <v>10</v>
      </c>
      <c r="F214" s="22" t="s">
        <v>126</v>
      </c>
      <c r="G214" s="23" t="s">
        <v>26</v>
      </c>
      <c r="H214" s="23" t="s">
        <v>26</v>
      </c>
      <c r="I214" s="24">
        <v>243594</v>
      </c>
      <c r="J214" s="24">
        <v>0</v>
      </c>
      <c r="K214" s="24">
        <v>0</v>
      </c>
      <c r="L214" s="15">
        <f t="shared" si="145"/>
        <v>0</v>
      </c>
      <c r="M214" s="15">
        <f t="shared" si="146"/>
        <v>0</v>
      </c>
      <c r="N214" s="15">
        <v>0</v>
      </c>
      <c r="O214" s="15">
        <v>0</v>
      </c>
      <c r="P214" s="15">
        <f t="shared" si="147"/>
        <v>0</v>
      </c>
      <c r="Q214" s="15">
        <f t="shared" si="148"/>
        <v>0</v>
      </c>
      <c r="R214" s="15">
        <v>0</v>
      </c>
      <c r="S214" s="15">
        <v>0</v>
      </c>
      <c r="T214" s="15">
        <f t="shared" si="149"/>
        <v>0</v>
      </c>
      <c r="U214" s="15">
        <f t="shared" si="150"/>
        <v>0</v>
      </c>
      <c r="V214" s="15">
        <v>0</v>
      </c>
      <c r="W214" s="15">
        <v>0</v>
      </c>
      <c r="X214" s="15">
        <f t="shared" si="151"/>
        <v>0</v>
      </c>
      <c r="Y214" s="15">
        <f t="shared" si="152"/>
        <v>0</v>
      </c>
      <c r="Z214" s="15">
        <v>0</v>
      </c>
      <c r="AA214" s="15">
        <v>0</v>
      </c>
      <c r="AB214" s="15">
        <f t="shared" si="153"/>
        <v>0</v>
      </c>
      <c r="AC214" s="15">
        <f t="shared" si="154"/>
        <v>0</v>
      </c>
      <c r="AD214" s="15">
        <v>204000</v>
      </c>
      <c r="AE214" s="15">
        <v>38760</v>
      </c>
      <c r="AF214" s="15">
        <f t="shared" si="155"/>
        <v>242760</v>
      </c>
      <c r="AG214" s="15">
        <f t="shared" si="156"/>
        <v>2427600</v>
      </c>
      <c r="AH214" s="15">
        <v>0</v>
      </c>
      <c r="AI214" s="15">
        <v>0</v>
      </c>
      <c r="AJ214" s="15">
        <f t="shared" si="157"/>
        <v>0</v>
      </c>
      <c r="AK214" s="15">
        <f t="shared" si="158"/>
        <v>0</v>
      </c>
      <c r="AL214" s="15">
        <v>0</v>
      </c>
      <c r="AM214" s="15">
        <v>0</v>
      </c>
      <c r="AN214" s="15">
        <f t="shared" si="159"/>
        <v>0</v>
      </c>
      <c r="AO214" s="15">
        <f t="shared" si="160"/>
        <v>0</v>
      </c>
      <c r="AP214" s="15">
        <v>0</v>
      </c>
      <c r="AQ214" s="15">
        <v>0</v>
      </c>
      <c r="AR214" s="15">
        <f t="shared" si="161"/>
        <v>0</v>
      </c>
      <c r="AS214" s="15">
        <f t="shared" si="162"/>
        <v>0</v>
      </c>
      <c r="AT214" s="15">
        <v>0</v>
      </c>
      <c r="AU214" s="15">
        <v>0</v>
      </c>
      <c r="AV214" s="15">
        <f t="shared" si="163"/>
        <v>0</v>
      </c>
      <c r="AW214" s="15">
        <f t="shared" si="164"/>
        <v>0</v>
      </c>
      <c r="AX214" s="15">
        <v>0</v>
      </c>
      <c r="AY214" s="15">
        <v>0</v>
      </c>
      <c r="AZ214" s="15">
        <f t="shared" si="165"/>
        <v>0</v>
      </c>
      <c r="BA214" s="15">
        <f t="shared" si="166"/>
        <v>0</v>
      </c>
      <c r="BB214" s="9">
        <v>0</v>
      </c>
      <c r="BC214" s="9">
        <v>0</v>
      </c>
      <c r="BD214" s="10">
        <f t="shared" si="167"/>
        <v>0</v>
      </c>
      <c r="BE214" s="11">
        <f t="shared" si="168"/>
        <v>0</v>
      </c>
      <c r="BF214" s="9">
        <v>0</v>
      </c>
      <c r="BG214" s="9">
        <v>0</v>
      </c>
      <c r="BH214" s="10">
        <f t="shared" ref="BH214" si="239">+BG214+BF214</f>
        <v>0</v>
      </c>
      <c r="BI214" s="11">
        <f t="shared" ref="BI214" si="240">+BH214*I214</f>
        <v>0</v>
      </c>
    </row>
    <row r="215" spans="1:61" s="4" customFormat="1" x14ac:dyDescent="0.25">
      <c r="A215" s="47"/>
      <c r="B215" s="22"/>
      <c r="C215" s="22"/>
      <c r="D215" s="22"/>
      <c r="E215" s="22"/>
      <c r="F215" s="22"/>
      <c r="G215" s="23"/>
      <c r="H215" s="23"/>
      <c r="I215" s="48"/>
      <c r="J215" s="64"/>
      <c r="K215" s="65"/>
      <c r="L215" s="65"/>
      <c r="M215" s="66"/>
      <c r="N215" s="64"/>
      <c r="O215" s="65"/>
      <c r="P215" s="65"/>
      <c r="Q215" s="66"/>
      <c r="R215" s="64"/>
      <c r="S215" s="65"/>
      <c r="T215" s="65"/>
      <c r="U215" s="66"/>
      <c r="V215" s="64"/>
      <c r="W215" s="65"/>
      <c r="X215" s="65"/>
      <c r="Y215" s="66"/>
      <c r="Z215" s="64"/>
      <c r="AA215" s="65"/>
      <c r="AB215" s="65"/>
      <c r="AC215" s="66"/>
      <c r="AD215" s="67" t="s">
        <v>329</v>
      </c>
      <c r="AE215" s="68"/>
      <c r="AF215" s="68"/>
      <c r="AG215" s="69"/>
      <c r="AH215" s="64"/>
      <c r="AI215" s="65"/>
      <c r="AJ215" s="65"/>
      <c r="AK215" s="66"/>
      <c r="AL215" s="64"/>
      <c r="AM215" s="65"/>
      <c r="AN215" s="65"/>
      <c r="AO215" s="66"/>
      <c r="AP215" s="64"/>
      <c r="AQ215" s="65"/>
      <c r="AR215" s="65"/>
      <c r="AS215" s="66"/>
      <c r="AT215" s="64"/>
      <c r="AU215" s="65"/>
      <c r="AV215" s="65"/>
      <c r="AW215" s="66"/>
      <c r="AX215" s="64"/>
      <c r="AY215" s="65"/>
      <c r="AZ215" s="65"/>
      <c r="BA215" s="66"/>
      <c r="BB215" s="64"/>
      <c r="BC215" s="65"/>
      <c r="BD215" s="65"/>
      <c r="BE215" s="66"/>
      <c r="BF215" s="64"/>
      <c r="BG215" s="65"/>
      <c r="BH215" s="65"/>
      <c r="BI215" s="66"/>
    </row>
    <row r="216" spans="1:61" s="4" customFormat="1" x14ac:dyDescent="0.25">
      <c r="A216" s="22">
        <v>105</v>
      </c>
      <c r="B216" s="22" t="s">
        <v>258</v>
      </c>
      <c r="C216" s="23" t="s">
        <v>259</v>
      </c>
      <c r="D216" s="22" t="s">
        <v>23</v>
      </c>
      <c r="E216" s="22">
        <v>10</v>
      </c>
      <c r="F216" s="22" t="s">
        <v>107</v>
      </c>
      <c r="G216" s="22" t="s">
        <v>26</v>
      </c>
      <c r="H216" s="22" t="s">
        <v>26</v>
      </c>
      <c r="I216" s="24">
        <v>254057</v>
      </c>
      <c r="J216" s="24">
        <v>0</v>
      </c>
      <c r="K216" s="24">
        <v>0</v>
      </c>
      <c r="L216" s="15">
        <f t="shared" si="145"/>
        <v>0</v>
      </c>
      <c r="M216" s="15">
        <f t="shared" si="146"/>
        <v>0</v>
      </c>
      <c r="N216" s="15">
        <v>0</v>
      </c>
      <c r="O216" s="15">
        <v>0</v>
      </c>
      <c r="P216" s="15">
        <f t="shared" si="147"/>
        <v>0</v>
      </c>
      <c r="Q216" s="15">
        <f t="shared" si="148"/>
        <v>0</v>
      </c>
      <c r="R216" s="15">
        <v>0</v>
      </c>
      <c r="S216" s="15">
        <v>0</v>
      </c>
      <c r="T216" s="15">
        <f t="shared" si="149"/>
        <v>0</v>
      </c>
      <c r="U216" s="15">
        <f t="shared" si="150"/>
        <v>0</v>
      </c>
      <c r="V216" s="15">
        <v>0</v>
      </c>
      <c r="W216" s="15">
        <v>0</v>
      </c>
      <c r="X216" s="15">
        <f t="shared" si="151"/>
        <v>0</v>
      </c>
      <c r="Y216" s="15">
        <f t="shared" si="152"/>
        <v>0</v>
      </c>
      <c r="Z216" s="15">
        <v>0</v>
      </c>
      <c r="AA216" s="15">
        <v>0</v>
      </c>
      <c r="AB216" s="15">
        <f t="shared" si="153"/>
        <v>0</v>
      </c>
      <c r="AC216" s="15">
        <f t="shared" si="154"/>
        <v>0</v>
      </c>
      <c r="AD216" s="15">
        <v>0</v>
      </c>
      <c r="AE216" s="15">
        <v>0</v>
      </c>
      <c r="AF216" s="15">
        <f t="shared" si="155"/>
        <v>0</v>
      </c>
      <c r="AG216" s="15">
        <f t="shared" si="156"/>
        <v>0</v>
      </c>
      <c r="AH216" s="15">
        <v>0</v>
      </c>
      <c r="AI216" s="15">
        <v>0</v>
      </c>
      <c r="AJ216" s="15">
        <f t="shared" si="157"/>
        <v>0</v>
      </c>
      <c r="AK216" s="15">
        <f t="shared" si="158"/>
        <v>0</v>
      </c>
      <c r="AL216" s="15">
        <v>0</v>
      </c>
      <c r="AM216" s="15">
        <v>0</v>
      </c>
      <c r="AN216" s="15">
        <f t="shared" si="159"/>
        <v>0</v>
      </c>
      <c r="AO216" s="15">
        <f t="shared" si="160"/>
        <v>0</v>
      </c>
      <c r="AP216" s="15">
        <v>0</v>
      </c>
      <c r="AQ216" s="15">
        <v>0</v>
      </c>
      <c r="AR216" s="15">
        <f t="shared" si="161"/>
        <v>0</v>
      </c>
      <c r="AS216" s="15">
        <f t="shared" si="162"/>
        <v>0</v>
      </c>
      <c r="AT216" s="15">
        <v>0</v>
      </c>
      <c r="AU216" s="15">
        <v>0</v>
      </c>
      <c r="AV216" s="15">
        <f t="shared" si="163"/>
        <v>0</v>
      </c>
      <c r="AW216" s="15">
        <f t="shared" si="164"/>
        <v>0</v>
      </c>
      <c r="AX216" s="15">
        <v>0</v>
      </c>
      <c r="AY216" s="15">
        <v>0</v>
      </c>
      <c r="AZ216" s="15">
        <f t="shared" si="165"/>
        <v>0</v>
      </c>
      <c r="BA216" s="15">
        <f t="shared" si="166"/>
        <v>0</v>
      </c>
      <c r="BB216" s="9">
        <v>0</v>
      </c>
      <c r="BC216" s="9">
        <v>0</v>
      </c>
      <c r="BD216" s="10">
        <f t="shared" si="167"/>
        <v>0</v>
      </c>
      <c r="BE216" s="11">
        <f t="shared" si="168"/>
        <v>0</v>
      </c>
      <c r="BF216" s="9">
        <v>0</v>
      </c>
      <c r="BG216" s="9">
        <v>0</v>
      </c>
      <c r="BH216" s="10">
        <f t="shared" ref="BH216" si="241">+BG216+BF216</f>
        <v>0</v>
      </c>
      <c r="BI216" s="11">
        <f t="shared" ref="BI216" si="242">+BH216*I216</f>
        <v>0</v>
      </c>
    </row>
    <row r="217" spans="1:61" s="4" customFormat="1" x14ac:dyDescent="0.25">
      <c r="A217" s="47"/>
      <c r="B217" s="22"/>
      <c r="C217" s="23"/>
      <c r="D217" s="22"/>
      <c r="E217" s="22"/>
      <c r="F217" s="22"/>
      <c r="G217" s="22"/>
      <c r="H217" s="22"/>
      <c r="I217" s="48"/>
      <c r="J217" s="64"/>
      <c r="K217" s="65"/>
      <c r="L217" s="65"/>
      <c r="M217" s="66"/>
      <c r="N217" s="64"/>
      <c r="O217" s="65"/>
      <c r="P217" s="65"/>
      <c r="Q217" s="66"/>
      <c r="R217" s="64"/>
      <c r="S217" s="65"/>
      <c r="T217" s="65"/>
      <c r="U217" s="66"/>
      <c r="V217" s="64"/>
      <c r="W217" s="65"/>
      <c r="X217" s="65"/>
      <c r="Y217" s="66"/>
      <c r="Z217" s="64"/>
      <c r="AA217" s="65"/>
      <c r="AB217" s="65"/>
      <c r="AC217" s="66"/>
      <c r="AD217" s="64"/>
      <c r="AE217" s="65"/>
      <c r="AF217" s="65"/>
      <c r="AG217" s="66"/>
      <c r="AH217" s="64"/>
      <c r="AI217" s="65"/>
      <c r="AJ217" s="65"/>
      <c r="AK217" s="66"/>
      <c r="AL217" s="64"/>
      <c r="AM217" s="65"/>
      <c r="AN217" s="65"/>
      <c r="AO217" s="66"/>
      <c r="AP217" s="64"/>
      <c r="AQ217" s="65"/>
      <c r="AR217" s="65"/>
      <c r="AS217" s="66"/>
      <c r="AT217" s="64"/>
      <c r="AU217" s="65"/>
      <c r="AV217" s="65"/>
      <c r="AW217" s="66"/>
      <c r="AX217" s="64"/>
      <c r="AY217" s="65"/>
      <c r="AZ217" s="65"/>
      <c r="BA217" s="66"/>
      <c r="BB217" s="64"/>
      <c r="BC217" s="65"/>
      <c r="BD217" s="65"/>
      <c r="BE217" s="66"/>
      <c r="BF217" s="64"/>
      <c r="BG217" s="65"/>
      <c r="BH217" s="65"/>
      <c r="BI217" s="66"/>
    </row>
    <row r="218" spans="1:61" s="4" customFormat="1" ht="38.25" x14ac:dyDescent="0.25">
      <c r="A218" s="22">
        <v>106</v>
      </c>
      <c r="B218" s="22" t="s">
        <v>260</v>
      </c>
      <c r="C218" s="22" t="s">
        <v>261</v>
      </c>
      <c r="D218" s="22" t="s">
        <v>23</v>
      </c>
      <c r="E218" s="23">
        <v>40</v>
      </c>
      <c r="F218" s="22" t="s">
        <v>47</v>
      </c>
      <c r="G218" s="23" t="s">
        <v>262</v>
      </c>
      <c r="H218" s="22" t="s">
        <v>51</v>
      </c>
      <c r="I218" s="24">
        <v>17286</v>
      </c>
      <c r="J218" s="24">
        <v>0</v>
      </c>
      <c r="K218" s="24">
        <v>0</v>
      </c>
      <c r="L218" s="15">
        <f t="shared" si="145"/>
        <v>0</v>
      </c>
      <c r="M218" s="15">
        <f t="shared" si="146"/>
        <v>0</v>
      </c>
      <c r="N218" s="15">
        <v>0</v>
      </c>
      <c r="O218" s="15">
        <v>0</v>
      </c>
      <c r="P218" s="15">
        <f t="shared" si="147"/>
        <v>0</v>
      </c>
      <c r="Q218" s="15">
        <f t="shared" si="148"/>
        <v>0</v>
      </c>
      <c r="R218" s="15">
        <v>0</v>
      </c>
      <c r="S218" s="15">
        <v>0</v>
      </c>
      <c r="T218" s="15">
        <f t="shared" si="149"/>
        <v>0</v>
      </c>
      <c r="U218" s="15">
        <f t="shared" si="150"/>
        <v>0</v>
      </c>
      <c r="V218" s="15">
        <v>0</v>
      </c>
      <c r="W218" s="15">
        <v>0</v>
      </c>
      <c r="X218" s="15">
        <f t="shared" si="151"/>
        <v>0</v>
      </c>
      <c r="Y218" s="15">
        <f t="shared" si="152"/>
        <v>0</v>
      </c>
      <c r="Z218" s="15">
        <v>0</v>
      </c>
      <c r="AA218" s="15">
        <v>0</v>
      </c>
      <c r="AB218" s="15">
        <f t="shared" si="153"/>
        <v>0</v>
      </c>
      <c r="AC218" s="15">
        <f t="shared" si="154"/>
        <v>0</v>
      </c>
      <c r="AD218" s="15">
        <v>0</v>
      </c>
      <c r="AE218" s="15">
        <v>0</v>
      </c>
      <c r="AF218" s="15">
        <f t="shared" si="155"/>
        <v>0</v>
      </c>
      <c r="AG218" s="15">
        <f t="shared" si="156"/>
        <v>0</v>
      </c>
      <c r="AH218" s="15">
        <v>0</v>
      </c>
      <c r="AI218" s="15">
        <v>0</v>
      </c>
      <c r="AJ218" s="15">
        <f t="shared" si="157"/>
        <v>0</v>
      </c>
      <c r="AK218" s="15">
        <f t="shared" si="158"/>
        <v>0</v>
      </c>
      <c r="AL218" s="15">
        <v>0</v>
      </c>
      <c r="AM218" s="15">
        <v>0</v>
      </c>
      <c r="AN218" s="15">
        <f t="shared" si="159"/>
        <v>0</v>
      </c>
      <c r="AO218" s="15">
        <f t="shared" si="160"/>
        <v>0</v>
      </c>
      <c r="AP218" s="15">
        <v>0</v>
      </c>
      <c r="AQ218" s="15">
        <v>0</v>
      </c>
      <c r="AR218" s="15">
        <f t="shared" si="161"/>
        <v>0</v>
      </c>
      <c r="AS218" s="15">
        <f t="shared" si="162"/>
        <v>0</v>
      </c>
      <c r="AT218" s="15">
        <v>0</v>
      </c>
      <c r="AU218" s="15">
        <v>0</v>
      </c>
      <c r="AV218" s="15">
        <f t="shared" si="163"/>
        <v>0</v>
      </c>
      <c r="AW218" s="15">
        <f t="shared" si="164"/>
        <v>0</v>
      </c>
      <c r="AX218" s="15">
        <v>0</v>
      </c>
      <c r="AY218" s="15">
        <v>0</v>
      </c>
      <c r="AZ218" s="15">
        <f t="shared" si="165"/>
        <v>0</v>
      </c>
      <c r="BA218" s="15">
        <f t="shared" si="166"/>
        <v>0</v>
      </c>
      <c r="BB218" s="9">
        <v>0</v>
      </c>
      <c r="BC218" s="9">
        <v>0</v>
      </c>
      <c r="BD218" s="10">
        <f t="shared" si="167"/>
        <v>0</v>
      </c>
      <c r="BE218" s="11">
        <f t="shared" si="168"/>
        <v>0</v>
      </c>
      <c r="BF218" s="9">
        <v>0</v>
      </c>
      <c r="BG218" s="9">
        <v>0</v>
      </c>
      <c r="BH218" s="10">
        <f t="shared" ref="BH218" si="243">+BG218+BF218</f>
        <v>0</v>
      </c>
      <c r="BI218" s="11">
        <f t="shared" ref="BI218" si="244">+BH218*I218</f>
        <v>0</v>
      </c>
    </row>
    <row r="219" spans="1:61" s="4" customFormat="1" x14ac:dyDescent="0.25">
      <c r="A219" s="47"/>
      <c r="B219" s="22"/>
      <c r="C219" s="22"/>
      <c r="D219" s="22"/>
      <c r="E219" s="23"/>
      <c r="F219" s="22"/>
      <c r="G219" s="23"/>
      <c r="H219" s="22"/>
      <c r="I219" s="48"/>
      <c r="J219" s="64"/>
      <c r="K219" s="65"/>
      <c r="L219" s="65"/>
      <c r="M219" s="66"/>
      <c r="N219" s="64"/>
      <c r="O219" s="65"/>
      <c r="P219" s="65"/>
      <c r="Q219" s="66"/>
      <c r="R219" s="64"/>
      <c r="S219" s="65"/>
      <c r="T219" s="65"/>
      <c r="U219" s="66"/>
      <c r="V219" s="64"/>
      <c r="W219" s="65"/>
      <c r="X219" s="65"/>
      <c r="Y219" s="66"/>
      <c r="Z219" s="64"/>
      <c r="AA219" s="65"/>
      <c r="AB219" s="65"/>
      <c r="AC219" s="66"/>
      <c r="AD219" s="64"/>
      <c r="AE219" s="65"/>
      <c r="AF219" s="65"/>
      <c r="AG219" s="66"/>
      <c r="AH219" s="64"/>
      <c r="AI219" s="65"/>
      <c r="AJ219" s="65"/>
      <c r="AK219" s="66"/>
      <c r="AL219" s="64"/>
      <c r="AM219" s="65"/>
      <c r="AN219" s="65"/>
      <c r="AO219" s="66"/>
      <c r="AP219" s="64"/>
      <c r="AQ219" s="65"/>
      <c r="AR219" s="65"/>
      <c r="AS219" s="66"/>
      <c r="AT219" s="64"/>
      <c r="AU219" s="65"/>
      <c r="AV219" s="65"/>
      <c r="AW219" s="66"/>
      <c r="AX219" s="64"/>
      <c r="AY219" s="65"/>
      <c r="AZ219" s="65"/>
      <c r="BA219" s="66"/>
      <c r="BB219" s="64"/>
      <c r="BC219" s="65"/>
      <c r="BD219" s="65"/>
      <c r="BE219" s="66"/>
      <c r="BF219" s="64"/>
      <c r="BG219" s="65"/>
      <c r="BH219" s="65"/>
      <c r="BI219" s="66"/>
    </row>
    <row r="220" spans="1:61" s="4" customFormat="1" ht="38.25" x14ac:dyDescent="0.25">
      <c r="A220" s="22">
        <v>107</v>
      </c>
      <c r="B220" s="22" t="s">
        <v>263</v>
      </c>
      <c r="C220" s="22" t="s">
        <v>264</v>
      </c>
      <c r="D220" s="22" t="s">
        <v>23</v>
      </c>
      <c r="E220" s="22">
        <v>20</v>
      </c>
      <c r="F220" s="22" t="s">
        <v>107</v>
      </c>
      <c r="G220" s="23" t="s">
        <v>26</v>
      </c>
      <c r="H220" s="23" t="s">
        <v>265</v>
      </c>
      <c r="I220" s="24">
        <v>54245</v>
      </c>
      <c r="J220" s="24">
        <v>0</v>
      </c>
      <c r="K220" s="24">
        <v>0</v>
      </c>
      <c r="L220" s="15">
        <f t="shared" si="145"/>
        <v>0</v>
      </c>
      <c r="M220" s="15">
        <f t="shared" si="146"/>
        <v>0</v>
      </c>
      <c r="N220" s="15">
        <v>0</v>
      </c>
      <c r="O220" s="15">
        <v>0</v>
      </c>
      <c r="P220" s="15">
        <f t="shared" si="147"/>
        <v>0</v>
      </c>
      <c r="Q220" s="15">
        <f t="shared" si="148"/>
        <v>0</v>
      </c>
      <c r="R220" s="15">
        <v>0</v>
      </c>
      <c r="S220" s="15">
        <v>0</v>
      </c>
      <c r="T220" s="15">
        <f t="shared" si="149"/>
        <v>0</v>
      </c>
      <c r="U220" s="15">
        <f t="shared" si="150"/>
        <v>0</v>
      </c>
      <c r="V220" s="15">
        <v>0</v>
      </c>
      <c r="W220" s="15">
        <v>0</v>
      </c>
      <c r="X220" s="15">
        <f t="shared" si="151"/>
        <v>0</v>
      </c>
      <c r="Y220" s="15">
        <f t="shared" si="152"/>
        <v>0</v>
      </c>
      <c r="Z220" s="15">
        <v>0</v>
      </c>
      <c r="AA220" s="15">
        <v>0</v>
      </c>
      <c r="AB220" s="15">
        <f t="shared" si="153"/>
        <v>0</v>
      </c>
      <c r="AC220" s="15">
        <f t="shared" si="154"/>
        <v>0</v>
      </c>
      <c r="AD220" s="15">
        <v>0</v>
      </c>
      <c r="AE220" s="15">
        <v>0</v>
      </c>
      <c r="AF220" s="15">
        <f t="shared" si="155"/>
        <v>0</v>
      </c>
      <c r="AG220" s="15">
        <f t="shared" si="156"/>
        <v>0</v>
      </c>
      <c r="AH220" s="15">
        <v>0</v>
      </c>
      <c r="AI220" s="15">
        <v>0</v>
      </c>
      <c r="AJ220" s="15">
        <f t="shared" si="157"/>
        <v>0</v>
      </c>
      <c r="AK220" s="15">
        <f t="shared" si="158"/>
        <v>0</v>
      </c>
      <c r="AL220" s="15">
        <v>0</v>
      </c>
      <c r="AM220" s="15">
        <v>0</v>
      </c>
      <c r="AN220" s="15">
        <f t="shared" si="159"/>
        <v>0</v>
      </c>
      <c r="AO220" s="15">
        <f t="shared" si="160"/>
        <v>0</v>
      </c>
      <c r="AP220" s="15">
        <v>0</v>
      </c>
      <c r="AQ220" s="15">
        <v>0</v>
      </c>
      <c r="AR220" s="15">
        <f t="shared" si="161"/>
        <v>0</v>
      </c>
      <c r="AS220" s="15">
        <f t="shared" si="162"/>
        <v>0</v>
      </c>
      <c r="AT220" s="15">
        <v>0</v>
      </c>
      <c r="AU220" s="15">
        <v>0</v>
      </c>
      <c r="AV220" s="15">
        <f t="shared" si="163"/>
        <v>0</v>
      </c>
      <c r="AW220" s="15">
        <f t="shared" si="164"/>
        <v>0</v>
      </c>
      <c r="AX220" s="15">
        <v>0</v>
      </c>
      <c r="AY220" s="15">
        <v>0</v>
      </c>
      <c r="AZ220" s="15">
        <f t="shared" si="165"/>
        <v>0</v>
      </c>
      <c r="BA220" s="15">
        <f t="shared" si="166"/>
        <v>0</v>
      </c>
      <c r="BB220" s="9">
        <v>0</v>
      </c>
      <c r="BC220" s="9">
        <v>0</v>
      </c>
      <c r="BD220" s="10">
        <f t="shared" si="167"/>
        <v>0</v>
      </c>
      <c r="BE220" s="11">
        <f t="shared" si="168"/>
        <v>0</v>
      </c>
      <c r="BF220" s="9">
        <v>0</v>
      </c>
      <c r="BG220" s="9">
        <v>0</v>
      </c>
      <c r="BH220" s="10">
        <f t="shared" ref="BH220" si="245">+BG220+BF220</f>
        <v>0</v>
      </c>
      <c r="BI220" s="11">
        <f t="shared" ref="BI220" si="246">+BH220*I220</f>
        <v>0</v>
      </c>
    </row>
    <row r="221" spans="1:61" s="4" customFormat="1" x14ac:dyDescent="0.25">
      <c r="A221" s="47"/>
      <c r="B221" s="22"/>
      <c r="C221" s="22"/>
      <c r="D221" s="22"/>
      <c r="E221" s="22"/>
      <c r="F221" s="22"/>
      <c r="G221" s="23"/>
      <c r="H221" s="23"/>
      <c r="I221" s="48"/>
      <c r="J221" s="64"/>
      <c r="K221" s="65"/>
      <c r="L221" s="65"/>
      <c r="M221" s="66"/>
      <c r="N221" s="64"/>
      <c r="O221" s="65"/>
      <c r="P221" s="65"/>
      <c r="Q221" s="66"/>
      <c r="R221" s="64"/>
      <c r="S221" s="65"/>
      <c r="T221" s="65"/>
      <c r="U221" s="66"/>
      <c r="V221" s="64"/>
      <c r="W221" s="65"/>
      <c r="X221" s="65"/>
      <c r="Y221" s="66"/>
      <c r="Z221" s="64"/>
      <c r="AA221" s="65"/>
      <c r="AB221" s="65"/>
      <c r="AC221" s="66"/>
      <c r="AD221" s="64"/>
      <c r="AE221" s="65"/>
      <c r="AF221" s="65"/>
      <c r="AG221" s="66"/>
      <c r="AH221" s="64"/>
      <c r="AI221" s="65"/>
      <c r="AJ221" s="65"/>
      <c r="AK221" s="66"/>
      <c r="AL221" s="64"/>
      <c r="AM221" s="65"/>
      <c r="AN221" s="65"/>
      <c r="AO221" s="66"/>
      <c r="AP221" s="64"/>
      <c r="AQ221" s="65"/>
      <c r="AR221" s="65"/>
      <c r="AS221" s="66"/>
      <c r="AT221" s="64"/>
      <c r="AU221" s="65"/>
      <c r="AV221" s="65"/>
      <c r="AW221" s="66"/>
      <c r="AX221" s="64"/>
      <c r="AY221" s="65"/>
      <c r="AZ221" s="65"/>
      <c r="BA221" s="66"/>
      <c r="BB221" s="64"/>
      <c r="BC221" s="65"/>
      <c r="BD221" s="65"/>
      <c r="BE221" s="66"/>
      <c r="BF221" s="64"/>
      <c r="BG221" s="65"/>
      <c r="BH221" s="65"/>
      <c r="BI221" s="66"/>
    </row>
    <row r="222" spans="1:61" s="4" customFormat="1" ht="25.5" x14ac:dyDescent="0.25">
      <c r="A222" s="22">
        <v>108</v>
      </c>
      <c r="B222" s="22" t="s">
        <v>266</v>
      </c>
      <c r="C222" s="22" t="s">
        <v>267</v>
      </c>
      <c r="D222" s="22" t="s">
        <v>23</v>
      </c>
      <c r="E222" s="22">
        <v>190</v>
      </c>
      <c r="F222" s="22" t="s">
        <v>126</v>
      </c>
      <c r="G222" s="23" t="s">
        <v>26</v>
      </c>
      <c r="H222" s="23" t="s">
        <v>26</v>
      </c>
      <c r="I222" s="24">
        <v>103863</v>
      </c>
      <c r="J222" s="24">
        <v>0</v>
      </c>
      <c r="K222" s="24">
        <v>0</v>
      </c>
      <c r="L222" s="15">
        <f t="shared" si="145"/>
        <v>0</v>
      </c>
      <c r="M222" s="15">
        <f t="shared" si="146"/>
        <v>0</v>
      </c>
      <c r="N222" s="15">
        <v>0</v>
      </c>
      <c r="O222" s="15">
        <v>0</v>
      </c>
      <c r="P222" s="15">
        <f t="shared" si="147"/>
        <v>0</v>
      </c>
      <c r="Q222" s="15">
        <f t="shared" si="148"/>
        <v>0</v>
      </c>
      <c r="R222" s="15">
        <v>82530</v>
      </c>
      <c r="S222" s="15">
        <v>15681</v>
      </c>
      <c r="T222" s="15">
        <f t="shared" si="149"/>
        <v>98211</v>
      </c>
      <c r="U222" s="15">
        <f t="shared" si="150"/>
        <v>18660090</v>
      </c>
      <c r="V222" s="15">
        <v>86970</v>
      </c>
      <c r="W222" s="15">
        <v>16524.3</v>
      </c>
      <c r="X222" s="15">
        <f t="shared" si="151"/>
        <v>103494.3</v>
      </c>
      <c r="Y222" s="15">
        <f t="shared" si="152"/>
        <v>19663917</v>
      </c>
      <c r="Z222" s="15">
        <v>0</v>
      </c>
      <c r="AA222" s="15">
        <v>0</v>
      </c>
      <c r="AB222" s="15">
        <f t="shared" si="153"/>
        <v>0</v>
      </c>
      <c r="AC222" s="15">
        <f t="shared" si="154"/>
        <v>0</v>
      </c>
      <c r="AD222" s="15">
        <v>0</v>
      </c>
      <c r="AE222" s="15">
        <v>0</v>
      </c>
      <c r="AF222" s="15">
        <f t="shared" si="155"/>
        <v>0</v>
      </c>
      <c r="AG222" s="15">
        <f t="shared" si="156"/>
        <v>0</v>
      </c>
      <c r="AH222" s="15">
        <v>0</v>
      </c>
      <c r="AI222" s="15">
        <v>0</v>
      </c>
      <c r="AJ222" s="15">
        <f t="shared" si="157"/>
        <v>0</v>
      </c>
      <c r="AK222" s="15">
        <f t="shared" si="158"/>
        <v>0</v>
      </c>
      <c r="AL222" s="15">
        <v>83554.216867469877</v>
      </c>
      <c r="AM222" s="15">
        <v>15875.301204819278</v>
      </c>
      <c r="AN222" s="15">
        <f t="shared" si="159"/>
        <v>99429.518072289153</v>
      </c>
      <c r="AO222" s="15">
        <f t="shared" si="160"/>
        <v>18891608.433734939</v>
      </c>
      <c r="AP222" s="15">
        <v>0</v>
      </c>
      <c r="AQ222" s="15">
        <v>0</v>
      </c>
      <c r="AR222" s="15">
        <f t="shared" si="161"/>
        <v>0</v>
      </c>
      <c r="AS222" s="15">
        <f t="shared" si="162"/>
        <v>0</v>
      </c>
      <c r="AT222" s="15">
        <v>85909</v>
      </c>
      <c r="AU222" s="15">
        <v>16322.710000000001</v>
      </c>
      <c r="AV222" s="15">
        <f t="shared" si="163"/>
        <v>102231.71</v>
      </c>
      <c r="AW222" s="15">
        <f t="shared" si="164"/>
        <v>19424024.900000002</v>
      </c>
      <c r="AX222" s="15">
        <v>0</v>
      </c>
      <c r="AY222" s="15">
        <v>0</v>
      </c>
      <c r="AZ222" s="15">
        <f t="shared" si="165"/>
        <v>0</v>
      </c>
      <c r="BA222" s="15">
        <f t="shared" si="166"/>
        <v>0</v>
      </c>
      <c r="BB222" s="9">
        <v>0</v>
      </c>
      <c r="BC222" s="9">
        <v>0</v>
      </c>
      <c r="BD222" s="10">
        <f t="shared" si="167"/>
        <v>0</v>
      </c>
      <c r="BE222" s="11">
        <f t="shared" si="168"/>
        <v>0</v>
      </c>
      <c r="BF222" s="9">
        <v>0</v>
      </c>
      <c r="BG222" s="9">
        <v>0</v>
      </c>
      <c r="BH222" s="10">
        <f t="shared" ref="BH222" si="247">+BG222+BF222</f>
        <v>0</v>
      </c>
      <c r="BI222" s="11">
        <f t="shared" ref="BI222" si="248">+BH222*I222</f>
        <v>0</v>
      </c>
    </row>
    <row r="223" spans="1:61" s="4" customFormat="1" x14ac:dyDescent="0.25">
      <c r="A223" s="47"/>
      <c r="B223" s="22"/>
      <c r="C223" s="22"/>
      <c r="D223" s="22"/>
      <c r="E223" s="22"/>
      <c r="F223" s="22"/>
      <c r="G223" s="23"/>
      <c r="H223" s="23"/>
      <c r="I223" s="48"/>
      <c r="J223" s="64"/>
      <c r="K223" s="65"/>
      <c r="L223" s="65"/>
      <c r="M223" s="66"/>
      <c r="N223" s="64"/>
      <c r="O223" s="65"/>
      <c r="P223" s="65"/>
      <c r="Q223" s="66"/>
      <c r="R223" s="67" t="s">
        <v>329</v>
      </c>
      <c r="S223" s="68"/>
      <c r="T223" s="68"/>
      <c r="U223" s="69"/>
      <c r="V223" s="67" t="s">
        <v>340</v>
      </c>
      <c r="W223" s="68"/>
      <c r="X223" s="68"/>
      <c r="Y223" s="69"/>
      <c r="Z223" s="64"/>
      <c r="AA223" s="65"/>
      <c r="AB223" s="65"/>
      <c r="AC223" s="66"/>
      <c r="AD223" s="64"/>
      <c r="AE223" s="65"/>
      <c r="AF223" s="65"/>
      <c r="AG223" s="66"/>
      <c r="AH223" s="64"/>
      <c r="AI223" s="65"/>
      <c r="AJ223" s="65"/>
      <c r="AK223" s="66"/>
      <c r="AL223" s="67" t="s">
        <v>331</v>
      </c>
      <c r="AM223" s="68"/>
      <c r="AN223" s="68"/>
      <c r="AO223" s="69"/>
      <c r="AP223" s="64"/>
      <c r="AQ223" s="65"/>
      <c r="AR223" s="65"/>
      <c r="AS223" s="66"/>
      <c r="AT223" s="67" t="s">
        <v>337</v>
      </c>
      <c r="AU223" s="68"/>
      <c r="AV223" s="68"/>
      <c r="AW223" s="69"/>
      <c r="AX223" s="64"/>
      <c r="AY223" s="65"/>
      <c r="AZ223" s="65"/>
      <c r="BA223" s="66"/>
      <c r="BB223" s="64"/>
      <c r="BC223" s="65"/>
      <c r="BD223" s="65"/>
      <c r="BE223" s="66"/>
      <c r="BF223" s="64"/>
      <c r="BG223" s="65"/>
      <c r="BH223" s="65"/>
      <c r="BI223" s="66"/>
    </row>
    <row r="224" spans="1:61" s="4" customFormat="1" ht="51" x14ac:dyDescent="0.25">
      <c r="A224" s="22">
        <v>109</v>
      </c>
      <c r="B224" s="23" t="s">
        <v>268</v>
      </c>
      <c r="C224" s="23" t="s">
        <v>269</v>
      </c>
      <c r="D224" s="23" t="s">
        <v>23</v>
      </c>
      <c r="E224" s="22">
        <v>600</v>
      </c>
      <c r="F224" s="23" t="s">
        <v>156</v>
      </c>
      <c r="G224" s="23" t="s">
        <v>157</v>
      </c>
      <c r="H224" s="23" t="s">
        <v>26</v>
      </c>
      <c r="I224" s="24">
        <v>2767</v>
      </c>
      <c r="J224" s="24">
        <v>0</v>
      </c>
      <c r="K224" s="24">
        <v>0</v>
      </c>
      <c r="L224" s="15">
        <f t="shared" si="145"/>
        <v>0</v>
      </c>
      <c r="M224" s="15">
        <f t="shared" si="146"/>
        <v>0</v>
      </c>
      <c r="N224" s="15">
        <v>2245</v>
      </c>
      <c r="O224" s="15">
        <v>426.55</v>
      </c>
      <c r="P224" s="15">
        <f t="shared" si="147"/>
        <v>2671.55</v>
      </c>
      <c r="Q224" s="15">
        <f t="shared" si="148"/>
        <v>1602930</v>
      </c>
      <c r="R224" s="15">
        <v>2171</v>
      </c>
      <c r="S224" s="15">
        <v>412</v>
      </c>
      <c r="T224" s="15">
        <f t="shared" si="149"/>
        <v>2583</v>
      </c>
      <c r="U224" s="15">
        <f t="shared" si="150"/>
        <v>1549800</v>
      </c>
      <c r="V224" s="15">
        <v>0</v>
      </c>
      <c r="W224" s="15">
        <v>0</v>
      </c>
      <c r="X224" s="15">
        <f t="shared" si="151"/>
        <v>0</v>
      </c>
      <c r="Y224" s="15">
        <f t="shared" si="152"/>
        <v>0</v>
      </c>
      <c r="Z224" s="15">
        <v>0</v>
      </c>
      <c r="AA224" s="15">
        <v>0</v>
      </c>
      <c r="AB224" s="15">
        <f t="shared" si="153"/>
        <v>0</v>
      </c>
      <c r="AC224" s="15">
        <f t="shared" si="154"/>
        <v>0</v>
      </c>
      <c r="AD224" s="15">
        <v>0</v>
      </c>
      <c r="AE224" s="15">
        <v>0</v>
      </c>
      <c r="AF224" s="15">
        <f t="shared" si="155"/>
        <v>0</v>
      </c>
      <c r="AG224" s="15">
        <f t="shared" si="156"/>
        <v>0</v>
      </c>
      <c r="AH224" s="15">
        <v>0</v>
      </c>
      <c r="AI224" s="15">
        <v>0</v>
      </c>
      <c r="AJ224" s="15">
        <f t="shared" si="157"/>
        <v>0</v>
      </c>
      <c r="AK224" s="15">
        <f t="shared" si="158"/>
        <v>0</v>
      </c>
      <c r="AL224" s="15">
        <v>0</v>
      </c>
      <c r="AM224" s="15">
        <v>0</v>
      </c>
      <c r="AN224" s="15">
        <f t="shared" si="159"/>
        <v>0</v>
      </c>
      <c r="AO224" s="15">
        <f t="shared" si="160"/>
        <v>0</v>
      </c>
      <c r="AP224" s="15">
        <v>0</v>
      </c>
      <c r="AQ224" s="15">
        <v>0</v>
      </c>
      <c r="AR224" s="15">
        <f t="shared" si="161"/>
        <v>0</v>
      </c>
      <c r="AS224" s="15">
        <f t="shared" si="162"/>
        <v>0</v>
      </c>
      <c r="AT224" s="15">
        <v>0</v>
      </c>
      <c r="AU224" s="15">
        <v>0</v>
      </c>
      <c r="AV224" s="15">
        <f t="shared" si="163"/>
        <v>0</v>
      </c>
      <c r="AW224" s="15">
        <f t="shared" si="164"/>
        <v>0</v>
      </c>
      <c r="AX224" s="15">
        <v>0</v>
      </c>
      <c r="AY224" s="15">
        <v>0</v>
      </c>
      <c r="AZ224" s="15">
        <f t="shared" si="165"/>
        <v>0</v>
      </c>
      <c r="BA224" s="15">
        <f t="shared" si="166"/>
        <v>0</v>
      </c>
      <c r="BB224" s="9">
        <v>0</v>
      </c>
      <c r="BC224" s="9">
        <v>0</v>
      </c>
      <c r="BD224" s="10">
        <f t="shared" si="167"/>
        <v>0</v>
      </c>
      <c r="BE224" s="11">
        <f t="shared" si="168"/>
        <v>0</v>
      </c>
      <c r="BF224" s="9">
        <v>0</v>
      </c>
      <c r="BG224" s="9">
        <v>0</v>
      </c>
      <c r="BH224" s="10">
        <f t="shared" ref="BH224" si="249">+BG224+BF224</f>
        <v>0</v>
      </c>
      <c r="BI224" s="11">
        <f t="shared" ref="BI224" si="250">+BH224*I224</f>
        <v>0</v>
      </c>
    </row>
    <row r="225" spans="1:61" s="4" customFormat="1" x14ac:dyDescent="0.25">
      <c r="A225" s="47"/>
      <c r="B225" s="23"/>
      <c r="C225" s="23"/>
      <c r="D225" s="23"/>
      <c r="E225" s="22"/>
      <c r="F225" s="23"/>
      <c r="G225" s="23"/>
      <c r="H225" s="23"/>
      <c r="I225" s="48"/>
      <c r="J225" s="64"/>
      <c r="K225" s="65"/>
      <c r="L225" s="65"/>
      <c r="M225" s="66"/>
      <c r="N225" s="67" t="s">
        <v>329</v>
      </c>
      <c r="O225" s="68"/>
      <c r="P225" s="68"/>
      <c r="Q225" s="69"/>
      <c r="R225" s="70" t="s">
        <v>326</v>
      </c>
      <c r="S225" s="71"/>
      <c r="T225" s="71"/>
      <c r="U225" s="72"/>
      <c r="V225" s="64"/>
      <c r="W225" s="65"/>
      <c r="X225" s="65"/>
      <c r="Y225" s="66"/>
      <c r="Z225" s="64"/>
      <c r="AA225" s="65"/>
      <c r="AB225" s="65"/>
      <c r="AC225" s="66"/>
      <c r="AD225" s="64"/>
      <c r="AE225" s="65"/>
      <c r="AF225" s="65"/>
      <c r="AG225" s="66"/>
      <c r="AH225" s="64"/>
      <c r="AI225" s="65"/>
      <c r="AJ225" s="65"/>
      <c r="AK225" s="66"/>
      <c r="AL225" s="64"/>
      <c r="AM225" s="65"/>
      <c r="AN225" s="65"/>
      <c r="AO225" s="66"/>
      <c r="AP225" s="64"/>
      <c r="AQ225" s="65"/>
      <c r="AR225" s="65"/>
      <c r="AS225" s="66"/>
      <c r="AT225" s="64"/>
      <c r="AU225" s="65"/>
      <c r="AV225" s="65"/>
      <c r="AW225" s="66"/>
      <c r="AX225" s="64"/>
      <c r="AY225" s="65"/>
      <c r="AZ225" s="65"/>
      <c r="BA225" s="66"/>
      <c r="BB225" s="64"/>
      <c r="BC225" s="65"/>
      <c r="BD225" s="65"/>
      <c r="BE225" s="66"/>
      <c r="BF225" s="64"/>
      <c r="BG225" s="65"/>
      <c r="BH225" s="65"/>
      <c r="BI225" s="66"/>
    </row>
    <row r="226" spans="1:61" s="4" customFormat="1" ht="38.25" x14ac:dyDescent="0.25">
      <c r="A226" s="22">
        <v>110</v>
      </c>
      <c r="B226" s="22" t="s">
        <v>270</v>
      </c>
      <c r="C226" s="22" t="s">
        <v>271</v>
      </c>
      <c r="D226" s="22" t="s">
        <v>23</v>
      </c>
      <c r="E226" s="22">
        <v>200</v>
      </c>
      <c r="F226" s="22" t="s">
        <v>29</v>
      </c>
      <c r="G226" s="23" t="s">
        <v>26</v>
      </c>
      <c r="H226" s="23" t="s">
        <v>272</v>
      </c>
      <c r="I226" s="24">
        <v>27714</v>
      </c>
      <c r="J226" s="24">
        <v>0</v>
      </c>
      <c r="K226" s="24">
        <v>0</v>
      </c>
      <c r="L226" s="15">
        <f t="shared" si="145"/>
        <v>0</v>
      </c>
      <c r="M226" s="15">
        <f t="shared" si="146"/>
        <v>0</v>
      </c>
      <c r="N226" s="15">
        <v>0</v>
      </c>
      <c r="O226" s="15">
        <v>0</v>
      </c>
      <c r="P226" s="15">
        <f t="shared" si="147"/>
        <v>0</v>
      </c>
      <c r="Q226" s="15">
        <f t="shared" si="148"/>
        <v>0</v>
      </c>
      <c r="R226" s="15">
        <v>0</v>
      </c>
      <c r="S226" s="15">
        <v>0</v>
      </c>
      <c r="T226" s="15">
        <f t="shared" si="149"/>
        <v>0</v>
      </c>
      <c r="U226" s="15">
        <f t="shared" si="150"/>
        <v>0</v>
      </c>
      <c r="V226" s="15">
        <v>0</v>
      </c>
      <c r="W226" s="15">
        <v>0</v>
      </c>
      <c r="X226" s="15">
        <f t="shared" si="151"/>
        <v>0</v>
      </c>
      <c r="Y226" s="15">
        <f t="shared" si="152"/>
        <v>0</v>
      </c>
      <c r="Z226" s="15">
        <v>0</v>
      </c>
      <c r="AA226" s="15">
        <v>0</v>
      </c>
      <c r="AB226" s="15">
        <f t="shared" si="153"/>
        <v>0</v>
      </c>
      <c r="AC226" s="15">
        <f t="shared" si="154"/>
        <v>0</v>
      </c>
      <c r="AD226" s="15">
        <v>0</v>
      </c>
      <c r="AE226" s="15">
        <v>0</v>
      </c>
      <c r="AF226" s="15">
        <f t="shared" si="155"/>
        <v>0</v>
      </c>
      <c r="AG226" s="15">
        <f t="shared" si="156"/>
        <v>0</v>
      </c>
      <c r="AH226" s="15">
        <v>0</v>
      </c>
      <c r="AI226" s="15">
        <v>0</v>
      </c>
      <c r="AJ226" s="15">
        <f t="shared" si="157"/>
        <v>0</v>
      </c>
      <c r="AK226" s="15">
        <f t="shared" si="158"/>
        <v>0</v>
      </c>
      <c r="AL226" s="15">
        <v>0</v>
      </c>
      <c r="AM226" s="15">
        <v>0</v>
      </c>
      <c r="AN226" s="15">
        <f t="shared" si="159"/>
        <v>0</v>
      </c>
      <c r="AO226" s="15">
        <f t="shared" si="160"/>
        <v>0</v>
      </c>
      <c r="AP226" s="15">
        <v>0</v>
      </c>
      <c r="AQ226" s="15">
        <v>0</v>
      </c>
      <c r="AR226" s="15">
        <f t="shared" si="161"/>
        <v>0</v>
      </c>
      <c r="AS226" s="15">
        <f t="shared" si="162"/>
        <v>0</v>
      </c>
      <c r="AT226" s="15">
        <v>0</v>
      </c>
      <c r="AU226" s="15">
        <v>0</v>
      </c>
      <c r="AV226" s="15">
        <f t="shared" si="163"/>
        <v>0</v>
      </c>
      <c r="AW226" s="15">
        <f t="shared" si="164"/>
        <v>0</v>
      </c>
      <c r="AX226" s="15">
        <v>0</v>
      </c>
      <c r="AY226" s="15">
        <v>0</v>
      </c>
      <c r="AZ226" s="15">
        <f t="shared" si="165"/>
        <v>0</v>
      </c>
      <c r="BA226" s="15">
        <f t="shared" si="166"/>
        <v>0</v>
      </c>
      <c r="BB226" s="9">
        <v>0</v>
      </c>
      <c r="BC226" s="9">
        <v>0</v>
      </c>
      <c r="BD226" s="10">
        <f t="shared" si="167"/>
        <v>0</v>
      </c>
      <c r="BE226" s="11">
        <f t="shared" si="168"/>
        <v>0</v>
      </c>
      <c r="BF226" s="9">
        <v>0</v>
      </c>
      <c r="BG226" s="9">
        <v>0</v>
      </c>
      <c r="BH226" s="10">
        <f t="shared" ref="BH226" si="251">+BG226+BF226</f>
        <v>0</v>
      </c>
      <c r="BI226" s="11">
        <f t="shared" ref="BI226" si="252">+BH226*I226</f>
        <v>0</v>
      </c>
    </row>
    <row r="227" spans="1:61" s="4" customFormat="1" x14ac:dyDescent="0.25">
      <c r="A227" s="47"/>
      <c r="B227" s="22"/>
      <c r="C227" s="22"/>
      <c r="D227" s="22"/>
      <c r="E227" s="22"/>
      <c r="F227" s="22"/>
      <c r="G227" s="23"/>
      <c r="H227" s="23"/>
      <c r="I227" s="48"/>
      <c r="J227" s="64"/>
      <c r="K227" s="65"/>
      <c r="L227" s="65"/>
      <c r="M227" s="66"/>
      <c r="N227" s="64"/>
      <c r="O227" s="65"/>
      <c r="P227" s="65"/>
      <c r="Q227" s="66"/>
      <c r="R227" s="64"/>
      <c r="S227" s="65"/>
      <c r="T227" s="65"/>
      <c r="U227" s="66"/>
      <c r="V227" s="64"/>
      <c r="W227" s="65"/>
      <c r="X227" s="65"/>
      <c r="Y227" s="66"/>
      <c r="Z227" s="64"/>
      <c r="AA227" s="65"/>
      <c r="AB227" s="65"/>
      <c r="AC227" s="66"/>
      <c r="AD227" s="64"/>
      <c r="AE227" s="65"/>
      <c r="AF227" s="65"/>
      <c r="AG227" s="66"/>
      <c r="AH227" s="64"/>
      <c r="AI227" s="65"/>
      <c r="AJ227" s="65"/>
      <c r="AK227" s="66"/>
      <c r="AL227" s="64"/>
      <c r="AM227" s="65"/>
      <c r="AN227" s="65"/>
      <c r="AO227" s="66"/>
      <c r="AP227" s="64"/>
      <c r="AQ227" s="65"/>
      <c r="AR227" s="65"/>
      <c r="AS227" s="66"/>
      <c r="AT227" s="64"/>
      <c r="AU227" s="65"/>
      <c r="AV227" s="65"/>
      <c r="AW227" s="66"/>
      <c r="AX227" s="64"/>
      <c r="AY227" s="65"/>
      <c r="AZ227" s="65"/>
      <c r="BA227" s="66"/>
      <c r="BB227" s="64"/>
      <c r="BC227" s="65"/>
      <c r="BD227" s="65"/>
      <c r="BE227" s="66"/>
      <c r="BF227" s="64"/>
      <c r="BG227" s="65"/>
      <c r="BH227" s="65"/>
      <c r="BI227" s="66"/>
    </row>
    <row r="228" spans="1:61" s="4" customFormat="1" ht="51" x14ac:dyDescent="0.25">
      <c r="A228" s="22">
        <v>111</v>
      </c>
      <c r="B228" s="22" t="s">
        <v>273</v>
      </c>
      <c r="C228" s="22" t="s">
        <v>274</v>
      </c>
      <c r="D228" s="22" t="s">
        <v>123</v>
      </c>
      <c r="E228" s="22">
        <v>40</v>
      </c>
      <c r="F228" s="22" t="s">
        <v>107</v>
      </c>
      <c r="G228" s="23" t="s">
        <v>26</v>
      </c>
      <c r="H228" s="22" t="s">
        <v>275</v>
      </c>
      <c r="I228" s="24">
        <v>19040</v>
      </c>
      <c r="J228" s="24">
        <v>0</v>
      </c>
      <c r="K228" s="24">
        <v>0</v>
      </c>
      <c r="L228" s="15">
        <f t="shared" si="145"/>
        <v>0</v>
      </c>
      <c r="M228" s="15">
        <f t="shared" si="146"/>
        <v>0</v>
      </c>
      <c r="N228" s="15">
        <v>0</v>
      </c>
      <c r="O228" s="15">
        <v>0</v>
      </c>
      <c r="P228" s="15">
        <f t="shared" si="147"/>
        <v>0</v>
      </c>
      <c r="Q228" s="15">
        <f t="shared" si="148"/>
        <v>0</v>
      </c>
      <c r="R228" s="15">
        <v>14930</v>
      </c>
      <c r="S228" s="15">
        <v>2837</v>
      </c>
      <c r="T228" s="15">
        <f t="shared" si="149"/>
        <v>17767</v>
      </c>
      <c r="U228" s="15">
        <f t="shared" si="150"/>
        <v>710680</v>
      </c>
      <c r="V228" s="15">
        <v>0</v>
      </c>
      <c r="W228" s="15">
        <v>0</v>
      </c>
      <c r="X228" s="15">
        <f t="shared" si="151"/>
        <v>0</v>
      </c>
      <c r="Y228" s="15">
        <f t="shared" si="152"/>
        <v>0</v>
      </c>
      <c r="Z228" s="15">
        <v>0</v>
      </c>
      <c r="AA228" s="15">
        <v>0</v>
      </c>
      <c r="AB228" s="15">
        <f t="shared" si="153"/>
        <v>0</v>
      </c>
      <c r="AC228" s="15">
        <f t="shared" si="154"/>
        <v>0</v>
      </c>
      <c r="AD228" s="15">
        <v>0</v>
      </c>
      <c r="AE228" s="15">
        <v>0</v>
      </c>
      <c r="AF228" s="15">
        <f t="shared" si="155"/>
        <v>0</v>
      </c>
      <c r="AG228" s="15">
        <f t="shared" si="156"/>
        <v>0</v>
      </c>
      <c r="AH228" s="15">
        <v>0</v>
      </c>
      <c r="AI228" s="15">
        <v>0</v>
      </c>
      <c r="AJ228" s="15">
        <f t="shared" si="157"/>
        <v>0</v>
      </c>
      <c r="AK228" s="15">
        <f t="shared" si="158"/>
        <v>0</v>
      </c>
      <c r="AL228" s="15">
        <v>12771.084337349399</v>
      </c>
      <c r="AM228" s="15">
        <v>2426.5060240963858</v>
      </c>
      <c r="AN228" s="15">
        <f t="shared" si="159"/>
        <v>15197.590361445786</v>
      </c>
      <c r="AO228" s="15">
        <f t="shared" si="160"/>
        <v>607903.61445783149</v>
      </c>
      <c r="AP228" s="15">
        <v>0</v>
      </c>
      <c r="AQ228" s="15">
        <v>0</v>
      </c>
      <c r="AR228" s="15">
        <f t="shared" si="161"/>
        <v>0</v>
      </c>
      <c r="AS228" s="15">
        <f t="shared" si="162"/>
        <v>0</v>
      </c>
      <c r="AT228" s="15">
        <v>0</v>
      </c>
      <c r="AU228" s="15">
        <v>0</v>
      </c>
      <c r="AV228" s="15">
        <f t="shared" si="163"/>
        <v>0</v>
      </c>
      <c r="AW228" s="15">
        <f t="shared" si="164"/>
        <v>0</v>
      </c>
      <c r="AX228" s="15">
        <v>0</v>
      </c>
      <c r="AY228" s="15">
        <v>0</v>
      </c>
      <c r="AZ228" s="15">
        <f t="shared" si="165"/>
        <v>0</v>
      </c>
      <c r="BA228" s="15">
        <f t="shared" si="166"/>
        <v>0</v>
      </c>
      <c r="BB228" s="9">
        <v>0</v>
      </c>
      <c r="BC228" s="9">
        <v>0</v>
      </c>
      <c r="BD228" s="10">
        <f t="shared" si="167"/>
        <v>0</v>
      </c>
      <c r="BE228" s="11">
        <f t="shared" si="168"/>
        <v>0</v>
      </c>
      <c r="BF228" s="9">
        <v>0</v>
      </c>
      <c r="BG228" s="9">
        <v>0</v>
      </c>
      <c r="BH228" s="10">
        <f t="shared" ref="BH228" si="253">+BG228+BF228</f>
        <v>0</v>
      </c>
      <c r="BI228" s="11">
        <f t="shared" ref="BI228" si="254">+BH228*I228</f>
        <v>0</v>
      </c>
    </row>
    <row r="229" spans="1:61" s="4" customFormat="1" x14ac:dyDescent="0.25">
      <c r="A229" s="47"/>
      <c r="B229" s="22"/>
      <c r="C229" s="22"/>
      <c r="D229" s="22"/>
      <c r="E229" s="22"/>
      <c r="F229" s="22"/>
      <c r="G229" s="23"/>
      <c r="H229" s="22"/>
      <c r="I229" s="48"/>
      <c r="J229" s="64"/>
      <c r="K229" s="65"/>
      <c r="L229" s="65"/>
      <c r="M229" s="66"/>
      <c r="N229" s="64"/>
      <c r="O229" s="65"/>
      <c r="P229" s="65"/>
      <c r="Q229" s="66"/>
      <c r="R229" s="67" t="s">
        <v>341</v>
      </c>
      <c r="S229" s="68"/>
      <c r="T229" s="68"/>
      <c r="U229" s="69"/>
      <c r="V229" s="64"/>
      <c r="W229" s="65"/>
      <c r="X229" s="65"/>
      <c r="Y229" s="66"/>
      <c r="Z229" s="64"/>
      <c r="AA229" s="65"/>
      <c r="AB229" s="65"/>
      <c r="AC229" s="66"/>
      <c r="AD229" s="64"/>
      <c r="AE229" s="65"/>
      <c r="AF229" s="65"/>
      <c r="AG229" s="66"/>
      <c r="AH229" s="64"/>
      <c r="AI229" s="65"/>
      <c r="AJ229" s="65"/>
      <c r="AK229" s="66"/>
      <c r="AL229" s="67" t="s">
        <v>329</v>
      </c>
      <c r="AM229" s="68"/>
      <c r="AN229" s="68"/>
      <c r="AO229" s="69"/>
      <c r="AP229" s="64"/>
      <c r="AQ229" s="65"/>
      <c r="AR229" s="65"/>
      <c r="AS229" s="66"/>
      <c r="AT229" s="64"/>
      <c r="AU229" s="65"/>
      <c r="AV229" s="65"/>
      <c r="AW229" s="66"/>
      <c r="AX229" s="64"/>
      <c r="AY229" s="65"/>
      <c r="AZ229" s="65"/>
      <c r="BA229" s="66"/>
      <c r="BB229" s="64"/>
      <c r="BC229" s="65"/>
      <c r="BD229" s="65"/>
      <c r="BE229" s="66"/>
      <c r="BF229" s="64"/>
      <c r="BG229" s="65"/>
      <c r="BH229" s="65"/>
      <c r="BI229" s="66"/>
    </row>
    <row r="230" spans="1:61" s="4" customFormat="1" ht="38.25" x14ac:dyDescent="0.25">
      <c r="A230" s="22">
        <v>112</v>
      </c>
      <c r="B230" s="22" t="s">
        <v>276</v>
      </c>
      <c r="C230" s="23" t="s">
        <v>277</v>
      </c>
      <c r="D230" s="23" t="s">
        <v>23</v>
      </c>
      <c r="E230" s="23">
        <v>20</v>
      </c>
      <c r="F230" s="23" t="s">
        <v>278</v>
      </c>
      <c r="G230" s="23" t="s">
        <v>26</v>
      </c>
      <c r="H230" s="23" t="s">
        <v>279</v>
      </c>
      <c r="I230" s="24">
        <v>170765</v>
      </c>
      <c r="J230" s="24">
        <v>0</v>
      </c>
      <c r="K230" s="24">
        <v>0</v>
      </c>
      <c r="L230" s="15">
        <f t="shared" si="145"/>
        <v>0</v>
      </c>
      <c r="M230" s="15">
        <f t="shared" si="146"/>
        <v>0</v>
      </c>
      <c r="N230" s="15">
        <v>0</v>
      </c>
      <c r="O230" s="15">
        <v>0</v>
      </c>
      <c r="P230" s="15">
        <f t="shared" si="147"/>
        <v>0</v>
      </c>
      <c r="Q230" s="15">
        <f t="shared" si="148"/>
        <v>0</v>
      </c>
      <c r="R230" s="15">
        <v>0</v>
      </c>
      <c r="S230" s="15">
        <v>0</v>
      </c>
      <c r="T230" s="15">
        <f t="shared" si="149"/>
        <v>0</v>
      </c>
      <c r="U230" s="15">
        <f t="shared" si="150"/>
        <v>0</v>
      </c>
      <c r="V230" s="15">
        <v>0</v>
      </c>
      <c r="W230" s="15">
        <v>0</v>
      </c>
      <c r="X230" s="15">
        <f t="shared" si="151"/>
        <v>0</v>
      </c>
      <c r="Y230" s="15">
        <f t="shared" si="152"/>
        <v>0</v>
      </c>
      <c r="Z230" s="15">
        <v>0</v>
      </c>
      <c r="AA230" s="15">
        <v>0</v>
      </c>
      <c r="AB230" s="15">
        <f t="shared" si="153"/>
        <v>0</v>
      </c>
      <c r="AC230" s="15">
        <f t="shared" si="154"/>
        <v>0</v>
      </c>
      <c r="AD230" s="15">
        <v>0</v>
      </c>
      <c r="AE230" s="15">
        <v>0</v>
      </c>
      <c r="AF230" s="15">
        <f t="shared" si="155"/>
        <v>0</v>
      </c>
      <c r="AG230" s="15">
        <f t="shared" si="156"/>
        <v>0</v>
      </c>
      <c r="AH230" s="15">
        <v>0</v>
      </c>
      <c r="AI230" s="15">
        <v>0</v>
      </c>
      <c r="AJ230" s="15">
        <f t="shared" si="157"/>
        <v>0</v>
      </c>
      <c r="AK230" s="15">
        <f t="shared" si="158"/>
        <v>0</v>
      </c>
      <c r="AL230" s="15">
        <v>0</v>
      </c>
      <c r="AM230" s="15">
        <v>0</v>
      </c>
      <c r="AN230" s="15">
        <f t="shared" si="159"/>
        <v>0</v>
      </c>
      <c r="AO230" s="15">
        <f t="shared" si="160"/>
        <v>0</v>
      </c>
      <c r="AP230" s="15">
        <v>0</v>
      </c>
      <c r="AQ230" s="15">
        <v>0</v>
      </c>
      <c r="AR230" s="15">
        <f t="shared" si="161"/>
        <v>0</v>
      </c>
      <c r="AS230" s="15">
        <f t="shared" si="162"/>
        <v>0</v>
      </c>
      <c r="AT230" s="15">
        <v>0</v>
      </c>
      <c r="AU230" s="15">
        <v>0</v>
      </c>
      <c r="AV230" s="15">
        <f t="shared" si="163"/>
        <v>0</v>
      </c>
      <c r="AW230" s="15">
        <f t="shared" si="164"/>
        <v>0</v>
      </c>
      <c r="AX230" s="15">
        <v>0</v>
      </c>
      <c r="AY230" s="15">
        <v>0</v>
      </c>
      <c r="AZ230" s="15">
        <f t="shared" si="165"/>
        <v>0</v>
      </c>
      <c r="BA230" s="15">
        <f t="shared" si="166"/>
        <v>0</v>
      </c>
      <c r="BB230" s="9">
        <v>0</v>
      </c>
      <c r="BC230" s="9">
        <v>0</v>
      </c>
      <c r="BD230" s="10">
        <f t="shared" si="167"/>
        <v>0</v>
      </c>
      <c r="BE230" s="11">
        <f t="shared" si="168"/>
        <v>0</v>
      </c>
      <c r="BF230" s="9">
        <v>0</v>
      </c>
      <c r="BG230" s="9">
        <v>0</v>
      </c>
      <c r="BH230" s="10">
        <f t="shared" ref="BH230" si="255">+BG230+BF230</f>
        <v>0</v>
      </c>
      <c r="BI230" s="11">
        <f t="shared" ref="BI230" si="256">+BH230*I230</f>
        <v>0</v>
      </c>
    </row>
    <row r="231" spans="1:61" s="4" customFormat="1" x14ac:dyDescent="0.25">
      <c r="A231" s="47"/>
      <c r="B231" s="22"/>
      <c r="C231" s="23"/>
      <c r="D231" s="23"/>
      <c r="E231" s="23"/>
      <c r="F231" s="23"/>
      <c r="G231" s="23"/>
      <c r="H231" s="23"/>
      <c r="I231" s="48"/>
      <c r="J231" s="64"/>
      <c r="K231" s="65"/>
      <c r="L231" s="65"/>
      <c r="M231" s="66"/>
      <c r="N231" s="64"/>
      <c r="O231" s="65"/>
      <c r="P231" s="65"/>
      <c r="Q231" s="66"/>
      <c r="R231" s="64"/>
      <c r="S231" s="65"/>
      <c r="T231" s="65"/>
      <c r="U231" s="66"/>
      <c r="V231" s="64"/>
      <c r="W231" s="65"/>
      <c r="X231" s="65"/>
      <c r="Y231" s="66"/>
      <c r="Z231" s="64"/>
      <c r="AA231" s="65"/>
      <c r="AB231" s="65"/>
      <c r="AC231" s="66"/>
      <c r="AD231" s="64"/>
      <c r="AE231" s="65"/>
      <c r="AF231" s="65"/>
      <c r="AG231" s="66"/>
      <c r="AH231" s="64"/>
      <c r="AI231" s="65"/>
      <c r="AJ231" s="65"/>
      <c r="AK231" s="66"/>
      <c r="AL231" s="64"/>
      <c r="AM231" s="65"/>
      <c r="AN231" s="65"/>
      <c r="AO231" s="66"/>
      <c r="AP231" s="64"/>
      <c r="AQ231" s="65"/>
      <c r="AR231" s="65"/>
      <c r="AS231" s="66"/>
      <c r="AT231" s="64"/>
      <c r="AU231" s="65"/>
      <c r="AV231" s="65"/>
      <c r="AW231" s="66"/>
      <c r="AX231" s="64"/>
      <c r="AY231" s="65"/>
      <c r="AZ231" s="65"/>
      <c r="BA231" s="66"/>
      <c r="BB231" s="64"/>
      <c r="BC231" s="65"/>
      <c r="BD231" s="65"/>
      <c r="BE231" s="66"/>
      <c r="BF231" s="64"/>
      <c r="BG231" s="65"/>
      <c r="BH231" s="65"/>
      <c r="BI231" s="66"/>
    </row>
    <row r="232" spans="1:61" s="4" customFormat="1" x14ac:dyDescent="0.25">
      <c r="A232" s="22">
        <v>113</v>
      </c>
      <c r="B232" s="22" t="s">
        <v>280</v>
      </c>
      <c r="C232" s="22" t="s">
        <v>281</v>
      </c>
      <c r="D232" s="22" t="s">
        <v>282</v>
      </c>
      <c r="E232" s="22">
        <v>60000</v>
      </c>
      <c r="F232" s="22" t="s">
        <v>24</v>
      </c>
      <c r="G232" s="22" t="s">
        <v>26</v>
      </c>
      <c r="H232" s="22" t="s">
        <v>26</v>
      </c>
      <c r="I232" s="22">
        <v>48</v>
      </c>
      <c r="J232" s="24">
        <v>0</v>
      </c>
      <c r="K232" s="24">
        <v>0</v>
      </c>
      <c r="L232" s="15">
        <f t="shared" si="145"/>
        <v>0</v>
      </c>
      <c r="M232" s="15">
        <f t="shared" si="146"/>
        <v>0</v>
      </c>
      <c r="N232" s="15">
        <v>54</v>
      </c>
      <c r="O232" s="15">
        <v>0</v>
      </c>
      <c r="P232" s="15">
        <f t="shared" si="147"/>
        <v>54</v>
      </c>
      <c r="Q232" s="15">
        <f t="shared" si="148"/>
        <v>3240000</v>
      </c>
      <c r="R232" s="15">
        <v>0</v>
      </c>
      <c r="S232" s="15">
        <v>0</v>
      </c>
      <c r="T232" s="15">
        <f t="shared" si="149"/>
        <v>0</v>
      </c>
      <c r="U232" s="15">
        <f t="shared" si="150"/>
        <v>0</v>
      </c>
      <c r="V232" s="15">
        <v>0</v>
      </c>
      <c r="W232" s="15">
        <v>0</v>
      </c>
      <c r="X232" s="15">
        <f t="shared" si="151"/>
        <v>0</v>
      </c>
      <c r="Y232" s="15">
        <f t="shared" si="152"/>
        <v>0</v>
      </c>
      <c r="Z232" s="15">
        <v>0</v>
      </c>
      <c r="AA232" s="15">
        <v>0</v>
      </c>
      <c r="AB232" s="15">
        <f t="shared" si="153"/>
        <v>0</v>
      </c>
      <c r="AC232" s="15">
        <f t="shared" si="154"/>
        <v>0</v>
      </c>
      <c r="AD232" s="15">
        <v>0</v>
      </c>
      <c r="AE232" s="15">
        <v>0</v>
      </c>
      <c r="AF232" s="15">
        <f t="shared" si="155"/>
        <v>0</v>
      </c>
      <c r="AG232" s="15">
        <f t="shared" si="156"/>
        <v>0</v>
      </c>
      <c r="AH232" s="15">
        <v>0</v>
      </c>
      <c r="AI232" s="15">
        <v>0</v>
      </c>
      <c r="AJ232" s="15">
        <f t="shared" si="157"/>
        <v>0</v>
      </c>
      <c r="AK232" s="15">
        <f t="shared" si="158"/>
        <v>0</v>
      </c>
      <c r="AL232" s="15">
        <v>48.192771084337352</v>
      </c>
      <c r="AM232" s="15">
        <v>0</v>
      </c>
      <c r="AN232" s="15">
        <f t="shared" si="159"/>
        <v>48.192771084337352</v>
      </c>
      <c r="AO232" s="15">
        <f t="shared" si="160"/>
        <v>2891566.2650602413</v>
      </c>
      <c r="AP232" s="15">
        <v>0</v>
      </c>
      <c r="AQ232" s="15">
        <v>0</v>
      </c>
      <c r="AR232" s="15">
        <f t="shared" si="161"/>
        <v>0</v>
      </c>
      <c r="AS232" s="15">
        <f t="shared" si="162"/>
        <v>0</v>
      </c>
      <c r="AT232" s="15">
        <v>0</v>
      </c>
      <c r="AU232" s="15">
        <v>0</v>
      </c>
      <c r="AV232" s="15">
        <f t="shared" si="163"/>
        <v>0</v>
      </c>
      <c r="AW232" s="15">
        <f t="shared" si="164"/>
        <v>0</v>
      </c>
      <c r="AX232" s="15">
        <v>0</v>
      </c>
      <c r="AY232" s="15">
        <v>0</v>
      </c>
      <c r="AZ232" s="15">
        <f t="shared" si="165"/>
        <v>0</v>
      </c>
      <c r="BA232" s="15">
        <f t="shared" si="166"/>
        <v>0</v>
      </c>
      <c r="BB232" s="9">
        <v>0</v>
      </c>
      <c r="BC232" s="9">
        <v>0</v>
      </c>
      <c r="BD232" s="10">
        <f t="shared" si="167"/>
        <v>0</v>
      </c>
      <c r="BE232" s="11">
        <f t="shared" si="168"/>
        <v>0</v>
      </c>
      <c r="BF232" s="9">
        <v>0</v>
      </c>
      <c r="BG232" s="9">
        <v>0</v>
      </c>
      <c r="BH232" s="10">
        <f t="shared" ref="BH232" si="257">+BG232+BF232</f>
        <v>0</v>
      </c>
      <c r="BI232" s="11">
        <f t="shared" ref="BI232" si="258">+BH232*I232</f>
        <v>0</v>
      </c>
    </row>
    <row r="233" spans="1:61" s="4" customFormat="1" x14ac:dyDescent="0.25">
      <c r="A233" s="47"/>
      <c r="B233" s="22"/>
      <c r="C233" s="22"/>
      <c r="D233" s="22"/>
      <c r="E233" s="22"/>
      <c r="F233" s="22"/>
      <c r="G233" s="22"/>
      <c r="H233" s="22"/>
      <c r="I233" s="47"/>
      <c r="J233" s="64"/>
      <c r="K233" s="65"/>
      <c r="L233" s="65"/>
      <c r="M233" s="66"/>
      <c r="N233" s="70" t="s">
        <v>327</v>
      </c>
      <c r="O233" s="71"/>
      <c r="P233" s="71"/>
      <c r="Q233" s="72"/>
      <c r="R233" s="64"/>
      <c r="S233" s="65"/>
      <c r="T233" s="65"/>
      <c r="U233" s="66"/>
      <c r="V233" s="64"/>
      <c r="W233" s="65"/>
      <c r="X233" s="65"/>
      <c r="Y233" s="66"/>
      <c r="Z233" s="64"/>
      <c r="AA233" s="65"/>
      <c r="AB233" s="65"/>
      <c r="AC233" s="66"/>
      <c r="AD233" s="64"/>
      <c r="AE233" s="65"/>
      <c r="AF233" s="65"/>
      <c r="AG233" s="66"/>
      <c r="AH233" s="64"/>
      <c r="AI233" s="65"/>
      <c r="AJ233" s="65"/>
      <c r="AK233" s="66"/>
      <c r="AL233" s="70" t="s">
        <v>328</v>
      </c>
      <c r="AM233" s="71"/>
      <c r="AN233" s="71"/>
      <c r="AO233" s="72"/>
      <c r="AP233" s="64"/>
      <c r="AQ233" s="65"/>
      <c r="AR233" s="65"/>
      <c r="AS233" s="66"/>
      <c r="AT233" s="64"/>
      <c r="AU233" s="65"/>
      <c r="AV233" s="65"/>
      <c r="AW233" s="66"/>
      <c r="AX233" s="64"/>
      <c r="AY233" s="65"/>
      <c r="AZ233" s="65"/>
      <c r="BA233" s="66"/>
      <c r="BB233" s="64"/>
      <c r="BC233" s="65"/>
      <c r="BD233" s="65"/>
      <c r="BE233" s="66"/>
      <c r="BF233" s="64"/>
      <c r="BG233" s="65"/>
      <c r="BH233" s="65"/>
      <c r="BI233" s="66"/>
    </row>
    <row r="234" spans="1:61" s="33" customFormat="1" x14ac:dyDescent="0.25">
      <c r="A234" s="120" t="s">
        <v>283</v>
      </c>
      <c r="B234" s="120"/>
      <c r="C234" s="120"/>
      <c r="D234" s="120"/>
      <c r="E234" s="120"/>
      <c r="F234" s="120"/>
      <c r="G234" s="120"/>
      <c r="H234" s="120"/>
      <c r="I234" s="120"/>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8"/>
      <c r="BC234" s="29"/>
      <c r="BD234" s="30"/>
      <c r="BE234" s="31"/>
      <c r="BF234" s="28"/>
      <c r="BG234" s="29"/>
      <c r="BH234" s="30"/>
      <c r="BI234" s="31"/>
    </row>
    <row r="235" spans="1:61" s="4" customFormat="1" ht="63.75" x14ac:dyDescent="0.25">
      <c r="A235" s="22">
        <v>114</v>
      </c>
      <c r="B235" s="23" t="s">
        <v>284</v>
      </c>
      <c r="C235" s="23" t="s">
        <v>285</v>
      </c>
      <c r="D235" s="23" t="s">
        <v>251</v>
      </c>
      <c r="E235" s="23">
        <v>10</v>
      </c>
      <c r="F235" s="23" t="s">
        <v>47</v>
      </c>
      <c r="G235" s="22" t="s">
        <v>286</v>
      </c>
      <c r="H235" s="22" t="s">
        <v>26</v>
      </c>
      <c r="I235" s="24">
        <v>294193</v>
      </c>
      <c r="J235" s="55" t="s">
        <v>308</v>
      </c>
      <c r="K235" s="56"/>
      <c r="L235" s="56"/>
      <c r="M235" s="57"/>
      <c r="N235" s="55" t="s">
        <v>308</v>
      </c>
      <c r="O235" s="56"/>
      <c r="P235" s="56"/>
      <c r="Q235" s="57"/>
      <c r="R235" s="55" t="s">
        <v>308</v>
      </c>
      <c r="S235" s="56"/>
      <c r="T235" s="56"/>
      <c r="U235" s="57"/>
      <c r="V235" s="55" t="s">
        <v>308</v>
      </c>
      <c r="W235" s="56"/>
      <c r="X235" s="56"/>
      <c r="Y235" s="57"/>
      <c r="Z235" s="55" t="s">
        <v>308</v>
      </c>
      <c r="AA235" s="56"/>
      <c r="AB235" s="56"/>
      <c r="AC235" s="57"/>
      <c r="AD235" s="55" t="s">
        <v>308</v>
      </c>
      <c r="AE235" s="56"/>
      <c r="AF235" s="56"/>
      <c r="AG235" s="57"/>
      <c r="AH235" s="55" t="s">
        <v>308</v>
      </c>
      <c r="AI235" s="56"/>
      <c r="AJ235" s="56"/>
      <c r="AK235" s="57"/>
      <c r="AL235" s="55" t="s">
        <v>308</v>
      </c>
      <c r="AM235" s="56"/>
      <c r="AN235" s="56"/>
      <c r="AO235" s="57"/>
      <c r="AP235" s="55" t="s">
        <v>308</v>
      </c>
      <c r="AQ235" s="56"/>
      <c r="AR235" s="56"/>
      <c r="AS235" s="57"/>
      <c r="AT235" s="55" t="s">
        <v>308</v>
      </c>
      <c r="AU235" s="56"/>
      <c r="AV235" s="56"/>
      <c r="AW235" s="57"/>
      <c r="AX235" s="55" t="s">
        <v>308</v>
      </c>
      <c r="AY235" s="56"/>
      <c r="AZ235" s="56"/>
      <c r="BA235" s="57"/>
      <c r="BB235" s="55" t="s">
        <v>308</v>
      </c>
      <c r="BC235" s="56"/>
      <c r="BD235" s="56"/>
      <c r="BE235" s="57"/>
      <c r="BF235" s="55" t="s">
        <v>308</v>
      </c>
      <c r="BG235" s="56"/>
      <c r="BH235" s="56"/>
      <c r="BI235" s="57"/>
    </row>
    <row r="236" spans="1:61" s="4" customFormat="1" ht="63.75" x14ac:dyDescent="0.25">
      <c r="A236" s="22">
        <v>115</v>
      </c>
      <c r="B236" s="23" t="s">
        <v>287</v>
      </c>
      <c r="C236" s="23" t="s">
        <v>288</v>
      </c>
      <c r="D236" s="23" t="s">
        <v>251</v>
      </c>
      <c r="E236" s="23">
        <v>20</v>
      </c>
      <c r="F236" s="23" t="s">
        <v>47</v>
      </c>
      <c r="G236" s="22" t="s">
        <v>289</v>
      </c>
      <c r="H236" s="22" t="s">
        <v>26</v>
      </c>
      <c r="I236" s="24">
        <v>332558</v>
      </c>
      <c r="J236" s="55" t="s">
        <v>308</v>
      </c>
      <c r="K236" s="56"/>
      <c r="L236" s="56"/>
      <c r="M236" s="57"/>
      <c r="N236" s="55" t="s">
        <v>308</v>
      </c>
      <c r="O236" s="56"/>
      <c r="P236" s="56"/>
      <c r="Q236" s="57"/>
      <c r="R236" s="55" t="s">
        <v>308</v>
      </c>
      <c r="S236" s="56"/>
      <c r="T236" s="56"/>
      <c r="U236" s="57"/>
      <c r="V236" s="55" t="s">
        <v>308</v>
      </c>
      <c r="W236" s="56"/>
      <c r="X236" s="56"/>
      <c r="Y236" s="57"/>
      <c r="Z236" s="55" t="s">
        <v>308</v>
      </c>
      <c r="AA236" s="56"/>
      <c r="AB236" s="56"/>
      <c r="AC236" s="57"/>
      <c r="AD236" s="55" t="s">
        <v>308</v>
      </c>
      <c r="AE236" s="56"/>
      <c r="AF236" s="56"/>
      <c r="AG236" s="57"/>
      <c r="AH236" s="55" t="s">
        <v>308</v>
      </c>
      <c r="AI236" s="56"/>
      <c r="AJ236" s="56"/>
      <c r="AK236" s="57"/>
      <c r="AL236" s="55" t="s">
        <v>308</v>
      </c>
      <c r="AM236" s="56"/>
      <c r="AN236" s="56"/>
      <c r="AO236" s="57"/>
      <c r="AP236" s="55" t="s">
        <v>308</v>
      </c>
      <c r="AQ236" s="56"/>
      <c r="AR236" s="56"/>
      <c r="AS236" s="57"/>
      <c r="AT236" s="55" t="s">
        <v>308</v>
      </c>
      <c r="AU236" s="56"/>
      <c r="AV236" s="56"/>
      <c r="AW236" s="57"/>
      <c r="AX236" s="55" t="s">
        <v>308</v>
      </c>
      <c r="AY236" s="56"/>
      <c r="AZ236" s="56"/>
      <c r="BA236" s="57"/>
      <c r="BB236" s="55" t="s">
        <v>308</v>
      </c>
      <c r="BC236" s="56"/>
      <c r="BD236" s="56"/>
      <c r="BE236" s="57"/>
      <c r="BF236" s="55" t="s">
        <v>308</v>
      </c>
      <c r="BG236" s="56"/>
      <c r="BH236" s="56"/>
      <c r="BI236" s="57"/>
    </row>
    <row r="237" spans="1:61" s="4" customFormat="1" ht="63.75" x14ac:dyDescent="0.25">
      <c r="A237" s="22">
        <v>116</v>
      </c>
      <c r="B237" s="23" t="s">
        <v>290</v>
      </c>
      <c r="C237" s="23" t="s">
        <v>291</v>
      </c>
      <c r="D237" s="23" t="s">
        <v>251</v>
      </c>
      <c r="E237" s="23">
        <v>20</v>
      </c>
      <c r="F237" s="23" t="s">
        <v>47</v>
      </c>
      <c r="G237" s="22" t="s">
        <v>289</v>
      </c>
      <c r="H237" s="22" t="s">
        <v>26</v>
      </c>
      <c r="I237" s="24">
        <v>356491</v>
      </c>
      <c r="J237" s="55" t="s">
        <v>308</v>
      </c>
      <c r="K237" s="56"/>
      <c r="L237" s="56"/>
      <c r="M237" s="57"/>
      <c r="N237" s="55" t="s">
        <v>308</v>
      </c>
      <c r="O237" s="56"/>
      <c r="P237" s="56"/>
      <c r="Q237" s="57"/>
      <c r="R237" s="55" t="s">
        <v>308</v>
      </c>
      <c r="S237" s="56"/>
      <c r="T237" s="56"/>
      <c r="U237" s="57"/>
      <c r="V237" s="55" t="s">
        <v>308</v>
      </c>
      <c r="W237" s="56"/>
      <c r="X237" s="56"/>
      <c r="Y237" s="57"/>
      <c r="Z237" s="55" t="s">
        <v>308</v>
      </c>
      <c r="AA237" s="56"/>
      <c r="AB237" s="56"/>
      <c r="AC237" s="57"/>
      <c r="AD237" s="55" t="s">
        <v>308</v>
      </c>
      <c r="AE237" s="56"/>
      <c r="AF237" s="56"/>
      <c r="AG237" s="57"/>
      <c r="AH237" s="55" t="s">
        <v>308</v>
      </c>
      <c r="AI237" s="56"/>
      <c r="AJ237" s="56"/>
      <c r="AK237" s="57"/>
      <c r="AL237" s="55" t="s">
        <v>308</v>
      </c>
      <c r="AM237" s="56"/>
      <c r="AN237" s="56"/>
      <c r="AO237" s="57"/>
      <c r="AP237" s="55" t="s">
        <v>308</v>
      </c>
      <c r="AQ237" s="56"/>
      <c r="AR237" s="56"/>
      <c r="AS237" s="57"/>
      <c r="AT237" s="55" t="s">
        <v>308</v>
      </c>
      <c r="AU237" s="56"/>
      <c r="AV237" s="56"/>
      <c r="AW237" s="57"/>
      <c r="AX237" s="55" t="s">
        <v>308</v>
      </c>
      <c r="AY237" s="56"/>
      <c r="AZ237" s="56"/>
      <c r="BA237" s="57"/>
      <c r="BB237" s="55" t="s">
        <v>308</v>
      </c>
      <c r="BC237" s="56"/>
      <c r="BD237" s="56"/>
      <c r="BE237" s="57"/>
      <c r="BF237" s="55" t="s">
        <v>308</v>
      </c>
      <c r="BG237" s="56"/>
      <c r="BH237" s="56"/>
      <c r="BI237" s="57"/>
    </row>
    <row r="238" spans="1:61" s="4" customFormat="1" ht="63.75" x14ac:dyDescent="0.25">
      <c r="A238" s="22">
        <v>117</v>
      </c>
      <c r="B238" s="22" t="s">
        <v>292</v>
      </c>
      <c r="C238" s="23" t="s">
        <v>293</v>
      </c>
      <c r="D238" s="22" t="s">
        <v>251</v>
      </c>
      <c r="E238" s="22">
        <v>15</v>
      </c>
      <c r="F238" s="23" t="s">
        <v>47</v>
      </c>
      <c r="G238" s="22" t="s">
        <v>286</v>
      </c>
      <c r="H238" s="22" t="s">
        <v>26</v>
      </c>
      <c r="I238" s="24">
        <v>982637</v>
      </c>
      <c r="J238" s="55" t="s">
        <v>308</v>
      </c>
      <c r="K238" s="56"/>
      <c r="L238" s="56"/>
      <c r="M238" s="57"/>
      <c r="N238" s="55" t="s">
        <v>308</v>
      </c>
      <c r="O238" s="56"/>
      <c r="P238" s="56"/>
      <c r="Q238" s="57"/>
      <c r="R238" s="55" t="s">
        <v>308</v>
      </c>
      <c r="S238" s="56"/>
      <c r="T238" s="56"/>
      <c r="U238" s="57"/>
      <c r="V238" s="55" t="s">
        <v>308</v>
      </c>
      <c r="W238" s="56"/>
      <c r="X238" s="56"/>
      <c r="Y238" s="57"/>
      <c r="Z238" s="55" t="s">
        <v>308</v>
      </c>
      <c r="AA238" s="56"/>
      <c r="AB238" s="56"/>
      <c r="AC238" s="57"/>
      <c r="AD238" s="55" t="s">
        <v>308</v>
      </c>
      <c r="AE238" s="56"/>
      <c r="AF238" s="56"/>
      <c r="AG238" s="57"/>
      <c r="AH238" s="55" t="s">
        <v>308</v>
      </c>
      <c r="AI238" s="56"/>
      <c r="AJ238" s="56"/>
      <c r="AK238" s="57"/>
      <c r="AL238" s="55" t="s">
        <v>308</v>
      </c>
      <c r="AM238" s="56"/>
      <c r="AN238" s="56"/>
      <c r="AO238" s="57"/>
      <c r="AP238" s="55" t="s">
        <v>308</v>
      </c>
      <c r="AQ238" s="56"/>
      <c r="AR238" s="56"/>
      <c r="AS238" s="57"/>
      <c r="AT238" s="55" t="s">
        <v>308</v>
      </c>
      <c r="AU238" s="56"/>
      <c r="AV238" s="56"/>
      <c r="AW238" s="57"/>
      <c r="AX238" s="55" t="s">
        <v>308</v>
      </c>
      <c r="AY238" s="56"/>
      <c r="AZ238" s="56"/>
      <c r="BA238" s="57"/>
      <c r="BB238" s="55" t="s">
        <v>308</v>
      </c>
      <c r="BC238" s="56"/>
      <c r="BD238" s="56"/>
      <c r="BE238" s="57"/>
      <c r="BF238" s="55" t="s">
        <v>308</v>
      </c>
      <c r="BG238" s="56"/>
      <c r="BH238" s="56"/>
      <c r="BI238" s="57"/>
    </row>
    <row r="239" spans="1:61" s="4" customFormat="1" ht="63.75" x14ac:dyDescent="0.25">
      <c r="A239" s="22">
        <v>118</v>
      </c>
      <c r="B239" s="23" t="s">
        <v>294</v>
      </c>
      <c r="C239" s="23" t="s">
        <v>295</v>
      </c>
      <c r="D239" s="23" t="s">
        <v>23</v>
      </c>
      <c r="E239" s="23">
        <v>2</v>
      </c>
      <c r="F239" s="23" t="s">
        <v>47</v>
      </c>
      <c r="G239" s="22" t="s">
        <v>289</v>
      </c>
      <c r="H239" s="22" t="s">
        <v>26</v>
      </c>
      <c r="I239" s="24">
        <v>1999882</v>
      </c>
      <c r="J239" s="55" t="s">
        <v>308</v>
      </c>
      <c r="K239" s="56"/>
      <c r="L239" s="56"/>
      <c r="M239" s="57"/>
      <c r="N239" s="55" t="s">
        <v>308</v>
      </c>
      <c r="O239" s="56"/>
      <c r="P239" s="56"/>
      <c r="Q239" s="57"/>
      <c r="R239" s="55" t="s">
        <v>308</v>
      </c>
      <c r="S239" s="56"/>
      <c r="T239" s="56"/>
      <c r="U239" s="57"/>
      <c r="V239" s="55" t="s">
        <v>308</v>
      </c>
      <c r="W239" s="56"/>
      <c r="X239" s="56"/>
      <c r="Y239" s="57"/>
      <c r="Z239" s="55" t="s">
        <v>308</v>
      </c>
      <c r="AA239" s="56"/>
      <c r="AB239" s="56"/>
      <c r="AC239" s="57"/>
      <c r="AD239" s="55" t="s">
        <v>308</v>
      </c>
      <c r="AE239" s="56"/>
      <c r="AF239" s="56"/>
      <c r="AG239" s="57"/>
      <c r="AH239" s="55" t="s">
        <v>308</v>
      </c>
      <c r="AI239" s="56"/>
      <c r="AJ239" s="56"/>
      <c r="AK239" s="57"/>
      <c r="AL239" s="55" t="s">
        <v>308</v>
      </c>
      <c r="AM239" s="56"/>
      <c r="AN239" s="56"/>
      <c r="AO239" s="57"/>
      <c r="AP239" s="55" t="s">
        <v>308</v>
      </c>
      <c r="AQ239" s="56"/>
      <c r="AR239" s="56"/>
      <c r="AS239" s="57"/>
      <c r="AT239" s="55" t="s">
        <v>308</v>
      </c>
      <c r="AU239" s="56"/>
      <c r="AV239" s="56"/>
      <c r="AW239" s="57"/>
      <c r="AX239" s="55" t="s">
        <v>308</v>
      </c>
      <c r="AY239" s="56"/>
      <c r="AZ239" s="56"/>
      <c r="BA239" s="57"/>
      <c r="BB239" s="55" t="s">
        <v>308</v>
      </c>
      <c r="BC239" s="56"/>
      <c r="BD239" s="56"/>
      <c r="BE239" s="57"/>
      <c r="BF239" s="55" t="s">
        <v>308</v>
      </c>
      <c r="BG239" s="56"/>
      <c r="BH239" s="56"/>
      <c r="BI239" s="57"/>
    </row>
    <row r="240" spans="1:61" s="4" customFormat="1" ht="63.75" x14ac:dyDescent="0.25">
      <c r="A240" s="22">
        <v>119</v>
      </c>
      <c r="B240" s="23" t="s">
        <v>296</v>
      </c>
      <c r="C240" s="25" t="s">
        <v>297</v>
      </c>
      <c r="D240" s="23" t="s">
        <v>23</v>
      </c>
      <c r="E240" s="23">
        <v>90</v>
      </c>
      <c r="F240" s="23" t="s">
        <v>47</v>
      </c>
      <c r="G240" s="22" t="s">
        <v>289</v>
      </c>
      <c r="H240" s="22" t="s">
        <v>26</v>
      </c>
      <c r="I240" s="24">
        <v>678546</v>
      </c>
      <c r="J240" s="55" t="s">
        <v>308</v>
      </c>
      <c r="K240" s="56"/>
      <c r="L240" s="56"/>
      <c r="M240" s="57"/>
      <c r="N240" s="55" t="s">
        <v>308</v>
      </c>
      <c r="O240" s="56"/>
      <c r="P240" s="56"/>
      <c r="Q240" s="57"/>
      <c r="R240" s="55" t="s">
        <v>308</v>
      </c>
      <c r="S240" s="56"/>
      <c r="T240" s="56"/>
      <c r="U240" s="57"/>
      <c r="V240" s="55" t="s">
        <v>308</v>
      </c>
      <c r="W240" s="56"/>
      <c r="X240" s="56"/>
      <c r="Y240" s="57"/>
      <c r="Z240" s="55" t="s">
        <v>308</v>
      </c>
      <c r="AA240" s="56"/>
      <c r="AB240" s="56"/>
      <c r="AC240" s="57"/>
      <c r="AD240" s="55" t="s">
        <v>308</v>
      </c>
      <c r="AE240" s="56"/>
      <c r="AF240" s="56"/>
      <c r="AG240" s="57"/>
      <c r="AH240" s="55" t="s">
        <v>308</v>
      </c>
      <c r="AI240" s="56"/>
      <c r="AJ240" s="56"/>
      <c r="AK240" s="57"/>
      <c r="AL240" s="55" t="s">
        <v>308</v>
      </c>
      <c r="AM240" s="56"/>
      <c r="AN240" s="56"/>
      <c r="AO240" s="57"/>
      <c r="AP240" s="55" t="s">
        <v>308</v>
      </c>
      <c r="AQ240" s="56"/>
      <c r="AR240" s="56"/>
      <c r="AS240" s="57"/>
      <c r="AT240" s="55" t="s">
        <v>308</v>
      </c>
      <c r="AU240" s="56"/>
      <c r="AV240" s="56"/>
      <c r="AW240" s="57"/>
      <c r="AX240" s="55" t="s">
        <v>308</v>
      </c>
      <c r="AY240" s="56"/>
      <c r="AZ240" s="56"/>
      <c r="BA240" s="57"/>
      <c r="BB240" s="55" t="s">
        <v>308</v>
      </c>
      <c r="BC240" s="56"/>
      <c r="BD240" s="56"/>
      <c r="BE240" s="57"/>
      <c r="BF240" s="55" t="s">
        <v>308</v>
      </c>
      <c r="BG240" s="56"/>
      <c r="BH240" s="56"/>
      <c r="BI240" s="57"/>
    </row>
    <row r="241" spans="1:62" s="4" customFormat="1" ht="63.75" x14ac:dyDescent="0.25">
      <c r="A241" s="22">
        <v>120</v>
      </c>
      <c r="B241" s="22" t="s">
        <v>298</v>
      </c>
      <c r="C241" s="22" t="s">
        <v>299</v>
      </c>
      <c r="D241" s="22" t="s">
        <v>23</v>
      </c>
      <c r="E241" s="22">
        <v>2</v>
      </c>
      <c r="F241" s="22" t="s">
        <v>47</v>
      </c>
      <c r="G241" s="22" t="s">
        <v>289</v>
      </c>
      <c r="H241" s="22" t="s">
        <v>26</v>
      </c>
      <c r="I241" s="24">
        <v>1079546</v>
      </c>
      <c r="J241" s="55" t="s">
        <v>308</v>
      </c>
      <c r="K241" s="56"/>
      <c r="L241" s="56"/>
      <c r="M241" s="57"/>
      <c r="N241" s="55" t="s">
        <v>308</v>
      </c>
      <c r="O241" s="56"/>
      <c r="P241" s="56"/>
      <c r="Q241" s="57"/>
      <c r="R241" s="55" t="s">
        <v>308</v>
      </c>
      <c r="S241" s="56"/>
      <c r="T241" s="56"/>
      <c r="U241" s="57"/>
      <c r="V241" s="55" t="s">
        <v>308</v>
      </c>
      <c r="W241" s="56"/>
      <c r="X241" s="56"/>
      <c r="Y241" s="57"/>
      <c r="Z241" s="55" t="s">
        <v>308</v>
      </c>
      <c r="AA241" s="56"/>
      <c r="AB241" s="56"/>
      <c r="AC241" s="57"/>
      <c r="AD241" s="55" t="s">
        <v>308</v>
      </c>
      <c r="AE241" s="56"/>
      <c r="AF241" s="56"/>
      <c r="AG241" s="57"/>
      <c r="AH241" s="55" t="s">
        <v>308</v>
      </c>
      <c r="AI241" s="56"/>
      <c r="AJ241" s="56"/>
      <c r="AK241" s="57"/>
      <c r="AL241" s="55" t="s">
        <v>308</v>
      </c>
      <c r="AM241" s="56"/>
      <c r="AN241" s="56"/>
      <c r="AO241" s="57"/>
      <c r="AP241" s="55" t="s">
        <v>308</v>
      </c>
      <c r="AQ241" s="56"/>
      <c r="AR241" s="56"/>
      <c r="AS241" s="57"/>
      <c r="AT241" s="55" t="s">
        <v>308</v>
      </c>
      <c r="AU241" s="56"/>
      <c r="AV241" s="56"/>
      <c r="AW241" s="57"/>
      <c r="AX241" s="55" t="s">
        <v>308</v>
      </c>
      <c r="AY241" s="56"/>
      <c r="AZ241" s="56"/>
      <c r="BA241" s="57"/>
      <c r="BB241" s="55" t="s">
        <v>308</v>
      </c>
      <c r="BC241" s="56"/>
      <c r="BD241" s="56"/>
      <c r="BE241" s="57"/>
      <c r="BF241" s="55" t="s">
        <v>308</v>
      </c>
      <c r="BG241" s="56"/>
      <c r="BH241" s="56"/>
      <c r="BI241" s="57"/>
    </row>
    <row r="242" spans="1:62" s="4" customFormat="1" ht="63.75" x14ac:dyDescent="0.25">
      <c r="A242" s="22">
        <v>121</v>
      </c>
      <c r="B242" s="22" t="s">
        <v>300</v>
      </c>
      <c r="C242" s="22" t="s">
        <v>301</v>
      </c>
      <c r="D242" s="22" t="s">
        <v>23</v>
      </c>
      <c r="E242" s="22">
        <v>2</v>
      </c>
      <c r="F242" s="22" t="s">
        <v>47</v>
      </c>
      <c r="G242" s="22" t="s">
        <v>302</v>
      </c>
      <c r="H242" s="22" t="s">
        <v>26</v>
      </c>
      <c r="I242" s="24">
        <v>790509</v>
      </c>
      <c r="J242" s="55" t="s">
        <v>308</v>
      </c>
      <c r="K242" s="56"/>
      <c r="L242" s="56"/>
      <c r="M242" s="57"/>
      <c r="N242" s="55" t="s">
        <v>308</v>
      </c>
      <c r="O242" s="56"/>
      <c r="P242" s="56"/>
      <c r="Q242" s="57"/>
      <c r="R242" s="55" t="s">
        <v>308</v>
      </c>
      <c r="S242" s="56"/>
      <c r="T242" s="56"/>
      <c r="U242" s="57"/>
      <c r="V242" s="55" t="s">
        <v>308</v>
      </c>
      <c r="W242" s="56"/>
      <c r="X242" s="56"/>
      <c r="Y242" s="57"/>
      <c r="Z242" s="55" t="s">
        <v>308</v>
      </c>
      <c r="AA242" s="56"/>
      <c r="AB242" s="56"/>
      <c r="AC242" s="57"/>
      <c r="AD242" s="55" t="s">
        <v>308</v>
      </c>
      <c r="AE242" s="56"/>
      <c r="AF242" s="56"/>
      <c r="AG242" s="57"/>
      <c r="AH242" s="55" t="s">
        <v>308</v>
      </c>
      <c r="AI242" s="56"/>
      <c r="AJ242" s="56"/>
      <c r="AK242" s="57"/>
      <c r="AL242" s="55" t="s">
        <v>308</v>
      </c>
      <c r="AM242" s="56"/>
      <c r="AN242" s="56"/>
      <c r="AO242" s="57"/>
      <c r="AP242" s="55" t="s">
        <v>308</v>
      </c>
      <c r="AQ242" s="56"/>
      <c r="AR242" s="56"/>
      <c r="AS242" s="57"/>
      <c r="AT242" s="55" t="s">
        <v>308</v>
      </c>
      <c r="AU242" s="56"/>
      <c r="AV242" s="56"/>
      <c r="AW242" s="57"/>
      <c r="AX242" s="55" t="s">
        <v>308</v>
      </c>
      <c r="AY242" s="56"/>
      <c r="AZ242" s="56"/>
      <c r="BA242" s="57"/>
      <c r="BB242" s="55" t="s">
        <v>308</v>
      </c>
      <c r="BC242" s="56"/>
      <c r="BD242" s="56"/>
      <c r="BE242" s="57"/>
      <c r="BF242" s="55" t="s">
        <v>308</v>
      </c>
      <c r="BG242" s="56"/>
      <c r="BH242" s="56"/>
      <c r="BI242" s="57"/>
    </row>
    <row r="243" spans="1:62" s="4" customFormat="1" ht="64.5" thickBot="1" x14ac:dyDescent="0.3">
      <c r="A243" s="22">
        <v>122</v>
      </c>
      <c r="B243" s="22" t="s">
        <v>303</v>
      </c>
      <c r="C243" s="23" t="s">
        <v>304</v>
      </c>
      <c r="D243" s="22" t="s">
        <v>23</v>
      </c>
      <c r="E243" s="22">
        <v>4</v>
      </c>
      <c r="F243" s="22" t="s">
        <v>47</v>
      </c>
      <c r="G243" s="22" t="s">
        <v>305</v>
      </c>
      <c r="H243" s="22" t="s">
        <v>26</v>
      </c>
      <c r="I243" s="24">
        <v>678546</v>
      </c>
      <c r="J243" s="55" t="s">
        <v>308</v>
      </c>
      <c r="K243" s="56"/>
      <c r="L243" s="56"/>
      <c r="M243" s="57"/>
      <c r="N243" s="55" t="s">
        <v>308</v>
      </c>
      <c r="O243" s="56"/>
      <c r="P243" s="56"/>
      <c r="Q243" s="57"/>
      <c r="R243" s="55" t="s">
        <v>308</v>
      </c>
      <c r="S243" s="56"/>
      <c r="T243" s="56"/>
      <c r="U243" s="57"/>
      <c r="V243" s="55" t="s">
        <v>308</v>
      </c>
      <c r="W243" s="56"/>
      <c r="X243" s="56"/>
      <c r="Y243" s="57"/>
      <c r="Z243" s="55" t="s">
        <v>308</v>
      </c>
      <c r="AA243" s="56"/>
      <c r="AB243" s="56"/>
      <c r="AC243" s="57"/>
      <c r="AD243" s="55" t="s">
        <v>308</v>
      </c>
      <c r="AE243" s="56"/>
      <c r="AF243" s="56"/>
      <c r="AG243" s="57"/>
      <c r="AH243" s="55" t="s">
        <v>308</v>
      </c>
      <c r="AI243" s="56"/>
      <c r="AJ243" s="56"/>
      <c r="AK243" s="57"/>
      <c r="AL243" s="55" t="s">
        <v>308</v>
      </c>
      <c r="AM243" s="56"/>
      <c r="AN243" s="56"/>
      <c r="AO243" s="57"/>
      <c r="AP243" s="55" t="s">
        <v>308</v>
      </c>
      <c r="AQ243" s="56"/>
      <c r="AR243" s="56"/>
      <c r="AS243" s="57"/>
      <c r="AT243" s="55" t="s">
        <v>308</v>
      </c>
      <c r="AU243" s="56"/>
      <c r="AV243" s="56"/>
      <c r="AW243" s="57"/>
      <c r="AX243" s="55" t="s">
        <v>308</v>
      </c>
      <c r="AY243" s="56"/>
      <c r="AZ243" s="56"/>
      <c r="BA243" s="57"/>
      <c r="BB243" s="55" t="s">
        <v>308</v>
      </c>
      <c r="BC243" s="56"/>
      <c r="BD243" s="56"/>
      <c r="BE243" s="57"/>
      <c r="BF243" s="55" t="s">
        <v>308</v>
      </c>
      <c r="BG243" s="56"/>
      <c r="BH243" s="56"/>
      <c r="BI243" s="57"/>
    </row>
    <row r="244" spans="1:62" s="4" customFormat="1" ht="16.5" thickBot="1" x14ac:dyDescent="0.3">
      <c r="A244" s="94"/>
      <c r="B244" s="95"/>
      <c r="C244" s="95"/>
      <c r="D244" s="96"/>
      <c r="E244" s="16"/>
      <c r="F244" s="16"/>
      <c r="G244" s="16"/>
      <c r="H244" s="35"/>
      <c r="I244" s="16">
        <f>SUM(I8:I243)</f>
        <v>13864061</v>
      </c>
      <c r="J244" s="58" t="s">
        <v>307</v>
      </c>
      <c r="K244" s="59"/>
      <c r="L244" s="60"/>
      <c r="M244" s="16">
        <f>SUM(M8:M243)</f>
        <v>134690497</v>
      </c>
      <c r="N244" s="58" t="s">
        <v>307</v>
      </c>
      <c r="O244" s="59"/>
      <c r="P244" s="60"/>
      <c r="Q244" s="16">
        <f>SUM(Q8:Q243)</f>
        <v>190555873.75</v>
      </c>
      <c r="R244" s="58" t="s">
        <v>307</v>
      </c>
      <c r="S244" s="59"/>
      <c r="T244" s="60"/>
      <c r="U244" s="16">
        <f>SUM(U8:U243)</f>
        <v>207177364</v>
      </c>
      <c r="V244" s="58" t="s">
        <v>307</v>
      </c>
      <c r="W244" s="59"/>
      <c r="X244" s="60"/>
      <c r="Y244" s="16">
        <f>SUM(Y8:Y243)</f>
        <v>154638828.19999999</v>
      </c>
      <c r="Z244" s="58" t="s">
        <v>307</v>
      </c>
      <c r="AA244" s="59"/>
      <c r="AB244" s="60"/>
      <c r="AC244" s="16">
        <f>SUM(AC8:AC243)</f>
        <v>134317010</v>
      </c>
      <c r="AD244" s="58" t="s">
        <v>307</v>
      </c>
      <c r="AE244" s="59"/>
      <c r="AF244" s="60"/>
      <c r="AG244" s="16">
        <f>SUM(AG8:AG243)</f>
        <v>49288430</v>
      </c>
      <c r="AH244" s="58" t="s">
        <v>307</v>
      </c>
      <c r="AI244" s="59"/>
      <c r="AJ244" s="60"/>
      <c r="AK244" s="16">
        <f>SUM(AK8:AK243)</f>
        <v>53082092</v>
      </c>
      <c r="AL244" s="58" t="s">
        <v>307</v>
      </c>
      <c r="AM244" s="59"/>
      <c r="AN244" s="60"/>
      <c r="AO244" s="16">
        <f>SUM(AO8:AO243)</f>
        <v>340820542.35196525</v>
      </c>
      <c r="AP244" s="58" t="s">
        <v>307</v>
      </c>
      <c r="AQ244" s="59"/>
      <c r="AR244" s="60"/>
      <c r="AS244" s="16">
        <f>SUM(AS8:AS243)</f>
        <v>46690168</v>
      </c>
      <c r="AT244" s="58" t="s">
        <v>307</v>
      </c>
      <c r="AU244" s="59"/>
      <c r="AV244" s="60"/>
      <c r="AW244" s="16">
        <f>SUM(AW8:AW243)</f>
        <v>281101455.30000001</v>
      </c>
      <c r="AX244" s="58" t="s">
        <v>307</v>
      </c>
      <c r="AY244" s="59"/>
      <c r="AZ244" s="60"/>
      <c r="BA244" s="16">
        <f>SUM(BA8:BA243)</f>
        <v>17992800</v>
      </c>
      <c r="BB244" s="58" t="s">
        <v>307</v>
      </c>
      <c r="BC244" s="59"/>
      <c r="BD244" s="60"/>
      <c r="BE244" s="16">
        <f>SUM(BE8:BE243)</f>
        <v>95374250</v>
      </c>
      <c r="BF244" s="58" t="s">
        <v>307</v>
      </c>
      <c r="BG244" s="59"/>
      <c r="BH244" s="60"/>
      <c r="BI244" s="16">
        <f>SUM(BI8:BI243)</f>
        <v>71307874</v>
      </c>
      <c r="BJ244" s="18"/>
    </row>
    <row r="245" spans="1:62" s="4" customFormat="1" ht="16.5" thickBot="1" x14ac:dyDescent="0.3">
      <c r="A245" s="76" t="s">
        <v>9</v>
      </c>
      <c r="B245" s="76"/>
      <c r="C245" s="76"/>
      <c r="D245" s="76"/>
      <c r="E245" s="76"/>
      <c r="F245" s="76"/>
      <c r="G245" s="76"/>
      <c r="H245" s="76"/>
      <c r="I245" s="52">
        <v>768654548</v>
      </c>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c r="BF245" s="38"/>
      <c r="BG245" s="38"/>
      <c r="BH245" s="38"/>
      <c r="BI245" s="38"/>
      <c r="BJ245" s="18"/>
    </row>
    <row r="246" spans="1:62" s="4" customFormat="1" x14ac:dyDescent="0.2">
      <c r="A246" s="97"/>
      <c r="B246" s="97"/>
      <c r="C246" s="97"/>
      <c r="D246" s="97"/>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J246" s="17"/>
    </row>
    <row r="247" spans="1:62" x14ac:dyDescent="0.25">
      <c r="A247" s="93"/>
      <c r="B247" s="93"/>
      <c r="C247" s="93"/>
      <c r="D247" s="93"/>
      <c r="E247" s="93"/>
      <c r="F247" s="93"/>
      <c r="G247" s="93"/>
      <c r="H247" s="93"/>
      <c r="I247" s="93"/>
      <c r="J247" s="93"/>
      <c r="K247" s="93"/>
      <c r="L247" s="93"/>
      <c r="M247" s="93"/>
      <c r="N247" s="93"/>
      <c r="O247" s="93"/>
      <c r="P247" s="93"/>
      <c r="Q247" s="93"/>
      <c r="R247" s="93"/>
      <c r="S247" s="93"/>
      <c r="T247" s="93"/>
      <c r="U247" s="93"/>
      <c r="V247" s="93"/>
      <c r="W247" s="93"/>
      <c r="X247" s="93"/>
      <c r="Y247" s="93"/>
      <c r="Z247" s="93"/>
      <c r="AA247" s="93"/>
      <c r="AB247" s="93"/>
      <c r="AC247" s="93"/>
      <c r="AD247" s="93"/>
      <c r="AE247" s="93"/>
      <c r="AF247" s="93"/>
      <c r="AG247" s="93"/>
      <c r="AH247" s="93"/>
      <c r="AI247" s="93"/>
      <c r="AJ247" s="93"/>
      <c r="AK247" s="93"/>
      <c r="AL247" s="93"/>
      <c r="AM247" s="93"/>
      <c r="AN247" s="93"/>
      <c r="AO247" s="93"/>
      <c r="AP247" s="93"/>
      <c r="AQ247" s="93"/>
      <c r="AR247" s="93"/>
      <c r="AS247" s="93"/>
      <c r="AT247" s="93"/>
      <c r="AU247" s="93"/>
      <c r="AV247" s="93"/>
      <c r="AW247" s="93"/>
      <c r="AX247" s="93"/>
      <c r="AY247" s="93"/>
      <c r="AZ247" s="93"/>
      <c r="BA247" s="93"/>
      <c r="BB247" s="93"/>
      <c r="BC247" s="93"/>
      <c r="BD247" s="93"/>
      <c r="BE247" s="93"/>
      <c r="BF247" s="12"/>
      <c r="BG247" s="7"/>
      <c r="BH247" s="1"/>
      <c r="BI247" s="1"/>
    </row>
    <row r="248" spans="1:62" ht="212.25" customHeight="1" thickBot="1" x14ac:dyDescent="0.3">
      <c r="A248" s="108" t="s">
        <v>368</v>
      </c>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c r="AA248" s="109"/>
      <c r="AB248" s="109"/>
      <c r="AC248" s="109"/>
      <c r="AD248" s="109"/>
      <c r="AE248" s="109"/>
      <c r="AF248" s="109"/>
      <c r="AG248" s="109"/>
      <c r="AH248" s="109"/>
      <c r="AI248" s="109"/>
      <c r="AJ248" s="109"/>
      <c r="AK248" s="109"/>
      <c r="AL248" s="109"/>
      <c r="AM248" s="109"/>
      <c r="AN248" s="109"/>
      <c r="AO248" s="109"/>
      <c r="AP248" s="109"/>
      <c r="AQ248" s="109"/>
      <c r="AR248" s="109"/>
      <c r="AS248" s="109"/>
      <c r="AT248" s="109"/>
      <c r="AU248" s="109"/>
      <c r="AV248" s="109"/>
      <c r="AW248" s="109"/>
      <c r="AX248" s="109"/>
      <c r="AY248" s="109"/>
      <c r="AZ248" s="109"/>
      <c r="BA248" s="109"/>
      <c r="BB248" s="109"/>
      <c r="BC248" s="109"/>
      <c r="BD248" s="109"/>
      <c r="BE248" s="110"/>
      <c r="BF248" s="7"/>
      <c r="BG248" s="7"/>
      <c r="BH248" s="1"/>
      <c r="BI248" s="1"/>
    </row>
    <row r="249" spans="1:62" ht="16.5" thickBot="1" x14ac:dyDescent="0.3">
      <c r="A249" s="105"/>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c r="AA249" s="106"/>
      <c r="AB249" s="106"/>
      <c r="AC249" s="106"/>
      <c r="AD249" s="106"/>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7"/>
      <c r="BF249" s="1"/>
      <c r="BG249" s="1"/>
      <c r="BH249" s="1"/>
      <c r="BI249" s="1"/>
    </row>
    <row r="250" spans="1:62" ht="74.25" customHeight="1" x14ac:dyDescent="0.25">
      <c r="A250" s="103" t="s">
        <v>3</v>
      </c>
      <c r="B250" s="104"/>
      <c r="C250" s="104"/>
      <c r="D250" s="104"/>
      <c r="E250" s="104"/>
      <c r="F250" s="104"/>
      <c r="G250" s="133" t="s">
        <v>372</v>
      </c>
      <c r="H250" s="134"/>
      <c r="I250" s="134"/>
      <c r="J250" s="135"/>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42"/>
      <c r="BC250" s="42"/>
      <c r="BD250" s="42"/>
      <c r="BE250" s="42"/>
      <c r="BF250" s="42"/>
      <c r="BG250" s="42"/>
      <c r="BH250" s="42"/>
      <c r="BI250" s="42"/>
    </row>
    <row r="251" spans="1:62" ht="65.25" customHeight="1" x14ac:dyDescent="0.25">
      <c r="A251" s="114" t="s">
        <v>4</v>
      </c>
      <c r="B251" s="115"/>
      <c r="C251" s="115"/>
      <c r="D251" s="115"/>
      <c r="E251" s="115"/>
      <c r="F251" s="115"/>
      <c r="G251" s="116" t="s">
        <v>321</v>
      </c>
      <c r="H251" s="117"/>
      <c r="I251" s="117"/>
      <c r="J251" s="118"/>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42"/>
      <c r="BC251" s="42"/>
      <c r="BD251" s="42"/>
      <c r="BE251" s="42"/>
      <c r="BF251" s="42"/>
      <c r="BG251" s="42"/>
      <c r="BH251" s="42"/>
      <c r="BI251" s="42"/>
    </row>
    <row r="252" spans="1:62" ht="52.5" customHeight="1" thickBot="1" x14ac:dyDescent="0.3">
      <c r="A252" s="101" t="s">
        <v>5</v>
      </c>
      <c r="B252" s="102"/>
      <c r="C252" s="102"/>
      <c r="D252" s="102"/>
      <c r="E252" s="102"/>
      <c r="F252" s="102"/>
      <c r="G252" s="121" t="s">
        <v>366</v>
      </c>
      <c r="H252" s="122"/>
      <c r="I252" s="122"/>
      <c r="J252" s="123"/>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c r="AM252" s="19"/>
      <c r="AN252" s="19"/>
      <c r="AO252" s="19"/>
      <c r="AP252" s="19"/>
      <c r="AQ252" s="19"/>
      <c r="AR252" s="19"/>
      <c r="AS252" s="19"/>
      <c r="AT252" s="19"/>
      <c r="AU252" s="19"/>
      <c r="AV252" s="19"/>
      <c r="AW252" s="19"/>
      <c r="AX252" s="19"/>
      <c r="AY252" s="19"/>
      <c r="AZ252" s="19"/>
      <c r="BA252" s="19"/>
      <c r="BB252" s="42"/>
      <c r="BC252" s="42"/>
      <c r="BD252" s="42"/>
      <c r="BE252" s="42"/>
      <c r="BF252" s="42"/>
      <c r="BG252" s="42"/>
      <c r="BH252" s="42"/>
      <c r="BI252" s="42"/>
    </row>
    <row r="253" spans="1:62" ht="52.5" customHeight="1" x14ac:dyDescent="0.25"/>
  </sheetData>
  <autoFilter ref="A7:BJ253" xr:uid="{014E56DE-15FA-47D4-938F-3735C8BAD6FB}"/>
  <mergeCells count="1630">
    <mergeCell ref="BB240:BE240"/>
    <mergeCell ref="BB241:BE241"/>
    <mergeCell ref="BB242:BE242"/>
    <mergeCell ref="BB243:BE243"/>
    <mergeCell ref="BB244:BD244"/>
    <mergeCell ref="BB235:BE235"/>
    <mergeCell ref="BB236:BE236"/>
    <mergeCell ref="BB237:BE237"/>
    <mergeCell ref="BB238:BE238"/>
    <mergeCell ref="BB239:BE239"/>
    <mergeCell ref="J101:M101"/>
    <mergeCell ref="N101:Q101"/>
    <mergeCell ref="R101:U101"/>
    <mergeCell ref="V101:Y101"/>
    <mergeCell ref="Z101:AC101"/>
    <mergeCell ref="AD101:AG101"/>
    <mergeCell ref="AH101:AK101"/>
    <mergeCell ref="AL101:AO101"/>
    <mergeCell ref="AP101:AS101"/>
    <mergeCell ref="AT101:AW101"/>
    <mergeCell ref="AX101:BA101"/>
    <mergeCell ref="BB101:BE101"/>
    <mergeCell ref="AT240:AW240"/>
    <mergeCell ref="AT241:AW241"/>
    <mergeCell ref="AT242:AW242"/>
    <mergeCell ref="AT243:AW243"/>
    <mergeCell ref="AT244:AV244"/>
    <mergeCell ref="AT235:AW235"/>
    <mergeCell ref="AT236:AW236"/>
    <mergeCell ref="AT237:AW237"/>
    <mergeCell ref="AT238:AW238"/>
    <mergeCell ref="AT239:AW239"/>
    <mergeCell ref="AX240:BA240"/>
    <mergeCell ref="AX241:BA241"/>
    <mergeCell ref="AX242:BA242"/>
    <mergeCell ref="AX243:BA243"/>
    <mergeCell ref="AX244:AZ244"/>
    <mergeCell ref="AX235:BA235"/>
    <mergeCell ref="AX236:BA236"/>
    <mergeCell ref="AX237:BA237"/>
    <mergeCell ref="AX238:BA238"/>
    <mergeCell ref="AX239:BA239"/>
    <mergeCell ref="AL240:AO240"/>
    <mergeCell ref="AL241:AO241"/>
    <mergeCell ref="AL242:AO242"/>
    <mergeCell ref="AL243:AO243"/>
    <mergeCell ref="AL244:AN244"/>
    <mergeCell ref="AL235:AO235"/>
    <mergeCell ref="AL236:AO236"/>
    <mergeCell ref="AL237:AO237"/>
    <mergeCell ref="AL238:AO238"/>
    <mergeCell ref="AL239:AO239"/>
    <mergeCell ref="AP240:AS240"/>
    <mergeCell ref="AP241:AS241"/>
    <mergeCell ref="AP242:AS242"/>
    <mergeCell ref="AP243:AS243"/>
    <mergeCell ref="AP244:AR244"/>
    <mergeCell ref="AP235:AS235"/>
    <mergeCell ref="AP236:AS236"/>
    <mergeCell ref="AP237:AS237"/>
    <mergeCell ref="AP238:AS238"/>
    <mergeCell ref="AP239:AS239"/>
    <mergeCell ref="AD235:AG235"/>
    <mergeCell ref="AD236:AG236"/>
    <mergeCell ref="AD237:AG237"/>
    <mergeCell ref="AD238:AG238"/>
    <mergeCell ref="AD239:AG239"/>
    <mergeCell ref="AH235:AK235"/>
    <mergeCell ref="AH236:AK236"/>
    <mergeCell ref="AH237:AK237"/>
    <mergeCell ref="AH238:AK238"/>
    <mergeCell ref="AH239:AK239"/>
    <mergeCell ref="AD240:AG240"/>
    <mergeCell ref="AD241:AG241"/>
    <mergeCell ref="AD242:AG242"/>
    <mergeCell ref="AD243:AG243"/>
    <mergeCell ref="AD244:AF244"/>
    <mergeCell ref="AH240:AK240"/>
    <mergeCell ref="AH241:AK241"/>
    <mergeCell ref="AH242:AK242"/>
    <mergeCell ref="AH243:AK243"/>
    <mergeCell ref="AH244:AJ244"/>
    <mergeCell ref="V240:Y240"/>
    <mergeCell ref="V241:Y241"/>
    <mergeCell ref="V242:Y242"/>
    <mergeCell ref="V243:Y243"/>
    <mergeCell ref="V244:X244"/>
    <mergeCell ref="V235:Y235"/>
    <mergeCell ref="V236:Y236"/>
    <mergeCell ref="V237:Y237"/>
    <mergeCell ref="V238:Y238"/>
    <mergeCell ref="V239:Y239"/>
    <mergeCell ref="Z240:AC240"/>
    <mergeCell ref="Z241:AC241"/>
    <mergeCell ref="Z242:AC242"/>
    <mergeCell ref="Z243:AC243"/>
    <mergeCell ref="Z244:AB244"/>
    <mergeCell ref="Z235:AC235"/>
    <mergeCell ref="Z236:AC236"/>
    <mergeCell ref="Z237:AC237"/>
    <mergeCell ref="Z238:AC238"/>
    <mergeCell ref="Z239:AC239"/>
    <mergeCell ref="J103:M103"/>
    <mergeCell ref="J105:M105"/>
    <mergeCell ref="J107:M107"/>
    <mergeCell ref="J109:M109"/>
    <mergeCell ref="J111:M111"/>
    <mergeCell ref="J113:M113"/>
    <mergeCell ref="J115:M115"/>
    <mergeCell ref="J117:M117"/>
    <mergeCell ref="J81:M81"/>
    <mergeCell ref="R244:T244"/>
    <mergeCell ref="R235:U235"/>
    <mergeCell ref="R236:U236"/>
    <mergeCell ref="R237:U237"/>
    <mergeCell ref="R238:U238"/>
    <mergeCell ref="R239:U239"/>
    <mergeCell ref="R240:U240"/>
    <mergeCell ref="R241:U241"/>
    <mergeCell ref="R242:U242"/>
    <mergeCell ref="R243:U243"/>
    <mergeCell ref="N241:Q241"/>
    <mergeCell ref="N242:Q242"/>
    <mergeCell ref="N243:Q243"/>
    <mergeCell ref="J244:L244"/>
    <mergeCell ref="N244:P244"/>
    <mergeCell ref="N235:Q235"/>
    <mergeCell ref="N236:Q236"/>
    <mergeCell ref="N237:Q237"/>
    <mergeCell ref="N238:Q238"/>
    <mergeCell ref="N239:Q239"/>
    <mergeCell ref="J235:M235"/>
    <mergeCell ref="J236:M236"/>
    <mergeCell ref="J237:M237"/>
    <mergeCell ref="J238:M238"/>
    <mergeCell ref="J239:M239"/>
    <mergeCell ref="J240:M240"/>
    <mergeCell ref="J241:M241"/>
    <mergeCell ref="J242:M242"/>
    <mergeCell ref="J243:M243"/>
    <mergeCell ref="A252:F252"/>
    <mergeCell ref="A250:F250"/>
    <mergeCell ref="A249:BE249"/>
    <mergeCell ref="A248:BE248"/>
    <mergeCell ref="G250:J250"/>
    <mergeCell ref="A251:F251"/>
    <mergeCell ref="G251:J251"/>
    <mergeCell ref="G6:I6"/>
    <mergeCell ref="AX6:BA6"/>
    <mergeCell ref="J6:M6"/>
    <mergeCell ref="N6:Q6"/>
    <mergeCell ref="A234:I234"/>
    <mergeCell ref="J31:M31"/>
    <mergeCell ref="J33:M33"/>
    <mergeCell ref="J35:M35"/>
    <mergeCell ref="J37:M37"/>
    <mergeCell ref="J39:M39"/>
    <mergeCell ref="J41:M41"/>
    <mergeCell ref="J43:M43"/>
    <mergeCell ref="J45:M45"/>
    <mergeCell ref="J47:M47"/>
    <mergeCell ref="J49:M49"/>
    <mergeCell ref="V6:Y6"/>
    <mergeCell ref="Z6:AC6"/>
    <mergeCell ref="AD6:AG6"/>
    <mergeCell ref="AH6:AK6"/>
    <mergeCell ref="AL6:AO6"/>
    <mergeCell ref="AP6:AS6"/>
    <mergeCell ref="AT6:AW6"/>
    <mergeCell ref="G252:J252"/>
    <mergeCell ref="J51:M51"/>
    <mergeCell ref="J53:M53"/>
    <mergeCell ref="A1:BE4"/>
    <mergeCell ref="A247:BE247"/>
    <mergeCell ref="BB6:BE6"/>
    <mergeCell ref="A244:D244"/>
    <mergeCell ref="A246:BE246"/>
    <mergeCell ref="R6:U6"/>
    <mergeCell ref="A5:I5"/>
    <mergeCell ref="J9:M9"/>
    <mergeCell ref="J11:M11"/>
    <mergeCell ref="J13:M13"/>
    <mergeCell ref="J15:M15"/>
    <mergeCell ref="J17:M17"/>
    <mergeCell ref="J19:M19"/>
    <mergeCell ref="J21:M21"/>
    <mergeCell ref="J23:M23"/>
    <mergeCell ref="J25:M25"/>
    <mergeCell ref="J27:M27"/>
    <mergeCell ref="J29:M29"/>
    <mergeCell ref="J55:M55"/>
    <mergeCell ref="J57:M57"/>
    <mergeCell ref="J59:M59"/>
    <mergeCell ref="J61:M61"/>
    <mergeCell ref="J63:M63"/>
    <mergeCell ref="J65:M65"/>
    <mergeCell ref="J67:M67"/>
    <mergeCell ref="J69:M69"/>
    <mergeCell ref="J71:M71"/>
    <mergeCell ref="J73:M73"/>
    <mergeCell ref="J75:M75"/>
    <mergeCell ref="J77:M77"/>
    <mergeCell ref="J79:M79"/>
    <mergeCell ref="N240:Q240"/>
    <mergeCell ref="J83:M83"/>
    <mergeCell ref="J85:M85"/>
    <mergeCell ref="J87:M87"/>
    <mergeCell ref="J89:M89"/>
    <mergeCell ref="J91:M91"/>
    <mergeCell ref="J93:M93"/>
    <mergeCell ref="J95:M95"/>
    <mergeCell ref="J97:M97"/>
    <mergeCell ref="J163:M163"/>
    <mergeCell ref="J165:M165"/>
    <mergeCell ref="J167:M167"/>
    <mergeCell ref="J169:M169"/>
    <mergeCell ref="J171:M171"/>
    <mergeCell ref="J137:M137"/>
    <mergeCell ref="J139:M139"/>
    <mergeCell ref="J141:M141"/>
    <mergeCell ref="J143:M143"/>
    <mergeCell ref="J145:M145"/>
    <mergeCell ref="J147:M147"/>
    <mergeCell ref="J149:M149"/>
    <mergeCell ref="J151:M151"/>
    <mergeCell ref="J153:M153"/>
    <mergeCell ref="J119:M119"/>
    <mergeCell ref="J121:M121"/>
    <mergeCell ref="J123:M123"/>
    <mergeCell ref="J125:M125"/>
    <mergeCell ref="J127:M127"/>
    <mergeCell ref="J129:M129"/>
    <mergeCell ref="J131:M131"/>
    <mergeCell ref="J133:M133"/>
    <mergeCell ref="J135:M135"/>
    <mergeCell ref="J99:M99"/>
    <mergeCell ref="N47:Q47"/>
    <mergeCell ref="J209:M209"/>
    <mergeCell ref="J211:M211"/>
    <mergeCell ref="J213:M213"/>
    <mergeCell ref="J215:M215"/>
    <mergeCell ref="J217:M217"/>
    <mergeCell ref="J219:M219"/>
    <mergeCell ref="J221:M221"/>
    <mergeCell ref="J223:M223"/>
    <mergeCell ref="J225:M225"/>
    <mergeCell ref="J191:M191"/>
    <mergeCell ref="J193:M193"/>
    <mergeCell ref="J195:M195"/>
    <mergeCell ref="J197:M197"/>
    <mergeCell ref="J199:M199"/>
    <mergeCell ref="J201:M201"/>
    <mergeCell ref="J203:M203"/>
    <mergeCell ref="J205:M205"/>
    <mergeCell ref="J207:M207"/>
    <mergeCell ref="J173:M173"/>
    <mergeCell ref="J175:M175"/>
    <mergeCell ref="J177:M177"/>
    <mergeCell ref="J179:M179"/>
    <mergeCell ref="J181:M181"/>
    <mergeCell ref="J183:M183"/>
    <mergeCell ref="J185:M185"/>
    <mergeCell ref="J187:M187"/>
    <mergeCell ref="J189:M189"/>
    <mergeCell ref="J155:M155"/>
    <mergeCell ref="J157:M157"/>
    <mergeCell ref="J159:M159"/>
    <mergeCell ref="J161:M161"/>
    <mergeCell ref="N49:Q49"/>
    <mergeCell ref="N51:Q51"/>
    <mergeCell ref="N53:Q53"/>
    <mergeCell ref="N55:Q55"/>
    <mergeCell ref="N57:Q57"/>
    <mergeCell ref="N59:Q59"/>
    <mergeCell ref="N61:Q61"/>
    <mergeCell ref="N63:Q63"/>
    <mergeCell ref="N65:Q65"/>
    <mergeCell ref="J227:M227"/>
    <mergeCell ref="J229:M229"/>
    <mergeCell ref="J231:M231"/>
    <mergeCell ref="J233:M233"/>
    <mergeCell ref="N9:Q9"/>
    <mergeCell ref="N11:Q11"/>
    <mergeCell ref="N13:Q13"/>
    <mergeCell ref="N15:Q15"/>
    <mergeCell ref="N17:Q17"/>
    <mergeCell ref="N19:Q19"/>
    <mergeCell ref="N21:Q21"/>
    <mergeCell ref="N23:Q23"/>
    <mergeCell ref="N25:Q25"/>
    <mergeCell ref="N27:Q27"/>
    <mergeCell ref="N29:Q29"/>
    <mergeCell ref="N31:Q31"/>
    <mergeCell ref="N33:Q33"/>
    <mergeCell ref="N35:Q35"/>
    <mergeCell ref="N37:Q37"/>
    <mergeCell ref="N39:Q39"/>
    <mergeCell ref="N41:Q41"/>
    <mergeCell ref="N43:Q43"/>
    <mergeCell ref="N45:Q45"/>
    <mergeCell ref="N85:Q85"/>
    <mergeCell ref="N87:Q87"/>
    <mergeCell ref="N89:Q89"/>
    <mergeCell ref="N91:Q91"/>
    <mergeCell ref="N93:Q93"/>
    <mergeCell ref="N95:Q95"/>
    <mergeCell ref="N97:Q97"/>
    <mergeCell ref="N99:Q99"/>
    <mergeCell ref="N103:Q103"/>
    <mergeCell ref="N67:Q67"/>
    <mergeCell ref="N69:Q69"/>
    <mergeCell ref="N71:Q71"/>
    <mergeCell ref="N73:Q73"/>
    <mergeCell ref="N75:Q75"/>
    <mergeCell ref="N77:Q77"/>
    <mergeCell ref="N79:Q79"/>
    <mergeCell ref="N81:Q81"/>
    <mergeCell ref="N83:Q83"/>
    <mergeCell ref="N123:Q123"/>
    <mergeCell ref="N125:Q125"/>
    <mergeCell ref="N127:Q127"/>
    <mergeCell ref="N129:Q129"/>
    <mergeCell ref="N131:Q131"/>
    <mergeCell ref="N133:Q133"/>
    <mergeCell ref="N135:Q135"/>
    <mergeCell ref="N137:Q137"/>
    <mergeCell ref="N139:Q139"/>
    <mergeCell ref="N105:Q105"/>
    <mergeCell ref="N107:Q107"/>
    <mergeCell ref="N109:Q109"/>
    <mergeCell ref="N111:Q111"/>
    <mergeCell ref="N113:Q113"/>
    <mergeCell ref="N115:Q115"/>
    <mergeCell ref="N117:Q117"/>
    <mergeCell ref="N119:Q119"/>
    <mergeCell ref="N121:Q121"/>
    <mergeCell ref="N159:Q159"/>
    <mergeCell ref="N161:Q161"/>
    <mergeCell ref="N163:Q163"/>
    <mergeCell ref="N165:Q165"/>
    <mergeCell ref="N167:Q167"/>
    <mergeCell ref="N169:Q169"/>
    <mergeCell ref="N171:Q171"/>
    <mergeCell ref="N173:Q173"/>
    <mergeCell ref="N175:Q175"/>
    <mergeCell ref="N141:Q141"/>
    <mergeCell ref="N143:Q143"/>
    <mergeCell ref="N145:Q145"/>
    <mergeCell ref="N147:Q147"/>
    <mergeCell ref="N149:Q149"/>
    <mergeCell ref="N151:Q151"/>
    <mergeCell ref="N153:Q153"/>
    <mergeCell ref="N155:Q155"/>
    <mergeCell ref="N157:Q157"/>
    <mergeCell ref="N229:Q229"/>
    <mergeCell ref="N195:Q195"/>
    <mergeCell ref="N197:Q197"/>
    <mergeCell ref="N199:Q199"/>
    <mergeCell ref="N201:Q201"/>
    <mergeCell ref="N203:Q203"/>
    <mergeCell ref="N205:Q205"/>
    <mergeCell ref="N207:Q207"/>
    <mergeCell ref="N209:Q209"/>
    <mergeCell ref="N211:Q211"/>
    <mergeCell ref="N177:Q177"/>
    <mergeCell ref="N179:Q179"/>
    <mergeCell ref="N181:Q181"/>
    <mergeCell ref="N183:Q183"/>
    <mergeCell ref="N185:Q185"/>
    <mergeCell ref="N187:Q187"/>
    <mergeCell ref="N189:Q189"/>
    <mergeCell ref="N191:Q191"/>
    <mergeCell ref="N193:Q193"/>
    <mergeCell ref="N231:Q231"/>
    <mergeCell ref="N233:Q233"/>
    <mergeCell ref="R9:U9"/>
    <mergeCell ref="R11:U11"/>
    <mergeCell ref="R13:U13"/>
    <mergeCell ref="R15:U15"/>
    <mergeCell ref="R17:U17"/>
    <mergeCell ref="R19:U19"/>
    <mergeCell ref="R21:U21"/>
    <mergeCell ref="R23:U23"/>
    <mergeCell ref="R25:U25"/>
    <mergeCell ref="R27:U27"/>
    <mergeCell ref="R29:U29"/>
    <mergeCell ref="R31:U31"/>
    <mergeCell ref="R33:U33"/>
    <mergeCell ref="R35:U35"/>
    <mergeCell ref="R37:U37"/>
    <mergeCell ref="R39:U39"/>
    <mergeCell ref="R41:U41"/>
    <mergeCell ref="R43:U43"/>
    <mergeCell ref="R45:U45"/>
    <mergeCell ref="R47:U47"/>
    <mergeCell ref="R49:U49"/>
    <mergeCell ref="R51:U51"/>
    <mergeCell ref="N213:Q213"/>
    <mergeCell ref="N215:Q215"/>
    <mergeCell ref="N217:Q217"/>
    <mergeCell ref="N219:Q219"/>
    <mergeCell ref="N221:Q221"/>
    <mergeCell ref="N223:Q223"/>
    <mergeCell ref="N225:Q225"/>
    <mergeCell ref="N227:Q227"/>
    <mergeCell ref="R71:U71"/>
    <mergeCell ref="R73:U73"/>
    <mergeCell ref="R75:U75"/>
    <mergeCell ref="R77:U77"/>
    <mergeCell ref="R79:U79"/>
    <mergeCell ref="R81:U81"/>
    <mergeCell ref="R83:U83"/>
    <mergeCell ref="R85:U85"/>
    <mergeCell ref="R87:U87"/>
    <mergeCell ref="R53:U53"/>
    <mergeCell ref="R55:U55"/>
    <mergeCell ref="R57:U57"/>
    <mergeCell ref="R59:U59"/>
    <mergeCell ref="R61:U61"/>
    <mergeCell ref="R63:U63"/>
    <mergeCell ref="R65:U65"/>
    <mergeCell ref="R67:U67"/>
    <mergeCell ref="R69:U69"/>
    <mergeCell ref="R109:U109"/>
    <mergeCell ref="R111:U111"/>
    <mergeCell ref="R113:U113"/>
    <mergeCell ref="R115:U115"/>
    <mergeCell ref="R117:U117"/>
    <mergeCell ref="R119:U119"/>
    <mergeCell ref="R121:U121"/>
    <mergeCell ref="R123:U123"/>
    <mergeCell ref="R125:U125"/>
    <mergeCell ref="R89:U89"/>
    <mergeCell ref="R91:U91"/>
    <mergeCell ref="R93:U93"/>
    <mergeCell ref="R95:U95"/>
    <mergeCell ref="R97:U97"/>
    <mergeCell ref="R99:U99"/>
    <mergeCell ref="R103:U103"/>
    <mergeCell ref="R105:U105"/>
    <mergeCell ref="R107:U107"/>
    <mergeCell ref="R145:U145"/>
    <mergeCell ref="R147:U147"/>
    <mergeCell ref="R149:U149"/>
    <mergeCell ref="R151:U151"/>
    <mergeCell ref="R153:U153"/>
    <mergeCell ref="R155:U155"/>
    <mergeCell ref="R157:U157"/>
    <mergeCell ref="R159:U159"/>
    <mergeCell ref="R161:U161"/>
    <mergeCell ref="R127:U127"/>
    <mergeCell ref="R129:U129"/>
    <mergeCell ref="R131:U131"/>
    <mergeCell ref="R133:U133"/>
    <mergeCell ref="R135:U135"/>
    <mergeCell ref="R137:U137"/>
    <mergeCell ref="R139:U139"/>
    <mergeCell ref="R141:U141"/>
    <mergeCell ref="R143:U143"/>
    <mergeCell ref="R181:U181"/>
    <mergeCell ref="R183:U183"/>
    <mergeCell ref="R185:U185"/>
    <mergeCell ref="R187:U187"/>
    <mergeCell ref="R189:U189"/>
    <mergeCell ref="R191:U191"/>
    <mergeCell ref="R193:U193"/>
    <mergeCell ref="R195:U195"/>
    <mergeCell ref="R197:U197"/>
    <mergeCell ref="R163:U163"/>
    <mergeCell ref="R165:U165"/>
    <mergeCell ref="R167:U167"/>
    <mergeCell ref="R169:U169"/>
    <mergeCell ref="R171:U171"/>
    <mergeCell ref="R173:U173"/>
    <mergeCell ref="R175:U175"/>
    <mergeCell ref="R177:U177"/>
    <mergeCell ref="R179:U179"/>
    <mergeCell ref="R217:U217"/>
    <mergeCell ref="R219:U219"/>
    <mergeCell ref="R221:U221"/>
    <mergeCell ref="R223:U223"/>
    <mergeCell ref="R225:U225"/>
    <mergeCell ref="R227:U227"/>
    <mergeCell ref="R229:U229"/>
    <mergeCell ref="R231:U231"/>
    <mergeCell ref="R233:U233"/>
    <mergeCell ref="R199:U199"/>
    <mergeCell ref="R201:U201"/>
    <mergeCell ref="R203:U203"/>
    <mergeCell ref="R205:U205"/>
    <mergeCell ref="R207:U207"/>
    <mergeCell ref="R209:U209"/>
    <mergeCell ref="R211:U211"/>
    <mergeCell ref="R213:U213"/>
    <mergeCell ref="R215:U215"/>
    <mergeCell ref="V27:Y27"/>
    <mergeCell ref="V29:Y29"/>
    <mergeCell ref="V31:Y31"/>
    <mergeCell ref="V33:Y33"/>
    <mergeCell ref="V35:Y35"/>
    <mergeCell ref="V37:Y37"/>
    <mergeCell ref="V39:Y39"/>
    <mergeCell ref="V41:Y41"/>
    <mergeCell ref="V43:Y43"/>
    <mergeCell ref="V9:Y9"/>
    <mergeCell ref="V11:Y11"/>
    <mergeCell ref="V13:Y13"/>
    <mergeCell ref="V15:Y15"/>
    <mergeCell ref="V17:Y17"/>
    <mergeCell ref="V19:Y19"/>
    <mergeCell ref="V21:Y21"/>
    <mergeCell ref="V23:Y23"/>
    <mergeCell ref="V25:Y25"/>
    <mergeCell ref="V63:Y63"/>
    <mergeCell ref="V65:Y65"/>
    <mergeCell ref="V67:Y67"/>
    <mergeCell ref="V69:Y69"/>
    <mergeCell ref="V71:Y71"/>
    <mergeCell ref="V73:Y73"/>
    <mergeCell ref="V75:Y75"/>
    <mergeCell ref="V77:Y77"/>
    <mergeCell ref="V79:Y79"/>
    <mergeCell ref="V45:Y45"/>
    <mergeCell ref="V47:Y47"/>
    <mergeCell ref="V49:Y49"/>
    <mergeCell ref="V51:Y51"/>
    <mergeCell ref="V53:Y53"/>
    <mergeCell ref="V55:Y55"/>
    <mergeCell ref="V57:Y57"/>
    <mergeCell ref="V59:Y59"/>
    <mergeCell ref="V61:Y61"/>
    <mergeCell ref="V99:Y99"/>
    <mergeCell ref="V103:Y103"/>
    <mergeCell ref="V105:Y105"/>
    <mergeCell ref="V107:Y107"/>
    <mergeCell ref="V109:Y109"/>
    <mergeCell ref="V111:Y111"/>
    <mergeCell ref="V113:Y113"/>
    <mergeCell ref="V115:Y115"/>
    <mergeCell ref="V117:Y117"/>
    <mergeCell ref="V81:Y81"/>
    <mergeCell ref="V83:Y83"/>
    <mergeCell ref="V85:Y85"/>
    <mergeCell ref="V87:Y87"/>
    <mergeCell ref="V89:Y89"/>
    <mergeCell ref="V91:Y91"/>
    <mergeCell ref="V93:Y93"/>
    <mergeCell ref="V95:Y95"/>
    <mergeCell ref="V97:Y97"/>
    <mergeCell ref="V163:Y163"/>
    <mergeCell ref="V165:Y165"/>
    <mergeCell ref="V167:Y167"/>
    <mergeCell ref="V169:Y169"/>
    <mergeCell ref="V171:Y171"/>
    <mergeCell ref="V137:Y137"/>
    <mergeCell ref="V139:Y139"/>
    <mergeCell ref="V141:Y141"/>
    <mergeCell ref="V143:Y143"/>
    <mergeCell ref="V145:Y145"/>
    <mergeCell ref="V147:Y147"/>
    <mergeCell ref="V149:Y149"/>
    <mergeCell ref="V151:Y151"/>
    <mergeCell ref="V153:Y153"/>
    <mergeCell ref="V119:Y119"/>
    <mergeCell ref="V121:Y121"/>
    <mergeCell ref="V123:Y123"/>
    <mergeCell ref="V125:Y125"/>
    <mergeCell ref="V127:Y127"/>
    <mergeCell ref="V129:Y129"/>
    <mergeCell ref="V131:Y131"/>
    <mergeCell ref="V133:Y133"/>
    <mergeCell ref="V135:Y135"/>
    <mergeCell ref="Z47:AC47"/>
    <mergeCell ref="V209:Y209"/>
    <mergeCell ref="V211:Y211"/>
    <mergeCell ref="V213:Y213"/>
    <mergeCell ref="V215:Y215"/>
    <mergeCell ref="V217:Y217"/>
    <mergeCell ref="V219:Y219"/>
    <mergeCell ref="V221:Y221"/>
    <mergeCell ref="V223:Y223"/>
    <mergeCell ref="V225:Y225"/>
    <mergeCell ref="V191:Y191"/>
    <mergeCell ref="V193:Y193"/>
    <mergeCell ref="V195:Y195"/>
    <mergeCell ref="V197:Y197"/>
    <mergeCell ref="V199:Y199"/>
    <mergeCell ref="V201:Y201"/>
    <mergeCell ref="V203:Y203"/>
    <mergeCell ref="V205:Y205"/>
    <mergeCell ref="V207:Y207"/>
    <mergeCell ref="V173:Y173"/>
    <mergeCell ref="V175:Y175"/>
    <mergeCell ref="V177:Y177"/>
    <mergeCell ref="V179:Y179"/>
    <mergeCell ref="V181:Y181"/>
    <mergeCell ref="V183:Y183"/>
    <mergeCell ref="V185:Y185"/>
    <mergeCell ref="V187:Y187"/>
    <mergeCell ref="V189:Y189"/>
    <mergeCell ref="V155:Y155"/>
    <mergeCell ref="V157:Y157"/>
    <mergeCell ref="V159:Y159"/>
    <mergeCell ref="V161:Y161"/>
    <mergeCell ref="Z49:AC49"/>
    <mergeCell ref="Z51:AC51"/>
    <mergeCell ref="Z53:AC53"/>
    <mergeCell ref="Z55:AC55"/>
    <mergeCell ref="Z57:AC57"/>
    <mergeCell ref="Z59:AC59"/>
    <mergeCell ref="Z61:AC61"/>
    <mergeCell ref="Z63:AC63"/>
    <mergeCell ref="Z65:AC65"/>
    <mergeCell ref="V227:Y227"/>
    <mergeCell ref="V229:Y229"/>
    <mergeCell ref="V231:Y231"/>
    <mergeCell ref="V233:Y233"/>
    <mergeCell ref="Z9:AC9"/>
    <mergeCell ref="Z11:AC11"/>
    <mergeCell ref="Z13:AC13"/>
    <mergeCell ref="Z15:AC15"/>
    <mergeCell ref="Z17:AC17"/>
    <mergeCell ref="Z19:AC19"/>
    <mergeCell ref="Z21:AC21"/>
    <mergeCell ref="Z23:AC23"/>
    <mergeCell ref="Z25:AC25"/>
    <mergeCell ref="Z27:AC27"/>
    <mergeCell ref="Z29:AC29"/>
    <mergeCell ref="Z31:AC31"/>
    <mergeCell ref="Z33:AC33"/>
    <mergeCell ref="Z35:AC35"/>
    <mergeCell ref="Z37:AC37"/>
    <mergeCell ref="Z39:AC39"/>
    <mergeCell ref="Z41:AC41"/>
    <mergeCell ref="Z43:AC43"/>
    <mergeCell ref="Z45:AC45"/>
    <mergeCell ref="Z85:AC85"/>
    <mergeCell ref="Z87:AC87"/>
    <mergeCell ref="Z89:AC89"/>
    <mergeCell ref="Z91:AC91"/>
    <mergeCell ref="Z93:AC93"/>
    <mergeCell ref="Z95:AC95"/>
    <mergeCell ref="Z97:AC97"/>
    <mergeCell ref="Z99:AC99"/>
    <mergeCell ref="Z103:AC103"/>
    <mergeCell ref="Z67:AC67"/>
    <mergeCell ref="Z69:AC69"/>
    <mergeCell ref="Z71:AC71"/>
    <mergeCell ref="Z73:AC73"/>
    <mergeCell ref="Z75:AC75"/>
    <mergeCell ref="Z77:AC77"/>
    <mergeCell ref="Z79:AC79"/>
    <mergeCell ref="Z81:AC81"/>
    <mergeCell ref="Z83:AC83"/>
    <mergeCell ref="Z123:AC123"/>
    <mergeCell ref="Z125:AC125"/>
    <mergeCell ref="Z127:AC127"/>
    <mergeCell ref="Z129:AC129"/>
    <mergeCell ref="Z131:AC131"/>
    <mergeCell ref="Z133:AC133"/>
    <mergeCell ref="Z135:AC135"/>
    <mergeCell ref="Z137:AC137"/>
    <mergeCell ref="Z139:AC139"/>
    <mergeCell ref="Z105:AC105"/>
    <mergeCell ref="Z107:AC107"/>
    <mergeCell ref="Z109:AC109"/>
    <mergeCell ref="Z111:AC111"/>
    <mergeCell ref="Z113:AC113"/>
    <mergeCell ref="Z115:AC115"/>
    <mergeCell ref="Z117:AC117"/>
    <mergeCell ref="Z119:AC119"/>
    <mergeCell ref="Z121:AC121"/>
    <mergeCell ref="Z159:AC159"/>
    <mergeCell ref="Z161:AC161"/>
    <mergeCell ref="Z163:AC163"/>
    <mergeCell ref="Z165:AC165"/>
    <mergeCell ref="Z167:AC167"/>
    <mergeCell ref="Z169:AC169"/>
    <mergeCell ref="Z171:AC171"/>
    <mergeCell ref="Z173:AC173"/>
    <mergeCell ref="Z175:AC175"/>
    <mergeCell ref="Z141:AC141"/>
    <mergeCell ref="Z143:AC143"/>
    <mergeCell ref="Z145:AC145"/>
    <mergeCell ref="Z147:AC147"/>
    <mergeCell ref="Z149:AC149"/>
    <mergeCell ref="Z151:AC151"/>
    <mergeCell ref="Z153:AC153"/>
    <mergeCell ref="Z155:AC155"/>
    <mergeCell ref="Z157:AC157"/>
    <mergeCell ref="Z229:AC229"/>
    <mergeCell ref="Z195:AC195"/>
    <mergeCell ref="Z197:AC197"/>
    <mergeCell ref="Z199:AC199"/>
    <mergeCell ref="Z201:AC201"/>
    <mergeCell ref="Z203:AC203"/>
    <mergeCell ref="Z205:AC205"/>
    <mergeCell ref="Z207:AC207"/>
    <mergeCell ref="Z209:AC209"/>
    <mergeCell ref="Z211:AC211"/>
    <mergeCell ref="Z177:AC177"/>
    <mergeCell ref="Z179:AC179"/>
    <mergeCell ref="Z181:AC181"/>
    <mergeCell ref="Z183:AC183"/>
    <mergeCell ref="Z185:AC185"/>
    <mergeCell ref="Z187:AC187"/>
    <mergeCell ref="Z189:AC189"/>
    <mergeCell ref="Z191:AC191"/>
    <mergeCell ref="Z193:AC193"/>
    <mergeCell ref="Z231:AC231"/>
    <mergeCell ref="Z233:AC233"/>
    <mergeCell ref="AD9:AG9"/>
    <mergeCell ref="AD11:AG11"/>
    <mergeCell ref="AD13:AG13"/>
    <mergeCell ref="AD15:AG15"/>
    <mergeCell ref="AD17:AG17"/>
    <mergeCell ref="AD19:AG19"/>
    <mergeCell ref="AD21:AG21"/>
    <mergeCell ref="AD23:AG23"/>
    <mergeCell ref="AD25:AG25"/>
    <mergeCell ref="AD27:AG27"/>
    <mergeCell ref="AD29:AG29"/>
    <mergeCell ref="AD31:AG31"/>
    <mergeCell ref="AD33:AG33"/>
    <mergeCell ref="AD35:AG35"/>
    <mergeCell ref="AD37:AG37"/>
    <mergeCell ref="AD39:AG39"/>
    <mergeCell ref="AD41:AG41"/>
    <mergeCell ref="AD43:AG43"/>
    <mergeCell ref="AD45:AG45"/>
    <mergeCell ref="AD47:AG47"/>
    <mergeCell ref="AD49:AG49"/>
    <mergeCell ref="AD51:AG51"/>
    <mergeCell ref="Z213:AC213"/>
    <mergeCell ref="Z215:AC215"/>
    <mergeCell ref="Z217:AC217"/>
    <mergeCell ref="Z219:AC219"/>
    <mergeCell ref="Z221:AC221"/>
    <mergeCell ref="Z223:AC223"/>
    <mergeCell ref="Z225:AC225"/>
    <mergeCell ref="Z227:AC227"/>
    <mergeCell ref="AD71:AG71"/>
    <mergeCell ref="AD73:AG73"/>
    <mergeCell ref="AD75:AG75"/>
    <mergeCell ref="AD77:AG77"/>
    <mergeCell ref="AD79:AG79"/>
    <mergeCell ref="AD81:AG81"/>
    <mergeCell ref="AD83:AG83"/>
    <mergeCell ref="AD85:AG85"/>
    <mergeCell ref="AD87:AG87"/>
    <mergeCell ref="AD53:AG53"/>
    <mergeCell ref="AD55:AG55"/>
    <mergeCell ref="AD57:AG57"/>
    <mergeCell ref="AD59:AG59"/>
    <mergeCell ref="AD61:AG61"/>
    <mergeCell ref="AD63:AG63"/>
    <mergeCell ref="AD65:AG65"/>
    <mergeCell ref="AD67:AG67"/>
    <mergeCell ref="AD69:AG69"/>
    <mergeCell ref="AD109:AG109"/>
    <mergeCell ref="AD111:AG111"/>
    <mergeCell ref="AD113:AG113"/>
    <mergeCell ref="AD115:AG115"/>
    <mergeCell ref="AD117:AG117"/>
    <mergeCell ref="AD119:AG119"/>
    <mergeCell ref="AD121:AG121"/>
    <mergeCell ref="AD123:AG123"/>
    <mergeCell ref="AD125:AG125"/>
    <mergeCell ref="AD89:AG89"/>
    <mergeCell ref="AD91:AG91"/>
    <mergeCell ref="AD93:AG93"/>
    <mergeCell ref="AD95:AG95"/>
    <mergeCell ref="AD97:AG97"/>
    <mergeCell ref="AD99:AG99"/>
    <mergeCell ref="AD103:AG103"/>
    <mergeCell ref="AD105:AG105"/>
    <mergeCell ref="AD107:AG107"/>
    <mergeCell ref="AD145:AG145"/>
    <mergeCell ref="AD147:AG147"/>
    <mergeCell ref="AD149:AG149"/>
    <mergeCell ref="AD151:AG151"/>
    <mergeCell ref="AD153:AG153"/>
    <mergeCell ref="AD155:AG155"/>
    <mergeCell ref="AD157:AG157"/>
    <mergeCell ref="AD159:AG159"/>
    <mergeCell ref="AD161:AG161"/>
    <mergeCell ref="AD127:AG127"/>
    <mergeCell ref="AD129:AG129"/>
    <mergeCell ref="AD131:AG131"/>
    <mergeCell ref="AD133:AG133"/>
    <mergeCell ref="AD135:AG135"/>
    <mergeCell ref="AD137:AG137"/>
    <mergeCell ref="AD139:AG139"/>
    <mergeCell ref="AD141:AG141"/>
    <mergeCell ref="AD143:AG143"/>
    <mergeCell ref="AD181:AG181"/>
    <mergeCell ref="AD183:AG183"/>
    <mergeCell ref="AD185:AG185"/>
    <mergeCell ref="AD187:AG187"/>
    <mergeCell ref="AD189:AG189"/>
    <mergeCell ref="AD191:AG191"/>
    <mergeCell ref="AD193:AG193"/>
    <mergeCell ref="AD195:AG195"/>
    <mergeCell ref="AD197:AG197"/>
    <mergeCell ref="AD163:AG163"/>
    <mergeCell ref="AD165:AG165"/>
    <mergeCell ref="AD167:AG167"/>
    <mergeCell ref="AD169:AG169"/>
    <mergeCell ref="AD171:AG171"/>
    <mergeCell ref="AD173:AG173"/>
    <mergeCell ref="AD175:AG175"/>
    <mergeCell ref="AD177:AG177"/>
    <mergeCell ref="AD179:AG179"/>
    <mergeCell ref="AD217:AG217"/>
    <mergeCell ref="AD219:AG219"/>
    <mergeCell ref="AD221:AG221"/>
    <mergeCell ref="AD223:AG223"/>
    <mergeCell ref="AD225:AG225"/>
    <mergeCell ref="AD227:AG227"/>
    <mergeCell ref="AD229:AG229"/>
    <mergeCell ref="AD231:AG231"/>
    <mergeCell ref="AD233:AG233"/>
    <mergeCell ref="AD199:AG199"/>
    <mergeCell ref="AD201:AG201"/>
    <mergeCell ref="AD203:AG203"/>
    <mergeCell ref="AD205:AG205"/>
    <mergeCell ref="AD207:AG207"/>
    <mergeCell ref="AD209:AG209"/>
    <mergeCell ref="AD211:AG211"/>
    <mergeCell ref="AD213:AG213"/>
    <mergeCell ref="AD215:AG215"/>
    <mergeCell ref="AH27:AK27"/>
    <mergeCell ref="AH29:AK29"/>
    <mergeCell ref="AH31:AK31"/>
    <mergeCell ref="AH33:AK33"/>
    <mergeCell ref="AH35:AK35"/>
    <mergeCell ref="AH37:AK37"/>
    <mergeCell ref="AH39:AK39"/>
    <mergeCell ref="AH41:AK41"/>
    <mergeCell ref="AH43:AK43"/>
    <mergeCell ref="AH9:AK9"/>
    <mergeCell ref="AH11:AK11"/>
    <mergeCell ref="AH13:AK13"/>
    <mergeCell ref="AH15:AK15"/>
    <mergeCell ref="AH17:AK17"/>
    <mergeCell ref="AH19:AK19"/>
    <mergeCell ref="AH21:AK21"/>
    <mergeCell ref="AH23:AK23"/>
    <mergeCell ref="AH25:AK25"/>
    <mergeCell ref="AH63:AK63"/>
    <mergeCell ref="AH65:AK65"/>
    <mergeCell ref="AH67:AK67"/>
    <mergeCell ref="AH69:AK69"/>
    <mergeCell ref="AH71:AK71"/>
    <mergeCell ref="AH73:AK73"/>
    <mergeCell ref="AH75:AK75"/>
    <mergeCell ref="AH77:AK77"/>
    <mergeCell ref="AH79:AK79"/>
    <mergeCell ref="AH45:AK45"/>
    <mergeCell ref="AH47:AK47"/>
    <mergeCell ref="AH49:AK49"/>
    <mergeCell ref="AH51:AK51"/>
    <mergeCell ref="AH53:AK53"/>
    <mergeCell ref="AH55:AK55"/>
    <mergeCell ref="AH57:AK57"/>
    <mergeCell ref="AH59:AK59"/>
    <mergeCell ref="AH61:AK61"/>
    <mergeCell ref="AH99:AK99"/>
    <mergeCell ref="AH103:AK103"/>
    <mergeCell ref="AH105:AK105"/>
    <mergeCell ref="AH107:AK107"/>
    <mergeCell ref="AH109:AK109"/>
    <mergeCell ref="AH111:AK111"/>
    <mergeCell ref="AH113:AK113"/>
    <mergeCell ref="AH115:AK115"/>
    <mergeCell ref="AH117:AK117"/>
    <mergeCell ref="AH81:AK81"/>
    <mergeCell ref="AH83:AK83"/>
    <mergeCell ref="AH85:AK85"/>
    <mergeCell ref="AH87:AK87"/>
    <mergeCell ref="AH89:AK89"/>
    <mergeCell ref="AH91:AK91"/>
    <mergeCell ref="AH93:AK93"/>
    <mergeCell ref="AH95:AK95"/>
    <mergeCell ref="AH97:AK97"/>
    <mergeCell ref="AH163:AK163"/>
    <mergeCell ref="AH165:AK165"/>
    <mergeCell ref="AH167:AK167"/>
    <mergeCell ref="AH169:AK169"/>
    <mergeCell ref="AH171:AK171"/>
    <mergeCell ref="AH137:AK137"/>
    <mergeCell ref="AH139:AK139"/>
    <mergeCell ref="AH141:AK141"/>
    <mergeCell ref="AH143:AK143"/>
    <mergeCell ref="AH145:AK145"/>
    <mergeCell ref="AH147:AK147"/>
    <mergeCell ref="AH149:AK149"/>
    <mergeCell ref="AH151:AK151"/>
    <mergeCell ref="AH153:AK153"/>
    <mergeCell ref="AH119:AK119"/>
    <mergeCell ref="AH121:AK121"/>
    <mergeCell ref="AH123:AK123"/>
    <mergeCell ref="AH125:AK125"/>
    <mergeCell ref="AH127:AK127"/>
    <mergeCell ref="AH129:AK129"/>
    <mergeCell ref="AH131:AK131"/>
    <mergeCell ref="AH133:AK133"/>
    <mergeCell ref="AH135:AK135"/>
    <mergeCell ref="AL47:AO47"/>
    <mergeCell ref="AH209:AK209"/>
    <mergeCell ref="AH211:AK211"/>
    <mergeCell ref="AH213:AK213"/>
    <mergeCell ref="AH215:AK215"/>
    <mergeCell ref="AH217:AK217"/>
    <mergeCell ref="AH219:AK219"/>
    <mergeCell ref="AH221:AK221"/>
    <mergeCell ref="AH223:AK223"/>
    <mergeCell ref="AH225:AK225"/>
    <mergeCell ref="AH191:AK191"/>
    <mergeCell ref="AH193:AK193"/>
    <mergeCell ref="AH195:AK195"/>
    <mergeCell ref="AH197:AK197"/>
    <mergeCell ref="AH199:AK199"/>
    <mergeCell ref="AH201:AK201"/>
    <mergeCell ref="AH203:AK203"/>
    <mergeCell ref="AH205:AK205"/>
    <mergeCell ref="AH207:AK207"/>
    <mergeCell ref="AH173:AK173"/>
    <mergeCell ref="AH175:AK175"/>
    <mergeCell ref="AH177:AK177"/>
    <mergeCell ref="AH179:AK179"/>
    <mergeCell ref="AH181:AK181"/>
    <mergeCell ref="AH183:AK183"/>
    <mergeCell ref="AH185:AK185"/>
    <mergeCell ref="AH187:AK187"/>
    <mergeCell ref="AH189:AK189"/>
    <mergeCell ref="AH155:AK155"/>
    <mergeCell ref="AH157:AK157"/>
    <mergeCell ref="AH159:AK159"/>
    <mergeCell ref="AH161:AK161"/>
    <mergeCell ref="AL49:AO49"/>
    <mergeCell ref="AL51:AO51"/>
    <mergeCell ref="AL53:AO53"/>
    <mergeCell ref="AL55:AO55"/>
    <mergeCell ref="AL57:AO57"/>
    <mergeCell ref="AL59:AO59"/>
    <mergeCell ref="AL61:AO61"/>
    <mergeCell ref="AL63:AO63"/>
    <mergeCell ref="AL65:AO65"/>
    <mergeCell ref="AH227:AK227"/>
    <mergeCell ref="AH229:AK229"/>
    <mergeCell ref="AH231:AK231"/>
    <mergeCell ref="AH233:AK233"/>
    <mergeCell ref="AL9:AO9"/>
    <mergeCell ref="AL11:AO11"/>
    <mergeCell ref="AL13:AO13"/>
    <mergeCell ref="AL15:AO15"/>
    <mergeCell ref="AL17:AO17"/>
    <mergeCell ref="AL19:AO19"/>
    <mergeCell ref="AL21:AO21"/>
    <mergeCell ref="AL23:AO23"/>
    <mergeCell ref="AL25:AO25"/>
    <mergeCell ref="AL27:AO27"/>
    <mergeCell ref="AL29:AO29"/>
    <mergeCell ref="AL31:AO31"/>
    <mergeCell ref="AL33:AO33"/>
    <mergeCell ref="AL35:AO35"/>
    <mergeCell ref="AL37:AO37"/>
    <mergeCell ref="AL39:AO39"/>
    <mergeCell ref="AL41:AO41"/>
    <mergeCell ref="AL43:AO43"/>
    <mergeCell ref="AL45:AO45"/>
    <mergeCell ref="AL85:AO85"/>
    <mergeCell ref="AL87:AO87"/>
    <mergeCell ref="AL89:AO89"/>
    <mergeCell ref="AL91:AO91"/>
    <mergeCell ref="AL93:AO93"/>
    <mergeCell ref="AL95:AO95"/>
    <mergeCell ref="AL97:AO97"/>
    <mergeCell ref="AL99:AO99"/>
    <mergeCell ref="AL103:AO103"/>
    <mergeCell ref="AL67:AO67"/>
    <mergeCell ref="AL69:AO69"/>
    <mergeCell ref="AL71:AO71"/>
    <mergeCell ref="AL73:AO73"/>
    <mergeCell ref="AL75:AO75"/>
    <mergeCell ref="AL77:AO77"/>
    <mergeCell ref="AL79:AO79"/>
    <mergeCell ref="AL81:AO81"/>
    <mergeCell ref="AL83:AO83"/>
    <mergeCell ref="AL123:AO123"/>
    <mergeCell ref="AL125:AO125"/>
    <mergeCell ref="AL127:AO127"/>
    <mergeCell ref="AL129:AO129"/>
    <mergeCell ref="AL131:AO131"/>
    <mergeCell ref="AL133:AO133"/>
    <mergeCell ref="AL135:AO135"/>
    <mergeCell ref="AL137:AO137"/>
    <mergeCell ref="AL139:AO139"/>
    <mergeCell ref="AL105:AO105"/>
    <mergeCell ref="AL107:AO107"/>
    <mergeCell ref="AL109:AO109"/>
    <mergeCell ref="AL111:AO111"/>
    <mergeCell ref="AL113:AO113"/>
    <mergeCell ref="AL115:AO115"/>
    <mergeCell ref="AL117:AO117"/>
    <mergeCell ref="AL119:AO119"/>
    <mergeCell ref="AL121:AO121"/>
    <mergeCell ref="AL159:AO159"/>
    <mergeCell ref="AL161:AO161"/>
    <mergeCell ref="AL163:AO163"/>
    <mergeCell ref="AL165:AO165"/>
    <mergeCell ref="AL167:AO167"/>
    <mergeCell ref="AL169:AO169"/>
    <mergeCell ref="AL171:AO171"/>
    <mergeCell ref="AL173:AO173"/>
    <mergeCell ref="AL175:AO175"/>
    <mergeCell ref="AL141:AO141"/>
    <mergeCell ref="AL143:AO143"/>
    <mergeCell ref="AL145:AO145"/>
    <mergeCell ref="AL147:AO147"/>
    <mergeCell ref="AL149:AO149"/>
    <mergeCell ref="AL151:AO151"/>
    <mergeCell ref="AL153:AO153"/>
    <mergeCell ref="AL155:AO155"/>
    <mergeCell ref="AL157:AO157"/>
    <mergeCell ref="AL229:AO229"/>
    <mergeCell ref="AL195:AO195"/>
    <mergeCell ref="AL197:AO197"/>
    <mergeCell ref="AL199:AO199"/>
    <mergeCell ref="AL201:AO201"/>
    <mergeCell ref="AL203:AO203"/>
    <mergeCell ref="AL205:AO205"/>
    <mergeCell ref="AL207:AO207"/>
    <mergeCell ref="AL209:AO209"/>
    <mergeCell ref="AL211:AO211"/>
    <mergeCell ref="AL177:AO177"/>
    <mergeCell ref="AL179:AO179"/>
    <mergeCell ref="AL181:AO181"/>
    <mergeCell ref="AL183:AO183"/>
    <mergeCell ref="AL185:AO185"/>
    <mergeCell ref="AL187:AO187"/>
    <mergeCell ref="AL189:AO189"/>
    <mergeCell ref="AL191:AO191"/>
    <mergeCell ref="AL193:AO193"/>
    <mergeCell ref="AL231:AO231"/>
    <mergeCell ref="AL233:AO233"/>
    <mergeCell ref="AP9:AS9"/>
    <mergeCell ref="AP11:AS11"/>
    <mergeCell ref="AP13:AS13"/>
    <mergeCell ref="AP15:AS15"/>
    <mergeCell ref="AP17:AS17"/>
    <mergeCell ref="AP19:AS19"/>
    <mergeCell ref="AP21:AS21"/>
    <mergeCell ref="AP23:AS23"/>
    <mergeCell ref="AP25:AS25"/>
    <mergeCell ref="AP27:AS27"/>
    <mergeCell ref="AP29:AS29"/>
    <mergeCell ref="AP31:AS31"/>
    <mergeCell ref="AP33:AS33"/>
    <mergeCell ref="AP35:AS35"/>
    <mergeCell ref="AP37:AS37"/>
    <mergeCell ref="AP39:AS39"/>
    <mergeCell ref="AP41:AS41"/>
    <mergeCell ref="AP43:AS43"/>
    <mergeCell ref="AP45:AS45"/>
    <mergeCell ref="AP47:AS47"/>
    <mergeCell ref="AP49:AS49"/>
    <mergeCell ref="AP51:AS51"/>
    <mergeCell ref="AL213:AO213"/>
    <mergeCell ref="AL215:AO215"/>
    <mergeCell ref="AL217:AO217"/>
    <mergeCell ref="AL219:AO219"/>
    <mergeCell ref="AL221:AO221"/>
    <mergeCell ref="AL223:AO223"/>
    <mergeCell ref="AL225:AO225"/>
    <mergeCell ref="AL227:AO227"/>
    <mergeCell ref="AP71:AS71"/>
    <mergeCell ref="AP73:AS73"/>
    <mergeCell ref="AP75:AS75"/>
    <mergeCell ref="AP77:AS77"/>
    <mergeCell ref="AP79:AS79"/>
    <mergeCell ref="AP81:AS81"/>
    <mergeCell ref="AP83:AS83"/>
    <mergeCell ref="AP85:AS85"/>
    <mergeCell ref="AP87:AS87"/>
    <mergeCell ref="AP53:AS53"/>
    <mergeCell ref="AP55:AS55"/>
    <mergeCell ref="AP57:AS57"/>
    <mergeCell ref="AP59:AS59"/>
    <mergeCell ref="AP61:AS61"/>
    <mergeCell ref="AP63:AS63"/>
    <mergeCell ref="AP65:AS65"/>
    <mergeCell ref="AP67:AS67"/>
    <mergeCell ref="AP69:AS69"/>
    <mergeCell ref="AP109:AS109"/>
    <mergeCell ref="AP111:AS111"/>
    <mergeCell ref="AP113:AS113"/>
    <mergeCell ref="AP115:AS115"/>
    <mergeCell ref="AP117:AS117"/>
    <mergeCell ref="AP119:AS119"/>
    <mergeCell ref="AP121:AS121"/>
    <mergeCell ref="AP123:AS123"/>
    <mergeCell ref="AP125:AS125"/>
    <mergeCell ref="AP89:AS89"/>
    <mergeCell ref="AP91:AS91"/>
    <mergeCell ref="AP93:AS93"/>
    <mergeCell ref="AP95:AS95"/>
    <mergeCell ref="AP97:AS97"/>
    <mergeCell ref="AP99:AS99"/>
    <mergeCell ref="AP103:AS103"/>
    <mergeCell ref="AP105:AS105"/>
    <mergeCell ref="AP107:AS107"/>
    <mergeCell ref="AP145:AS145"/>
    <mergeCell ref="AP147:AS147"/>
    <mergeCell ref="AP149:AS149"/>
    <mergeCell ref="AP151:AS151"/>
    <mergeCell ref="AP153:AS153"/>
    <mergeCell ref="AP155:AS155"/>
    <mergeCell ref="AP157:AS157"/>
    <mergeCell ref="AP159:AS159"/>
    <mergeCell ref="AP161:AS161"/>
    <mergeCell ref="AP127:AS127"/>
    <mergeCell ref="AP129:AS129"/>
    <mergeCell ref="AP131:AS131"/>
    <mergeCell ref="AP133:AS133"/>
    <mergeCell ref="AP135:AS135"/>
    <mergeCell ref="AP137:AS137"/>
    <mergeCell ref="AP139:AS139"/>
    <mergeCell ref="AP141:AS141"/>
    <mergeCell ref="AP143:AS143"/>
    <mergeCell ref="AP181:AS181"/>
    <mergeCell ref="AP183:AS183"/>
    <mergeCell ref="AP185:AS185"/>
    <mergeCell ref="AP187:AS187"/>
    <mergeCell ref="AP189:AS189"/>
    <mergeCell ref="AP191:AS191"/>
    <mergeCell ref="AP193:AS193"/>
    <mergeCell ref="AP195:AS195"/>
    <mergeCell ref="AP197:AS197"/>
    <mergeCell ref="AP163:AS163"/>
    <mergeCell ref="AP165:AS165"/>
    <mergeCell ref="AP167:AS167"/>
    <mergeCell ref="AP169:AS169"/>
    <mergeCell ref="AP171:AS171"/>
    <mergeCell ref="AP173:AS173"/>
    <mergeCell ref="AP175:AS175"/>
    <mergeCell ref="AP177:AS177"/>
    <mergeCell ref="AP179:AS179"/>
    <mergeCell ref="AP217:AS217"/>
    <mergeCell ref="AP219:AS219"/>
    <mergeCell ref="AP221:AS221"/>
    <mergeCell ref="AP223:AS223"/>
    <mergeCell ref="AP225:AS225"/>
    <mergeCell ref="AP227:AS227"/>
    <mergeCell ref="AP229:AS229"/>
    <mergeCell ref="AP231:AS231"/>
    <mergeCell ref="AP233:AS233"/>
    <mergeCell ref="AP199:AS199"/>
    <mergeCell ref="AP201:AS201"/>
    <mergeCell ref="AP203:AS203"/>
    <mergeCell ref="AP205:AS205"/>
    <mergeCell ref="AP207:AS207"/>
    <mergeCell ref="AP209:AS209"/>
    <mergeCell ref="AP211:AS211"/>
    <mergeCell ref="AP213:AS213"/>
    <mergeCell ref="AP215:AS215"/>
    <mergeCell ref="AT27:AW27"/>
    <mergeCell ref="AT29:AW29"/>
    <mergeCell ref="AT31:AW31"/>
    <mergeCell ref="AT33:AW33"/>
    <mergeCell ref="AT35:AW35"/>
    <mergeCell ref="AT37:AW37"/>
    <mergeCell ref="AT39:AW39"/>
    <mergeCell ref="AT41:AW41"/>
    <mergeCell ref="AT43:AW43"/>
    <mergeCell ref="AT9:AW9"/>
    <mergeCell ref="AT11:AW11"/>
    <mergeCell ref="AT13:AW13"/>
    <mergeCell ref="AT15:AW15"/>
    <mergeCell ref="AT17:AW17"/>
    <mergeCell ref="AT19:AW19"/>
    <mergeCell ref="AT21:AW21"/>
    <mergeCell ref="AT23:AW23"/>
    <mergeCell ref="AT25:AW25"/>
    <mergeCell ref="AT63:AW63"/>
    <mergeCell ref="AT65:AW65"/>
    <mergeCell ref="AT67:AW67"/>
    <mergeCell ref="AT69:AW69"/>
    <mergeCell ref="AT71:AW71"/>
    <mergeCell ref="AT73:AW73"/>
    <mergeCell ref="AT75:AW75"/>
    <mergeCell ref="AT77:AW77"/>
    <mergeCell ref="AT79:AW79"/>
    <mergeCell ref="AT45:AW45"/>
    <mergeCell ref="AT47:AW47"/>
    <mergeCell ref="AT49:AW49"/>
    <mergeCell ref="AT51:AW51"/>
    <mergeCell ref="AT53:AW53"/>
    <mergeCell ref="AT55:AW55"/>
    <mergeCell ref="AT57:AW57"/>
    <mergeCell ref="AT59:AW59"/>
    <mergeCell ref="AT61:AW61"/>
    <mergeCell ref="AT99:AW99"/>
    <mergeCell ref="AT103:AW103"/>
    <mergeCell ref="AT105:AW105"/>
    <mergeCell ref="AT107:AW107"/>
    <mergeCell ref="AT109:AW109"/>
    <mergeCell ref="AT111:AW111"/>
    <mergeCell ref="AT113:AW113"/>
    <mergeCell ref="AT115:AW115"/>
    <mergeCell ref="AT117:AW117"/>
    <mergeCell ref="AT81:AW81"/>
    <mergeCell ref="AT83:AW83"/>
    <mergeCell ref="AT85:AW85"/>
    <mergeCell ref="AT87:AW87"/>
    <mergeCell ref="AT89:AW89"/>
    <mergeCell ref="AT91:AW91"/>
    <mergeCell ref="AT93:AW93"/>
    <mergeCell ref="AT95:AW95"/>
    <mergeCell ref="AT97:AW97"/>
    <mergeCell ref="AT163:AW163"/>
    <mergeCell ref="AT165:AW165"/>
    <mergeCell ref="AT167:AW167"/>
    <mergeCell ref="AT169:AW169"/>
    <mergeCell ref="AT171:AW171"/>
    <mergeCell ref="AT137:AW137"/>
    <mergeCell ref="AT139:AW139"/>
    <mergeCell ref="AT141:AW141"/>
    <mergeCell ref="AT143:AW143"/>
    <mergeCell ref="AT145:AW145"/>
    <mergeCell ref="AT147:AW147"/>
    <mergeCell ref="AT149:AW149"/>
    <mergeCell ref="AT151:AW151"/>
    <mergeCell ref="AT153:AW153"/>
    <mergeCell ref="AT119:AW119"/>
    <mergeCell ref="AT121:AW121"/>
    <mergeCell ref="AT123:AW123"/>
    <mergeCell ref="AT125:AW125"/>
    <mergeCell ref="AT127:AW127"/>
    <mergeCell ref="AT129:AW129"/>
    <mergeCell ref="AT131:AW131"/>
    <mergeCell ref="AT133:AW133"/>
    <mergeCell ref="AT135:AW135"/>
    <mergeCell ref="AX47:BA47"/>
    <mergeCell ref="AT209:AW209"/>
    <mergeCell ref="AT211:AW211"/>
    <mergeCell ref="AT213:AW213"/>
    <mergeCell ref="AT215:AW215"/>
    <mergeCell ref="AT217:AW217"/>
    <mergeCell ref="AT219:AW219"/>
    <mergeCell ref="AT221:AW221"/>
    <mergeCell ref="AT223:AW223"/>
    <mergeCell ref="AT225:AW225"/>
    <mergeCell ref="AT191:AW191"/>
    <mergeCell ref="AT193:AW193"/>
    <mergeCell ref="AT195:AW195"/>
    <mergeCell ref="AT197:AW197"/>
    <mergeCell ref="AT199:AW199"/>
    <mergeCell ref="AT201:AW201"/>
    <mergeCell ref="AT203:AW203"/>
    <mergeCell ref="AT205:AW205"/>
    <mergeCell ref="AT207:AW207"/>
    <mergeCell ref="AT173:AW173"/>
    <mergeCell ref="AT175:AW175"/>
    <mergeCell ref="AT177:AW177"/>
    <mergeCell ref="AT179:AW179"/>
    <mergeCell ref="AT181:AW181"/>
    <mergeCell ref="AT183:AW183"/>
    <mergeCell ref="AT185:AW185"/>
    <mergeCell ref="AT187:AW187"/>
    <mergeCell ref="AT189:AW189"/>
    <mergeCell ref="AT155:AW155"/>
    <mergeCell ref="AT157:AW157"/>
    <mergeCell ref="AT159:AW159"/>
    <mergeCell ref="AT161:AW161"/>
    <mergeCell ref="AX49:BA49"/>
    <mergeCell ref="AX51:BA51"/>
    <mergeCell ref="AX53:BA53"/>
    <mergeCell ref="AX55:BA55"/>
    <mergeCell ref="AX57:BA57"/>
    <mergeCell ref="AX59:BA59"/>
    <mergeCell ref="AX61:BA61"/>
    <mergeCell ref="AX63:BA63"/>
    <mergeCell ref="AX65:BA65"/>
    <mergeCell ref="AT227:AW227"/>
    <mergeCell ref="AT229:AW229"/>
    <mergeCell ref="AT231:AW231"/>
    <mergeCell ref="AT233:AW233"/>
    <mergeCell ref="AX9:BA9"/>
    <mergeCell ref="AX11:BA11"/>
    <mergeCell ref="AX13:BA13"/>
    <mergeCell ref="AX15:BA15"/>
    <mergeCell ref="AX17:BA17"/>
    <mergeCell ref="AX19:BA19"/>
    <mergeCell ref="AX21:BA21"/>
    <mergeCell ref="AX23:BA23"/>
    <mergeCell ref="AX25:BA25"/>
    <mergeCell ref="AX27:BA27"/>
    <mergeCell ref="AX29:BA29"/>
    <mergeCell ref="AX31:BA31"/>
    <mergeCell ref="AX33:BA33"/>
    <mergeCell ref="AX35:BA35"/>
    <mergeCell ref="AX37:BA37"/>
    <mergeCell ref="AX39:BA39"/>
    <mergeCell ref="AX41:BA41"/>
    <mergeCell ref="AX43:BA43"/>
    <mergeCell ref="AX45:BA45"/>
    <mergeCell ref="AX85:BA85"/>
    <mergeCell ref="AX87:BA87"/>
    <mergeCell ref="AX89:BA89"/>
    <mergeCell ref="AX91:BA91"/>
    <mergeCell ref="AX93:BA93"/>
    <mergeCell ref="AX95:BA95"/>
    <mergeCell ref="AX97:BA97"/>
    <mergeCell ref="AX99:BA99"/>
    <mergeCell ref="AX103:BA103"/>
    <mergeCell ref="AX67:BA67"/>
    <mergeCell ref="AX69:BA69"/>
    <mergeCell ref="AX71:BA71"/>
    <mergeCell ref="AX73:BA73"/>
    <mergeCell ref="AX75:BA75"/>
    <mergeCell ref="AX77:BA77"/>
    <mergeCell ref="AX79:BA79"/>
    <mergeCell ref="AX81:BA81"/>
    <mergeCell ref="AX83:BA83"/>
    <mergeCell ref="AX123:BA123"/>
    <mergeCell ref="AX125:BA125"/>
    <mergeCell ref="AX127:BA127"/>
    <mergeCell ref="AX129:BA129"/>
    <mergeCell ref="AX131:BA131"/>
    <mergeCell ref="AX133:BA133"/>
    <mergeCell ref="AX135:BA135"/>
    <mergeCell ref="AX137:BA137"/>
    <mergeCell ref="AX139:BA139"/>
    <mergeCell ref="AX105:BA105"/>
    <mergeCell ref="AX107:BA107"/>
    <mergeCell ref="AX109:BA109"/>
    <mergeCell ref="AX111:BA111"/>
    <mergeCell ref="AX113:BA113"/>
    <mergeCell ref="AX115:BA115"/>
    <mergeCell ref="AX117:BA117"/>
    <mergeCell ref="AX119:BA119"/>
    <mergeCell ref="AX121:BA121"/>
    <mergeCell ref="AX159:BA159"/>
    <mergeCell ref="AX161:BA161"/>
    <mergeCell ref="AX163:BA163"/>
    <mergeCell ref="AX165:BA165"/>
    <mergeCell ref="AX167:BA167"/>
    <mergeCell ref="AX169:BA169"/>
    <mergeCell ref="AX171:BA171"/>
    <mergeCell ref="AX173:BA173"/>
    <mergeCell ref="AX175:BA175"/>
    <mergeCell ref="AX141:BA141"/>
    <mergeCell ref="AX143:BA143"/>
    <mergeCell ref="AX145:BA145"/>
    <mergeCell ref="AX147:BA147"/>
    <mergeCell ref="AX149:BA149"/>
    <mergeCell ref="AX151:BA151"/>
    <mergeCell ref="AX153:BA153"/>
    <mergeCell ref="AX155:BA155"/>
    <mergeCell ref="AX157:BA157"/>
    <mergeCell ref="AX229:BA229"/>
    <mergeCell ref="AX195:BA195"/>
    <mergeCell ref="AX197:BA197"/>
    <mergeCell ref="AX199:BA199"/>
    <mergeCell ref="AX201:BA201"/>
    <mergeCell ref="AX203:BA203"/>
    <mergeCell ref="AX205:BA205"/>
    <mergeCell ref="AX207:BA207"/>
    <mergeCell ref="AX209:BA209"/>
    <mergeCell ref="AX211:BA211"/>
    <mergeCell ref="AX177:BA177"/>
    <mergeCell ref="AX179:BA179"/>
    <mergeCell ref="AX181:BA181"/>
    <mergeCell ref="AX183:BA183"/>
    <mergeCell ref="AX185:BA185"/>
    <mergeCell ref="AX187:BA187"/>
    <mergeCell ref="AX189:BA189"/>
    <mergeCell ref="AX191:BA191"/>
    <mergeCell ref="AX193:BA193"/>
    <mergeCell ref="AX231:BA231"/>
    <mergeCell ref="AX233:BA233"/>
    <mergeCell ref="BB9:BE9"/>
    <mergeCell ref="BB11:BE11"/>
    <mergeCell ref="BB13:BE13"/>
    <mergeCell ref="BB15:BE15"/>
    <mergeCell ref="BB17:BE17"/>
    <mergeCell ref="BB19:BE19"/>
    <mergeCell ref="BB21:BE21"/>
    <mergeCell ref="BB23:BE23"/>
    <mergeCell ref="BB25:BE25"/>
    <mergeCell ref="BB27:BE27"/>
    <mergeCell ref="BB29:BE29"/>
    <mergeCell ref="BB31:BE31"/>
    <mergeCell ref="BB33:BE33"/>
    <mergeCell ref="BB35:BE35"/>
    <mergeCell ref="BB37:BE37"/>
    <mergeCell ref="BB39:BE39"/>
    <mergeCell ref="BB41:BE41"/>
    <mergeCell ref="BB43:BE43"/>
    <mergeCell ref="BB45:BE45"/>
    <mergeCell ref="BB47:BE47"/>
    <mergeCell ref="BB49:BE49"/>
    <mergeCell ref="BB51:BE51"/>
    <mergeCell ref="AX213:BA213"/>
    <mergeCell ref="AX215:BA215"/>
    <mergeCell ref="AX217:BA217"/>
    <mergeCell ref="AX219:BA219"/>
    <mergeCell ref="AX221:BA221"/>
    <mergeCell ref="AX223:BA223"/>
    <mergeCell ref="AX225:BA225"/>
    <mergeCell ref="AX227:BA227"/>
    <mergeCell ref="BB71:BE71"/>
    <mergeCell ref="BB73:BE73"/>
    <mergeCell ref="BB75:BE75"/>
    <mergeCell ref="BB77:BE77"/>
    <mergeCell ref="BB79:BE79"/>
    <mergeCell ref="BB81:BE81"/>
    <mergeCell ref="BB83:BE83"/>
    <mergeCell ref="BB85:BE85"/>
    <mergeCell ref="BB87:BE87"/>
    <mergeCell ref="BB53:BE53"/>
    <mergeCell ref="BB55:BE55"/>
    <mergeCell ref="BB57:BE57"/>
    <mergeCell ref="BB59:BE59"/>
    <mergeCell ref="BB61:BE61"/>
    <mergeCell ref="BB63:BE63"/>
    <mergeCell ref="BB65:BE65"/>
    <mergeCell ref="BB67:BE67"/>
    <mergeCell ref="BB69:BE69"/>
    <mergeCell ref="BB109:BE109"/>
    <mergeCell ref="BB111:BE111"/>
    <mergeCell ref="BB113:BE113"/>
    <mergeCell ref="BB115:BE115"/>
    <mergeCell ref="BB117:BE117"/>
    <mergeCell ref="BB119:BE119"/>
    <mergeCell ref="BB121:BE121"/>
    <mergeCell ref="BB123:BE123"/>
    <mergeCell ref="BB125:BE125"/>
    <mergeCell ref="BB89:BE89"/>
    <mergeCell ref="BB91:BE91"/>
    <mergeCell ref="BB93:BE93"/>
    <mergeCell ref="BB95:BE95"/>
    <mergeCell ref="BB97:BE97"/>
    <mergeCell ref="BB99:BE99"/>
    <mergeCell ref="BB103:BE103"/>
    <mergeCell ref="BB105:BE105"/>
    <mergeCell ref="BB107:BE107"/>
    <mergeCell ref="BB169:BE169"/>
    <mergeCell ref="BB171:BE171"/>
    <mergeCell ref="BB173:BE173"/>
    <mergeCell ref="BB175:BE175"/>
    <mergeCell ref="BB177:BE177"/>
    <mergeCell ref="BB179:BE179"/>
    <mergeCell ref="BB145:BE145"/>
    <mergeCell ref="BB147:BE147"/>
    <mergeCell ref="BB149:BE149"/>
    <mergeCell ref="BB151:BE151"/>
    <mergeCell ref="BB153:BE153"/>
    <mergeCell ref="BB155:BE155"/>
    <mergeCell ref="BB157:BE157"/>
    <mergeCell ref="BB159:BE159"/>
    <mergeCell ref="BB161:BE161"/>
    <mergeCell ref="BB127:BE127"/>
    <mergeCell ref="BB129:BE129"/>
    <mergeCell ref="BB131:BE131"/>
    <mergeCell ref="BB133:BE133"/>
    <mergeCell ref="BB135:BE135"/>
    <mergeCell ref="BB137:BE137"/>
    <mergeCell ref="BB139:BE139"/>
    <mergeCell ref="BB141:BE141"/>
    <mergeCell ref="BB143:BE143"/>
    <mergeCell ref="A245:H245"/>
    <mergeCell ref="A6:F6"/>
    <mergeCell ref="BB217:BE217"/>
    <mergeCell ref="BB219:BE219"/>
    <mergeCell ref="BB221:BE221"/>
    <mergeCell ref="BB223:BE223"/>
    <mergeCell ref="BB225:BE225"/>
    <mergeCell ref="BB227:BE227"/>
    <mergeCell ref="BB229:BE229"/>
    <mergeCell ref="BB231:BE231"/>
    <mergeCell ref="BB233:BE233"/>
    <mergeCell ref="BB199:BE199"/>
    <mergeCell ref="BB201:BE201"/>
    <mergeCell ref="BB203:BE203"/>
    <mergeCell ref="BB205:BE205"/>
    <mergeCell ref="BB207:BE207"/>
    <mergeCell ref="BB209:BE209"/>
    <mergeCell ref="BB211:BE211"/>
    <mergeCell ref="BB213:BE213"/>
    <mergeCell ref="BB215:BE215"/>
    <mergeCell ref="BB181:BE181"/>
    <mergeCell ref="BB183:BE183"/>
    <mergeCell ref="BB185:BE185"/>
    <mergeCell ref="BB187:BE187"/>
    <mergeCell ref="BB189:BE189"/>
    <mergeCell ref="BB191:BE191"/>
    <mergeCell ref="BB193:BE193"/>
    <mergeCell ref="BB195:BE195"/>
    <mergeCell ref="BB197:BE197"/>
    <mergeCell ref="BB163:BE163"/>
    <mergeCell ref="BB165:BE165"/>
    <mergeCell ref="BB167:BE167"/>
    <mergeCell ref="BF6:BI6"/>
    <mergeCell ref="BF9:BI9"/>
    <mergeCell ref="BF11:BI11"/>
    <mergeCell ref="BF13:BI13"/>
    <mergeCell ref="BF15:BI15"/>
    <mergeCell ref="BF17:BI17"/>
    <mergeCell ref="BF19:BI19"/>
    <mergeCell ref="BF21:BI21"/>
    <mergeCell ref="BF23:BI23"/>
    <mergeCell ref="BF25:BI25"/>
    <mergeCell ref="BF27:BI27"/>
    <mergeCell ref="BF29:BI29"/>
    <mergeCell ref="BF31:BI31"/>
    <mergeCell ref="BF33:BI33"/>
    <mergeCell ref="BF35:BI35"/>
    <mergeCell ref="BF37:BI37"/>
    <mergeCell ref="BF39:BI39"/>
    <mergeCell ref="BF41:BI41"/>
    <mergeCell ref="BF43:BI43"/>
    <mergeCell ref="BF45:BI45"/>
    <mergeCell ref="BF47:BI47"/>
    <mergeCell ref="BF49:BI49"/>
    <mergeCell ref="BF51:BI51"/>
    <mergeCell ref="BF53:BI53"/>
    <mergeCell ref="BF55:BI55"/>
    <mergeCell ref="BF57:BI57"/>
    <mergeCell ref="BF59:BI59"/>
    <mergeCell ref="BF61:BI61"/>
    <mergeCell ref="BF63:BI63"/>
    <mergeCell ref="BF65:BI65"/>
    <mergeCell ref="BF67:BI67"/>
    <mergeCell ref="BF69:BI69"/>
    <mergeCell ref="BF71:BI71"/>
    <mergeCell ref="BF73:BI73"/>
    <mergeCell ref="BF75:BI75"/>
    <mergeCell ref="BF77:BI77"/>
    <mergeCell ref="BF79:BI79"/>
    <mergeCell ref="BF81:BI81"/>
    <mergeCell ref="BF83:BI83"/>
    <mergeCell ref="BF85:BI85"/>
    <mergeCell ref="BF87:BI87"/>
    <mergeCell ref="BF89:BI89"/>
    <mergeCell ref="BF91:BI91"/>
    <mergeCell ref="BF93:BI93"/>
    <mergeCell ref="BF95:BI95"/>
    <mergeCell ref="BF97:BI97"/>
    <mergeCell ref="BF99:BI99"/>
    <mergeCell ref="BF101:BI101"/>
    <mergeCell ref="BF103:BI103"/>
    <mergeCell ref="BF105:BI105"/>
    <mergeCell ref="BF107:BI107"/>
    <mergeCell ref="BF109:BI109"/>
    <mergeCell ref="BF111:BI111"/>
    <mergeCell ref="BF113:BI113"/>
    <mergeCell ref="BF115:BI115"/>
    <mergeCell ref="BF117:BI117"/>
    <mergeCell ref="BF119:BI119"/>
    <mergeCell ref="BF121:BI121"/>
    <mergeCell ref="BF123:BI123"/>
    <mergeCell ref="BF125:BI125"/>
    <mergeCell ref="BF127:BI127"/>
    <mergeCell ref="BF129:BI129"/>
    <mergeCell ref="BF131:BI131"/>
    <mergeCell ref="BF133:BI133"/>
    <mergeCell ref="BF135:BI135"/>
    <mergeCell ref="BF137:BI137"/>
    <mergeCell ref="BF139:BI139"/>
    <mergeCell ref="BF141:BI141"/>
    <mergeCell ref="BF195:BI195"/>
    <mergeCell ref="BF197:BI197"/>
    <mergeCell ref="BF199:BI199"/>
    <mergeCell ref="BF201:BI201"/>
    <mergeCell ref="BF203:BI203"/>
    <mergeCell ref="BF205:BI205"/>
    <mergeCell ref="BF207:BI207"/>
    <mergeCell ref="BF209:BI209"/>
    <mergeCell ref="BF143:BI143"/>
    <mergeCell ref="BF145:BI145"/>
    <mergeCell ref="BF147:BI147"/>
    <mergeCell ref="BF149:BI149"/>
    <mergeCell ref="BF151:BI151"/>
    <mergeCell ref="BF153:BI153"/>
    <mergeCell ref="BF155:BI155"/>
    <mergeCell ref="BF157:BI157"/>
    <mergeCell ref="BF159:BI159"/>
    <mergeCell ref="BF161:BI161"/>
    <mergeCell ref="BF163:BI163"/>
    <mergeCell ref="BF165:BI165"/>
    <mergeCell ref="BF167:BI167"/>
    <mergeCell ref="BF169:BI169"/>
    <mergeCell ref="BF171:BI171"/>
    <mergeCell ref="BF173:BI173"/>
    <mergeCell ref="BF175:BI175"/>
    <mergeCell ref="BF240:BI240"/>
    <mergeCell ref="BF241:BI241"/>
    <mergeCell ref="BF242:BI242"/>
    <mergeCell ref="BF243:BI243"/>
    <mergeCell ref="BF244:BH244"/>
    <mergeCell ref="J5:BI5"/>
    <mergeCell ref="BF211:BI211"/>
    <mergeCell ref="BF213:BI213"/>
    <mergeCell ref="BF215:BI215"/>
    <mergeCell ref="BF217:BI217"/>
    <mergeCell ref="BF219:BI219"/>
    <mergeCell ref="BF221:BI221"/>
    <mergeCell ref="BF223:BI223"/>
    <mergeCell ref="BF225:BI225"/>
    <mergeCell ref="BF227:BI227"/>
    <mergeCell ref="BF229:BI229"/>
    <mergeCell ref="BF231:BI231"/>
    <mergeCell ref="BF233:BI233"/>
    <mergeCell ref="BF235:BI235"/>
    <mergeCell ref="BF236:BI236"/>
    <mergeCell ref="BF237:BI237"/>
    <mergeCell ref="BF238:BI238"/>
    <mergeCell ref="BF239:BI239"/>
    <mergeCell ref="BF177:BI177"/>
    <mergeCell ref="BF179:BI179"/>
    <mergeCell ref="BF181:BI181"/>
    <mergeCell ref="BF183:BI183"/>
    <mergeCell ref="BF185:BI185"/>
    <mergeCell ref="BF187:BI187"/>
    <mergeCell ref="BF189:BI189"/>
    <mergeCell ref="BF191:BI191"/>
    <mergeCell ref="BF193:BI193"/>
  </mergeCells>
  <printOptions horizontalCentered="1"/>
  <pageMargins left="0.78740157480314965" right="0.78740157480314965" top="1.1811023622047245" bottom="0.15748031496062992" header="0.15748031496062992" footer="0.23622047244094491"/>
  <pageSetup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CFDEA-BF8E-42DF-9A78-9168EE1AF7E3}">
  <sheetPr>
    <pageSetUpPr fitToPage="1"/>
  </sheetPr>
  <dimension ref="A1:BJ206"/>
  <sheetViews>
    <sheetView showGridLines="0" view="pageBreakPreview" topLeftCell="A118" zoomScale="70" zoomScaleNormal="70" zoomScaleSheetLayoutView="70" workbookViewId="0">
      <selection activeCell="A136" sqref="A136:XFD136"/>
    </sheetView>
  </sheetViews>
  <sheetFormatPr baseColWidth="10" defaultRowHeight="15" x14ac:dyDescent="0.25"/>
  <cols>
    <col min="1" max="1" width="7.140625" style="1" bestFit="1" customWidth="1"/>
    <col min="2" max="2" width="40" style="1" hidden="1" customWidth="1"/>
    <col min="3" max="3" width="92.140625" style="1" hidden="1" customWidth="1"/>
    <col min="4" max="4" width="24" style="1" hidden="1" customWidth="1"/>
    <col min="5" max="8" width="19.140625" style="2" hidden="1" customWidth="1"/>
    <col min="9" max="53" width="19.140625" style="2" customWidth="1"/>
    <col min="54" max="54" width="22.42578125" style="2" customWidth="1"/>
    <col min="55" max="55" width="17.7109375" style="2" bestFit="1" customWidth="1"/>
    <col min="56" max="56" width="22.5703125" style="2" bestFit="1" customWidth="1"/>
    <col min="57" max="57" width="26.28515625" style="2" customWidth="1"/>
    <col min="58" max="58" width="0" style="1" hidden="1" customWidth="1"/>
    <col min="59" max="59" width="17.42578125" style="1" hidden="1" customWidth="1"/>
    <col min="60" max="61" width="11.42578125" style="1"/>
    <col min="62" max="62" width="15" style="1" bestFit="1" customWidth="1"/>
    <col min="63" max="16384" width="11.42578125" style="1"/>
  </cols>
  <sheetData>
    <row r="1" spans="1:59" x14ac:dyDescent="0.25">
      <c r="A1" s="89"/>
      <c r="B1" s="90"/>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0"/>
      <c r="AZ1" s="90"/>
      <c r="BA1" s="90"/>
      <c r="BB1" s="90"/>
      <c r="BC1" s="90"/>
      <c r="BD1" s="90"/>
      <c r="BE1" s="90"/>
    </row>
    <row r="2" spans="1:59" x14ac:dyDescent="0.25">
      <c r="A2" s="91"/>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row>
    <row r="3" spans="1:59" x14ac:dyDescent="0.25">
      <c r="A3" s="91"/>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row>
    <row r="4" spans="1:59" ht="15.75" thickBot="1" x14ac:dyDescent="0.3">
      <c r="A4" s="91"/>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row>
    <row r="5" spans="1:59" ht="112.5" customHeight="1" thickBot="1" x14ac:dyDescent="0.3">
      <c r="A5" s="98" t="s">
        <v>2</v>
      </c>
      <c r="B5" s="99"/>
      <c r="C5" s="99"/>
      <c r="D5" s="99"/>
      <c r="E5" s="99"/>
      <c r="F5" s="99"/>
      <c r="G5" s="99"/>
      <c r="H5" s="99"/>
      <c r="I5" s="100"/>
      <c r="J5" s="61" t="s">
        <v>13</v>
      </c>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3"/>
    </row>
    <row r="6" spans="1:59" s="4" customFormat="1" ht="51" customHeight="1" thickBot="1" x14ac:dyDescent="0.3">
      <c r="A6" s="128" t="s">
        <v>0</v>
      </c>
      <c r="B6" s="130" t="s">
        <v>14</v>
      </c>
      <c r="C6" s="132" t="s">
        <v>15</v>
      </c>
      <c r="D6" s="130" t="s">
        <v>10</v>
      </c>
      <c r="E6" s="130" t="s">
        <v>16</v>
      </c>
      <c r="F6" s="130" t="s">
        <v>306</v>
      </c>
      <c r="G6" s="119" t="s">
        <v>17</v>
      </c>
      <c r="H6" s="119"/>
      <c r="I6" s="119"/>
      <c r="J6" s="73" t="s">
        <v>309</v>
      </c>
      <c r="K6" s="74"/>
      <c r="L6" s="74"/>
      <c r="M6" s="75"/>
      <c r="N6" s="73" t="s">
        <v>310</v>
      </c>
      <c r="O6" s="74"/>
      <c r="P6" s="74"/>
      <c r="Q6" s="75"/>
      <c r="R6" s="73" t="s">
        <v>311</v>
      </c>
      <c r="S6" s="74"/>
      <c r="T6" s="74"/>
      <c r="U6" s="75"/>
      <c r="V6" s="73" t="s">
        <v>312</v>
      </c>
      <c r="W6" s="74"/>
      <c r="X6" s="74"/>
      <c r="Y6" s="75"/>
      <c r="Z6" s="73" t="s">
        <v>313</v>
      </c>
      <c r="AA6" s="74"/>
      <c r="AB6" s="74"/>
      <c r="AC6" s="75"/>
      <c r="AD6" s="73" t="s">
        <v>314</v>
      </c>
      <c r="AE6" s="74"/>
      <c r="AF6" s="74"/>
      <c r="AG6" s="75"/>
      <c r="AH6" s="73" t="s">
        <v>315</v>
      </c>
      <c r="AI6" s="74"/>
      <c r="AJ6" s="74"/>
      <c r="AK6" s="75"/>
      <c r="AL6" s="73" t="s">
        <v>316</v>
      </c>
      <c r="AM6" s="74"/>
      <c r="AN6" s="74"/>
      <c r="AO6" s="75"/>
      <c r="AP6" s="73" t="s">
        <v>317</v>
      </c>
      <c r="AQ6" s="74"/>
      <c r="AR6" s="74"/>
      <c r="AS6" s="75"/>
      <c r="AT6" s="73" t="s">
        <v>318</v>
      </c>
      <c r="AU6" s="74"/>
      <c r="AV6" s="74"/>
      <c r="AW6" s="75"/>
      <c r="AX6" s="73" t="s">
        <v>319</v>
      </c>
      <c r="AY6" s="74"/>
      <c r="AZ6" s="74"/>
      <c r="BA6" s="75"/>
      <c r="BB6" s="73" t="s">
        <v>320</v>
      </c>
      <c r="BC6" s="74"/>
      <c r="BD6" s="74"/>
      <c r="BE6" s="75"/>
    </row>
    <row r="7" spans="1:59" s="4" customFormat="1" ht="71.25" customHeight="1" thickBot="1" x14ac:dyDescent="0.3">
      <c r="A7" s="129"/>
      <c r="B7" s="131"/>
      <c r="C7" s="132"/>
      <c r="D7" s="131"/>
      <c r="E7" s="131"/>
      <c r="F7" s="131"/>
      <c r="G7" s="21" t="s">
        <v>18</v>
      </c>
      <c r="H7" s="21" t="s">
        <v>19</v>
      </c>
      <c r="I7" s="21" t="s">
        <v>20</v>
      </c>
      <c r="J7" s="5" t="s">
        <v>1</v>
      </c>
      <c r="K7" s="6" t="s">
        <v>6</v>
      </c>
      <c r="L7" s="6" t="s">
        <v>7</v>
      </c>
      <c r="M7" s="8" t="s">
        <v>8</v>
      </c>
      <c r="N7" s="5" t="s">
        <v>1</v>
      </c>
      <c r="O7" s="6" t="s">
        <v>6</v>
      </c>
      <c r="P7" s="6" t="s">
        <v>7</v>
      </c>
      <c r="Q7" s="8" t="s">
        <v>8</v>
      </c>
      <c r="R7" s="5" t="s">
        <v>1</v>
      </c>
      <c r="S7" s="6" t="s">
        <v>6</v>
      </c>
      <c r="T7" s="6" t="s">
        <v>7</v>
      </c>
      <c r="U7" s="8" t="s">
        <v>8</v>
      </c>
      <c r="V7" s="5" t="s">
        <v>1</v>
      </c>
      <c r="W7" s="6" t="s">
        <v>6</v>
      </c>
      <c r="X7" s="6" t="s">
        <v>7</v>
      </c>
      <c r="Y7" s="8" t="s">
        <v>8</v>
      </c>
      <c r="Z7" s="5" t="s">
        <v>1</v>
      </c>
      <c r="AA7" s="6" t="s">
        <v>6</v>
      </c>
      <c r="AB7" s="6" t="s">
        <v>7</v>
      </c>
      <c r="AC7" s="8" t="s">
        <v>8</v>
      </c>
      <c r="AD7" s="5" t="s">
        <v>1</v>
      </c>
      <c r="AE7" s="6" t="s">
        <v>6</v>
      </c>
      <c r="AF7" s="6" t="s">
        <v>7</v>
      </c>
      <c r="AG7" s="8" t="s">
        <v>8</v>
      </c>
      <c r="AH7" s="5" t="s">
        <v>1</v>
      </c>
      <c r="AI7" s="6" t="s">
        <v>6</v>
      </c>
      <c r="AJ7" s="6" t="s">
        <v>7</v>
      </c>
      <c r="AK7" s="8" t="s">
        <v>8</v>
      </c>
      <c r="AL7" s="5" t="s">
        <v>1</v>
      </c>
      <c r="AM7" s="6" t="s">
        <v>6</v>
      </c>
      <c r="AN7" s="6" t="s">
        <v>7</v>
      </c>
      <c r="AO7" s="8" t="s">
        <v>8</v>
      </c>
      <c r="AP7" s="5" t="s">
        <v>1</v>
      </c>
      <c r="AQ7" s="6" t="s">
        <v>6</v>
      </c>
      <c r="AR7" s="6" t="s">
        <v>7</v>
      </c>
      <c r="AS7" s="8" t="s">
        <v>8</v>
      </c>
      <c r="AT7" s="5" t="s">
        <v>1</v>
      </c>
      <c r="AU7" s="6" t="s">
        <v>6</v>
      </c>
      <c r="AV7" s="6" t="s">
        <v>7</v>
      </c>
      <c r="AW7" s="8" t="s">
        <v>8</v>
      </c>
      <c r="AX7" s="5" t="s">
        <v>1</v>
      </c>
      <c r="AY7" s="6" t="s">
        <v>6</v>
      </c>
      <c r="AZ7" s="6" t="s">
        <v>7</v>
      </c>
      <c r="BA7" s="8" t="s">
        <v>8</v>
      </c>
      <c r="BB7" s="5" t="s">
        <v>1</v>
      </c>
      <c r="BC7" s="6" t="s">
        <v>6</v>
      </c>
      <c r="BD7" s="6" t="s">
        <v>7</v>
      </c>
      <c r="BE7" s="8" t="s">
        <v>8</v>
      </c>
    </row>
    <row r="8" spans="1:59" s="4" customFormat="1" ht="25.5" x14ac:dyDescent="0.25">
      <c r="A8" s="22">
        <v>1</v>
      </c>
      <c r="B8" s="23" t="s">
        <v>21</v>
      </c>
      <c r="C8" s="23" t="s">
        <v>22</v>
      </c>
      <c r="D8" s="23" t="s">
        <v>23</v>
      </c>
      <c r="E8" s="23">
        <v>1200</v>
      </c>
      <c r="F8" s="23" t="s">
        <v>24</v>
      </c>
      <c r="G8" s="23" t="s">
        <v>25</v>
      </c>
      <c r="H8" s="23" t="s">
        <v>26</v>
      </c>
      <c r="I8" s="24">
        <v>26143</v>
      </c>
      <c r="J8" s="24">
        <v>0</v>
      </c>
      <c r="K8" s="24">
        <v>0</v>
      </c>
      <c r="L8" s="15">
        <f>+J8+K8</f>
        <v>0</v>
      </c>
      <c r="M8" s="15">
        <f>+L8*E8</f>
        <v>0</v>
      </c>
      <c r="N8" s="15">
        <v>0</v>
      </c>
      <c r="O8" s="15">
        <v>0</v>
      </c>
      <c r="P8" s="15">
        <f>+N8+O8</f>
        <v>0</v>
      </c>
      <c r="Q8" s="15">
        <f>+P8*E8</f>
        <v>0</v>
      </c>
      <c r="R8" s="15">
        <v>0</v>
      </c>
      <c r="S8" s="15">
        <v>0</v>
      </c>
      <c r="T8" s="15">
        <f>+R8+S8</f>
        <v>0</v>
      </c>
      <c r="U8" s="15">
        <f>+T8*E8</f>
        <v>0</v>
      </c>
      <c r="V8" s="15">
        <v>0</v>
      </c>
      <c r="W8" s="15">
        <v>0</v>
      </c>
      <c r="X8" s="15">
        <f>+V8+W8</f>
        <v>0</v>
      </c>
      <c r="Y8" s="15">
        <f>+X8*E8</f>
        <v>0</v>
      </c>
      <c r="Z8" s="15">
        <v>0</v>
      </c>
      <c r="AA8" s="15">
        <v>0</v>
      </c>
      <c r="AB8" s="15">
        <f>+Z8+AA8</f>
        <v>0</v>
      </c>
      <c r="AC8" s="15">
        <f>+AB8*E8</f>
        <v>0</v>
      </c>
      <c r="AD8" s="15">
        <v>0</v>
      </c>
      <c r="AE8" s="15">
        <v>0</v>
      </c>
      <c r="AF8" s="15">
        <f>+AD8+AE8</f>
        <v>0</v>
      </c>
      <c r="AG8" s="15">
        <f>+AF8*E8</f>
        <v>0</v>
      </c>
      <c r="AH8" s="15">
        <v>21969</v>
      </c>
      <c r="AI8" s="15">
        <v>4174.1099999999997</v>
      </c>
      <c r="AJ8" s="15">
        <f>+AH8+AI8</f>
        <v>26143.11</v>
      </c>
      <c r="AK8" s="15">
        <f>+AJ8*E8</f>
        <v>31371732</v>
      </c>
      <c r="AL8" s="15">
        <v>0</v>
      </c>
      <c r="AM8" s="15">
        <v>0</v>
      </c>
      <c r="AN8" s="15">
        <f>+AL8+AM8</f>
        <v>0</v>
      </c>
      <c r="AO8" s="15">
        <f>+AN8*E8</f>
        <v>0</v>
      </c>
      <c r="AP8" s="15">
        <v>0</v>
      </c>
      <c r="AQ8" s="15">
        <v>0</v>
      </c>
      <c r="AR8" s="15">
        <f>+AP8+AQ8</f>
        <v>0</v>
      </c>
      <c r="AS8" s="15">
        <f>+AR8*E8</f>
        <v>0</v>
      </c>
      <c r="AT8" s="15">
        <v>12273</v>
      </c>
      <c r="AU8" s="15">
        <v>2331.87</v>
      </c>
      <c r="AV8" s="15">
        <f>+AT8+AU8</f>
        <v>14604.869999999999</v>
      </c>
      <c r="AW8" s="15">
        <f>+AV8*E8</f>
        <v>17525844</v>
      </c>
      <c r="AX8" s="15">
        <v>0</v>
      </c>
      <c r="AY8" s="15">
        <v>0</v>
      </c>
      <c r="AZ8" s="15">
        <f>+AX8+AY8</f>
        <v>0</v>
      </c>
      <c r="BA8" s="15">
        <f>+AZ8*E8</f>
        <v>0</v>
      </c>
      <c r="BB8" s="9">
        <v>0</v>
      </c>
      <c r="BC8" s="9">
        <v>0</v>
      </c>
      <c r="BD8" s="10">
        <f>+BC8+BB8</f>
        <v>0</v>
      </c>
      <c r="BE8" s="11">
        <f>+BD8*E8</f>
        <v>0</v>
      </c>
      <c r="BF8" s="14" t="e">
        <f>+#REF!*0.19-#REF!</f>
        <v>#REF!</v>
      </c>
      <c r="BG8" s="14">
        <f>+BB8*0.19-BC8</f>
        <v>0</v>
      </c>
    </row>
    <row r="9" spans="1:59" s="4" customFormat="1" x14ac:dyDescent="0.25">
      <c r="A9" s="22"/>
      <c r="B9" s="23"/>
      <c r="C9" s="23"/>
      <c r="D9" s="23"/>
      <c r="E9" s="23"/>
      <c r="F9" s="23"/>
      <c r="G9" s="23"/>
      <c r="H9" s="23"/>
      <c r="I9" s="24"/>
      <c r="J9" s="24"/>
      <c r="K9" s="24"/>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9"/>
      <c r="BC9" s="9"/>
      <c r="BD9" s="10"/>
      <c r="BE9" s="11"/>
      <c r="BF9" s="14"/>
      <c r="BG9" s="14"/>
    </row>
    <row r="10" spans="1:59" s="4" customFormat="1" x14ac:dyDescent="0.25">
      <c r="A10" s="22">
        <v>2</v>
      </c>
      <c r="B10" s="23" t="s">
        <v>27</v>
      </c>
      <c r="C10" s="23" t="s">
        <v>28</v>
      </c>
      <c r="D10" s="23" t="s">
        <v>23</v>
      </c>
      <c r="E10" s="22">
        <v>200</v>
      </c>
      <c r="F10" s="22" t="s">
        <v>29</v>
      </c>
      <c r="G10" s="22" t="s">
        <v>26</v>
      </c>
      <c r="H10" s="22" t="s">
        <v>26</v>
      </c>
      <c r="I10" s="22">
        <v>87</v>
      </c>
      <c r="J10" s="24">
        <v>87</v>
      </c>
      <c r="K10" s="24">
        <v>16.53</v>
      </c>
      <c r="L10" s="15">
        <f t="shared" ref="L10:L135" si="0">+J10+K10</f>
        <v>103.53</v>
      </c>
      <c r="M10" s="15">
        <f t="shared" ref="M10:M135" si="1">+L10*E10</f>
        <v>20706</v>
      </c>
      <c r="N10" s="15">
        <v>72</v>
      </c>
      <c r="O10" s="15">
        <v>13.68</v>
      </c>
      <c r="P10" s="15">
        <f t="shared" ref="P10:P135" si="2">+N10+O10</f>
        <v>85.68</v>
      </c>
      <c r="Q10" s="15">
        <f t="shared" ref="Q10:Q135" si="3">+P10*E10</f>
        <v>17136</v>
      </c>
      <c r="R10" s="15">
        <v>73</v>
      </c>
      <c r="S10" s="15">
        <v>14</v>
      </c>
      <c r="T10" s="15">
        <f t="shared" ref="T10:T135" si="4">+R10+S10</f>
        <v>87</v>
      </c>
      <c r="U10" s="15">
        <f t="shared" ref="U10:U135" si="5">+T10*E10</f>
        <v>17400</v>
      </c>
      <c r="V10" s="15">
        <v>72</v>
      </c>
      <c r="W10" s="15">
        <v>13.68</v>
      </c>
      <c r="X10" s="15">
        <f t="shared" ref="X10:X135" si="6">+V10+W10</f>
        <v>85.68</v>
      </c>
      <c r="Y10" s="15">
        <f t="shared" ref="Y10:Y135" si="7">+X10*E10</f>
        <v>17136</v>
      </c>
      <c r="Z10" s="15">
        <v>0</v>
      </c>
      <c r="AA10" s="15">
        <v>0</v>
      </c>
      <c r="AB10" s="15">
        <f t="shared" ref="AB10:AB135" si="8">+Z10+AA10</f>
        <v>0</v>
      </c>
      <c r="AC10" s="15">
        <f t="shared" ref="AC10:AC135" si="9">+AB10*E10</f>
        <v>0</v>
      </c>
      <c r="AD10" s="15">
        <v>0</v>
      </c>
      <c r="AE10" s="15">
        <v>0</v>
      </c>
      <c r="AF10" s="15">
        <f t="shared" ref="AF10:AF135" si="10">+AD10+AE10</f>
        <v>0</v>
      </c>
      <c r="AG10" s="15">
        <f t="shared" ref="AG10:AG135" si="11">+AF10*E10</f>
        <v>0</v>
      </c>
      <c r="AH10" s="15">
        <v>0</v>
      </c>
      <c r="AI10" s="15">
        <v>0</v>
      </c>
      <c r="AJ10" s="15">
        <f t="shared" ref="AJ10:AJ135" si="12">+AH10+AI10</f>
        <v>0</v>
      </c>
      <c r="AK10" s="15">
        <f t="shared" ref="AK10:AK135" si="13">+AJ10*E10</f>
        <v>0</v>
      </c>
      <c r="AL10" s="15">
        <v>69.512195121951208</v>
      </c>
      <c r="AM10" s="15">
        <v>13.20731707317073</v>
      </c>
      <c r="AN10" s="15">
        <f t="shared" ref="AN10:AN135" si="14">+AL10+AM10</f>
        <v>82.719512195121936</v>
      </c>
      <c r="AO10" s="15">
        <f t="shared" ref="AO10:AO135" si="15">+AN10*E10</f>
        <v>16543.902439024387</v>
      </c>
      <c r="AP10" s="15">
        <v>0</v>
      </c>
      <c r="AQ10" s="15">
        <v>0</v>
      </c>
      <c r="AR10" s="15">
        <f t="shared" ref="AR10:AR135" si="16">+AP10+AQ10</f>
        <v>0</v>
      </c>
      <c r="AS10" s="15">
        <f t="shared" ref="AS10:AS135" si="17">+AR10*E10</f>
        <v>0</v>
      </c>
      <c r="AT10" s="15">
        <v>64</v>
      </c>
      <c r="AU10" s="15">
        <v>12.16</v>
      </c>
      <c r="AV10" s="15">
        <f t="shared" ref="AV10:AV135" si="18">+AT10+AU10</f>
        <v>76.16</v>
      </c>
      <c r="AW10" s="15">
        <f t="shared" ref="AW10:AW135" si="19">+AV10*E10</f>
        <v>15232</v>
      </c>
      <c r="AX10" s="15">
        <v>0</v>
      </c>
      <c r="AY10" s="15">
        <v>0</v>
      </c>
      <c r="AZ10" s="15">
        <f t="shared" ref="AZ10:AZ135" si="20">+AX10+AY10</f>
        <v>0</v>
      </c>
      <c r="BA10" s="15">
        <f t="shared" ref="BA10:BA135" si="21">+AZ10*E10</f>
        <v>0</v>
      </c>
      <c r="BB10" s="9">
        <v>0</v>
      </c>
      <c r="BC10" s="9">
        <v>0</v>
      </c>
      <c r="BD10" s="10">
        <f t="shared" ref="BD10:BD135" si="22">+BC10+BB10</f>
        <v>0</v>
      </c>
      <c r="BE10" s="11">
        <f t="shared" ref="BE10:BE135" si="23">+BD10*E10</f>
        <v>0</v>
      </c>
      <c r="BF10" s="14"/>
      <c r="BG10" s="14"/>
    </row>
    <row r="11" spans="1:59" s="4" customFormat="1" x14ac:dyDescent="0.25">
      <c r="A11" s="22"/>
      <c r="B11" s="23"/>
      <c r="C11" s="23"/>
      <c r="D11" s="23"/>
      <c r="E11" s="22"/>
      <c r="F11" s="22"/>
      <c r="G11" s="22"/>
      <c r="H11" s="22"/>
      <c r="I11" s="22"/>
      <c r="J11" s="24"/>
      <c r="K11" s="24"/>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9"/>
      <c r="BC11" s="9"/>
      <c r="BD11" s="10"/>
      <c r="BE11" s="11"/>
      <c r="BF11" s="14"/>
      <c r="BG11" s="14"/>
    </row>
    <row r="12" spans="1:59" s="4" customFormat="1" x14ac:dyDescent="0.25">
      <c r="A12" s="22">
        <v>3</v>
      </c>
      <c r="B12" s="22" t="s">
        <v>30</v>
      </c>
      <c r="C12" s="22" t="s">
        <v>31</v>
      </c>
      <c r="D12" s="22" t="s">
        <v>23</v>
      </c>
      <c r="E12" s="22">
        <v>2600</v>
      </c>
      <c r="F12" s="22" t="s">
        <v>29</v>
      </c>
      <c r="G12" s="23" t="s">
        <v>26</v>
      </c>
      <c r="H12" s="23" t="s">
        <v>26</v>
      </c>
      <c r="I12" s="22">
        <v>86</v>
      </c>
      <c r="J12" s="24">
        <v>86</v>
      </c>
      <c r="K12" s="24">
        <v>16.34</v>
      </c>
      <c r="L12" s="15">
        <f t="shared" si="0"/>
        <v>102.34</v>
      </c>
      <c r="M12" s="15">
        <f t="shared" si="1"/>
        <v>266084</v>
      </c>
      <c r="N12" s="15">
        <v>72</v>
      </c>
      <c r="O12" s="15">
        <v>13.68</v>
      </c>
      <c r="P12" s="15">
        <f t="shared" si="2"/>
        <v>85.68</v>
      </c>
      <c r="Q12" s="15">
        <f t="shared" si="3"/>
        <v>222768.00000000003</v>
      </c>
      <c r="R12" s="15">
        <v>71</v>
      </c>
      <c r="S12" s="15">
        <v>13</v>
      </c>
      <c r="T12" s="15">
        <f t="shared" si="4"/>
        <v>84</v>
      </c>
      <c r="U12" s="15">
        <f t="shared" si="5"/>
        <v>218400</v>
      </c>
      <c r="V12" s="15">
        <v>0</v>
      </c>
      <c r="W12" s="15">
        <v>0</v>
      </c>
      <c r="X12" s="15">
        <f t="shared" si="6"/>
        <v>0</v>
      </c>
      <c r="Y12" s="15">
        <f t="shared" si="7"/>
        <v>0</v>
      </c>
      <c r="Z12" s="15">
        <v>0</v>
      </c>
      <c r="AA12" s="15">
        <v>0</v>
      </c>
      <c r="AB12" s="15">
        <f t="shared" si="8"/>
        <v>0</v>
      </c>
      <c r="AC12" s="15">
        <f t="shared" si="9"/>
        <v>0</v>
      </c>
      <c r="AD12" s="15">
        <v>0</v>
      </c>
      <c r="AE12" s="15">
        <v>0</v>
      </c>
      <c r="AF12" s="15">
        <f t="shared" si="10"/>
        <v>0</v>
      </c>
      <c r="AG12" s="15">
        <f t="shared" si="11"/>
        <v>0</v>
      </c>
      <c r="AH12" s="15">
        <v>0</v>
      </c>
      <c r="AI12" s="15">
        <v>0</v>
      </c>
      <c r="AJ12" s="15">
        <f t="shared" si="12"/>
        <v>0</v>
      </c>
      <c r="AK12" s="15">
        <f t="shared" si="13"/>
        <v>0</v>
      </c>
      <c r="AL12" s="15">
        <v>0</v>
      </c>
      <c r="AM12" s="15">
        <v>0</v>
      </c>
      <c r="AN12" s="15">
        <f t="shared" si="14"/>
        <v>0</v>
      </c>
      <c r="AO12" s="15">
        <f t="shared" si="15"/>
        <v>0</v>
      </c>
      <c r="AP12" s="15">
        <v>0</v>
      </c>
      <c r="AQ12" s="15">
        <v>0</v>
      </c>
      <c r="AR12" s="15">
        <f t="shared" si="16"/>
        <v>0</v>
      </c>
      <c r="AS12" s="15">
        <f t="shared" si="17"/>
        <v>0</v>
      </c>
      <c r="AT12" s="15">
        <v>70</v>
      </c>
      <c r="AU12" s="15">
        <v>13.3</v>
      </c>
      <c r="AV12" s="15">
        <f t="shared" si="18"/>
        <v>83.3</v>
      </c>
      <c r="AW12" s="15">
        <f t="shared" si="19"/>
        <v>216580</v>
      </c>
      <c r="AX12" s="15">
        <v>0</v>
      </c>
      <c r="AY12" s="15">
        <v>0</v>
      </c>
      <c r="AZ12" s="15">
        <f t="shared" si="20"/>
        <v>0</v>
      </c>
      <c r="BA12" s="15">
        <f t="shared" si="21"/>
        <v>0</v>
      </c>
      <c r="BB12" s="9">
        <v>0</v>
      </c>
      <c r="BC12" s="9">
        <v>0</v>
      </c>
      <c r="BD12" s="10">
        <f t="shared" si="22"/>
        <v>0</v>
      </c>
      <c r="BE12" s="11">
        <f t="shared" si="23"/>
        <v>0</v>
      </c>
      <c r="BF12" s="14"/>
      <c r="BG12" s="14"/>
    </row>
    <row r="13" spans="1:59" s="4" customFormat="1" x14ac:dyDescent="0.25">
      <c r="A13" s="22"/>
      <c r="B13" s="22"/>
      <c r="C13" s="22"/>
      <c r="D13" s="22"/>
      <c r="E13" s="22"/>
      <c r="F13" s="22"/>
      <c r="G13" s="23"/>
      <c r="H13" s="23"/>
      <c r="I13" s="22"/>
      <c r="J13" s="24"/>
      <c r="K13" s="24"/>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9"/>
      <c r="BC13" s="9"/>
      <c r="BD13" s="10"/>
      <c r="BE13" s="11"/>
      <c r="BF13" s="14"/>
      <c r="BG13" s="14"/>
    </row>
    <row r="14" spans="1:59" s="4" customFormat="1" x14ac:dyDescent="0.25">
      <c r="A14" s="22">
        <v>4</v>
      </c>
      <c r="B14" s="22" t="s">
        <v>32</v>
      </c>
      <c r="C14" s="22" t="s">
        <v>33</v>
      </c>
      <c r="D14" s="22" t="s">
        <v>23</v>
      </c>
      <c r="E14" s="22">
        <v>2600</v>
      </c>
      <c r="F14" s="22" t="s">
        <v>29</v>
      </c>
      <c r="G14" s="23" t="s">
        <v>26</v>
      </c>
      <c r="H14" s="23" t="s">
        <v>26</v>
      </c>
      <c r="I14" s="24">
        <v>4161</v>
      </c>
      <c r="J14" s="24">
        <v>0</v>
      </c>
      <c r="K14" s="24">
        <v>0</v>
      </c>
      <c r="L14" s="15">
        <f t="shared" si="0"/>
        <v>0</v>
      </c>
      <c r="M14" s="15">
        <f t="shared" si="1"/>
        <v>0</v>
      </c>
      <c r="N14" s="15">
        <v>0</v>
      </c>
      <c r="O14" s="15">
        <v>0</v>
      </c>
      <c r="P14" s="15">
        <f t="shared" si="2"/>
        <v>0</v>
      </c>
      <c r="Q14" s="15">
        <f t="shared" si="3"/>
        <v>0</v>
      </c>
      <c r="R14" s="15">
        <v>0</v>
      </c>
      <c r="S14" s="15">
        <v>0</v>
      </c>
      <c r="T14" s="15">
        <f t="shared" si="4"/>
        <v>0</v>
      </c>
      <c r="U14" s="15">
        <f t="shared" si="5"/>
        <v>0</v>
      </c>
      <c r="V14" s="15">
        <v>0</v>
      </c>
      <c r="W14" s="15">
        <v>0</v>
      </c>
      <c r="X14" s="15">
        <f t="shared" si="6"/>
        <v>0</v>
      </c>
      <c r="Y14" s="15">
        <f t="shared" si="7"/>
        <v>0</v>
      </c>
      <c r="Z14" s="15">
        <v>0</v>
      </c>
      <c r="AA14" s="15">
        <v>0</v>
      </c>
      <c r="AB14" s="15">
        <f t="shared" si="8"/>
        <v>0</v>
      </c>
      <c r="AC14" s="15">
        <f t="shared" si="9"/>
        <v>0</v>
      </c>
      <c r="AD14" s="15">
        <v>0</v>
      </c>
      <c r="AE14" s="15">
        <v>0</v>
      </c>
      <c r="AF14" s="15">
        <f t="shared" si="10"/>
        <v>0</v>
      </c>
      <c r="AG14" s="15">
        <f t="shared" si="11"/>
        <v>0</v>
      </c>
      <c r="AH14" s="15">
        <v>0</v>
      </c>
      <c r="AI14" s="15">
        <v>0</v>
      </c>
      <c r="AJ14" s="15">
        <f t="shared" si="12"/>
        <v>0</v>
      </c>
      <c r="AK14" s="15">
        <f t="shared" si="13"/>
        <v>0</v>
      </c>
      <c r="AL14" s="15">
        <v>0</v>
      </c>
      <c r="AM14" s="15">
        <v>0</v>
      </c>
      <c r="AN14" s="15">
        <f t="shared" si="14"/>
        <v>0</v>
      </c>
      <c r="AO14" s="15">
        <f t="shared" si="15"/>
        <v>0</v>
      </c>
      <c r="AP14" s="15">
        <v>0</v>
      </c>
      <c r="AQ14" s="15">
        <v>0</v>
      </c>
      <c r="AR14" s="15">
        <f t="shared" si="16"/>
        <v>0</v>
      </c>
      <c r="AS14" s="15">
        <f t="shared" si="17"/>
        <v>0</v>
      </c>
      <c r="AT14" s="15">
        <v>57</v>
      </c>
      <c r="AU14" s="15">
        <v>10.83</v>
      </c>
      <c r="AV14" s="15">
        <f t="shared" si="18"/>
        <v>67.83</v>
      </c>
      <c r="AW14" s="15">
        <f t="shared" si="19"/>
        <v>176358</v>
      </c>
      <c r="AX14" s="15">
        <v>0</v>
      </c>
      <c r="AY14" s="15">
        <v>0</v>
      </c>
      <c r="AZ14" s="15">
        <f t="shared" si="20"/>
        <v>0</v>
      </c>
      <c r="BA14" s="15">
        <f t="shared" si="21"/>
        <v>0</v>
      </c>
      <c r="BB14" s="9">
        <v>0</v>
      </c>
      <c r="BC14" s="9">
        <v>0</v>
      </c>
      <c r="BD14" s="10">
        <f t="shared" si="22"/>
        <v>0</v>
      </c>
      <c r="BE14" s="11">
        <f t="shared" si="23"/>
        <v>0</v>
      </c>
      <c r="BF14" s="14"/>
      <c r="BG14" s="14"/>
    </row>
    <row r="15" spans="1:59" s="4" customFormat="1" x14ac:dyDescent="0.25">
      <c r="A15" s="22"/>
      <c r="B15" s="22"/>
      <c r="C15" s="22"/>
      <c r="D15" s="22"/>
      <c r="E15" s="22"/>
      <c r="F15" s="22"/>
      <c r="G15" s="23"/>
      <c r="H15" s="23"/>
      <c r="I15" s="24"/>
      <c r="J15" s="24"/>
      <c r="K15" s="24"/>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9"/>
      <c r="BC15" s="9"/>
      <c r="BD15" s="10"/>
      <c r="BE15" s="11"/>
      <c r="BF15" s="14"/>
      <c r="BG15" s="14"/>
    </row>
    <row r="16" spans="1:59" s="4" customFormat="1" x14ac:dyDescent="0.25">
      <c r="A16" s="22">
        <v>5</v>
      </c>
      <c r="B16" s="22" t="s">
        <v>34</v>
      </c>
      <c r="C16" s="22" t="s">
        <v>35</v>
      </c>
      <c r="D16" s="22" t="s">
        <v>23</v>
      </c>
      <c r="E16" s="22">
        <v>9000</v>
      </c>
      <c r="F16" s="22" t="s">
        <v>29</v>
      </c>
      <c r="G16" s="23" t="s">
        <v>26</v>
      </c>
      <c r="H16" s="23" t="s">
        <v>26</v>
      </c>
      <c r="I16" s="22">
        <v>86</v>
      </c>
      <c r="J16" s="24">
        <v>86</v>
      </c>
      <c r="K16" s="24">
        <v>16.34</v>
      </c>
      <c r="L16" s="15">
        <f t="shared" si="0"/>
        <v>102.34</v>
      </c>
      <c r="M16" s="15">
        <f t="shared" si="1"/>
        <v>921060</v>
      </c>
      <c r="N16" s="15">
        <v>72</v>
      </c>
      <c r="O16" s="15">
        <v>13.68</v>
      </c>
      <c r="P16" s="15">
        <f t="shared" si="2"/>
        <v>85.68</v>
      </c>
      <c r="Q16" s="15">
        <f t="shared" si="3"/>
        <v>771120.00000000012</v>
      </c>
      <c r="R16" s="15">
        <v>0</v>
      </c>
      <c r="S16" s="15">
        <v>0</v>
      </c>
      <c r="T16" s="15">
        <f t="shared" si="4"/>
        <v>0</v>
      </c>
      <c r="U16" s="15">
        <f t="shared" si="5"/>
        <v>0</v>
      </c>
      <c r="V16" s="15">
        <v>0</v>
      </c>
      <c r="W16" s="15">
        <v>0</v>
      </c>
      <c r="X16" s="15">
        <f t="shared" si="6"/>
        <v>0</v>
      </c>
      <c r="Y16" s="15">
        <f t="shared" si="7"/>
        <v>0</v>
      </c>
      <c r="Z16" s="15">
        <v>0</v>
      </c>
      <c r="AA16" s="15">
        <v>0</v>
      </c>
      <c r="AB16" s="15">
        <f t="shared" si="8"/>
        <v>0</v>
      </c>
      <c r="AC16" s="15">
        <f t="shared" si="9"/>
        <v>0</v>
      </c>
      <c r="AD16" s="15">
        <v>0</v>
      </c>
      <c r="AE16" s="15">
        <v>0</v>
      </c>
      <c r="AF16" s="15">
        <f t="shared" si="10"/>
        <v>0</v>
      </c>
      <c r="AG16" s="15">
        <f t="shared" si="11"/>
        <v>0</v>
      </c>
      <c r="AH16" s="15">
        <v>0</v>
      </c>
      <c r="AI16" s="15">
        <v>0</v>
      </c>
      <c r="AJ16" s="15">
        <f t="shared" si="12"/>
        <v>0</v>
      </c>
      <c r="AK16" s="15">
        <f t="shared" si="13"/>
        <v>0</v>
      </c>
      <c r="AL16" s="15">
        <v>0</v>
      </c>
      <c r="AM16" s="15">
        <v>0</v>
      </c>
      <c r="AN16" s="15">
        <f t="shared" si="14"/>
        <v>0</v>
      </c>
      <c r="AO16" s="15">
        <f t="shared" si="15"/>
        <v>0</v>
      </c>
      <c r="AP16" s="15">
        <v>0</v>
      </c>
      <c r="AQ16" s="15">
        <v>0</v>
      </c>
      <c r="AR16" s="15">
        <f t="shared" si="16"/>
        <v>0</v>
      </c>
      <c r="AS16" s="15">
        <f t="shared" si="17"/>
        <v>0</v>
      </c>
      <c r="AT16" s="15">
        <v>63</v>
      </c>
      <c r="AU16" s="15">
        <v>11.97</v>
      </c>
      <c r="AV16" s="15">
        <f t="shared" si="18"/>
        <v>74.97</v>
      </c>
      <c r="AW16" s="15">
        <f t="shared" si="19"/>
        <v>674730</v>
      </c>
      <c r="AX16" s="15">
        <v>0</v>
      </c>
      <c r="AY16" s="15">
        <v>0</v>
      </c>
      <c r="AZ16" s="15">
        <f t="shared" si="20"/>
        <v>0</v>
      </c>
      <c r="BA16" s="15">
        <f t="shared" si="21"/>
        <v>0</v>
      </c>
      <c r="BB16" s="9">
        <v>0</v>
      </c>
      <c r="BC16" s="9">
        <v>0</v>
      </c>
      <c r="BD16" s="10">
        <f t="shared" si="22"/>
        <v>0</v>
      </c>
      <c r="BE16" s="11">
        <f t="shared" si="23"/>
        <v>0</v>
      </c>
      <c r="BF16" s="14"/>
      <c r="BG16" s="14"/>
    </row>
    <row r="17" spans="1:59" s="4" customFormat="1" x14ac:dyDescent="0.25">
      <c r="A17" s="22"/>
      <c r="B17" s="22"/>
      <c r="C17" s="22"/>
      <c r="D17" s="22"/>
      <c r="E17" s="22"/>
      <c r="F17" s="22"/>
      <c r="G17" s="23"/>
      <c r="H17" s="23"/>
      <c r="I17" s="22"/>
      <c r="J17" s="24"/>
      <c r="K17" s="24"/>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9"/>
      <c r="BC17" s="9"/>
      <c r="BD17" s="10"/>
      <c r="BE17" s="11"/>
      <c r="BF17" s="14"/>
      <c r="BG17" s="14"/>
    </row>
    <row r="18" spans="1:59" s="4" customFormat="1" x14ac:dyDescent="0.25">
      <c r="A18" s="22">
        <v>6</v>
      </c>
      <c r="B18" s="22" t="s">
        <v>36</v>
      </c>
      <c r="C18" s="22" t="s">
        <v>37</v>
      </c>
      <c r="D18" s="22" t="s">
        <v>38</v>
      </c>
      <c r="E18" s="22">
        <v>720</v>
      </c>
      <c r="F18" s="23" t="s">
        <v>24</v>
      </c>
      <c r="G18" s="22" t="s">
        <v>26</v>
      </c>
      <c r="H18" s="22" t="s">
        <v>26</v>
      </c>
      <c r="I18" s="24">
        <v>6739</v>
      </c>
      <c r="J18" s="24">
        <v>0</v>
      </c>
      <c r="K18" s="24">
        <v>0</v>
      </c>
      <c r="L18" s="15">
        <f t="shared" si="0"/>
        <v>0</v>
      </c>
      <c r="M18" s="15">
        <f t="shared" si="1"/>
        <v>0</v>
      </c>
      <c r="N18" s="15">
        <v>6734</v>
      </c>
      <c r="O18" s="15">
        <v>0</v>
      </c>
      <c r="P18" s="15">
        <f t="shared" si="2"/>
        <v>6734</v>
      </c>
      <c r="Q18" s="15">
        <f t="shared" si="3"/>
        <v>4848480</v>
      </c>
      <c r="R18" s="15">
        <v>6318</v>
      </c>
      <c r="S18" s="15">
        <v>0</v>
      </c>
      <c r="T18" s="15">
        <f t="shared" si="4"/>
        <v>6318</v>
      </c>
      <c r="U18" s="15">
        <f t="shared" si="5"/>
        <v>4548960</v>
      </c>
      <c r="V18" s="15">
        <v>0</v>
      </c>
      <c r="W18" s="15">
        <v>0</v>
      </c>
      <c r="X18" s="15">
        <f t="shared" si="6"/>
        <v>0</v>
      </c>
      <c r="Y18" s="15">
        <f t="shared" si="7"/>
        <v>0</v>
      </c>
      <c r="Z18" s="15">
        <v>0</v>
      </c>
      <c r="AA18" s="15">
        <v>0</v>
      </c>
      <c r="AB18" s="15">
        <f t="shared" si="8"/>
        <v>0</v>
      </c>
      <c r="AC18" s="15">
        <f t="shared" si="9"/>
        <v>0</v>
      </c>
      <c r="AD18" s="15">
        <v>0</v>
      </c>
      <c r="AE18" s="15">
        <v>0</v>
      </c>
      <c r="AF18" s="15">
        <f t="shared" si="10"/>
        <v>0</v>
      </c>
      <c r="AG18" s="15">
        <f t="shared" si="11"/>
        <v>0</v>
      </c>
      <c r="AH18" s="15">
        <v>0</v>
      </c>
      <c r="AI18" s="15">
        <v>0</v>
      </c>
      <c r="AJ18" s="15">
        <f t="shared" si="12"/>
        <v>0</v>
      </c>
      <c r="AK18" s="15">
        <f t="shared" si="13"/>
        <v>0</v>
      </c>
      <c r="AL18" s="15">
        <v>6510.8433734939763</v>
      </c>
      <c r="AM18" s="15">
        <v>0</v>
      </c>
      <c r="AN18" s="15">
        <f t="shared" si="14"/>
        <v>6510.8433734939763</v>
      </c>
      <c r="AO18" s="15">
        <f t="shared" si="15"/>
        <v>4687807.2289156625</v>
      </c>
      <c r="AP18" s="15">
        <v>0</v>
      </c>
      <c r="AQ18" s="15">
        <v>0</v>
      </c>
      <c r="AR18" s="15">
        <f t="shared" si="16"/>
        <v>0</v>
      </c>
      <c r="AS18" s="15">
        <f t="shared" si="17"/>
        <v>0</v>
      </c>
      <c r="AT18" s="15">
        <v>0</v>
      </c>
      <c r="AU18" s="15">
        <v>0</v>
      </c>
      <c r="AV18" s="15">
        <f t="shared" si="18"/>
        <v>0</v>
      </c>
      <c r="AW18" s="15">
        <f t="shared" si="19"/>
        <v>0</v>
      </c>
      <c r="AX18" s="15">
        <v>0</v>
      </c>
      <c r="AY18" s="15">
        <v>0</v>
      </c>
      <c r="AZ18" s="15">
        <f t="shared" si="20"/>
        <v>0</v>
      </c>
      <c r="BA18" s="15">
        <f t="shared" si="21"/>
        <v>0</v>
      </c>
      <c r="BB18" s="9">
        <v>0</v>
      </c>
      <c r="BC18" s="9">
        <v>0</v>
      </c>
      <c r="BD18" s="10">
        <f t="shared" si="22"/>
        <v>0</v>
      </c>
      <c r="BE18" s="11">
        <f t="shared" si="23"/>
        <v>0</v>
      </c>
      <c r="BF18" s="14"/>
      <c r="BG18" s="14"/>
    </row>
    <row r="19" spans="1:59" s="4" customFormat="1" x14ac:dyDescent="0.25">
      <c r="A19" s="22"/>
      <c r="B19" s="22"/>
      <c r="C19" s="22"/>
      <c r="D19" s="22"/>
      <c r="E19" s="22"/>
      <c r="F19" s="23"/>
      <c r="G19" s="22"/>
      <c r="H19" s="22"/>
      <c r="I19" s="24"/>
      <c r="J19" s="24"/>
      <c r="K19" s="24"/>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9"/>
      <c r="BC19" s="9"/>
      <c r="BD19" s="10"/>
      <c r="BE19" s="11"/>
      <c r="BF19" s="14"/>
      <c r="BG19" s="14"/>
    </row>
    <row r="20" spans="1:59" s="4" customFormat="1" ht="25.5" x14ac:dyDescent="0.25">
      <c r="A20" s="22">
        <v>7</v>
      </c>
      <c r="B20" s="22" t="s">
        <v>39</v>
      </c>
      <c r="C20" s="22" t="s">
        <v>40</v>
      </c>
      <c r="D20" s="22" t="s">
        <v>41</v>
      </c>
      <c r="E20" s="22">
        <v>500</v>
      </c>
      <c r="F20" s="23" t="s">
        <v>42</v>
      </c>
      <c r="G20" s="22" t="s">
        <v>26</v>
      </c>
      <c r="H20" s="22" t="s">
        <v>26</v>
      </c>
      <c r="I20" s="24">
        <v>19613</v>
      </c>
      <c r="J20" s="24">
        <v>0</v>
      </c>
      <c r="K20" s="24">
        <v>0</v>
      </c>
      <c r="L20" s="15">
        <f t="shared" si="0"/>
        <v>0</v>
      </c>
      <c r="M20" s="15">
        <f t="shared" si="1"/>
        <v>0</v>
      </c>
      <c r="N20" s="15">
        <v>19835</v>
      </c>
      <c r="O20" s="15">
        <v>0</v>
      </c>
      <c r="P20" s="15">
        <f t="shared" si="2"/>
        <v>19835</v>
      </c>
      <c r="Q20" s="15">
        <f t="shared" si="3"/>
        <v>9917500</v>
      </c>
      <c r="R20" s="15">
        <v>19381</v>
      </c>
      <c r="S20" s="15">
        <v>0</v>
      </c>
      <c r="T20" s="15">
        <f t="shared" si="4"/>
        <v>19381</v>
      </c>
      <c r="U20" s="15">
        <f t="shared" si="5"/>
        <v>9690500</v>
      </c>
      <c r="V20" s="15">
        <v>18850</v>
      </c>
      <c r="W20" s="15">
        <v>0</v>
      </c>
      <c r="X20" s="15">
        <f t="shared" si="6"/>
        <v>18850</v>
      </c>
      <c r="Y20" s="15">
        <f t="shared" si="7"/>
        <v>9425000</v>
      </c>
      <c r="Z20" s="15">
        <v>0</v>
      </c>
      <c r="AA20" s="15">
        <v>0</v>
      </c>
      <c r="AB20" s="15">
        <f t="shared" si="8"/>
        <v>0</v>
      </c>
      <c r="AC20" s="15">
        <f t="shared" si="9"/>
        <v>0</v>
      </c>
      <c r="AD20" s="15">
        <v>0</v>
      </c>
      <c r="AE20" s="15">
        <v>0</v>
      </c>
      <c r="AF20" s="15">
        <f t="shared" si="10"/>
        <v>0</v>
      </c>
      <c r="AG20" s="15">
        <f t="shared" si="11"/>
        <v>0</v>
      </c>
      <c r="AH20" s="15">
        <v>0</v>
      </c>
      <c r="AI20" s="15">
        <v>0</v>
      </c>
      <c r="AJ20" s="15">
        <f t="shared" si="12"/>
        <v>0</v>
      </c>
      <c r="AK20" s="15">
        <f t="shared" si="13"/>
        <v>0</v>
      </c>
      <c r="AL20" s="15">
        <v>19269.879518072292</v>
      </c>
      <c r="AM20" s="15">
        <v>0</v>
      </c>
      <c r="AN20" s="15">
        <f t="shared" si="14"/>
        <v>19269.879518072292</v>
      </c>
      <c r="AO20" s="15">
        <f t="shared" si="15"/>
        <v>9634939.7590361461</v>
      </c>
      <c r="AP20" s="15">
        <v>0</v>
      </c>
      <c r="AQ20" s="15">
        <v>0</v>
      </c>
      <c r="AR20" s="15">
        <f t="shared" si="16"/>
        <v>0</v>
      </c>
      <c r="AS20" s="15">
        <f t="shared" si="17"/>
        <v>0</v>
      </c>
      <c r="AT20" s="15">
        <v>18175</v>
      </c>
      <c r="AU20" s="15">
        <v>0</v>
      </c>
      <c r="AV20" s="15">
        <f t="shared" si="18"/>
        <v>18175</v>
      </c>
      <c r="AW20" s="15">
        <f t="shared" si="19"/>
        <v>9087500</v>
      </c>
      <c r="AX20" s="15">
        <v>0</v>
      </c>
      <c r="AY20" s="15">
        <v>0</v>
      </c>
      <c r="AZ20" s="15">
        <f t="shared" si="20"/>
        <v>0</v>
      </c>
      <c r="BA20" s="15">
        <f t="shared" si="21"/>
        <v>0</v>
      </c>
      <c r="BB20" s="9">
        <v>0</v>
      </c>
      <c r="BC20" s="9">
        <v>0</v>
      </c>
      <c r="BD20" s="10">
        <f t="shared" si="22"/>
        <v>0</v>
      </c>
      <c r="BE20" s="11">
        <f t="shared" si="23"/>
        <v>0</v>
      </c>
      <c r="BF20" s="14"/>
      <c r="BG20" s="14"/>
    </row>
    <row r="21" spans="1:59" s="4" customFormat="1" x14ac:dyDescent="0.25">
      <c r="A21" s="22"/>
      <c r="B21" s="22"/>
      <c r="C21" s="22"/>
      <c r="D21" s="22"/>
      <c r="E21" s="22"/>
      <c r="F21" s="23"/>
      <c r="G21" s="22"/>
      <c r="H21" s="22"/>
      <c r="I21" s="24"/>
      <c r="J21" s="24"/>
      <c r="K21" s="24"/>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9"/>
      <c r="BC21" s="9"/>
      <c r="BD21" s="10"/>
      <c r="BE21" s="11"/>
      <c r="BF21" s="14"/>
      <c r="BG21" s="14"/>
    </row>
    <row r="22" spans="1:59" s="4" customFormat="1" ht="25.5" x14ac:dyDescent="0.25">
      <c r="A22" s="22">
        <v>8</v>
      </c>
      <c r="B22" s="22" t="s">
        <v>43</v>
      </c>
      <c r="C22" s="22" t="s">
        <v>44</v>
      </c>
      <c r="D22" s="22" t="s">
        <v>23</v>
      </c>
      <c r="E22" s="22">
        <v>192</v>
      </c>
      <c r="F22" s="23" t="s">
        <v>42</v>
      </c>
      <c r="G22" s="22" t="s">
        <v>26</v>
      </c>
      <c r="H22" s="22" t="s">
        <v>26</v>
      </c>
      <c r="I22" s="24">
        <v>18423</v>
      </c>
      <c r="J22" s="24">
        <v>0</v>
      </c>
      <c r="K22" s="24">
        <v>0</v>
      </c>
      <c r="L22" s="15">
        <f t="shared" si="0"/>
        <v>0</v>
      </c>
      <c r="M22" s="15">
        <f t="shared" si="1"/>
        <v>0</v>
      </c>
      <c r="N22" s="15">
        <v>18420</v>
      </c>
      <c r="O22" s="15">
        <v>0</v>
      </c>
      <c r="P22" s="15">
        <f t="shared" si="2"/>
        <v>18420</v>
      </c>
      <c r="Q22" s="15">
        <f t="shared" si="3"/>
        <v>3536640</v>
      </c>
      <c r="R22" s="15">
        <v>18226</v>
      </c>
      <c r="S22" s="15">
        <v>0</v>
      </c>
      <c r="T22" s="15">
        <f t="shared" si="4"/>
        <v>18226</v>
      </c>
      <c r="U22" s="15">
        <f t="shared" si="5"/>
        <v>3499392</v>
      </c>
      <c r="V22" s="15">
        <v>17940</v>
      </c>
      <c r="W22" s="15">
        <v>3408.6</v>
      </c>
      <c r="X22" s="15">
        <f t="shared" si="6"/>
        <v>21348.6</v>
      </c>
      <c r="Y22" s="15">
        <f t="shared" si="7"/>
        <v>4098931.1999999997</v>
      </c>
      <c r="Z22" s="15">
        <v>0</v>
      </c>
      <c r="AA22" s="15">
        <v>0</v>
      </c>
      <c r="AB22" s="15">
        <f t="shared" si="8"/>
        <v>0</v>
      </c>
      <c r="AC22" s="15">
        <f t="shared" si="9"/>
        <v>0</v>
      </c>
      <c r="AD22" s="15">
        <v>0</v>
      </c>
      <c r="AE22" s="15">
        <v>0</v>
      </c>
      <c r="AF22" s="15">
        <f t="shared" si="10"/>
        <v>0</v>
      </c>
      <c r="AG22" s="15">
        <f t="shared" si="11"/>
        <v>0</v>
      </c>
      <c r="AH22" s="15">
        <v>0</v>
      </c>
      <c r="AI22" s="15">
        <v>0</v>
      </c>
      <c r="AJ22" s="15">
        <f t="shared" si="12"/>
        <v>0</v>
      </c>
      <c r="AK22" s="15">
        <f t="shared" si="13"/>
        <v>0</v>
      </c>
      <c r="AL22" s="15">
        <v>17908.433734939761</v>
      </c>
      <c r="AM22" s="15">
        <v>0</v>
      </c>
      <c r="AN22" s="15">
        <f t="shared" si="14"/>
        <v>17908.433734939761</v>
      </c>
      <c r="AO22" s="15">
        <f t="shared" si="15"/>
        <v>3438419.2771084341</v>
      </c>
      <c r="AP22" s="15">
        <v>0</v>
      </c>
      <c r="AQ22" s="15">
        <v>0</v>
      </c>
      <c r="AR22" s="15">
        <f t="shared" si="16"/>
        <v>0</v>
      </c>
      <c r="AS22" s="15">
        <f t="shared" si="17"/>
        <v>0</v>
      </c>
      <c r="AT22" s="15">
        <v>16891</v>
      </c>
      <c r="AU22" s="15">
        <v>0</v>
      </c>
      <c r="AV22" s="15">
        <f t="shared" si="18"/>
        <v>16891</v>
      </c>
      <c r="AW22" s="15">
        <f t="shared" si="19"/>
        <v>3243072</v>
      </c>
      <c r="AX22" s="15">
        <v>0</v>
      </c>
      <c r="AY22" s="15">
        <v>0</v>
      </c>
      <c r="AZ22" s="15">
        <f t="shared" si="20"/>
        <v>0</v>
      </c>
      <c r="BA22" s="15">
        <f t="shared" si="21"/>
        <v>0</v>
      </c>
      <c r="BB22" s="9">
        <v>0</v>
      </c>
      <c r="BC22" s="9">
        <v>0</v>
      </c>
      <c r="BD22" s="10">
        <f t="shared" si="22"/>
        <v>0</v>
      </c>
      <c r="BE22" s="11">
        <f t="shared" si="23"/>
        <v>0</v>
      </c>
      <c r="BF22" s="14"/>
      <c r="BG22" s="14"/>
    </row>
    <row r="23" spans="1:59" s="4" customFormat="1" x14ac:dyDescent="0.25">
      <c r="A23" s="22"/>
      <c r="B23" s="22"/>
      <c r="C23" s="22"/>
      <c r="D23" s="22"/>
      <c r="E23" s="22"/>
      <c r="F23" s="23"/>
      <c r="G23" s="22"/>
      <c r="H23" s="22"/>
      <c r="I23" s="24"/>
      <c r="J23" s="24"/>
      <c r="K23" s="24"/>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9"/>
      <c r="BC23" s="9"/>
      <c r="BD23" s="10"/>
      <c r="BE23" s="11"/>
      <c r="BF23" s="14"/>
      <c r="BG23" s="14"/>
    </row>
    <row r="24" spans="1:59" s="4" customFormat="1" x14ac:dyDescent="0.25">
      <c r="A24" s="22">
        <v>9</v>
      </c>
      <c r="B24" s="23" t="s">
        <v>45</v>
      </c>
      <c r="C24" s="23" t="s">
        <v>46</v>
      </c>
      <c r="D24" s="23" t="s">
        <v>23</v>
      </c>
      <c r="E24" s="23">
        <v>9000</v>
      </c>
      <c r="F24" s="23" t="s">
        <v>47</v>
      </c>
      <c r="G24" s="23" t="s">
        <v>26</v>
      </c>
      <c r="H24" s="23" t="s">
        <v>26</v>
      </c>
      <c r="I24" s="22">
        <v>62</v>
      </c>
      <c r="J24" s="24">
        <v>0</v>
      </c>
      <c r="K24" s="24">
        <v>0</v>
      </c>
      <c r="L24" s="15">
        <f t="shared" si="0"/>
        <v>0</v>
      </c>
      <c r="M24" s="15">
        <f t="shared" si="1"/>
        <v>0</v>
      </c>
      <c r="N24" s="15">
        <v>51</v>
      </c>
      <c r="O24" s="15">
        <v>9.69</v>
      </c>
      <c r="P24" s="15">
        <f t="shared" si="2"/>
        <v>60.69</v>
      </c>
      <c r="Q24" s="15">
        <f t="shared" si="3"/>
        <v>546210</v>
      </c>
      <c r="R24" s="15">
        <v>51</v>
      </c>
      <c r="S24" s="15">
        <v>10</v>
      </c>
      <c r="T24" s="15">
        <f t="shared" si="4"/>
        <v>61</v>
      </c>
      <c r="U24" s="15">
        <f t="shared" si="5"/>
        <v>549000</v>
      </c>
      <c r="V24" s="15">
        <v>0</v>
      </c>
      <c r="W24" s="15">
        <v>0</v>
      </c>
      <c r="X24" s="15">
        <f t="shared" si="6"/>
        <v>0</v>
      </c>
      <c r="Y24" s="15">
        <f t="shared" si="7"/>
        <v>0</v>
      </c>
      <c r="Z24" s="15">
        <v>0</v>
      </c>
      <c r="AA24" s="15">
        <v>0</v>
      </c>
      <c r="AB24" s="15">
        <f t="shared" si="8"/>
        <v>0</v>
      </c>
      <c r="AC24" s="15">
        <f t="shared" si="9"/>
        <v>0</v>
      </c>
      <c r="AD24" s="15">
        <v>0</v>
      </c>
      <c r="AE24" s="15">
        <v>0</v>
      </c>
      <c r="AF24" s="15">
        <f t="shared" si="10"/>
        <v>0</v>
      </c>
      <c r="AG24" s="15">
        <f t="shared" si="11"/>
        <v>0</v>
      </c>
      <c r="AH24" s="15">
        <v>0</v>
      </c>
      <c r="AI24" s="15">
        <v>0</v>
      </c>
      <c r="AJ24" s="15">
        <f t="shared" si="12"/>
        <v>0</v>
      </c>
      <c r="AK24" s="15">
        <f t="shared" si="13"/>
        <v>0</v>
      </c>
      <c r="AL24" s="15">
        <v>49.397590361445786</v>
      </c>
      <c r="AM24" s="15">
        <v>9.3855421686747</v>
      </c>
      <c r="AN24" s="15">
        <f t="shared" si="14"/>
        <v>58.783132530120483</v>
      </c>
      <c r="AO24" s="15">
        <f t="shared" si="15"/>
        <v>529048.19277108437</v>
      </c>
      <c r="AP24" s="15">
        <v>0</v>
      </c>
      <c r="AQ24" s="15">
        <v>0</v>
      </c>
      <c r="AR24" s="15">
        <f t="shared" si="16"/>
        <v>0</v>
      </c>
      <c r="AS24" s="15">
        <f t="shared" si="17"/>
        <v>0</v>
      </c>
      <c r="AT24" s="15">
        <v>51</v>
      </c>
      <c r="AU24" s="15">
        <v>9.69</v>
      </c>
      <c r="AV24" s="15">
        <f t="shared" si="18"/>
        <v>60.69</v>
      </c>
      <c r="AW24" s="15">
        <f t="shared" si="19"/>
        <v>546210</v>
      </c>
      <c r="AX24" s="15">
        <v>0</v>
      </c>
      <c r="AY24" s="15">
        <v>0</v>
      </c>
      <c r="AZ24" s="15">
        <f t="shared" si="20"/>
        <v>0</v>
      </c>
      <c r="BA24" s="15">
        <f t="shared" si="21"/>
        <v>0</v>
      </c>
      <c r="BB24" s="9">
        <v>0</v>
      </c>
      <c r="BC24" s="9">
        <v>0</v>
      </c>
      <c r="BD24" s="10">
        <f t="shared" si="22"/>
        <v>0</v>
      </c>
      <c r="BE24" s="11">
        <f t="shared" si="23"/>
        <v>0</v>
      </c>
      <c r="BF24" s="14"/>
      <c r="BG24" s="14"/>
    </row>
    <row r="25" spans="1:59" s="4" customFormat="1" x14ac:dyDescent="0.25">
      <c r="A25" s="22"/>
      <c r="B25" s="23"/>
      <c r="C25" s="23"/>
      <c r="D25" s="23"/>
      <c r="E25" s="23"/>
      <c r="F25" s="23"/>
      <c r="G25" s="23"/>
      <c r="H25" s="23"/>
      <c r="I25" s="22"/>
      <c r="J25" s="24"/>
      <c r="K25" s="24"/>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9"/>
      <c r="BC25" s="9"/>
      <c r="BD25" s="10"/>
      <c r="BE25" s="11"/>
      <c r="BF25" s="14"/>
      <c r="BG25" s="14"/>
    </row>
    <row r="26" spans="1:59" s="4" customFormat="1" x14ac:dyDescent="0.25">
      <c r="A26" s="22">
        <v>10</v>
      </c>
      <c r="B26" s="22" t="s">
        <v>48</v>
      </c>
      <c r="C26" s="22" t="s">
        <v>49</v>
      </c>
      <c r="D26" s="22" t="s">
        <v>23</v>
      </c>
      <c r="E26" s="22">
        <v>50</v>
      </c>
      <c r="F26" s="22" t="s">
        <v>50</v>
      </c>
      <c r="G26" s="22" t="s">
        <v>26</v>
      </c>
      <c r="H26" s="22" t="s">
        <v>51</v>
      </c>
      <c r="I26" s="24">
        <v>66442</v>
      </c>
      <c r="J26" s="24">
        <v>62000</v>
      </c>
      <c r="K26" s="24">
        <v>11780</v>
      </c>
      <c r="L26" s="15">
        <f t="shared" si="0"/>
        <v>73780</v>
      </c>
      <c r="M26" s="15">
        <f t="shared" si="1"/>
        <v>3689000</v>
      </c>
      <c r="N26" s="15">
        <v>42900</v>
      </c>
      <c r="O26" s="15">
        <v>8151</v>
      </c>
      <c r="P26" s="15">
        <f t="shared" si="2"/>
        <v>51051</v>
      </c>
      <c r="Q26" s="15">
        <f t="shared" si="3"/>
        <v>2552550</v>
      </c>
      <c r="R26" s="15">
        <v>52564</v>
      </c>
      <c r="S26" s="15">
        <v>9987</v>
      </c>
      <c r="T26" s="15">
        <f t="shared" si="4"/>
        <v>62551</v>
      </c>
      <c r="U26" s="15">
        <f t="shared" si="5"/>
        <v>3127550</v>
      </c>
      <c r="V26" s="15">
        <v>0</v>
      </c>
      <c r="W26" s="15">
        <v>0</v>
      </c>
      <c r="X26" s="15">
        <f t="shared" si="6"/>
        <v>0</v>
      </c>
      <c r="Y26" s="15">
        <f t="shared" si="7"/>
        <v>0</v>
      </c>
      <c r="Z26" s="15">
        <v>0</v>
      </c>
      <c r="AA26" s="15">
        <v>0</v>
      </c>
      <c r="AB26" s="15">
        <f t="shared" si="8"/>
        <v>0</v>
      </c>
      <c r="AC26" s="15">
        <f t="shared" si="9"/>
        <v>0</v>
      </c>
      <c r="AD26" s="15">
        <v>55700</v>
      </c>
      <c r="AE26" s="15">
        <v>10583</v>
      </c>
      <c r="AF26" s="15">
        <f t="shared" si="10"/>
        <v>66283</v>
      </c>
      <c r="AG26" s="15">
        <f t="shared" si="11"/>
        <v>3314150</v>
      </c>
      <c r="AH26" s="15">
        <v>0</v>
      </c>
      <c r="AI26" s="15">
        <v>0</v>
      </c>
      <c r="AJ26" s="15">
        <f t="shared" si="12"/>
        <v>0</v>
      </c>
      <c r="AK26" s="15">
        <f t="shared" si="13"/>
        <v>0</v>
      </c>
      <c r="AL26" s="15">
        <v>0</v>
      </c>
      <c r="AM26" s="15">
        <v>0</v>
      </c>
      <c r="AN26" s="15">
        <f t="shared" si="14"/>
        <v>0</v>
      </c>
      <c r="AO26" s="15">
        <f t="shared" si="15"/>
        <v>0</v>
      </c>
      <c r="AP26" s="15">
        <v>0</v>
      </c>
      <c r="AQ26" s="15">
        <v>0</v>
      </c>
      <c r="AR26" s="15">
        <f t="shared" si="16"/>
        <v>0</v>
      </c>
      <c r="AS26" s="15">
        <f t="shared" si="17"/>
        <v>0</v>
      </c>
      <c r="AT26" s="15">
        <v>48864</v>
      </c>
      <c r="AU26" s="15">
        <v>9284.16</v>
      </c>
      <c r="AV26" s="15">
        <f t="shared" si="18"/>
        <v>58148.160000000003</v>
      </c>
      <c r="AW26" s="15">
        <f t="shared" si="19"/>
        <v>2907408</v>
      </c>
      <c r="AX26" s="15">
        <v>0</v>
      </c>
      <c r="AY26" s="15">
        <v>0</v>
      </c>
      <c r="AZ26" s="15">
        <f t="shared" si="20"/>
        <v>0</v>
      </c>
      <c r="BA26" s="15">
        <f t="shared" si="21"/>
        <v>0</v>
      </c>
      <c r="BB26" s="9">
        <v>0</v>
      </c>
      <c r="BC26" s="9">
        <v>0</v>
      </c>
      <c r="BD26" s="10">
        <f t="shared" si="22"/>
        <v>0</v>
      </c>
      <c r="BE26" s="11">
        <f t="shared" si="23"/>
        <v>0</v>
      </c>
      <c r="BF26" s="14"/>
      <c r="BG26" s="14"/>
    </row>
    <row r="27" spans="1:59" s="4" customFormat="1" x14ac:dyDescent="0.25">
      <c r="A27" s="22"/>
      <c r="B27" s="22"/>
      <c r="C27" s="22"/>
      <c r="D27" s="22"/>
      <c r="E27" s="22"/>
      <c r="F27" s="22"/>
      <c r="G27" s="22"/>
      <c r="H27" s="22"/>
      <c r="I27" s="24"/>
      <c r="J27" s="24"/>
      <c r="K27" s="24"/>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9"/>
      <c r="BC27" s="9"/>
      <c r="BD27" s="10"/>
      <c r="BE27" s="11"/>
      <c r="BF27" s="14"/>
      <c r="BG27" s="14"/>
    </row>
    <row r="28" spans="1:59" s="4" customFormat="1" x14ac:dyDescent="0.25">
      <c r="A28" s="22">
        <v>11</v>
      </c>
      <c r="B28" s="22" t="s">
        <v>52</v>
      </c>
      <c r="C28" s="22" t="s">
        <v>53</v>
      </c>
      <c r="D28" s="22" t="s">
        <v>23</v>
      </c>
      <c r="E28" s="22">
        <v>900</v>
      </c>
      <c r="F28" s="23" t="s">
        <v>29</v>
      </c>
      <c r="G28" s="23" t="s">
        <v>26</v>
      </c>
      <c r="H28" s="23" t="s">
        <v>26</v>
      </c>
      <c r="I28" s="22">
        <v>603</v>
      </c>
      <c r="J28" s="24">
        <v>0</v>
      </c>
      <c r="K28" s="24">
        <v>0</v>
      </c>
      <c r="L28" s="15">
        <f t="shared" si="0"/>
        <v>0</v>
      </c>
      <c r="M28" s="15">
        <f t="shared" si="1"/>
        <v>0</v>
      </c>
      <c r="N28" s="15">
        <v>410</v>
      </c>
      <c r="O28" s="15">
        <v>77.900000000000006</v>
      </c>
      <c r="P28" s="15">
        <f t="shared" si="2"/>
        <v>487.9</v>
      </c>
      <c r="Q28" s="15">
        <f t="shared" si="3"/>
        <v>439110</v>
      </c>
      <c r="R28" s="15">
        <v>475</v>
      </c>
      <c r="S28" s="15">
        <v>90</v>
      </c>
      <c r="T28" s="15">
        <f t="shared" si="4"/>
        <v>565</v>
      </c>
      <c r="U28" s="15">
        <f t="shared" si="5"/>
        <v>508500</v>
      </c>
      <c r="V28" s="15">
        <v>0</v>
      </c>
      <c r="W28" s="15">
        <v>0</v>
      </c>
      <c r="X28" s="15">
        <f t="shared" si="6"/>
        <v>0</v>
      </c>
      <c r="Y28" s="15">
        <f t="shared" si="7"/>
        <v>0</v>
      </c>
      <c r="Z28" s="15">
        <v>0</v>
      </c>
      <c r="AA28" s="15">
        <v>0</v>
      </c>
      <c r="AB28" s="15">
        <f t="shared" si="8"/>
        <v>0</v>
      </c>
      <c r="AC28" s="15">
        <f t="shared" si="9"/>
        <v>0</v>
      </c>
      <c r="AD28" s="15">
        <v>0</v>
      </c>
      <c r="AE28" s="15">
        <v>0</v>
      </c>
      <c r="AF28" s="15">
        <f t="shared" si="10"/>
        <v>0</v>
      </c>
      <c r="AG28" s="15">
        <f t="shared" si="11"/>
        <v>0</v>
      </c>
      <c r="AH28" s="15">
        <v>0</v>
      </c>
      <c r="AI28" s="15">
        <v>0</v>
      </c>
      <c r="AJ28" s="15">
        <f t="shared" si="12"/>
        <v>0</v>
      </c>
      <c r="AK28" s="15">
        <f t="shared" si="13"/>
        <v>0</v>
      </c>
      <c r="AL28" s="15">
        <v>0</v>
      </c>
      <c r="AM28" s="15">
        <v>0</v>
      </c>
      <c r="AN28" s="15">
        <f t="shared" si="14"/>
        <v>0</v>
      </c>
      <c r="AO28" s="15">
        <f t="shared" si="15"/>
        <v>0</v>
      </c>
      <c r="AP28" s="15">
        <v>0</v>
      </c>
      <c r="AQ28" s="15">
        <v>0</v>
      </c>
      <c r="AR28" s="15">
        <f t="shared" si="16"/>
        <v>0</v>
      </c>
      <c r="AS28" s="15">
        <f t="shared" si="17"/>
        <v>0</v>
      </c>
      <c r="AT28" s="15">
        <v>432</v>
      </c>
      <c r="AU28" s="15">
        <v>82.08</v>
      </c>
      <c r="AV28" s="15">
        <f t="shared" si="18"/>
        <v>514.08000000000004</v>
      </c>
      <c r="AW28" s="15">
        <f t="shared" si="19"/>
        <v>462672.00000000006</v>
      </c>
      <c r="AX28" s="15">
        <v>0</v>
      </c>
      <c r="AY28" s="15">
        <v>0</v>
      </c>
      <c r="AZ28" s="15">
        <f t="shared" si="20"/>
        <v>0</v>
      </c>
      <c r="BA28" s="15">
        <f t="shared" si="21"/>
        <v>0</v>
      </c>
      <c r="BB28" s="9">
        <v>0</v>
      </c>
      <c r="BC28" s="9">
        <v>0</v>
      </c>
      <c r="BD28" s="10">
        <f t="shared" si="22"/>
        <v>0</v>
      </c>
      <c r="BE28" s="11">
        <f t="shared" si="23"/>
        <v>0</v>
      </c>
      <c r="BF28" s="14"/>
      <c r="BG28" s="14"/>
    </row>
    <row r="29" spans="1:59" s="4" customFormat="1" x14ac:dyDescent="0.25">
      <c r="A29" s="22"/>
      <c r="B29" s="22"/>
      <c r="C29" s="22"/>
      <c r="D29" s="22"/>
      <c r="E29" s="22"/>
      <c r="F29" s="23"/>
      <c r="G29" s="23"/>
      <c r="H29" s="23"/>
      <c r="I29" s="22"/>
      <c r="J29" s="24"/>
      <c r="K29" s="24"/>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9"/>
      <c r="BC29" s="9"/>
      <c r="BD29" s="10"/>
      <c r="BE29" s="11"/>
      <c r="BF29" s="14"/>
      <c r="BG29" s="14"/>
    </row>
    <row r="30" spans="1:59" s="4" customFormat="1" x14ac:dyDescent="0.25">
      <c r="A30" s="22">
        <v>12</v>
      </c>
      <c r="B30" s="22" t="s">
        <v>54</v>
      </c>
      <c r="C30" s="22" t="s">
        <v>55</v>
      </c>
      <c r="D30" s="22" t="s">
        <v>23</v>
      </c>
      <c r="E30" s="22">
        <v>15</v>
      </c>
      <c r="F30" s="22" t="s">
        <v>56</v>
      </c>
      <c r="G30" s="22" t="s">
        <v>26</v>
      </c>
      <c r="H30" s="22" t="s">
        <v>51</v>
      </c>
      <c r="I30" s="24">
        <v>1499</v>
      </c>
      <c r="J30" s="24">
        <v>1260</v>
      </c>
      <c r="K30" s="24">
        <v>239.4</v>
      </c>
      <c r="L30" s="15">
        <f t="shared" si="0"/>
        <v>1499.4</v>
      </c>
      <c r="M30" s="15">
        <f t="shared" si="1"/>
        <v>22491</v>
      </c>
      <c r="N30" s="15">
        <v>848</v>
      </c>
      <c r="O30" s="15">
        <v>161.12</v>
      </c>
      <c r="P30" s="15">
        <f t="shared" si="2"/>
        <v>1009.12</v>
      </c>
      <c r="Q30" s="15">
        <f t="shared" si="3"/>
        <v>15136.8</v>
      </c>
      <c r="R30" s="15">
        <v>1169</v>
      </c>
      <c r="S30" s="15">
        <v>222</v>
      </c>
      <c r="T30" s="15">
        <f t="shared" si="4"/>
        <v>1391</v>
      </c>
      <c r="U30" s="15">
        <f t="shared" si="5"/>
        <v>20865</v>
      </c>
      <c r="V30" s="15">
        <v>0</v>
      </c>
      <c r="W30" s="15">
        <v>0</v>
      </c>
      <c r="X30" s="15">
        <f t="shared" si="6"/>
        <v>0</v>
      </c>
      <c r="Y30" s="15">
        <f t="shared" si="7"/>
        <v>0</v>
      </c>
      <c r="Z30" s="15">
        <v>0</v>
      </c>
      <c r="AA30" s="15">
        <v>0</v>
      </c>
      <c r="AB30" s="15">
        <f t="shared" si="8"/>
        <v>0</v>
      </c>
      <c r="AC30" s="15">
        <f t="shared" si="9"/>
        <v>0</v>
      </c>
      <c r="AD30" s="15">
        <v>0</v>
      </c>
      <c r="AE30" s="15">
        <v>0</v>
      </c>
      <c r="AF30" s="15">
        <f t="shared" si="10"/>
        <v>0</v>
      </c>
      <c r="AG30" s="15">
        <f t="shared" si="11"/>
        <v>0</v>
      </c>
      <c r="AH30" s="15">
        <v>0</v>
      </c>
      <c r="AI30" s="15">
        <v>0</v>
      </c>
      <c r="AJ30" s="15">
        <f t="shared" si="12"/>
        <v>0</v>
      </c>
      <c r="AK30" s="15">
        <f t="shared" si="13"/>
        <v>0</v>
      </c>
      <c r="AL30" s="15">
        <v>0</v>
      </c>
      <c r="AM30" s="15">
        <v>0</v>
      </c>
      <c r="AN30" s="15">
        <f t="shared" si="14"/>
        <v>0</v>
      </c>
      <c r="AO30" s="15">
        <f t="shared" si="15"/>
        <v>0</v>
      </c>
      <c r="AP30" s="15">
        <v>0</v>
      </c>
      <c r="AQ30" s="15">
        <v>0</v>
      </c>
      <c r="AR30" s="15">
        <f t="shared" si="16"/>
        <v>0</v>
      </c>
      <c r="AS30" s="15">
        <f t="shared" si="17"/>
        <v>0</v>
      </c>
      <c r="AT30" s="15">
        <v>930</v>
      </c>
      <c r="AU30" s="15">
        <v>176.7</v>
      </c>
      <c r="AV30" s="15">
        <f t="shared" si="18"/>
        <v>1106.7</v>
      </c>
      <c r="AW30" s="15">
        <f t="shared" si="19"/>
        <v>16600.5</v>
      </c>
      <c r="AX30" s="15">
        <v>0</v>
      </c>
      <c r="AY30" s="15">
        <v>0</v>
      </c>
      <c r="AZ30" s="15">
        <f t="shared" si="20"/>
        <v>0</v>
      </c>
      <c r="BA30" s="15">
        <f t="shared" si="21"/>
        <v>0</v>
      </c>
      <c r="BB30" s="9">
        <v>0</v>
      </c>
      <c r="BC30" s="9">
        <v>0</v>
      </c>
      <c r="BD30" s="10">
        <f t="shared" si="22"/>
        <v>0</v>
      </c>
      <c r="BE30" s="11">
        <f t="shared" si="23"/>
        <v>0</v>
      </c>
      <c r="BF30" s="14"/>
      <c r="BG30" s="14"/>
    </row>
    <row r="31" spans="1:59" s="4" customFormat="1" x14ac:dyDescent="0.25">
      <c r="A31" s="22"/>
      <c r="B31" s="22"/>
      <c r="C31" s="22"/>
      <c r="D31" s="22"/>
      <c r="E31" s="22"/>
      <c r="F31" s="22"/>
      <c r="G31" s="22"/>
      <c r="H31" s="22"/>
      <c r="I31" s="24"/>
      <c r="J31" s="24"/>
      <c r="K31" s="24"/>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9"/>
      <c r="BC31" s="9"/>
      <c r="BD31" s="10"/>
      <c r="BE31" s="11"/>
      <c r="BF31" s="14"/>
      <c r="BG31" s="14"/>
    </row>
    <row r="32" spans="1:59" s="4" customFormat="1" x14ac:dyDescent="0.25">
      <c r="A32" s="22">
        <v>13</v>
      </c>
      <c r="B32" s="22" t="s">
        <v>57</v>
      </c>
      <c r="C32" s="22" t="s">
        <v>58</v>
      </c>
      <c r="D32" s="22" t="s">
        <v>23</v>
      </c>
      <c r="E32" s="22">
        <v>20</v>
      </c>
      <c r="F32" s="22" t="s">
        <v>56</v>
      </c>
      <c r="G32" s="22" t="s">
        <v>26</v>
      </c>
      <c r="H32" s="22" t="s">
        <v>51</v>
      </c>
      <c r="I32" s="24">
        <v>1499</v>
      </c>
      <c r="J32" s="24">
        <v>1260</v>
      </c>
      <c r="K32" s="24">
        <v>239.4</v>
      </c>
      <c r="L32" s="15">
        <f t="shared" si="0"/>
        <v>1499.4</v>
      </c>
      <c r="M32" s="15">
        <f t="shared" si="1"/>
        <v>29988</v>
      </c>
      <c r="N32" s="15">
        <v>848</v>
      </c>
      <c r="O32" s="15">
        <v>161.12</v>
      </c>
      <c r="P32" s="15">
        <f t="shared" si="2"/>
        <v>1009.12</v>
      </c>
      <c r="Q32" s="15">
        <f t="shared" si="3"/>
        <v>20182.400000000001</v>
      </c>
      <c r="R32" s="15">
        <v>1169</v>
      </c>
      <c r="S32" s="15">
        <v>222</v>
      </c>
      <c r="T32" s="15">
        <f t="shared" si="4"/>
        <v>1391</v>
      </c>
      <c r="U32" s="15">
        <f t="shared" si="5"/>
        <v>27820</v>
      </c>
      <c r="V32" s="15">
        <v>0</v>
      </c>
      <c r="W32" s="15">
        <v>0</v>
      </c>
      <c r="X32" s="15">
        <f t="shared" si="6"/>
        <v>0</v>
      </c>
      <c r="Y32" s="15">
        <f t="shared" si="7"/>
        <v>0</v>
      </c>
      <c r="Z32" s="15">
        <v>0</v>
      </c>
      <c r="AA32" s="15">
        <v>0</v>
      </c>
      <c r="AB32" s="15">
        <f t="shared" si="8"/>
        <v>0</v>
      </c>
      <c r="AC32" s="15">
        <f t="shared" si="9"/>
        <v>0</v>
      </c>
      <c r="AD32" s="15">
        <v>0</v>
      </c>
      <c r="AE32" s="15">
        <v>0</v>
      </c>
      <c r="AF32" s="15">
        <f t="shared" si="10"/>
        <v>0</v>
      </c>
      <c r="AG32" s="15">
        <f t="shared" si="11"/>
        <v>0</v>
      </c>
      <c r="AH32" s="15">
        <v>0</v>
      </c>
      <c r="AI32" s="15">
        <v>0</v>
      </c>
      <c r="AJ32" s="15">
        <f t="shared" si="12"/>
        <v>0</v>
      </c>
      <c r="AK32" s="15">
        <f t="shared" si="13"/>
        <v>0</v>
      </c>
      <c r="AL32" s="15">
        <v>0</v>
      </c>
      <c r="AM32" s="15">
        <v>0</v>
      </c>
      <c r="AN32" s="15">
        <f t="shared" si="14"/>
        <v>0</v>
      </c>
      <c r="AO32" s="15">
        <f t="shared" si="15"/>
        <v>0</v>
      </c>
      <c r="AP32" s="15">
        <v>0</v>
      </c>
      <c r="AQ32" s="15">
        <v>0</v>
      </c>
      <c r="AR32" s="15">
        <f t="shared" si="16"/>
        <v>0</v>
      </c>
      <c r="AS32" s="15">
        <f t="shared" si="17"/>
        <v>0</v>
      </c>
      <c r="AT32" s="15">
        <v>930</v>
      </c>
      <c r="AU32" s="15">
        <v>176.7</v>
      </c>
      <c r="AV32" s="15">
        <f t="shared" si="18"/>
        <v>1106.7</v>
      </c>
      <c r="AW32" s="15">
        <f t="shared" si="19"/>
        <v>22134</v>
      </c>
      <c r="AX32" s="15">
        <v>0</v>
      </c>
      <c r="AY32" s="15">
        <v>0</v>
      </c>
      <c r="AZ32" s="15">
        <f t="shared" si="20"/>
        <v>0</v>
      </c>
      <c r="BA32" s="15">
        <f t="shared" si="21"/>
        <v>0</v>
      </c>
      <c r="BB32" s="9">
        <v>0</v>
      </c>
      <c r="BC32" s="9">
        <v>0</v>
      </c>
      <c r="BD32" s="10">
        <f t="shared" si="22"/>
        <v>0</v>
      </c>
      <c r="BE32" s="11">
        <f t="shared" si="23"/>
        <v>0</v>
      </c>
      <c r="BF32" s="14"/>
      <c r="BG32" s="14"/>
    </row>
    <row r="33" spans="1:59" s="4" customFormat="1" x14ac:dyDescent="0.25">
      <c r="A33" s="22"/>
      <c r="B33" s="22"/>
      <c r="C33" s="22"/>
      <c r="D33" s="22"/>
      <c r="E33" s="22"/>
      <c r="F33" s="22"/>
      <c r="G33" s="22"/>
      <c r="H33" s="22"/>
      <c r="I33" s="24"/>
      <c r="J33" s="24"/>
      <c r="K33" s="24"/>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9"/>
      <c r="BC33" s="9"/>
      <c r="BD33" s="10"/>
      <c r="BE33" s="11"/>
      <c r="BF33" s="14"/>
      <c r="BG33" s="14"/>
    </row>
    <row r="34" spans="1:59" s="4" customFormat="1" x14ac:dyDescent="0.25">
      <c r="A34" s="22">
        <v>14</v>
      </c>
      <c r="B34" s="22" t="s">
        <v>59</v>
      </c>
      <c r="C34" s="22" t="s">
        <v>60</v>
      </c>
      <c r="D34" s="22" t="s">
        <v>23</v>
      </c>
      <c r="E34" s="22">
        <v>20</v>
      </c>
      <c r="F34" s="22" t="s">
        <v>56</v>
      </c>
      <c r="G34" s="22" t="s">
        <v>26</v>
      </c>
      <c r="H34" s="22" t="s">
        <v>51</v>
      </c>
      <c r="I34" s="24">
        <v>1499</v>
      </c>
      <c r="J34" s="24">
        <v>1260</v>
      </c>
      <c r="K34" s="24">
        <v>239.4</v>
      </c>
      <c r="L34" s="15">
        <f t="shared" si="0"/>
        <v>1499.4</v>
      </c>
      <c r="M34" s="15">
        <f t="shared" si="1"/>
        <v>29988</v>
      </c>
      <c r="N34" s="15">
        <v>848</v>
      </c>
      <c r="O34" s="15">
        <v>161.12</v>
      </c>
      <c r="P34" s="15">
        <f t="shared" si="2"/>
        <v>1009.12</v>
      </c>
      <c r="Q34" s="15">
        <f t="shared" si="3"/>
        <v>20182.400000000001</v>
      </c>
      <c r="R34" s="15">
        <v>1169</v>
      </c>
      <c r="S34" s="15">
        <v>222</v>
      </c>
      <c r="T34" s="15">
        <f t="shared" si="4"/>
        <v>1391</v>
      </c>
      <c r="U34" s="15">
        <f t="shared" si="5"/>
        <v>27820</v>
      </c>
      <c r="V34" s="15">
        <v>0</v>
      </c>
      <c r="W34" s="15">
        <v>0</v>
      </c>
      <c r="X34" s="15">
        <f t="shared" si="6"/>
        <v>0</v>
      </c>
      <c r="Y34" s="15">
        <f t="shared" si="7"/>
        <v>0</v>
      </c>
      <c r="Z34" s="15">
        <v>0</v>
      </c>
      <c r="AA34" s="15">
        <v>0</v>
      </c>
      <c r="AB34" s="15">
        <f t="shared" si="8"/>
        <v>0</v>
      </c>
      <c r="AC34" s="15">
        <f t="shared" si="9"/>
        <v>0</v>
      </c>
      <c r="AD34" s="15">
        <v>0</v>
      </c>
      <c r="AE34" s="15">
        <v>0</v>
      </c>
      <c r="AF34" s="15">
        <f t="shared" si="10"/>
        <v>0</v>
      </c>
      <c r="AG34" s="15">
        <f t="shared" si="11"/>
        <v>0</v>
      </c>
      <c r="AH34" s="15">
        <v>0</v>
      </c>
      <c r="AI34" s="15">
        <v>0</v>
      </c>
      <c r="AJ34" s="15">
        <f t="shared" si="12"/>
        <v>0</v>
      </c>
      <c r="AK34" s="15">
        <f t="shared" si="13"/>
        <v>0</v>
      </c>
      <c r="AL34" s="15">
        <v>0</v>
      </c>
      <c r="AM34" s="15">
        <v>0</v>
      </c>
      <c r="AN34" s="15">
        <f t="shared" si="14"/>
        <v>0</v>
      </c>
      <c r="AO34" s="15">
        <f t="shared" si="15"/>
        <v>0</v>
      </c>
      <c r="AP34" s="15">
        <v>0</v>
      </c>
      <c r="AQ34" s="15">
        <v>0</v>
      </c>
      <c r="AR34" s="15">
        <f t="shared" si="16"/>
        <v>0</v>
      </c>
      <c r="AS34" s="15">
        <f t="shared" si="17"/>
        <v>0</v>
      </c>
      <c r="AT34" s="15">
        <v>930</v>
      </c>
      <c r="AU34" s="15">
        <v>176.7</v>
      </c>
      <c r="AV34" s="15">
        <f t="shared" si="18"/>
        <v>1106.7</v>
      </c>
      <c r="AW34" s="15">
        <f t="shared" si="19"/>
        <v>22134</v>
      </c>
      <c r="AX34" s="15">
        <v>0</v>
      </c>
      <c r="AY34" s="15">
        <v>0</v>
      </c>
      <c r="AZ34" s="15">
        <f t="shared" si="20"/>
        <v>0</v>
      </c>
      <c r="BA34" s="15">
        <f t="shared" si="21"/>
        <v>0</v>
      </c>
      <c r="BB34" s="9">
        <v>0</v>
      </c>
      <c r="BC34" s="9">
        <v>0</v>
      </c>
      <c r="BD34" s="10">
        <f t="shared" si="22"/>
        <v>0</v>
      </c>
      <c r="BE34" s="11">
        <f t="shared" si="23"/>
        <v>0</v>
      </c>
      <c r="BF34" s="14"/>
      <c r="BG34" s="14"/>
    </row>
    <row r="35" spans="1:59" s="4" customFormat="1" x14ac:dyDescent="0.25">
      <c r="A35" s="22"/>
      <c r="B35" s="22"/>
      <c r="C35" s="22"/>
      <c r="D35" s="22"/>
      <c r="E35" s="22"/>
      <c r="F35" s="22"/>
      <c r="G35" s="22"/>
      <c r="H35" s="22"/>
      <c r="I35" s="24"/>
      <c r="J35" s="24"/>
      <c r="K35" s="24"/>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9"/>
      <c r="BC35" s="9"/>
      <c r="BD35" s="10"/>
      <c r="BE35" s="11"/>
      <c r="BF35" s="14"/>
      <c r="BG35" s="14"/>
    </row>
    <row r="36" spans="1:59" s="4" customFormat="1" x14ac:dyDescent="0.25">
      <c r="A36" s="22">
        <v>15</v>
      </c>
      <c r="B36" s="22" t="s">
        <v>61</v>
      </c>
      <c r="C36" s="22" t="s">
        <v>62</v>
      </c>
      <c r="D36" s="22" t="s">
        <v>23</v>
      </c>
      <c r="E36" s="22">
        <v>5</v>
      </c>
      <c r="F36" s="22" t="s">
        <v>56</v>
      </c>
      <c r="G36" s="23" t="s">
        <v>26</v>
      </c>
      <c r="H36" s="23" t="s">
        <v>26</v>
      </c>
      <c r="I36" s="24">
        <v>2864</v>
      </c>
      <c r="J36" s="24">
        <v>0</v>
      </c>
      <c r="K36" s="24">
        <v>0</v>
      </c>
      <c r="L36" s="15">
        <f t="shared" si="0"/>
        <v>0</v>
      </c>
      <c r="M36" s="15">
        <f t="shared" si="1"/>
        <v>0</v>
      </c>
      <c r="N36" s="15">
        <v>0</v>
      </c>
      <c r="O36" s="15">
        <v>0</v>
      </c>
      <c r="P36" s="15">
        <f t="shared" si="2"/>
        <v>0</v>
      </c>
      <c r="Q36" s="15">
        <f t="shared" si="3"/>
        <v>0</v>
      </c>
      <c r="R36" s="15">
        <v>0</v>
      </c>
      <c r="S36" s="15">
        <v>0</v>
      </c>
      <c r="T36" s="15">
        <f t="shared" si="4"/>
        <v>0</v>
      </c>
      <c r="U36" s="15">
        <f t="shared" si="5"/>
        <v>0</v>
      </c>
      <c r="V36" s="15">
        <v>0</v>
      </c>
      <c r="W36" s="15">
        <v>0</v>
      </c>
      <c r="X36" s="15">
        <f t="shared" si="6"/>
        <v>0</v>
      </c>
      <c r="Y36" s="15">
        <f t="shared" si="7"/>
        <v>0</v>
      </c>
      <c r="Z36" s="15">
        <v>0</v>
      </c>
      <c r="AA36" s="15">
        <v>0</v>
      </c>
      <c r="AB36" s="15">
        <f t="shared" si="8"/>
        <v>0</v>
      </c>
      <c r="AC36" s="15">
        <f t="shared" si="9"/>
        <v>0</v>
      </c>
      <c r="AD36" s="15">
        <v>0</v>
      </c>
      <c r="AE36" s="15">
        <v>0</v>
      </c>
      <c r="AF36" s="15">
        <f t="shared" si="10"/>
        <v>0</v>
      </c>
      <c r="AG36" s="15">
        <f t="shared" si="11"/>
        <v>0</v>
      </c>
      <c r="AH36" s="15">
        <v>0</v>
      </c>
      <c r="AI36" s="15">
        <v>0</v>
      </c>
      <c r="AJ36" s="15">
        <f t="shared" si="12"/>
        <v>0</v>
      </c>
      <c r="AK36" s="15">
        <f t="shared" si="13"/>
        <v>0</v>
      </c>
      <c r="AL36" s="15">
        <v>0</v>
      </c>
      <c r="AM36" s="15">
        <v>0</v>
      </c>
      <c r="AN36" s="15">
        <f t="shared" si="14"/>
        <v>0</v>
      </c>
      <c r="AO36" s="15">
        <f t="shared" si="15"/>
        <v>0</v>
      </c>
      <c r="AP36" s="15">
        <v>0</v>
      </c>
      <c r="AQ36" s="15">
        <v>0</v>
      </c>
      <c r="AR36" s="15">
        <f t="shared" si="16"/>
        <v>0</v>
      </c>
      <c r="AS36" s="15">
        <f t="shared" si="17"/>
        <v>0</v>
      </c>
      <c r="AT36" s="15">
        <v>0</v>
      </c>
      <c r="AU36" s="15">
        <v>0</v>
      </c>
      <c r="AV36" s="15">
        <f t="shared" si="18"/>
        <v>0</v>
      </c>
      <c r="AW36" s="15">
        <f t="shared" si="19"/>
        <v>0</v>
      </c>
      <c r="AX36" s="15">
        <v>0</v>
      </c>
      <c r="AY36" s="15">
        <v>0</v>
      </c>
      <c r="AZ36" s="15">
        <f t="shared" si="20"/>
        <v>0</v>
      </c>
      <c r="BA36" s="15">
        <f t="shared" si="21"/>
        <v>0</v>
      </c>
      <c r="BB36" s="9">
        <v>0</v>
      </c>
      <c r="BC36" s="9">
        <v>0</v>
      </c>
      <c r="BD36" s="10">
        <f t="shared" si="22"/>
        <v>0</v>
      </c>
      <c r="BE36" s="11">
        <f t="shared" si="23"/>
        <v>0</v>
      </c>
      <c r="BF36" s="14"/>
      <c r="BG36" s="14"/>
    </row>
    <row r="37" spans="1:59" s="4" customFormat="1" x14ac:dyDescent="0.25">
      <c r="A37" s="22"/>
      <c r="B37" s="22"/>
      <c r="C37" s="22"/>
      <c r="D37" s="22"/>
      <c r="E37" s="22"/>
      <c r="F37" s="22"/>
      <c r="G37" s="23"/>
      <c r="H37" s="23"/>
      <c r="I37" s="24"/>
      <c r="J37" s="24"/>
      <c r="K37" s="24"/>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9"/>
      <c r="BC37" s="9"/>
      <c r="BD37" s="10"/>
      <c r="BE37" s="11"/>
      <c r="BF37" s="14"/>
      <c r="BG37" s="14"/>
    </row>
    <row r="38" spans="1:59" s="4" customFormat="1" ht="51" x14ac:dyDescent="0.25">
      <c r="A38" s="22">
        <v>16</v>
      </c>
      <c r="B38" s="22" t="s">
        <v>63</v>
      </c>
      <c r="C38" s="23" t="s">
        <v>64</v>
      </c>
      <c r="D38" s="22" t="s">
        <v>23</v>
      </c>
      <c r="E38" s="22">
        <v>100</v>
      </c>
      <c r="F38" s="22" t="s">
        <v>47</v>
      </c>
      <c r="G38" s="22" t="s">
        <v>26</v>
      </c>
      <c r="H38" s="22" t="s">
        <v>51</v>
      </c>
      <c r="I38" s="24">
        <v>293760</v>
      </c>
      <c r="J38" s="24">
        <v>0</v>
      </c>
      <c r="K38" s="24">
        <v>0</v>
      </c>
      <c r="L38" s="15">
        <f t="shared" si="0"/>
        <v>0</v>
      </c>
      <c r="M38" s="15">
        <f t="shared" si="1"/>
        <v>0</v>
      </c>
      <c r="N38" s="15">
        <v>0</v>
      </c>
      <c r="O38" s="15">
        <v>0</v>
      </c>
      <c r="P38" s="15">
        <f t="shared" si="2"/>
        <v>0</v>
      </c>
      <c r="Q38" s="15">
        <f t="shared" si="3"/>
        <v>0</v>
      </c>
      <c r="R38" s="15">
        <v>0</v>
      </c>
      <c r="S38" s="15">
        <v>0</v>
      </c>
      <c r="T38" s="15">
        <f t="shared" si="4"/>
        <v>0</v>
      </c>
      <c r="U38" s="15">
        <f t="shared" si="5"/>
        <v>0</v>
      </c>
      <c r="V38" s="15">
        <v>0</v>
      </c>
      <c r="W38" s="15">
        <v>0</v>
      </c>
      <c r="X38" s="15">
        <f t="shared" si="6"/>
        <v>0</v>
      </c>
      <c r="Y38" s="15">
        <f t="shared" si="7"/>
        <v>0</v>
      </c>
      <c r="Z38" s="15">
        <v>0</v>
      </c>
      <c r="AA38" s="15">
        <v>0</v>
      </c>
      <c r="AB38" s="15">
        <f t="shared" si="8"/>
        <v>0</v>
      </c>
      <c r="AC38" s="15">
        <f t="shared" si="9"/>
        <v>0</v>
      </c>
      <c r="AD38" s="15">
        <v>0</v>
      </c>
      <c r="AE38" s="15">
        <v>0</v>
      </c>
      <c r="AF38" s="15">
        <f t="shared" si="10"/>
        <v>0</v>
      </c>
      <c r="AG38" s="15">
        <f t="shared" si="11"/>
        <v>0</v>
      </c>
      <c r="AH38" s="15">
        <v>0</v>
      </c>
      <c r="AI38" s="15">
        <v>0</v>
      </c>
      <c r="AJ38" s="15">
        <f t="shared" si="12"/>
        <v>0</v>
      </c>
      <c r="AK38" s="15">
        <f t="shared" si="13"/>
        <v>0</v>
      </c>
      <c r="AL38" s="15">
        <v>0</v>
      </c>
      <c r="AM38" s="15">
        <v>0</v>
      </c>
      <c r="AN38" s="15">
        <f t="shared" si="14"/>
        <v>0</v>
      </c>
      <c r="AO38" s="15">
        <f t="shared" si="15"/>
        <v>0</v>
      </c>
      <c r="AP38" s="15">
        <v>0</v>
      </c>
      <c r="AQ38" s="15">
        <v>0</v>
      </c>
      <c r="AR38" s="15">
        <f t="shared" si="16"/>
        <v>0</v>
      </c>
      <c r="AS38" s="15">
        <f t="shared" si="17"/>
        <v>0</v>
      </c>
      <c r="AT38" s="15">
        <v>0</v>
      </c>
      <c r="AU38" s="15">
        <v>0</v>
      </c>
      <c r="AV38" s="15">
        <f t="shared" si="18"/>
        <v>0</v>
      </c>
      <c r="AW38" s="15">
        <f t="shared" si="19"/>
        <v>0</v>
      </c>
      <c r="AX38" s="15">
        <v>0</v>
      </c>
      <c r="AY38" s="15">
        <v>0</v>
      </c>
      <c r="AZ38" s="15">
        <f t="shared" si="20"/>
        <v>0</v>
      </c>
      <c r="BA38" s="15">
        <f t="shared" si="21"/>
        <v>0</v>
      </c>
      <c r="BB38" s="9">
        <v>290000</v>
      </c>
      <c r="BC38" s="9">
        <v>0</v>
      </c>
      <c r="BD38" s="10">
        <f t="shared" si="22"/>
        <v>290000</v>
      </c>
      <c r="BE38" s="11">
        <f t="shared" si="23"/>
        <v>29000000</v>
      </c>
      <c r="BF38" s="14"/>
      <c r="BG38" s="14"/>
    </row>
    <row r="39" spans="1:59" s="4" customFormat="1" x14ac:dyDescent="0.25">
      <c r="A39" s="22"/>
      <c r="B39" s="22"/>
      <c r="C39" s="23"/>
      <c r="D39" s="22"/>
      <c r="E39" s="22"/>
      <c r="F39" s="22"/>
      <c r="G39" s="22"/>
      <c r="H39" s="22"/>
      <c r="I39" s="24"/>
      <c r="J39" s="24"/>
      <c r="K39" s="24"/>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9"/>
      <c r="BC39" s="9"/>
      <c r="BD39" s="10"/>
      <c r="BE39" s="11"/>
      <c r="BF39" s="14"/>
      <c r="BG39" s="14"/>
    </row>
    <row r="40" spans="1:59" s="4" customFormat="1" x14ac:dyDescent="0.25">
      <c r="A40" s="22">
        <v>17</v>
      </c>
      <c r="B40" s="22" t="s">
        <v>65</v>
      </c>
      <c r="C40" s="22" t="s">
        <v>66</v>
      </c>
      <c r="D40" s="22" t="s">
        <v>23</v>
      </c>
      <c r="E40" s="22">
        <v>70</v>
      </c>
      <c r="F40" s="22" t="s">
        <v>50</v>
      </c>
      <c r="G40" s="22" t="s">
        <v>26</v>
      </c>
      <c r="H40" s="22" t="s">
        <v>51</v>
      </c>
      <c r="I40" s="24">
        <v>345882</v>
      </c>
      <c r="J40" s="24">
        <v>0</v>
      </c>
      <c r="K40" s="24">
        <v>0</v>
      </c>
      <c r="L40" s="15">
        <f t="shared" si="0"/>
        <v>0</v>
      </c>
      <c r="M40" s="15">
        <f t="shared" si="1"/>
        <v>0</v>
      </c>
      <c r="N40" s="15">
        <v>0</v>
      </c>
      <c r="O40" s="15">
        <v>0</v>
      </c>
      <c r="P40" s="15">
        <f t="shared" si="2"/>
        <v>0</v>
      </c>
      <c r="Q40" s="15">
        <f t="shared" si="3"/>
        <v>0</v>
      </c>
      <c r="R40" s="15">
        <v>0</v>
      </c>
      <c r="S40" s="15">
        <v>0</v>
      </c>
      <c r="T40" s="15">
        <f t="shared" si="4"/>
        <v>0</v>
      </c>
      <c r="U40" s="15">
        <f t="shared" si="5"/>
        <v>0</v>
      </c>
      <c r="V40" s="15">
        <v>0</v>
      </c>
      <c r="W40" s="15">
        <v>0</v>
      </c>
      <c r="X40" s="15">
        <f t="shared" si="6"/>
        <v>0</v>
      </c>
      <c r="Y40" s="15">
        <f t="shared" si="7"/>
        <v>0</v>
      </c>
      <c r="Z40" s="15">
        <v>0</v>
      </c>
      <c r="AA40" s="15">
        <v>0</v>
      </c>
      <c r="AB40" s="15">
        <f t="shared" si="8"/>
        <v>0</v>
      </c>
      <c r="AC40" s="15">
        <f t="shared" si="9"/>
        <v>0</v>
      </c>
      <c r="AD40" s="15">
        <v>198000</v>
      </c>
      <c r="AE40" s="15">
        <v>0</v>
      </c>
      <c r="AF40" s="15">
        <f t="shared" si="10"/>
        <v>198000</v>
      </c>
      <c r="AG40" s="15">
        <f t="shared" si="11"/>
        <v>13860000</v>
      </c>
      <c r="AH40" s="15">
        <v>0</v>
      </c>
      <c r="AI40" s="15">
        <v>0</v>
      </c>
      <c r="AJ40" s="15">
        <f t="shared" si="12"/>
        <v>0</v>
      </c>
      <c r="AK40" s="15">
        <f t="shared" si="13"/>
        <v>0</v>
      </c>
      <c r="AL40" s="15">
        <v>330120.48192771088</v>
      </c>
      <c r="AM40" s="15">
        <v>0</v>
      </c>
      <c r="AN40" s="15">
        <f t="shared" si="14"/>
        <v>330120.48192771088</v>
      </c>
      <c r="AO40" s="15">
        <f t="shared" si="15"/>
        <v>23108433.734939761</v>
      </c>
      <c r="AP40" s="15">
        <v>0</v>
      </c>
      <c r="AQ40" s="15">
        <v>0</v>
      </c>
      <c r="AR40" s="15">
        <f t="shared" si="16"/>
        <v>0</v>
      </c>
      <c r="AS40" s="15">
        <f t="shared" si="17"/>
        <v>0</v>
      </c>
      <c r="AT40" s="15">
        <v>342500</v>
      </c>
      <c r="AU40" s="15">
        <v>0</v>
      </c>
      <c r="AV40" s="15">
        <f t="shared" si="18"/>
        <v>342500</v>
      </c>
      <c r="AW40" s="15">
        <f t="shared" si="19"/>
        <v>23975000</v>
      </c>
      <c r="AX40" s="15">
        <v>0</v>
      </c>
      <c r="AY40" s="15">
        <v>0</v>
      </c>
      <c r="AZ40" s="15">
        <f t="shared" si="20"/>
        <v>0</v>
      </c>
      <c r="BA40" s="15">
        <f t="shared" si="21"/>
        <v>0</v>
      </c>
      <c r="BB40" s="9">
        <v>0</v>
      </c>
      <c r="BC40" s="9">
        <v>0</v>
      </c>
      <c r="BD40" s="10">
        <f t="shared" si="22"/>
        <v>0</v>
      </c>
      <c r="BE40" s="11">
        <f t="shared" si="23"/>
        <v>0</v>
      </c>
      <c r="BF40" s="14"/>
      <c r="BG40" s="14"/>
    </row>
    <row r="41" spans="1:59" s="4" customFormat="1" x14ac:dyDescent="0.25">
      <c r="A41" s="22"/>
      <c r="B41" s="22"/>
      <c r="C41" s="22"/>
      <c r="D41" s="22"/>
      <c r="E41" s="22"/>
      <c r="F41" s="22"/>
      <c r="G41" s="22"/>
      <c r="H41" s="22"/>
      <c r="I41" s="24"/>
      <c r="J41" s="24"/>
      <c r="K41" s="24"/>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9"/>
      <c r="BC41" s="9"/>
      <c r="BD41" s="10"/>
      <c r="BE41" s="11"/>
      <c r="BF41" s="14"/>
      <c r="BG41" s="14"/>
    </row>
    <row r="42" spans="1:59" s="4" customFormat="1" ht="38.25" x14ac:dyDescent="0.25">
      <c r="A42" s="22">
        <v>18</v>
      </c>
      <c r="B42" s="23" t="s">
        <v>67</v>
      </c>
      <c r="C42" s="23" t="s">
        <v>68</v>
      </c>
      <c r="D42" s="22" t="s">
        <v>23</v>
      </c>
      <c r="E42" s="22">
        <v>750</v>
      </c>
      <c r="F42" s="23" t="s">
        <v>29</v>
      </c>
      <c r="G42" s="22" t="s">
        <v>26</v>
      </c>
      <c r="H42" s="22" t="s">
        <v>26</v>
      </c>
      <c r="I42" s="24">
        <v>2329</v>
      </c>
      <c r="J42" s="24">
        <v>1930</v>
      </c>
      <c r="K42" s="24">
        <v>0</v>
      </c>
      <c r="L42" s="15">
        <f t="shared" si="0"/>
        <v>1930</v>
      </c>
      <c r="M42" s="15">
        <f t="shared" si="1"/>
        <v>1447500</v>
      </c>
      <c r="N42" s="15">
        <v>2210</v>
      </c>
      <c r="O42" s="15">
        <v>0</v>
      </c>
      <c r="P42" s="15">
        <f t="shared" si="2"/>
        <v>2210</v>
      </c>
      <c r="Q42" s="15">
        <f t="shared" si="3"/>
        <v>1657500</v>
      </c>
      <c r="R42" s="15">
        <v>0</v>
      </c>
      <c r="S42" s="15">
        <v>0</v>
      </c>
      <c r="T42" s="15">
        <f t="shared" si="4"/>
        <v>0</v>
      </c>
      <c r="U42" s="15">
        <f t="shared" si="5"/>
        <v>0</v>
      </c>
      <c r="V42" s="15">
        <v>2277</v>
      </c>
      <c r="W42" s="15">
        <v>0</v>
      </c>
      <c r="X42" s="15">
        <f t="shared" si="6"/>
        <v>2277</v>
      </c>
      <c r="Y42" s="15">
        <f t="shared" si="7"/>
        <v>1707750</v>
      </c>
      <c r="Z42" s="15">
        <v>0</v>
      </c>
      <c r="AA42" s="15">
        <v>0</v>
      </c>
      <c r="AB42" s="15">
        <f t="shared" si="8"/>
        <v>0</v>
      </c>
      <c r="AC42" s="15">
        <f t="shared" si="9"/>
        <v>0</v>
      </c>
      <c r="AD42" s="15">
        <v>0</v>
      </c>
      <c r="AE42" s="15">
        <v>0</v>
      </c>
      <c r="AF42" s="15">
        <f t="shared" si="10"/>
        <v>0</v>
      </c>
      <c r="AG42" s="15">
        <f t="shared" si="11"/>
        <v>0</v>
      </c>
      <c r="AH42" s="15">
        <v>0</v>
      </c>
      <c r="AI42" s="15">
        <v>0</v>
      </c>
      <c r="AJ42" s="15">
        <f t="shared" si="12"/>
        <v>0</v>
      </c>
      <c r="AK42" s="15">
        <f t="shared" si="13"/>
        <v>0</v>
      </c>
      <c r="AL42" s="15">
        <v>2294.1176470588234</v>
      </c>
      <c r="AM42" s="15">
        <v>0</v>
      </c>
      <c r="AN42" s="15">
        <f t="shared" si="14"/>
        <v>2294.1176470588234</v>
      </c>
      <c r="AO42" s="15">
        <f t="shared" si="15"/>
        <v>1720588.2352941176</v>
      </c>
      <c r="AP42" s="15">
        <v>0</v>
      </c>
      <c r="AQ42" s="15">
        <v>0</v>
      </c>
      <c r="AR42" s="15">
        <f t="shared" si="16"/>
        <v>0</v>
      </c>
      <c r="AS42" s="15">
        <f t="shared" si="17"/>
        <v>0</v>
      </c>
      <c r="AT42" s="15">
        <v>2114</v>
      </c>
      <c r="AU42" s="15">
        <v>0</v>
      </c>
      <c r="AV42" s="15">
        <f t="shared" si="18"/>
        <v>2114</v>
      </c>
      <c r="AW42" s="15">
        <f t="shared" si="19"/>
        <v>1585500</v>
      </c>
      <c r="AX42" s="15">
        <v>0</v>
      </c>
      <c r="AY42" s="15">
        <v>0</v>
      </c>
      <c r="AZ42" s="15">
        <f t="shared" si="20"/>
        <v>0</v>
      </c>
      <c r="BA42" s="15">
        <f t="shared" si="21"/>
        <v>0</v>
      </c>
      <c r="BB42" s="9">
        <v>0</v>
      </c>
      <c r="BC42" s="9">
        <v>0</v>
      </c>
      <c r="BD42" s="10">
        <f t="shared" si="22"/>
        <v>0</v>
      </c>
      <c r="BE42" s="11">
        <f t="shared" si="23"/>
        <v>0</v>
      </c>
      <c r="BF42" s="14"/>
      <c r="BG42" s="14"/>
    </row>
    <row r="43" spans="1:59" s="4" customFormat="1" x14ac:dyDescent="0.25">
      <c r="A43" s="22"/>
      <c r="B43" s="23"/>
      <c r="C43" s="23"/>
      <c r="D43" s="22"/>
      <c r="E43" s="22"/>
      <c r="F43" s="23"/>
      <c r="G43" s="22"/>
      <c r="H43" s="22"/>
      <c r="I43" s="24"/>
      <c r="J43" s="24"/>
      <c r="K43" s="24"/>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9"/>
      <c r="BC43" s="9"/>
      <c r="BD43" s="10"/>
      <c r="BE43" s="11"/>
      <c r="BF43" s="14"/>
      <c r="BG43" s="14"/>
    </row>
    <row r="44" spans="1:59" s="4" customFormat="1" ht="38.25" x14ac:dyDescent="0.25">
      <c r="A44" s="22">
        <v>19</v>
      </c>
      <c r="B44" s="23" t="s">
        <v>69</v>
      </c>
      <c r="C44" s="23" t="s">
        <v>70</v>
      </c>
      <c r="D44" s="22" t="s">
        <v>23</v>
      </c>
      <c r="E44" s="22">
        <v>1100</v>
      </c>
      <c r="F44" s="22" t="s">
        <v>29</v>
      </c>
      <c r="G44" s="22" t="s">
        <v>26</v>
      </c>
      <c r="H44" s="22" t="s">
        <v>26</v>
      </c>
      <c r="I44" s="24">
        <v>2329</v>
      </c>
      <c r="J44" s="24">
        <v>1930</v>
      </c>
      <c r="K44" s="24">
        <v>0</v>
      </c>
      <c r="L44" s="15">
        <f t="shared" si="0"/>
        <v>1930</v>
      </c>
      <c r="M44" s="15">
        <f t="shared" si="1"/>
        <v>2123000</v>
      </c>
      <c r="N44" s="15">
        <v>2120</v>
      </c>
      <c r="O44" s="15">
        <v>0</v>
      </c>
      <c r="P44" s="15">
        <f t="shared" si="2"/>
        <v>2120</v>
      </c>
      <c r="Q44" s="15">
        <f t="shared" si="3"/>
        <v>2332000</v>
      </c>
      <c r="R44" s="15">
        <v>0</v>
      </c>
      <c r="S44" s="15">
        <v>0</v>
      </c>
      <c r="T44" s="15">
        <f t="shared" si="4"/>
        <v>0</v>
      </c>
      <c r="U44" s="15">
        <f t="shared" si="5"/>
        <v>0</v>
      </c>
      <c r="V44" s="15">
        <v>2277</v>
      </c>
      <c r="W44" s="15">
        <v>0</v>
      </c>
      <c r="X44" s="15">
        <f t="shared" si="6"/>
        <v>2277</v>
      </c>
      <c r="Y44" s="15">
        <f t="shared" si="7"/>
        <v>2504700</v>
      </c>
      <c r="Z44" s="15">
        <v>0</v>
      </c>
      <c r="AA44" s="15">
        <v>0</v>
      </c>
      <c r="AB44" s="15">
        <f t="shared" si="8"/>
        <v>0</v>
      </c>
      <c r="AC44" s="15">
        <f t="shared" si="9"/>
        <v>0</v>
      </c>
      <c r="AD44" s="15">
        <v>0</v>
      </c>
      <c r="AE44" s="15">
        <v>0</v>
      </c>
      <c r="AF44" s="15">
        <f t="shared" si="10"/>
        <v>0</v>
      </c>
      <c r="AG44" s="15">
        <f t="shared" si="11"/>
        <v>0</v>
      </c>
      <c r="AH44" s="15">
        <v>0</v>
      </c>
      <c r="AI44" s="15">
        <v>0</v>
      </c>
      <c r="AJ44" s="15">
        <f t="shared" si="12"/>
        <v>0</v>
      </c>
      <c r="AK44" s="15">
        <f t="shared" si="13"/>
        <v>0</v>
      </c>
      <c r="AL44" s="15">
        <v>2294.1176470588234</v>
      </c>
      <c r="AM44" s="15">
        <v>0</v>
      </c>
      <c r="AN44" s="15">
        <f t="shared" si="14"/>
        <v>2294.1176470588234</v>
      </c>
      <c r="AO44" s="15">
        <f t="shared" si="15"/>
        <v>2523529.4117647056</v>
      </c>
      <c r="AP44" s="15">
        <v>0</v>
      </c>
      <c r="AQ44" s="15">
        <v>0</v>
      </c>
      <c r="AR44" s="15">
        <f t="shared" si="16"/>
        <v>0</v>
      </c>
      <c r="AS44" s="15">
        <f t="shared" si="17"/>
        <v>0</v>
      </c>
      <c r="AT44" s="15">
        <v>2114</v>
      </c>
      <c r="AU44" s="15">
        <v>0</v>
      </c>
      <c r="AV44" s="15">
        <f t="shared" si="18"/>
        <v>2114</v>
      </c>
      <c r="AW44" s="15">
        <f t="shared" si="19"/>
        <v>2325400</v>
      </c>
      <c r="AX44" s="15">
        <v>0</v>
      </c>
      <c r="AY44" s="15">
        <v>0</v>
      </c>
      <c r="AZ44" s="15">
        <f t="shared" si="20"/>
        <v>0</v>
      </c>
      <c r="BA44" s="15">
        <f t="shared" si="21"/>
        <v>0</v>
      </c>
      <c r="BB44" s="9">
        <v>0</v>
      </c>
      <c r="BC44" s="9">
        <v>0</v>
      </c>
      <c r="BD44" s="10">
        <f t="shared" si="22"/>
        <v>0</v>
      </c>
      <c r="BE44" s="11">
        <f t="shared" si="23"/>
        <v>0</v>
      </c>
      <c r="BF44" s="14"/>
      <c r="BG44" s="14"/>
    </row>
    <row r="45" spans="1:59" s="4" customFormat="1" x14ac:dyDescent="0.25">
      <c r="A45" s="22"/>
      <c r="B45" s="23"/>
      <c r="C45" s="23"/>
      <c r="D45" s="22"/>
      <c r="E45" s="22"/>
      <c r="F45" s="22"/>
      <c r="G45" s="22"/>
      <c r="H45" s="22"/>
      <c r="I45" s="24"/>
      <c r="J45" s="24"/>
      <c r="K45" s="24"/>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9"/>
      <c r="BC45" s="9"/>
      <c r="BD45" s="10"/>
      <c r="BE45" s="11"/>
      <c r="BF45" s="14"/>
      <c r="BG45" s="14"/>
    </row>
    <row r="46" spans="1:59" s="4" customFormat="1" ht="38.25" x14ac:dyDescent="0.25">
      <c r="A46" s="22">
        <v>20</v>
      </c>
      <c r="B46" s="23" t="s">
        <v>71</v>
      </c>
      <c r="C46" s="23" t="s">
        <v>72</v>
      </c>
      <c r="D46" s="22" t="s">
        <v>23</v>
      </c>
      <c r="E46" s="22">
        <v>12500</v>
      </c>
      <c r="F46" s="22" t="s">
        <v>29</v>
      </c>
      <c r="G46" s="22" t="s">
        <v>26</v>
      </c>
      <c r="H46" s="22" t="s">
        <v>26</v>
      </c>
      <c r="I46" s="24">
        <v>2423</v>
      </c>
      <c r="J46" s="24">
        <v>1930</v>
      </c>
      <c r="K46" s="24">
        <v>0</v>
      </c>
      <c r="L46" s="15">
        <f t="shared" si="0"/>
        <v>1930</v>
      </c>
      <c r="M46" s="15">
        <f t="shared" si="1"/>
        <v>24125000</v>
      </c>
      <c r="N46" s="15">
        <v>2085</v>
      </c>
      <c r="O46" s="15">
        <v>0</v>
      </c>
      <c r="P46" s="15">
        <f t="shared" si="2"/>
        <v>2085</v>
      </c>
      <c r="Q46" s="15">
        <f t="shared" si="3"/>
        <v>26062500</v>
      </c>
      <c r="R46" s="15">
        <v>0</v>
      </c>
      <c r="S46" s="15">
        <v>0</v>
      </c>
      <c r="T46" s="15">
        <f t="shared" si="4"/>
        <v>0</v>
      </c>
      <c r="U46" s="15">
        <f t="shared" si="5"/>
        <v>0</v>
      </c>
      <c r="V46" s="15">
        <v>2277</v>
      </c>
      <c r="W46" s="15">
        <v>0</v>
      </c>
      <c r="X46" s="15">
        <f t="shared" si="6"/>
        <v>2277</v>
      </c>
      <c r="Y46" s="15">
        <f t="shared" si="7"/>
        <v>28462500</v>
      </c>
      <c r="Z46" s="15">
        <v>0</v>
      </c>
      <c r="AA46" s="15">
        <v>0</v>
      </c>
      <c r="AB46" s="15">
        <f t="shared" si="8"/>
        <v>0</v>
      </c>
      <c r="AC46" s="15">
        <f t="shared" si="9"/>
        <v>0</v>
      </c>
      <c r="AD46" s="15">
        <v>0</v>
      </c>
      <c r="AE46" s="15">
        <v>0</v>
      </c>
      <c r="AF46" s="15">
        <f t="shared" si="10"/>
        <v>0</v>
      </c>
      <c r="AG46" s="15">
        <f t="shared" si="11"/>
        <v>0</v>
      </c>
      <c r="AH46" s="15">
        <v>0</v>
      </c>
      <c r="AI46" s="15">
        <v>0</v>
      </c>
      <c r="AJ46" s="15">
        <f t="shared" si="12"/>
        <v>0</v>
      </c>
      <c r="AK46" s="15">
        <f t="shared" si="13"/>
        <v>0</v>
      </c>
      <c r="AL46" s="15">
        <v>2349.397590361446</v>
      </c>
      <c r="AM46" s="15">
        <v>0</v>
      </c>
      <c r="AN46" s="15">
        <f t="shared" si="14"/>
        <v>2349.397590361446</v>
      </c>
      <c r="AO46" s="15">
        <f t="shared" si="15"/>
        <v>29367469.879518073</v>
      </c>
      <c r="AP46" s="15">
        <v>0</v>
      </c>
      <c r="AQ46" s="15">
        <v>0</v>
      </c>
      <c r="AR46" s="15">
        <f t="shared" si="16"/>
        <v>0</v>
      </c>
      <c r="AS46" s="15">
        <f t="shared" si="17"/>
        <v>0</v>
      </c>
      <c r="AT46" s="15">
        <v>2114</v>
      </c>
      <c r="AU46" s="15">
        <v>0</v>
      </c>
      <c r="AV46" s="15">
        <f t="shared" si="18"/>
        <v>2114</v>
      </c>
      <c r="AW46" s="15">
        <f t="shared" si="19"/>
        <v>26425000</v>
      </c>
      <c r="AX46" s="15">
        <v>0</v>
      </c>
      <c r="AY46" s="15">
        <v>0</v>
      </c>
      <c r="AZ46" s="15">
        <f t="shared" si="20"/>
        <v>0</v>
      </c>
      <c r="BA46" s="15">
        <f t="shared" si="21"/>
        <v>0</v>
      </c>
      <c r="BB46" s="9">
        <v>0</v>
      </c>
      <c r="BC46" s="9">
        <v>0</v>
      </c>
      <c r="BD46" s="10">
        <f t="shared" si="22"/>
        <v>0</v>
      </c>
      <c r="BE46" s="11">
        <f t="shared" si="23"/>
        <v>0</v>
      </c>
      <c r="BF46" s="14"/>
      <c r="BG46" s="14"/>
    </row>
    <row r="47" spans="1:59" s="4" customFormat="1" x14ac:dyDescent="0.25">
      <c r="A47" s="22"/>
      <c r="B47" s="23"/>
      <c r="C47" s="23"/>
      <c r="D47" s="22"/>
      <c r="E47" s="22"/>
      <c r="F47" s="22"/>
      <c r="G47" s="22"/>
      <c r="H47" s="22"/>
      <c r="I47" s="24"/>
      <c r="J47" s="24"/>
      <c r="K47" s="24"/>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9"/>
      <c r="BC47" s="9"/>
      <c r="BD47" s="10"/>
      <c r="BE47" s="11"/>
      <c r="BF47" s="14"/>
      <c r="BG47" s="14"/>
    </row>
    <row r="48" spans="1:59" s="4" customFormat="1" ht="38.25" x14ac:dyDescent="0.25">
      <c r="A48" s="22">
        <v>21</v>
      </c>
      <c r="B48" s="23" t="s">
        <v>73</v>
      </c>
      <c r="C48" s="23" t="s">
        <v>74</v>
      </c>
      <c r="D48" s="22" t="s">
        <v>23</v>
      </c>
      <c r="E48" s="22">
        <v>8200</v>
      </c>
      <c r="F48" s="22" t="s">
        <v>29</v>
      </c>
      <c r="G48" s="22" t="s">
        <v>26</v>
      </c>
      <c r="H48" s="22" t="s">
        <v>26</v>
      </c>
      <c r="I48" s="24">
        <v>2329</v>
      </c>
      <c r="J48" s="24">
        <v>1930</v>
      </c>
      <c r="K48" s="24">
        <v>0</v>
      </c>
      <c r="L48" s="15">
        <f t="shared" si="0"/>
        <v>1930</v>
      </c>
      <c r="M48" s="15">
        <f t="shared" si="1"/>
        <v>15826000</v>
      </c>
      <c r="N48" s="15">
        <v>2085</v>
      </c>
      <c r="O48" s="15">
        <v>0</v>
      </c>
      <c r="P48" s="15">
        <f t="shared" si="2"/>
        <v>2085</v>
      </c>
      <c r="Q48" s="15">
        <f t="shared" si="3"/>
        <v>17097000</v>
      </c>
      <c r="R48" s="15">
        <v>0</v>
      </c>
      <c r="S48" s="15">
        <v>0</v>
      </c>
      <c r="T48" s="15">
        <f t="shared" si="4"/>
        <v>0</v>
      </c>
      <c r="U48" s="15">
        <f t="shared" si="5"/>
        <v>0</v>
      </c>
      <c r="V48" s="15">
        <v>2277</v>
      </c>
      <c r="W48" s="15">
        <v>0</v>
      </c>
      <c r="X48" s="15">
        <f t="shared" si="6"/>
        <v>2277</v>
      </c>
      <c r="Y48" s="15">
        <f t="shared" si="7"/>
        <v>18671400</v>
      </c>
      <c r="Z48" s="15">
        <v>0</v>
      </c>
      <c r="AA48" s="15">
        <v>0</v>
      </c>
      <c r="AB48" s="15">
        <f t="shared" si="8"/>
        <v>0</v>
      </c>
      <c r="AC48" s="15">
        <f t="shared" si="9"/>
        <v>0</v>
      </c>
      <c r="AD48" s="15">
        <v>0</v>
      </c>
      <c r="AE48" s="15">
        <v>0</v>
      </c>
      <c r="AF48" s="15">
        <f t="shared" si="10"/>
        <v>0</v>
      </c>
      <c r="AG48" s="15">
        <f t="shared" si="11"/>
        <v>0</v>
      </c>
      <c r="AH48" s="15">
        <v>0</v>
      </c>
      <c r="AI48" s="15">
        <v>0</v>
      </c>
      <c r="AJ48" s="15">
        <f t="shared" si="12"/>
        <v>0</v>
      </c>
      <c r="AK48" s="15">
        <f t="shared" si="13"/>
        <v>0</v>
      </c>
      <c r="AL48" s="15">
        <v>2294.1176470588234</v>
      </c>
      <c r="AM48" s="15">
        <v>0</v>
      </c>
      <c r="AN48" s="15">
        <f t="shared" si="14"/>
        <v>2294.1176470588234</v>
      </c>
      <c r="AO48" s="15">
        <f t="shared" si="15"/>
        <v>18811764.705882352</v>
      </c>
      <c r="AP48" s="15">
        <v>0</v>
      </c>
      <c r="AQ48" s="15">
        <v>0</v>
      </c>
      <c r="AR48" s="15">
        <f t="shared" si="16"/>
        <v>0</v>
      </c>
      <c r="AS48" s="15">
        <f t="shared" si="17"/>
        <v>0</v>
      </c>
      <c r="AT48" s="15">
        <v>2114</v>
      </c>
      <c r="AU48" s="15">
        <v>0</v>
      </c>
      <c r="AV48" s="15">
        <f t="shared" si="18"/>
        <v>2114</v>
      </c>
      <c r="AW48" s="15">
        <f t="shared" si="19"/>
        <v>17334800</v>
      </c>
      <c r="AX48" s="15">
        <v>0</v>
      </c>
      <c r="AY48" s="15">
        <v>0</v>
      </c>
      <c r="AZ48" s="15">
        <f t="shared" si="20"/>
        <v>0</v>
      </c>
      <c r="BA48" s="15">
        <f t="shared" si="21"/>
        <v>0</v>
      </c>
      <c r="BB48" s="9">
        <v>0</v>
      </c>
      <c r="BC48" s="9">
        <v>0</v>
      </c>
      <c r="BD48" s="10">
        <f t="shared" si="22"/>
        <v>0</v>
      </c>
      <c r="BE48" s="11">
        <f t="shared" si="23"/>
        <v>0</v>
      </c>
      <c r="BF48" s="14"/>
      <c r="BG48" s="14"/>
    </row>
    <row r="49" spans="1:59" s="4" customFormat="1" x14ac:dyDescent="0.25">
      <c r="A49" s="22"/>
      <c r="B49" s="23"/>
      <c r="C49" s="23"/>
      <c r="D49" s="22"/>
      <c r="E49" s="22"/>
      <c r="F49" s="22"/>
      <c r="G49" s="22"/>
      <c r="H49" s="22"/>
      <c r="I49" s="24"/>
      <c r="J49" s="24"/>
      <c r="K49" s="24"/>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9"/>
      <c r="BC49" s="9"/>
      <c r="BD49" s="10"/>
      <c r="BE49" s="11"/>
      <c r="BF49" s="14"/>
      <c r="BG49" s="14"/>
    </row>
    <row r="50" spans="1:59" s="4" customFormat="1" ht="38.25" x14ac:dyDescent="0.25">
      <c r="A50" s="22">
        <v>22</v>
      </c>
      <c r="B50" s="23" t="s">
        <v>75</v>
      </c>
      <c r="C50" s="23" t="s">
        <v>76</v>
      </c>
      <c r="D50" s="22" t="s">
        <v>23</v>
      </c>
      <c r="E50" s="22">
        <v>6500</v>
      </c>
      <c r="F50" s="22" t="s">
        <v>29</v>
      </c>
      <c r="G50" s="22" t="s">
        <v>26</v>
      </c>
      <c r="H50" s="22" t="s">
        <v>26</v>
      </c>
      <c r="I50" s="24">
        <v>2329</v>
      </c>
      <c r="J50" s="24">
        <v>1930</v>
      </c>
      <c r="K50" s="24">
        <v>0</v>
      </c>
      <c r="L50" s="15">
        <f t="shared" si="0"/>
        <v>1930</v>
      </c>
      <c r="M50" s="15">
        <f t="shared" si="1"/>
        <v>12545000</v>
      </c>
      <c r="N50" s="15">
        <v>2085</v>
      </c>
      <c r="O50" s="15">
        <v>0</v>
      </c>
      <c r="P50" s="15">
        <f t="shared" si="2"/>
        <v>2085</v>
      </c>
      <c r="Q50" s="15">
        <f t="shared" si="3"/>
        <v>13552500</v>
      </c>
      <c r="R50" s="15">
        <v>0</v>
      </c>
      <c r="S50" s="15">
        <v>0</v>
      </c>
      <c r="T50" s="15">
        <f t="shared" si="4"/>
        <v>0</v>
      </c>
      <c r="U50" s="15">
        <f t="shared" si="5"/>
        <v>0</v>
      </c>
      <c r="V50" s="15">
        <v>2277</v>
      </c>
      <c r="W50" s="15">
        <v>0</v>
      </c>
      <c r="X50" s="15">
        <f t="shared" si="6"/>
        <v>2277</v>
      </c>
      <c r="Y50" s="15">
        <f t="shared" si="7"/>
        <v>14800500</v>
      </c>
      <c r="Z50" s="15">
        <v>0</v>
      </c>
      <c r="AA50" s="15">
        <v>0</v>
      </c>
      <c r="AB50" s="15">
        <f t="shared" si="8"/>
        <v>0</v>
      </c>
      <c r="AC50" s="15">
        <f t="shared" si="9"/>
        <v>0</v>
      </c>
      <c r="AD50" s="15">
        <v>0</v>
      </c>
      <c r="AE50" s="15">
        <v>0</v>
      </c>
      <c r="AF50" s="15">
        <f t="shared" si="10"/>
        <v>0</v>
      </c>
      <c r="AG50" s="15">
        <f t="shared" si="11"/>
        <v>0</v>
      </c>
      <c r="AH50" s="15">
        <v>0</v>
      </c>
      <c r="AI50" s="15">
        <v>0</v>
      </c>
      <c r="AJ50" s="15">
        <f t="shared" si="12"/>
        <v>0</v>
      </c>
      <c r="AK50" s="15">
        <f t="shared" si="13"/>
        <v>0</v>
      </c>
      <c r="AL50" s="15">
        <v>2294.1176470588234</v>
      </c>
      <c r="AM50" s="15">
        <v>0</v>
      </c>
      <c r="AN50" s="15">
        <f t="shared" si="14"/>
        <v>2294.1176470588234</v>
      </c>
      <c r="AO50" s="15">
        <f t="shared" si="15"/>
        <v>14911764.705882352</v>
      </c>
      <c r="AP50" s="15">
        <v>0</v>
      </c>
      <c r="AQ50" s="15">
        <v>0</v>
      </c>
      <c r="AR50" s="15">
        <f t="shared" si="16"/>
        <v>0</v>
      </c>
      <c r="AS50" s="15">
        <f t="shared" si="17"/>
        <v>0</v>
      </c>
      <c r="AT50" s="15">
        <v>2114</v>
      </c>
      <c r="AU50" s="15">
        <v>0</v>
      </c>
      <c r="AV50" s="15">
        <f t="shared" si="18"/>
        <v>2114</v>
      </c>
      <c r="AW50" s="15">
        <f t="shared" si="19"/>
        <v>13741000</v>
      </c>
      <c r="AX50" s="15">
        <v>0</v>
      </c>
      <c r="AY50" s="15">
        <v>0</v>
      </c>
      <c r="AZ50" s="15">
        <f t="shared" si="20"/>
        <v>0</v>
      </c>
      <c r="BA50" s="15">
        <f t="shared" si="21"/>
        <v>0</v>
      </c>
      <c r="BB50" s="9">
        <v>0</v>
      </c>
      <c r="BC50" s="9">
        <v>0</v>
      </c>
      <c r="BD50" s="10">
        <f t="shared" si="22"/>
        <v>0</v>
      </c>
      <c r="BE50" s="11">
        <f t="shared" si="23"/>
        <v>0</v>
      </c>
      <c r="BF50" s="14"/>
      <c r="BG50" s="14"/>
    </row>
    <row r="51" spans="1:59" s="4" customFormat="1" x14ac:dyDescent="0.25">
      <c r="A51" s="22"/>
      <c r="B51" s="23"/>
      <c r="C51" s="23"/>
      <c r="D51" s="22"/>
      <c r="E51" s="22"/>
      <c r="F51" s="22"/>
      <c r="G51" s="22"/>
      <c r="H51" s="22"/>
      <c r="I51" s="24"/>
      <c r="J51" s="24"/>
      <c r="K51" s="24"/>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9"/>
      <c r="BC51" s="9"/>
      <c r="BD51" s="10"/>
      <c r="BE51" s="11"/>
      <c r="BF51" s="14"/>
      <c r="BG51" s="14"/>
    </row>
    <row r="52" spans="1:59" s="4" customFormat="1" ht="38.25" x14ac:dyDescent="0.25">
      <c r="A52" s="22">
        <v>23</v>
      </c>
      <c r="B52" s="23" t="s">
        <v>77</v>
      </c>
      <c r="C52" s="23" t="s">
        <v>78</v>
      </c>
      <c r="D52" s="22" t="s">
        <v>23</v>
      </c>
      <c r="E52" s="22">
        <v>7200</v>
      </c>
      <c r="F52" s="22" t="s">
        <v>29</v>
      </c>
      <c r="G52" s="22" t="s">
        <v>26</v>
      </c>
      <c r="H52" s="22" t="s">
        <v>26</v>
      </c>
      <c r="I52" s="24">
        <v>2329</v>
      </c>
      <c r="J52" s="24">
        <v>1930</v>
      </c>
      <c r="K52" s="24">
        <v>0</v>
      </c>
      <c r="L52" s="15">
        <f t="shared" si="0"/>
        <v>1930</v>
      </c>
      <c r="M52" s="15">
        <f t="shared" si="1"/>
        <v>13896000</v>
      </c>
      <c r="N52" s="15">
        <v>2120</v>
      </c>
      <c r="O52" s="15">
        <v>0</v>
      </c>
      <c r="P52" s="15">
        <f t="shared" si="2"/>
        <v>2120</v>
      </c>
      <c r="Q52" s="15">
        <f t="shared" si="3"/>
        <v>15264000</v>
      </c>
      <c r="R52" s="15">
        <v>0</v>
      </c>
      <c r="S52" s="15">
        <v>0</v>
      </c>
      <c r="T52" s="15">
        <f t="shared" si="4"/>
        <v>0</v>
      </c>
      <c r="U52" s="15">
        <f t="shared" si="5"/>
        <v>0</v>
      </c>
      <c r="V52" s="15">
        <v>2277</v>
      </c>
      <c r="W52" s="15">
        <v>0</v>
      </c>
      <c r="X52" s="15">
        <f t="shared" si="6"/>
        <v>2277</v>
      </c>
      <c r="Y52" s="15">
        <f t="shared" si="7"/>
        <v>16394400</v>
      </c>
      <c r="Z52" s="15">
        <v>0</v>
      </c>
      <c r="AA52" s="15">
        <v>0</v>
      </c>
      <c r="AB52" s="15">
        <f t="shared" si="8"/>
        <v>0</v>
      </c>
      <c r="AC52" s="15">
        <f t="shared" si="9"/>
        <v>0</v>
      </c>
      <c r="AD52" s="15">
        <v>0</v>
      </c>
      <c r="AE52" s="15">
        <v>0</v>
      </c>
      <c r="AF52" s="15">
        <f t="shared" si="10"/>
        <v>0</v>
      </c>
      <c r="AG52" s="15">
        <f t="shared" si="11"/>
        <v>0</v>
      </c>
      <c r="AH52" s="15">
        <v>0</v>
      </c>
      <c r="AI52" s="15">
        <v>0</v>
      </c>
      <c r="AJ52" s="15">
        <f t="shared" si="12"/>
        <v>0</v>
      </c>
      <c r="AK52" s="15">
        <f t="shared" si="13"/>
        <v>0</v>
      </c>
      <c r="AL52" s="15">
        <v>2294.1176470588234</v>
      </c>
      <c r="AM52" s="15">
        <v>0</v>
      </c>
      <c r="AN52" s="15">
        <f t="shared" si="14"/>
        <v>2294.1176470588234</v>
      </c>
      <c r="AO52" s="15">
        <f t="shared" si="15"/>
        <v>16517647.058823528</v>
      </c>
      <c r="AP52" s="15">
        <v>0</v>
      </c>
      <c r="AQ52" s="15">
        <v>0</v>
      </c>
      <c r="AR52" s="15">
        <f t="shared" si="16"/>
        <v>0</v>
      </c>
      <c r="AS52" s="15">
        <f t="shared" si="17"/>
        <v>0</v>
      </c>
      <c r="AT52" s="15">
        <v>2114</v>
      </c>
      <c r="AU52" s="15">
        <v>0</v>
      </c>
      <c r="AV52" s="15">
        <f t="shared" si="18"/>
        <v>2114</v>
      </c>
      <c r="AW52" s="15">
        <f t="shared" si="19"/>
        <v>15220800</v>
      </c>
      <c r="AX52" s="15">
        <v>0</v>
      </c>
      <c r="AY52" s="15">
        <v>0</v>
      </c>
      <c r="AZ52" s="15">
        <f t="shared" si="20"/>
        <v>0</v>
      </c>
      <c r="BA52" s="15">
        <f t="shared" si="21"/>
        <v>0</v>
      </c>
      <c r="BB52" s="9">
        <v>0</v>
      </c>
      <c r="BC52" s="9">
        <v>0</v>
      </c>
      <c r="BD52" s="10">
        <f t="shared" si="22"/>
        <v>0</v>
      </c>
      <c r="BE52" s="11">
        <f t="shared" si="23"/>
        <v>0</v>
      </c>
      <c r="BF52" s="14"/>
      <c r="BG52" s="14"/>
    </row>
    <row r="53" spans="1:59" s="4" customFormat="1" x14ac:dyDescent="0.25">
      <c r="A53" s="22"/>
      <c r="B53" s="23"/>
      <c r="C53" s="23"/>
      <c r="D53" s="22"/>
      <c r="E53" s="22"/>
      <c r="F53" s="22"/>
      <c r="G53" s="22"/>
      <c r="H53" s="22"/>
      <c r="I53" s="24"/>
      <c r="J53" s="24"/>
      <c r="K53" s="24"/>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9"/>
      <c r="BC53" s="9"/>
      <c r="BD53" s="10"/>
      <c r="BE53" s="11"/>
      <c r="BF53" s="14"/>
      <c r="BG53" s="14"/>
    </row>
    <row r="54" spans="1:59" s="4" customFormat="1" x14ac:dyDescent="0.25">
      <c r="A54" s="22">
        <v>24</v>
      </c>
      <c r="B54" s="22" t="s">
        <v>79</v>
      </c>
      <c r="C54" s="23" t="s">
        <v>80</v>
      </c>
      <c r="D54" s="22" t="s">
        <v>23</v>
      </c>
      <c r="E54" s="22">
        <v>80</v>
      </c>
      <c r="F54" s="22" t="s">
        <v>47</v>
      </c>
      <c r="G54" s="22" t="s">
        <v>26</v>
      </c>
      <c r="H54" s="22" t="s">
        <v>51</v>
      </c>
      <c r="I54" s="24">
        <v>70885</v>
      </c>
      <c r="J54" s="24">
        <v>0</v>
      </c>
      <c r="K54" s="24">
        <v>0</v>
      </c>
      <c r="L54" s="15">
        <f t="shared" si="0"/>
        <v>0</v>
      </c>
      <c r="M54" s="15">
        <f t="shared" si="1"/>
        <v>0</v>
      </c>
      <c r="N54" s="15">
        <v>0</v>
      </c>
      <c r="O54" s="15">
        <v>0</v>
      </c>
      <c r="P54" s="15">
        <f t="shared" si="2"/>
        <v>0</v>
      </c>
      <c r="Q54" s="15">
        <f t="shared" si="3"/>
        <v>0</v>
      </c>
      <c r="R54" s="15">
        <v>63769</v>
      </c>
      <c r="S54" s="15">
        <v>0</v>
      </c>
      <c r="T54" s="15">
        <f t="shared" si="4"/>
        <v>63769</v>
      </c>
      <c r="U54" s="15">
        <f t="shared" si="5"/>
        <v>5101520</v>
      </c>
      <c r="V54" s="15">
        <v>0</v>
      </c>
      <c r="W54" s="15">
        <v>0</v>
      </c>
      <c r="X54" s="15">
        <f t="shared" si="6"/>
        <v>0</v>
      </c>
      <c r="Y54" s="15">
        <f t="shared" si="7"/>
        <v>0</v>
      </c>
      <c r="Z54" s="15">
        <v>0</v>
      </c>
      <c r="AA54" s="15">
        <v>0</v>
      </c>
      <c r="AB54" s="15">
        <f t="shared" si="8"/>
        <v>0</v>
      </c>
      <c r="AC54" s="15">
        <f t="shared" si="9"/>
        <v>0</v>
      </c>
      <c r="AD54" s="15">
        <v>0</v>
      </c>
      <c r="AE54" s="15">
        <v>0</v>
      </c>
      <c r="AF54" s="15">
        <f t="shared" si="10"/>
        <v>0</v>
      </c>
      <c r="AG54" s="15">
        <f t="shared" si="11"/>
        <v>0</v>
      </c>
      <c r="AH54" s="15">
        <v>0</v>
      </c>
      <c r="AI54" s="15">
        <v>0</v>
      </c>
      <c r="AJ54" s="15">
        <f t="shared" si="12"/>
        <v>0</v>
      </c>
      <c r="AK54" s="15">
        <f t="shared" si="13"/>
        <v>0</v>
      </c>
      <c r="AL54" s="15">
        <v>71264.367816091952</v>
      </c>
      <c r="AM54" s="15">
        <v>0</v>
      </c>
      <c r="AN54" s="15">
        <f t="shared" si="14"/>
        <v>71264.367816091952</v>
      </c>
      <c r="AO54" s="15">
        <f t="shared" si="15"/>
        <v>5701149.4252873566</v>
      </c>
      <c r="AP54" s="15">
        <v>0</v>
      </c>
      <c r="AQ54" s="15">
        <v>0</v>
      </c>
      <c r="AR54" s="15">
        <f t="shared" si="16"/>
        <v>0</v>
      </c>
      <c r="AS54" s="15">
        <f t="shared" si="17"/>
        <v>0</v>
      </c>
      <c r="AT54" s="15">
        <v>0</v>
      </c>
      <c r="AU54" s="15">
        <v>0</v>
      </c>
      <c r="AV54" s="15">
        <f t="shared" si="18"/>
        <v>0</v>
      </c>
      <c r="AW54" s="15">
        <f t="shared" si="19"/>
        <v>0</v>
      </c>
      <c r="AX54" s="15">
        <v>0</v>
      </c>
      <c r="AY54" s="15">
        <v>0</v>
      </c>
      <c r="AZ54" s="15">
        <f t="shared" si="20"/>
        <v>0</v>
      </c>
      <c r="BA54" s="15">
        <f t="shared" si="21"/>
        <v>0</v>
      </c>
      <c r="BB54" s="9">
        <v>70885</v>
      </c>
      <c r="BC54" s="9">
        <v>0</v>
      </c>
      <c r="BD54" s="10">
        <f t="shared" si="22"/>
        <v>70885</v>
      </c>
      <c r="BE54" s="11">
        <f t="shared" si="23"/>
        <v>5670800</v>
      </c>
      <c r="BF54" s="14"/>
      <c r="BG54" s="14"/>
    </row>
    <row r="55" spans="1:59" s="4" customFormat="1" x14ac:dyDescent="0.25">
      <c r="A55" s="22"/>
      <c r="B55" s="22"/>
      <c r="C55" s="23"/>
      <c r="D55" s="22"/>
      <c r="E55" s="22"/>
      <c r="F55" s="22"/>
      <c r="G55" s="22"/>
      <c r="H55" s="22"/>
      <c r="I55" s="24"/>
      <c r="J55" s="24"/>
      <c r="K55" s="24"/>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9"/>
      <c r="BC55" s="9"/>
      <c r="BD55" s="10"/>
      <c r="BE55" s="11"/>
      <c r="BF55" s="14"/>
      <c r="BG55" s="14"/>
    </row>
    <row r="56" spans="1:59" s="4" customFormat="1" x14ac:dyDescent="0.25">
      <c r="A56" s="22">
        <v>25</v>
      </c>
      <c r="B56" s="22" t="s">
        <v>81</v>
      </c>
      <c r="C56" s="23" t="s">
        <v>82</v>
      </c>
      <c r="D56" s="22" t="s">
        <v>23</v>
      </c>
      <c r="E56" s="22">
        <v>30</v>
      </c>
      <c r="F56" s="22" t="s">
        <v>47</v>
      </c>
      <c r="G56" s="22" t="s">
        <v>26</v>
      </c>
      <c r="H56" s="22" t="s">
        <v>51</v>
      </c>
      <c r="I56" s="24">
        <v>70885</v>
      </c>
      <c r="J56" s="24">
        <v>0</v>
      </c>
      <c r="K56" s="24">
        <v>0</v>
      </c>
      <c r="L56" s="15">
        <f t="shared" si="0"/>
        <v>0</v>
      </c>
      <c r="M56" s="15">
        <f t="shared" si="1"/>
        <v>0</v>
      </c>
      <c r="N56" s="15">
        <v>0</v>
      </c>
      <c r="O56" s="15">
        <v>0</v>
      </c>
      <c r="P56" s="15">
        <f t="shared" si="2"/>
        <v>0</v>
      </c>
      <c r="Q56" s="15">
        <f t="shared" si="3"/>
        <v>0</v>
      </c>
      <c r="R56" s="15">
        <v>0</v>
      </c>
      <c r="S56" s="15">
        <v>0</v>
      </c>
      <c r="T56" s="15">
        <f t="shared" si="4"/>
        <v>0</v>
      </c>
      <c r="U56" s="15">
        <f t="shared" si="5"/>
        <v>0</v>
      </c>
      <c r="V56" s="15">
        <v>0</v>
      </c>
      <c r="W56" s="15">
        <v>0</v>
      </c>
      <c r="X56" s="15">
        <f t="shared" si="6"/>
        <v>0</v>
      </c>
      <c r="Y56" s="15">
        <f t="shared" si="7"/>
        <v>0</v>
      </c>
      <c r="Z56" s="15">
        <v>0</v>
      </c>
      <c r="AA56" s="15">
        <v>0</v>
      </c>
      <c r="AB56" s="15">
        <f t="shared" si="8"/>
        <v>0</v>
      </c>
      <c r="AC56" s="15">
        <f t="shared" si="9"/>
        <v>0</v>
      </c>
      <c r="AD56" s="15">
        <v>0</v>
      </c>
      <c r="AE56" s="15">
        <v>0</v>
      </c>
      <c r="AF56" s="15">
        <f t="shared" si="10"/>
        <v>0</v>
      </c>
      <c r="AG56" s="15">
        <f t="shared" si="11"/>
        <v>0</v>
      </c>
      <c r="AH56" s="15">
        <v>0</v>
      </c>
      <c r="AI56" s="15">
        <v>0</v>
      </c>
      <c r="AJ56" s="15">
        <f t="shared" si="12"/>
        <v>0</v>
      </c>
      <c r="AK56" s="15">
        <f t="shared" si="13"/>
        <v>0</v>
      </c>
      <c r="AL56" s="15">
        <v>70454.545454545456</v>
      </c>
      <c r="AM56" s="15">
        <v>0</v>
      </c>
      <c r="AN56" s="15">
        <f t="shared" si="14"/>
        <v>70454.545454545456</v>
      </c>
      <c r="AO56" s="15">
        <f t="shared" si="15"/>
        <v>2113636.3636363638</v>
      </c>
      <c r="AP56" s="15">
        <v>0</v>
      </c>
      <c r="AQ56" s="15">
        <v>0</v>
      </c>
      <c r="AR56" s="15">
        <f t="shared" si="16"/>
        <v>0</v>
      </c>
      <c r="AS56" s="15">
        <f t="shared" si="17"/>
        <v>0</v>
      </c>
      <c r="AT56" s="15">
        <v>0</v>
      </c>
      <c r="AU56" s="15">
        <v>0</v>
      </c>
      <c r="AV56" s="15">
        <f t="shared" si="18"/>
        <v>0</v>
      </c>
      <c r="AW56" s="15">
        <f t="shared" si="19"/>
        <v>0</v>
      </c>
      <c r="AX56" s="15">
        <v>0</v>
      </c>
      <c r="AY56" s="15">
        <v>0</v>
      </c>
      <c r="AZ56" s="15">
        <f t="shared" si="20"/>
        <v>0</v>
      </c>
      <c r="BA56" s="15">
        <f t="shared" si="21"/>
        <v>0</v>
      </c>
      <c r="BB56" s="9">
        <v>70885</v>
      </c>
      <c r="BC56" s="9">
        <v>0</v>
      </c>
      <c r="BD56" s="10">
        <f t="shared" si="22"/>
        <v>70885</v>
      </c>
      <c r="BE56" s="11">
        <f t="shared" si="23"/>
        <v>2126550</v>
      </c>
      <c r="BF56" s="14"/>
      <c r="BG56" s="14"/>
    </row>
    <row r="57" spans="1:59" s="4" customFormat="1" x14ac:dyDescent="0.25">
      <c r="A57" s="22"/>
      <c r="B57" s="22"/>
      <c r="C57" s="23"/>
      <c r="D57" s="22"/>
      <c r="E57" s="22"/>
      <c r="F57" s="22"/>
      <c r="G57" s="22"/>
      <c r="H57" s="22"/>
      <c r="I57" s="24"/>
      <c r="J57" s="24"/>
      <c r="K57" s="24"/>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9"/>
      <c r="BC57" s="9"/>
      <c r="BD57" s="10"/>
      <c r="BE57" s="11"/>
      <c r="BF57" s="14"/>
      <c r="BG57" s="14"/>
    </row>
    <row r="58" spans="1:59" s="4" customFormat="1" x14ac:dyDescent="0.25">
      <c r="A58" s="22">
        <v>26</v>
      </c>
      <c r="B58" s="22" t="s">
        <v>83</v>
      </c>
      <c r="C58" s="22" t="s">
        <v>84</v>
      </c>
      <c r="D58" s="22" t="s">
        <v>23</v>
      </c>
      <c r="E58" s="22">
        <v>20</v>
      </c>
      <c r="F58" s="22" t="s">
        <v>50</v>
      </c>
      <c r="G58" s="22" t="s">
        <v>26</v>
      </c>
      <c r="H58" s="22" t="s">
        <v>51</v>
      </c>
      <c r="I58" s="24">
        <v>45835</v>
      </c>
      <c r="J58" s="24">
        <v>0</v>
      </c>
      <c r="K58" s="24">
        <v>0</v>
      </c>
      <c r="L58" s="15">
        <f t="shared" si="0"/>
        <v>0</v>
      </c>
      <c r="M58" s="15">
        <f t="shared" si="1"/>
        <v>0</v>
      </c>
      <c r="N58" s="15">
        <v>0</v>
      </c>
      <c r="O58" s="15">
        <v>0</v>
      </c>
      <c r="P58" s="15">
        <f t="shared" si="2"/>
        <v>0</v>
      </c>
      <c r="Q58" s="15">
        <f t="shared" si="3"/>
        <v>0</v>
      </c>
      <c r="R58" s="15">
        <v>13750</v>
      </c>
      <c r="S58" s="15">
        <v>0</v>
      </c>
      <c r="T58" s="15">
        <f t="shared" si="4"/>
        <v>13750</v>
      </c>
      <c r="U58" s="15">
        <f t="shared" si="5"/>
        <v>275000</v>
      </c>
      <c r="V58" s="15">
        <v>0</v>
      </c>
      <c r="W58" s="15">
        <v>0</v>
      </c>
      <c r="X58" s="15">
        <f t="shared" si="6"/>
        <v>0</v>
      </c>
      <c r="Y58" s="15">
        <f t="shared" si="7"/>
        <v>0</v>
      </c>
      <c r="Z58" s="15">
        <v>0</v>
      </c>
      <c r="AA58" s="15">
        <v>0</v>
      </c>
      <c r="AB58" s="15">
        <f t="shared" si="8"/>
        <v>0</v>
      </c>
      <c r="AC58" s="15">
        <f t="shared" si="9"/>
        <v>0</v>
      </c>
      <c r="AD58" s="15">
        <v>0</v>
      </c>
      <c r="AE58" s="15">
        <v>0</v>
      </c>
      <c r="AF58" s="15">
        <f t="shared" si="10"/>
        <v>0</v>
      </c>
      <c r="AG58" s="15">
        <f t="shared" si="11"/>
        <v>0</v>
      </c>
      <c r="AH58" s="15">
        <v>0</v>
      </c>
      <c r="AI58" s="15">
        <v>0</v>
      </c>
      <c r="AJ58" s="15">
        <f t="shared" si="12"/>
        <v>0</v>
      </c>
      <c r="AK58" s="15">
        <f t="shared" si="13"/>
        <v>0</v>
      </c>
      <c r="AL58" s="15">
        <v>0</v>
      </c>
      <c r="AM58" s="15">
        <v>0</v>
      </c>
      <c r="AN58" s="15">
        <f t="shared" si="14"/>
        <v>0</v>
      </c>
      <c r="AO58" s="15">
        <f t="shared" si="15"/>
        <v>0</v>
      </c>
      <c r="AP58" s="15">
        <v>0</v>
      </c>
      <c r="AQ58" s="15">
        <v>0</v>
      </c>
      <c r="AR58" s="15">
        <f t="shared" si="16"/>
        <v>0</v>
      </c>
      <c r="AS58" s="15">
        <f t="shared" si="17"/>
        <v>0</v>
      </c>
      <c r="AT58" s="15">
        <v>6250</v>
      </c>
      <c r="AU58" s="15">
        <v>0</v>
      </c>
      <c r="AV58" s="15">
        <f t="shared" si="18"/>
        <v>6250</v>
      </c>
      <c r="AW58" s="15">
        <f t="shared" si="19"/>
        <v>125000</v>
      </c>
      <c r="AX58" s="15">
        <v>0</v>
      </c>
      <c r="AY58" s="15">
        <v>0</v>
      </c>
      <c r="AZ58" s="15">
        <f t="shared" si="20"/>
        <v>0</v>
      </c>
      <c r="BA58" s="15">
        <f t="shared" si="21"/>
        <v>0</v>
      </c>
      <c r="BB58" s="9">
        <v>0</v>
      </c>
      <c r="BC58" s="9">
        <v>0</v>
      </c>
      <c r="BD58" s="10">
        <f t="shared" si="22"/>
        <v>0</v>
      </c>
      <c r="BE58" s="11">
        <f t="shared" si="23"/>
        <v>0</v>
      </c>
      <c r="BF58" s="14"/>
      <c r="BG58" s="14"/>
    </row>
    <row r="59" spans="1:59" s="4" customFormat="1" x14ac:dyDescent="0.25">
      <c r="A59" s="22"/>
      <c r="B59" s="22"/>
      <c r="C59" s="22"/>
      <c r="D59" s="22"/>
      <c r="E59" s="22"/>
      <c r="F59" s="22"/>
      <c r="G59" s="22"/>
      <c r="H59" s="22"/>
      <c r="I59" s="24"/>
      <c r="J59" s="24"/>
      <c r="K59" s="24"/>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9"/>
      <c r="BC59" s="9"/>
      <c r="BD59" s="10"/>
      <c r="BE59" s="11"/>
      <c r="BF59" s="14"/>
      <c r="BG59" s="14"/>
    </row>
    <row r="60" spans="1:59" s="4" customFormat="1" x14ac:dyDescent="0.25">
      <c r="A60" s="22">
        <v>27</v>
      </c>
      <c r="B60" s="22" t="s">
        <v>85</v>
      </c>
      <c r="C60" s="23" t="s">
        <v>86</v>
      </c>
      <c r="D60" s="22" t="s">
        <v>23</v>
      </c>
      <c r="E60" s="22">
        <v>10</v>
      </c>
      <c r="F60" s="22" t="s">
        <v>50</v>
      </c>
      <c r="G60" s="22" t="s">
        <v>26</v>
      </c>
      <c r="H60" s="22" t="s">
        <v>51</v>
      </c>
      <c r="I60" s="24">
        <v>181589</v>
      </c>
      <c r="J60" s="24">
        <v>0</v>
      </c>
      <c r="K60" s="24">
        <v>0</v>
      </c>
      <c r="L60" s="15">
        <f t="shared" si="0"/>
        <v>0</v>
      </c>
      <c r="M60" s="15">
        <f t="shared" si="1"/>
        <v>0</v>
      </c>
      <c r="N60" s="15">
        <v>0</v>
      </c>
      <c r="O60" s="15">
        <v>0</v>
      </c>
      <c r="P60" s="15">
        <f t="shared" si="2"/>
        <v>0</v>
      </c>
      <c r="Q60" s="15">
        <f t="shared" si="3"/>
        <v>0</v>
      </c>
      <c r="R60" s="15">
        <v>178729</v>
      </c>
      <c r="S60" s="15">
        <v>0</v>
      </c>
      <c r="T60" s="15">
        <f t="shared" si="4"/>
        <v>178729</v>
      </c>
      <c r="U60" s="15">
        <f t="shared" si="5"/>
        <v>1787290</v>
      </c>
      <c r="V60" s="15">
        <v>0</v>
      </c>
      <c r="W60" s="15">
        <v>0</v>
      </c>
      <c r="X60" s="15">
        <f t="shared" si="6"/>
        <v>0</v>
      </c>
      <c r="Y60" s="15">
        <f t="shared" si="7"/>
        <v>0</v>
      </c>
      <c r="Z60" s="15">
        <v>0</v>
      </c>
      <c r="AA60" s="15">
        <v>0</v>
      </c>
      <c r="AB60" s="15">
        <f t="shared" si="8"/>
        <v>0</v>
      </c>
      <c r="AC60" s="15">
        <f t="shared" si="9"/>
        <v>0</v>
      </c>
      <c r="AD60" s="15">
        <v>0</v>
      </c>
      <c r="AE60" s="15">
        <v>0</v>
      </c>
      <c r="AF60" s="15">
        <f t="shared" si="10"/>
        <v>0</v>
      </c>
      <c r="AG60" s="15">
        <f t="shared" si="11"/>
        <v>0</v>
      </c>
      <c r="AH60" s="15">
        <v>0</v>
      </c>
      <c r="AI60" s="15">
        <v>0</v>
      </c>
      <c r="AJ60" s="15">
        <f t="shared" si="12"/>
        <v>0</v>
      </c>
      <c r="AK60" s="15">
        <f t="shared" si="13"/>
        <v>0</v>
      </c>
      <c r="AL60" s="15">
        <v>0</v>
      </c>
      <c r="AM60" s="15">
        <v>0</v>
      </c>
      <c r="AN60" s="15">
        <f t="shared" si="14"/>
        <v>0</v>
      </c>
      <c r="AO60" s="15">
        <f t="shared" si="15"/>
        <v>0</v>
      </c>
      <c r="AP60" s="15">
        <v>0</v>
      </c>
      <c r="AQ60" s="15">
        <v>0</v>
      </c>
      <c r="AR60" s="15">
        <f t="shared" si="16"/>
        <v>0</v>
      </c>
      <c r="AS60" s="15">
        <f t="shared" si="17"/>
        <v>0</v>
      </c>
      <c r="AT60" s="15">
        <v>0</v>
      </c>
      <c r="AU60" s="15">
        <v>0</v>
      </c>
      <c r="AV60" s="15">
        <f t="shared" si="18"/>
        <v>0</v>
      </c>
      <c r="AW60" s="15">
        <f t="shared" si="19"/>
        <v>0</v>
      </c>
      <c r="AX60" s="15">
        <v>0</v>
      </c>
      <c r="AY60" s="15">
        <v>0</v>
      </c>
      <c r="AZ60" s="15">
        <f t="shared" si="20"/>
        <v>0</v>
      </c>
      <c r="BA60" s="15">
        <f t="shared" si="21"/>
        <v>0</v>
      </c>
      <c r="BB60" s="9">
        <v>145000</v>
      </c>
      <c r="BC60" s="9">
        <v>0</v>
      </c>
      <c r="BD60" s="10">
        <f t="shared" si="22"/>
        <v>145000</v>
      </c>
      <c r="BE60" s="11">
        <f t="shared" si="23"/>
        <v>1450000</v>
      </c>
      <c r="BF60" s="14"/>
      <c r="BG60" s="14"/>
    </row>
    <row r="61" spans="1:59" s="4" customFormat="1" x14ac:dyDescent="0.25">
      <c r="A61" s="22"/>
      <c r="B61" s="22"/>
      <c r="C61" s="23"/>
      <c r="D61" s="22"/>
      <c r="E61" s="22"/>
      <c r="F61" s="22"/>
      <c r="G61" s="22"/>
      <c r="H61" s="22"/>
      <c r="I61" s="24"/>
      <c r="J61" s="24"/>
      <c r="K61" s="24"/>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9"/>
      <c r="BC61" s="9"/>
      <c r="BD61" s="10"/>
      <c r="BE61" s="11"/>
      <c r="BF61" s="14"/>
      <c r="BG61" s="14"/>
    </row>
    <row r="62" spans="1:59" s="4" customFormat="1" x14ac:dyDescent="0.25">
      <c r="A62" s="22">
        <v>28</v>
      </c>
      <c r="B62" s="22" t="s">
        <v>87</v>
      </c>
      <c r="C62" s="23" t="s">
        <v>88</v>
      </c>
      <c r="D62" s="22" t="s">
        <v>23</v>
      </c>
      <c r="E62" s="22">
        <v>400</v>
      </c>
      <c r="F62" s="22" t="s">
        <v>47</v>
      </c>
      <c r="G62" s="22" t="s">
        <v>26</v>
      </c>
      <c r="H62" s="22" t="s">
        <v>51</v>
      </c>
      <c r="I62" s="24">
        <v>64500</v>
      </c>
      <c r="J62" s="24">
        <v>0</v>
      </c>
      <c r="K62" s="24">
        <v>0</v>
      </c>
      <c r="L62" s="15">
        <f t="shared" si="0"/>
        <v>0</v>
      </c>
      <c r="M62" s="15">
        <f t="shared" si="1"/>
        <v>0</v>
      </c>
      <c r="N62" s="15">
        <v>0</v>
      </c>
      <c r="O62" s="15">
        <v>0</v>
      </c>
      <c r="P62" s="15">
        <f t="shared" si="2"/>
        <v>0</v>
      </c>
      <c r="Q62" s="15">
        <f t="shared" si="3"/>
        <v>0</v>
      </c>
      <c r="R62" s="15">
        <v>0</v>
      </c>
      <c r="S62" s="15">
        <v>0</v>
      </c>
      <c r="T62" s="15">
        <f t="shared" si="4"/>
        <v>0</v>
      </c>
      <c r="U62" s="15">
        <f t="shared" si="5"/>
        <v>0</v>
      </c>
      <c r="V62" s="15">
        <v>0</v>
      </c>
      <c r="W62" s="15">
        <v>0</v>
      </c>
      <c r="X62" s="15">
        <f t="shared" si="6"/>
        <v>0</v>
      </c>
      <c r="Y62" s="15">
        <f t="shared" si="7"/>
        <v>0</v>
      </c>
      <c r="Z62" s="15">
        <v>0</v>
      </c>
      <c r="AA62" s="15">
        <v>0</v>
      </c>
      <c r="AB62" s="15">
        <f t="shared" si="8"/>
        <v>0</v>
      </c>
      <c r="AC62" s="15">
        <f t="shared" si="9"/>
        <v>0</v>
      </c>
      <c r="AD62" s="15">
        <v>0</v>
      </c>
      <c r="AE62" s="15">
        <v>0</v>
      </c>
      <c r="AF62" s="15">
        <f t="shared" si="10"/>
        <v>0</v>
      </c>
      <c r="AG62" s="15">
        <f t="shared" si="11"/>
        <v>0</v>
      </c>
      <c r="AH62" s="15">
        <v>0</v>
      </c>
      <c r="AI62" s="15">
        <v>0</v>
      </c>
      <c r="AJ62" s="15">
        <f t="shared" si="12"/>
        <v>0</v>
      </c>
      <c r="AK62" s="15">
        <f t="shared" si="13"/>
        <v>0</v>
      </c>
      <c r="AL62" s="15">
        <v>0</v>
      </c>
      <c r="AM62" s="15">
        <v>0</v>
      </c>
      <c r="AN62" s="15">
        <f t="shared" si="14"/>
        <v>0</v>
      </c>
      <c r="AO62" s="15">
        <f t="shared" si="15"/>
        <v>0</v>
      </c>
      <c r="AP62" s="15">
        <v>0</v>
      </c>
      <c r="AQ62" s="15">
        <v>0</v>
      </c>
      <c r="AR62" s="15">
        <f t="shared" si="16"/>
        <v>0</v>
      </c>
      <c r="AS62" s="15">
        <f t="shared" si="17"/>
        <v>0</v>
      </c>
      <c r="AT62" s="15">
        <v>0</v>
      </c>
      <c r="AU62" s="15">
        <v>0</v>
      </c>
      <c r="AV62" s="15">
        <f t="shared" si="18"/>
        <v>0</v>
      </c>
      <c r="AW62" s="15">
        <f t="shared" si="19"/>
        <v>0</v>
      </c>
      <c r="AX62" s="15">
        <v>0</v>
      </c>
      <c r="AY62" s="15">
        <v>0</v>
      </c>
      <c r="AZ62" s="15">
        <f t="shared" si="20"/>
        <v>0</v>
      </c>
      <c r="BA62" s="15">
        <f t="shared" si="21"/>
        <v>0</v>
      </c>
      <c r="BB62" s="9">
        <v>64500</v>
      </c>
      <c r="BC62" s="9">
        <v>0</v>
      </c>
      <c r="BD62" s="10">
        <f t="shared" si="22"/>
        <v>64500</v>
      </c>
      <c r="BE62" s="11">
        <f t="shared" si="23"/>
        <v>25800000</v>
      </c>
      <c r="BF62" s="14"/>
      <c r="BG62" s="14"/>
    </row>
    <row r="63" spans="1:59" s="4" customFormat="1" x14ac:dyDescent="0.25">
      <c r="A63" s="22"/>
      <c r="B63" s="22"/>
      <c r="C63" s="23"/>
      <c r="D63" s="22"/>
      <c r="E63" s="22"/>
      <c r="F63" s="22"/>
      <c r="G63" s="22"/>
      <c r="H63" s="22"/>
      <c r="I63" s="24"/>
      <c r="J63" s="24"/>
      <c r="K63" s="24"/>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9"/>
      <c r="BC63" s="9"/>
      <c r="BD63" s="10"/>
      <c r="BE63" s="11"/>
      <c r="BF63" s="14"/>
      <c r="BG63" s="14"/>
    </row>
    <row r="64" spans="1:59" s="4" customFormat="1" x14ac:dyDescent="0.25">
      <c r="A64" s="22">
        <v>29</v>
      </c>
      <c r="B64" s="22" t="s">
        <v>89</v>
      </c>
      <c r="C64" s="23" t="s">
        <v>90</v>
      </c>
      <c r="D64" s="22" t="s">
        <v>23</v>
      </c>
      <c r="E64" s="22">
        <v>100</v>
      </c>
      <c r="F64" s="22" t="s">
        <v>47</v>
      </c>
      <c r="G64" s="22" t="s">
        <v>26</v>
      </c>
      <c r="H64" s="22" t="s">
        <v>51</v>
      </c>
      <c r="I64" s="24">
        <v>240699</v>
      </c>
      <c r="J64" s="24">
        <v>0</v>
      </c>
      <c r="K64" s="24">
        <v>0</v>
      </c>
      <c r="L64" s="15">
        <f t="shared" si="0"/>
        <v>0</v>
      </c>
      <c r="M64" s="15">
        <f t="shared" si="1"/>
        <v>0</v>
      </c>
      <c r="N64" s="15">
        <v>0</v>
      </c>
      <c r="O64" s="15">
        <v>0</v>
      </c>
      <c r="P64" s="15">
        <f t="shared" si="2"/>
        <v>0</v>
      </c>
      <c r="Q64" s="15">
        <f t="shared" si="3"/>
        <v>0</v>
      </c>
      <c r="R64" s="15">
        <v>0</v>
      </c>
      <c r="S64" s="15">
        <v>0</v>
      </c>
      <c r="T64" s="15">
        <f t="shared" si="4"/>
        <v>0</v>
      </c>
      <c r="U64" s="15">
        <f t="shared" si="5"/>
        <v>0</v>
      </c>
      <c r="V64" s="15">
        <v>0</v>
      </c>
      <c r="W64" s="15">
        <v>0</v>
      </c>
      <c r="X64" s="15">
        <f t="shared" si="6"/>
        <v>0</v>
      </c>
      <c r="Y64" s="15">
        <f t="shared" si="7"/>
        <v>0</v>
      </c>
      <c r="Z64" s="15">
        <v>0</v>
      </c>
      <c r="AA64" s="15">
        <v>0</v>
      </c>
      <c r="AB64" s="15">
        <f t="shared" si="8"/>
        <v>0</v>
      </c>
      <c r="AC64" s="15">
        <f t="shared" si="9"/>
        <v>0</v>
      </c>
      <c r="AD64" s="15">
        <v>0</v>
      </c>
      <c r="AE64" s="15">
        <v>0</v>
      </c>
      <c r="AF64" s="15">
        <f t="shared" si="10"/>
        <v>0</v>
      </c>
      <c r="AG64" s="15">
        <f t="shared" si="11"/>
        <v>0</v>
      </c>
      <c r="AH64" s="15">
        <v>0</v>
      </c>
      <c r="AI64" s="15">
        <v>0</v>
      </c>
      <c r="AJ64" s="15">
        <f t="shared" si="12"/>
        <v>0</v>
      </c>
      <c r="AK64" s="15">
        <f t="shared" si="13"/>
        <v>0</v>
      </c>
      <c r="AL64" s="15">
        <v>0</v>
      </c>
      <c r="AM64" s="15">
        <v>0</v>
      </c>
      <c r="AN64" s="15">
        <f t="shared" si="14"/>
        <v>0</v>
      </c>
      <c r="AO64" s="15">
        <f t="shared" si="15"/>
        <v>0</v>
      </c>
      <c r="AP64" s="15">
        <v>0</v>
      </c>
      <c r="AQ64" s="15">
        <v>0</v>
      </c>
      <c r="AR64" s="15">
        <f t="shared" si="16"/>
        <v>0</v>
      </c>
      <c r="AS64" s="15">
        <f t="shared" si="17"/>
        <v>0</v>
      </c>
      <c r="AT64" s="15">
        <v>0</v>
      </c>
      <c r="AU64" s="15">
        <v>0</v>
      </c>
      <c r="AV64" s="15">
        <f t="shared" si="18"/>
        <v>0</v>
      </c>
      <c r="AW64" s="15">
        <f t="shared" si="19"/>
        <v>0</v>
      </c>
      <c r="AX64" s="15">
        <v>0</v>
      </c>
      <c r="AY64" s="15">
        <v>0</v>
      </c>
      <c r="AZ64" s="15">
        <f t="shared" si="20"/>
        <v>0</v>
      </c>
      <c r="BA64" s="15">
        <f t="shared" si="21"/>
        <v>0</v>
      </c>
      <c r="BB64" s="9">
        <v>240699</v>
      </c>
      <c r="BC64" s="9">
        <v>0</v>
      </c>
      <c r="BD64" s="10">
        <f t="shared" si="22"/>
        <v>240699</v>
      </c>
      <c r="BE64" s="11">
        <f t="shared" si="23"/>
        <v>24069900</v>
      </c>
      <c r="BF64" s="14"/>
      <c r="BG64" s="14"/>
    </row>
    <row r="65" spans="1:59" s="4" customFormat="1" x14ac:dyDescent="0.25">
      <c r="A65" s="22"/>
      <c r="B65" s="22"/>
      <c r="C65" s="23"/>
      <c r="D65" s="22"/>
      <c r="E65" s="22"/>
      <c r="F65" s="22"/>
      <c r="G65" s="22"/>
      <c r="H65" s="22"/>
      <c r="I65" s="24"/>
      <c r="J65" s="24"/>
      <c r="K65" s="24"/>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9"/>
      <c r="BC65" s="9"/>
      <c r="BD65" s="10"/>
      <c r="BE65" s="11"/>
      <c r="BF65" s="14"/>
      <c r="BG65" s="14"/>
    </row>
    <row r="66" spans="1:59" s="4" customFormat="1" x14ac:dyDescent="0.25">
      <c r="A66" s="22">
        <v>30</v>
      </c>
      <c r="B66" s="23" t="s">
        <v>91</v>
      </c>
      <c r="C66" s="23" t="s">
        <v>92</v>
      </c>
      <c r="D66" s="23" t="s">
        <v>23</v>
      </c>
      <c r="E66" s="22">
        <v>60</v>
      </c>
      <c r="F66" s="23" t="s">
        <v>47</v>
      </c>
      <c r="G66" s="23" t="s">
        <v>26</v>
      </c>
      <c r="H66" s="23" t="s">
        <v>26</v>
      </c>
      <c r="I66" s="24">
        <v>110000</v>
      </c>
      <c r="J66" s="24">
        <v>0</v>
      </c>
      <c r="K66" s="24">
        <v>0</v>
      </c>
      <c r="L66" s="15">
        <f t="shared" si="0"/>
        <v>0</v>
      </c>
      <c r="M66" s="15">
        <f t="shared" si="1"/>
        <v>0</v>
      </c>
      <c r="N66" s="15">
        <v>0</v>
      </c>
      <c r="O66" s="15">
        <v>0</v>
      </c>
      <c r="P66" s="15">
        <f t="shared" si="2"/>
        <v>0</v>
      </c>
      <c r="Q66" s="15">
        <f t="shared" si="3"/>
        <v>0</v>
      </c>
      <c r="R66" s="15">
        <v>89286</v>
      </c>
      <c r="S66" s="15">
        <v>16964</v>
      </c>
      <c r="T66" s="15">
        <f t="shared" si="4"/>
        <v>106250</v>
      </c>
      <c r="U66" s="15">
        <f t="shared" si="5"/>
        <v>6375000</v>
      </c>
      <c r="V66" s="15">
        <v>0</v>
      </c>
      <c r="W66" s="15">
        <v>0</v>
      </c>
      <c r="X66" s="15">
        <f t="shared" si="6"/>
        <v>0</v>
      </c>
      <c r="Y66" s="15">
        <f t="shared" si="7"/>
        <v>0</v>
      </c>
      <c r="Z66" s="15">
        <v>0</v>
      </c>
      <c r="AA66" s="15">
        <v>0</v>
      </c>
      <c r="AB66" s="15">
        <f t="shared" si="8"/>
        <v>0</v>
      </c>
      <c r="AC66" s="15">
        <f t="shared" si="9"/>
        <v>0</v>
      </c>
      <c r="AD66" s="15">
        <v>110000</v>
      </c>
      <c r="AE66" s="15">
        <v>0</v>
      </c>
      <c r="AF66" s="15">
        <f t="shared" si="10"/>
        <v>110000</v>
      </c>
      <c r="AG66" s="15">
        <f t="shared" si="11"/>
        <v>6600000</v>
      </c>
      <c r="AH66" s="15">
        <v>0</v>
      </c>
      <c r="AI66" s="15">
        <v>0</v>
      </c>
      <c r="AJ66" s="15">
        <f t="shared" si="12"/>
        <v>0</v>
      </c>
      <c r="AK66" s="15">
        <f t="shared" si="13"/>
        <v>0</v>
      </c>
      <c r="AL66" s="15">
        <v>0</v>
      </c>
      <c r="AM66" s="15">
        <v>0</v>
      </c>
      <c r="AN66" s="15">
        <f t="shared" si="14"/>
        <v>0</v>
      </c>
      <c r="AO66" s="15">
        <f t="shared" si="15"/>
        <v>0</v>
      </c>
      <c r="AP66" s="15">
        <v>0</v>
      </c>
      <c r="AQ66" s="15">
        <v>0</v>
      </c>
      <c r="AR66" s="15">
        <f t="shared" si="16"/>
        <v>0</v>
      </c>
      <c r="AS66" s="15">
        <f t="shared" si="17"/>
        <v>0</v>
      </c>
      <c r="AT66" s="15">
        <v>0</v>
      </c>
      <c r="AU66" s="15">
        <v>0</v>
      </c>
      <c r="AV66" s="15">
        <f t="shared" si="18"/>
        <v>0</v>
      </c>
      <c r="AW66" s="15">
        <f t="shared" si="19"/>
        <v>0</v>
      </c>
      <c r="AX66" s="15">
        <v>0</v>
      </c>
      <c r="AY66" s="15">
        <v>0</v>
      </c>
      <c r="AZ66" s="15">
        <f t="shared" si="20"/>
        <v>0</v>
      </c>
      <c r="BA66" s="15">
        <f t="shared" si="21"/>
        <v>0</v>
      </c>
      <c r="BB66" s="9">
        <v>100000</v>
      </c>
      <c r="BC66" s="9">
        <v>0</v>
      </c>
      <c r="BD66" s="10">
        <f t="shared" si="22"/>
        <v>100000</v>
      </c>
      <c r="BE66" s="11">
        <f t="shared" si="23"/>
        <v>6000000</v>
      </c>
      <c r="BF66" s="14"/>
      <c r="BG66" s="14"/>
    </row>
    <row r="67" spans="1:59" s="4" customFormat="1" x14ac:dyDescent="0.25">
      <c r="A67" s="22"/>
      <c r="B67" s="23"/>
      <c r="C67" s="23"/>
      <c r="D67" s="23"/>
      <c r="E67" s="22"/>
      <c r="F67" s="23"/>
      <c r="G67" s="23"/>
      <c r="H67" s="23"/>
      <c r="I67" s="24"/>
      <c r="J67" s="24"/>
      <c r="K67" s="24"/>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9"/>
      <c r="BC67" s="9"/>
      <c r="BD67" s="10"/>
      <c r="BE67" s="11"/>
      <c r="BF67" s="14"/>
      <c r="BG67" s="14"/>
    </row>
    <row r="68" spans="1:59" s="4" customFormat="1" x14ac:dyDescent="0.25">
      <c r="A68" s="22">
        <v>31</v>
      </c>
      <c r="B68" s="23" t="s">
        <v>93</v>
      </c>
      <c r="C68" s="23" t="s">
        <v>94</v>
      </c>
      <c r="D68" s="23" t="s">
        <v>23</v>
      </c>
      <c r="E68" s="23">
        <v>3</v>
      </c>
      <c r="F68" s="23" t="s">
        <v>47</v>
      </c>
      <c r="G68" s="23" t="s">
        <v>26</v>
      </c>
      <c r="H68" s="23" t="s">
        <v>26</v>
      </c>
      <c r="I68" s="24">
        <v>119000</v>
      </c>
      <c r="J68" s="24">
        <v>0</v>
      </c>
      <c r="K68" s="24">
        <v>0</v>
      </c>
      <c r="L68" s="15">
        <f t="shared" si="0"/>
        <v>0</v>
      </c>
      <c r="M68" s="15">
        <f t="shared" si="1"/>
        <v>0</v>
      </c>
      <c r="N68" s="15">
        <v>0</v>
      </c>
      <c r="O68" s="15">
        <v>0</v>
      </c>
      <c r="P68" s="15">
        <f t="shared" si="2"/>
        <v>0</v>
      </c>
      <c r="Q68" s="15">
        <f t="shared" si="3"/>
        <v>0</v>
      </c>
      <c r="R68" s="15">
        <v>0</v>
      </c>
      <c r="S68" s="15">
        <v>0</v>
      </c>
      <c r="T68" s="15">
        <f t="shared" si="4"/>
        <v>0</v>
      </c>
      <c r="U68" s="15">
        <f t="shared" si="5"/>
        <v>0</v>
      </c>
      <c r="V68" s="15">
        <v>0</v>
      </c>
      <c r="W68" s="15">
        <v>0</v>
      </c>
      <c r="X68" s="15">
        <f t="shared" si="6"/>
        <v>0</v>
      </c>
      <c r="Y68" s="15">
        <f t="shared" si="7"/>
        <v>0</v>
      </c>
      <c r="Z68" s="15">
        <v>0</v>
      </c>
      <c r="AA68" s="15">
        <v>0</v>
      </c>
      <c r="AB68" s="15">
        <f t="shared" si="8"/>
        <v>0</v>
      </c>
      <c r="AC68" s="15">
        <f t="shared" si="9"/>
        <v>0</v>
      </c>
      <c r="AD68" s="15">
        <v>0</v>
      </c>
      <c r="AE68" s="15">
        <v>0</v>
      </c>
      <c r="AF68" s="15">
        <f t="shared" si="10"/>
        <v>0</v>
      </c>
      <c r="AG68" s="15">
        <f t="shared" si="11"/>
        <v>0</v>
      </c>
      <c r="AH68" s="15">
        <v>0</v>
      </c>
      <c r="AI68" s="15">
        <v>0</v>
      </c>
      <c r="AJ68" s="15">
        <f t="shared" si="12"/>
        <v>0</v>
      </c>
      <c r="AK68" s="15">
        <f t="shared" si="13"/>
        <v>0</v>
      </c>
      <c r="AL68" s="15">
        <v>0</v>
      </c>
      <c r="AM68" s="15">
        <v>0</v>
      </c>
      <c r="AN68" s="15">
        <f t="shared" si="14"/>
        <v>0</v>
      </c>
      <c r="AO68" s="15">
        <f t="shared" si="15"/>
        <v>0</v>
      </c>
      <c r="AP68" s="15">
        <v>0</v>
      </c>
      <c r="AQ68" s="15">
        <v>0</v>
      </c>
      <c r="AR68" s="15">
        <f t="shared" si="16"/>
        <v>0</v>
      </c>
      <c r="AS68" s="15">
        <f t="shared" si="17"/>
        <v>0</v>
      </c>
      <c r="AT68" s="15">
        <v>0</v>
      </c>
      <c r="AU68" s="15">
        <v>0</v>
      </c>
      <c r="AV68" s="15">
        <f t="shared" si="18"/>
        <v>0</v>
      </c>
      <c r="AW68" s="15">
        <f t="shared" si="19"/>
        <v>0</v>
      </c>
      <c r="AX68" s="15">
        <v>0</v>
      </c>
      <c r="AY68" s="15">
        <v>0</v>
      </c>
      <c r="AZ68" s="15">
        <f t="shared" si="20"/>
        <v>0</v>
      </c>
      <c r="BA68" s="15">
        <f t="shared" si="21"/>
        <v>0</v>
      </c>
      <c r="BB68" s="9">
        <v>119000</v>
      </c>
      <c r="BC68" s="9">
        <v>0</v>
      </c>
      <c r="BD68" s="10">
        <f t="shared" si="22"/>
        <v>119000</v>
      </c>
      <c r="BE68" s="11">
        <f t="shared" si="23"/>
        <v>357000</v>
      </c>
      <c r="BF68" s="14"/>
      <c r="BG68" s="14"/>
    </row>
    <row r="69" spans="1:59" s="4" customFormat="1" x14ac:dyDescent="0.25">
      <c r="A69" s="22"/>
      <c r="B69" s="23"/>
      <c r="C69" s="23"/>
      <c r="D69" s="23"/>
      <c r="E69" s="23"/>
      <c r="F69" s="23"/>
      <c r="G69" s="23"/>
      <c r="H69" s="23"/>
      <c r="I69" s="24"/>
      <c r="J69" s="24"/>
      <c r="K69" s="24"/>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9"/>
      <c r="BC69" s="9"/>
      <c r="BD69" s="10"/>
      <c r="BE69" s="11"/>
      <c r="BF69" s="14"/>
      <c r="BG69" s="14"/>
    </row>
    <row r="70" spans="1:59" s="4" customFormat="1" x14ac:dyDescent="0.25">
      <c r="A70" s="22">
        <v>32</v>
      </c>
      <c r="B70" s="22" t="s">
        <v>95</v>
      </c>
      <c r="C70" s="22" t="s">
        <v>96</v>
      </c>
      <c r="D70" s="22" t="s">
        <v>23</v>
      </c>
      <c r="E70" s="22">
        <v>1000</v>
      </c>
      <c r="F70" s="22" t="s">
        <v>50</v>
      </c>
      <c r="G70" s="22" t="s">
        <v>26</v>
      </c>
      <c r="H70" s="22" t="s">
        <v>51</v>
      </c>
      <c r="I70" s="22">
        <v>431</v>
      </c>
      <c r="J70" s="24">
        <v>431</v>
      </c>
      <c r="K70" s="24">
        <v>81.89</v>
      </c>
      <c r="L70" s="15">
        <f t="shared" si="0"/>
        <v>512.89</v>
      </c>
      <c r="M70" s="15">
        <f t="shared" si="1"/>
        <v>512890</v>
      </c>
      <c r="N70" s="15">
        <v>329</v>
      </c>
      <c r="O70" s="15">
        <v>62.51</v>
      </c>
      <c r="P70" s="15">
        <f t="shared" si="2"/>
        <v>391.51</v>
      </c>
      <c r="Q70" s="15">
        <f t="shared" si="3"/>
        <v>391510</v>
      </c>
      <c r="R70" s="15">
        <v>357</v>
      </c>
      <c r="S70" s="15">
        <v>68</v>
      </c>
      <c r="T70" s="15">
        <f t="shared" si="4"/>
        <v>425</v>
      </c>
      <c r="U70" s="15">
        <f t="shared" si="5"/>
        <v>425000</v>
      </c>
      <c r="V70" s="15">
        <v>0</v>
      </c>
      <c r="W70" s="15">
        <v>0</v>
      </c>
      <c r="X70" s="15">
        <f t="shared" si="6"/>
        <v>0</v>
      </c>
      <c r="Y70" s="15">
        <f t="shared" si="7"/>
        <v>0</v>
      </c>
      <c r="Z70" s="15">
        <v>0</v>
      </c>
      <c r="AA70" s="15">
        <v>0</v>
      </c>
      <c r="AB70" s="15">
        <f t="shared" si="8"/>
        <v>0</v>
      </c>
      <c r="AC70" s="15">
        <f t="shared" si="9"/>
        <v>0</v>
      </c>
      <c r="AD70" s="15">
        <v>0</v>
      </c>
      <c r="AE70" s="15">
        <v>0</v>
      </c>
      <c r="AF70" s="15">
        <f t="shared" si="10"/>
        <v>0</v>
      </c>
      <c r="AG70" s="15">
        <f t="shared" si="11"/>
        <v>0</v>
      </c>
      <c r="AH70" s="15">
        <v>0</v>
      </c>
      <c r="AI70" s="15">
        <v>0</v>
      </c>
      <c r="AJ70" s="15">
        <f t="shared" si="12"/>
        <v>0</v>
      </c>
      <c r="AK70" s="15">
        <f t="shared" si="13"/>
        <v>0</v>
      </c>
      <c r="AL70" s="15">
        <v>0</v>
      </c>
      <c r="AM70" s="15">
        <v>0</v>
      </c>
      <c r="AN70" s="15">
        <f t="shared" si="14"/>
        <v>0</v>
      </c>
      <c r="AO70" s="15">
        <f t="shared" si="15"/>
        <v>0</v>
      </c>
      <c r="AP70" s="15">
        <v>0</v>
      </c>
      <c r="AQ70" s="15">
        <v>0</v>
      </c>
      <c r="AR70" s="15">
        <f t="shared" si="16"/>
        <v>0</v>
      </c>
      <c r="AS70" s="15">
        <f t="shared" si="17"/>
        <v>0</v>
      </c>
      <c r="AT70" s="15">
        <v>357</v>
      </c>
      <c r="AU70" s="15">
        <v>67.83</v>
      </c>
      <c r="AV70" s="15">
        <f t="shared" si="18"/>
        <v>424.83</v>
      </c>
      <c r="AW70" s="15">
        <f t="shared" si="19"/>
        <v>424830</v>
      </c>
      <c r="AX70" s="15">
        <v>0</v>
      </c>
      <c r="AY70" s="15">
        <v>0</v>
      </c>
      <c r="AZ70" s="15">
        <f t="shared" si="20"/>
        <v>0</v>
      </c>
      <c r="BA70" s="15">
        <f t="shared" si="21"/>
        <v>0</v>
      </c>
      <c r="BB70" s="9">
        <v>0</v>
      </c>
      <c r="BC70" s="9">
        <v>0</v>
      </c>
      <c r="BD70" s="10">
        <f t="shared" si="22"/>
        <v>0</v>
      </c>
      <c r="BE70" s="11">
        <f t="shared" si="23"/>
        <v>0</v>
      </c>
      <c r="BF70" s="14"/>
      <c r="BG70" s="14"/>
    </row>
    <row r="71" spans="1:59" s="4" customFormat="1" x14ac:dyDescent="0.25">
      <c r="A71" s="22"/>
      <c r="B71" s="22"/>
      <c r="C71" s="22"/>
      <c r="D71" s="22"/>
      <c r="E71" s="22"/>
      <c r="F71" s="22"/>
      <c r="G71" s="22"/>
      <c r="H71" s="22"/>
      <c r="I71" s="22"/>
      <c r="J71" s="24"/>
      <c r="K71" s="24"/>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9"/>
      <c r="BC71" s="9"/>
      <c r="BD71" s="10"/>
      <c r="BE71" s="11"/>
      <c r="BF71" s="14"/>
      <c r="BG71" s="14"/>
    </row>
    <row r="72" spans="1:59" s="4" customFormat="1" x14ac:dyDescent="0.25">
      <c r="A72" s="22">
        <v>33</v>
      </c>
      <c r="B72" s="22" t="s">
        <v>97</v>
      </c>
      <c r="C72" s="23" t="s">
        <v>98</v>
      </c>
      <c r="D72" s="23" t="s">
        <v>99</v>
      </c>
      <c r="E72" s="23">
        <v>53000</v>
      </c>
      <c r="F72" s="23"/>
      <c r="G72" s="23" t="s">
        <v>26</v>
      </c>
      <c r="H72" s="23" t="s">
        <v>26</v>
      </c>
      <c r="I72" s="22">
        <v>62</v>
      </c>
      <c r="J72" s="24">
        <v>0</v>
      </c>
      <c r="K72" s="24">
        <v>0</v>
      </c>
      <c r="L72" s="15">
        <f t="shared" si="0"/>
        <v>0</v>
      </c>
      <c r="M72" s="15">
        <f t="shared" si="1"/>
        <v>0</v>
      </c>
      <c r="N72" s="15">
        <v>0</v>
      </c>
      <c r="O72" s="15">
        <v>0</v>
      </c>
      <c r="P72" s="15">
        <f t="shared" si="2"/>
        <v>0</v>
      </c>
      <c r="Q72" s="15">
        <f t="shared" si="3"/>
        <v>0</v>
      </c>
      <c r="R72" s="15">
        <v>0</v>
      </c>
      <c r="S72" s="15">
        <v>0</v>
      </c>
      <c r="T72" s="15">
        <f t="shared" si="4"/>
        <v>0</v>
      </c>
      <c r="U72" s="15">
        <f t="shared" si="5"/>
        <v>0</v>
      </c>
      <c r="V72" s="15">
        <v>0</v>
      </c>
      <c r="W72" s="15">
        <v>0</v>
      </c>
      <c r="X72" s="15">
        <f t="shared" si="6"/>
        <v>0</v>
      </c>
      <c r="Y72" s="15">
        <f t="shared" si="7"/>
        <v>0</v>
      </c>
      <c r="Z72" s="15">
        <v>0</v>
      </c>
      <c r="AA72" s="15">
        <v>0</v>
      </c>
      <c r="AB72" s="15">
        <f t="shared" si="8"/>
        <v>0</v>
      </c>
      <c r="AC72" s="15">
        <f t="shared" si="9"/>
        <v>0</v>
      </c>
      <c r="AD72" s="15">
        <v>0</v>
      </c>
      <c r="AE72" s="15">
        <v>0</v>
      </c>
      <c r="AF72" s="15">
        <f t="shared" si="10"/>
        <v>0</v>
      </c>
      <c r="AG72" s="15">
        <f t="shared" si="11"/>
        <v>0</v>
      </c>
      <c r="AH72" s="15">
        <v>0</v>
      </c>
      <c r="AI72" s="15">
        <v>0</v>
      </c>
      <c r="AJ72" s="15">
        <f t="shared" si="12"/>
        <v>0</v>
      </c>
      <c r="AK72" s="15">
        <f t="shared" si="13"/>
        <v>0</v>
      </c>
      <c r="AL72" s="15">
        <v>61.797752808988761</v>
      </c>
      <c r="AM72" s="15">
        <v>0</v>
      </c>
      <c r="AN72" s="15">
        <f t="shared" si="14"/>
        <v>61.797752808988761</v>
      </c>
      <c r="AO72" s="15">
        <f t="shared" si="15"/>
        <v>3275280.8988764044</v>
      </c>
      <c r="AP72" s="15">
        <v>0</v>
      </c>
      <c r="AQ72" s="15">
        <v>0</v>
      </c>
      <c r="AR72" s="15">
        <f t="shared" si="16"/>
        <v>0</v>
      </c>
      <c r="AS72" s="15">
        <f t="shared" si="17"/>
        <v>0</v>
      </c>
      <c r="AT72" s="15">
        <v>0</v>
      </c>
      <c r="AU72" s="15">
        <v>0</v>
      </c>
      <c r="AV72" s="15">
        <f t="shared" si="18"/>
        <v>0</v>
      </c>
      <c r="AW72" s="15">
        <f t="shared" si="19"/>
        <v>0</v>
      </c>
      <c r="AX72" s="15">
        <v>0</v>
      </c>
      <c r="AY72" s="15">
        <v>0</v>
      </c>
      <c r="AZ72" s="15">
        <f t="shared" si="20"/>
        <v>0</v>
      </c>
      <c r="BA72" s="15">
        <f t="shared" si="21"/>
        <v>0</v>
      </c>
      <c r="BB72" s="9">
        <v>0</v>
      </c>
      <c r="BC72" s="9">
        <v>0</v>
      </c>
      <c r="BD72" s="10">
        <f t="shared" si="22"/>
        <v>0</v>
      </c>
      <c r="BE72" s="11">
        <f t="shared" si="23"/>
        <v>0</v>
      </c>
      <c r="BF72" s="14"/>
      <c r="BG72" s="14"/>
    </row>
    <row r="73" spans="1:59" s="4" customFormat="1" x14ac:dyDescent="0.25">
      <c r="A73" s="22"/>
      <c r="B73" s="22"/>
      <c r="C73" s="23"/>
      <c r="D73" s="23"/>
      <c r="E73" s="23"/>
      <c r="F73" s="23"/>
      <c r="G73" s="23"/>
      <c r="H73" s="23"/>
      <c r="I73" s="22"/>
      <c r="J73" s="24"/>
      <c r="K73" s="24"/>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9"/>
      <c r="BC73" s="9"/>
      <c r="BD73" s="10"/>
      <c r="BE73" s="11"/>
      <c r="BF73" s="14"/>
      <c r="BG73" s="14"/>
    </row>
    <row r="74" spans="1:59" s="4" customFormat="1" ht="25.5" x14ac:dyDescent="0.25">
      <c r="A74" s="22">
        <v>34</v>
      </c>
      <c r="B74" s="22" t="s">
        <v>100</v>
      </c>
      <c r="C74" s="23" t="s">
        <v>101</v>
      </c>
      <c r="D74" s="22" t="s">
        <v>23</v>
      </c>
      <c r="E74" s="22">
        <v>18400</v>
      </c>
      <c r="F74" s="23" t="s">
        <v>42</v>
      </c>
      <c r="G74" s="22" t="s">
        <v>26</v>
      </c>
      <c r="H74" s="22" t="s">
        <v>26</v>
      </c>
      <c r="I74" s="24">
        <v>1378</v>
      </c>
      <c r="J74" s="24">
        <v>1378</v>
      </c>
      <c r="K74" s="24">
        <v>0</v>
      </c>
      <c r="L74" s="15">
        <f t="shared" si="0"/>
        <v>1378</v>
      </c>
      <c r="M74" s="15">
        <f t="shared" si="1"/>
        <v>25355200</v>
      </c>
      <c r="N74" s="15">
        <v>1244</v>
      </c>
      <c r="O74" s="15">
        <v>0</v>
      </c>
      <c r="P74" s="15">
        <f t="shared" si="2"/>
        <v>1244</v>
      </c>
      <c r="Q74" s="15">
        <f t="shared" si="3"/>
        <v>22889600</v>
      </c>
      <c r="R74" s="15">
        <v>1286</v>
      </c>
      <c r="S74" s="15">
        <v>0</v>
      </c>
      <c r="T74" s="15">
        <f t="shared" si="4"/>
        <v>1286</v>
      </c>
      <c r="U74" s="15">
        <f t="shared" si="5"/>
        <v>23662400</v>
      </c>
      <c r="V74" s="15">
        <v>1274</v>
      </c>
      <c r="W74" s="15">
        <v>0</v>
      </c>
      <c r="X74" s="15">
        <f t="shared" si="6"/>
        <v>1274</v>
      </c>
      <c r="Y74" s="15">
        <f t="shared" si="7"/>
        <v>23441600</v>
      </c>
      <c r="Z74" s="15">
        <v>1100</v>
      </c>
      <c r="AA74" s="15">
        <v>0</v>
      </c>
      <c r="AB74" s="15">
        <f t="shared" si="8"/>
        <v>1100</v>
      </c>
      <c r="AC74" s="15">
        <f t="shared" si="9"/>
        <v>20240000</v>
      </c>
      <c r="AD74" s="15">
        <v>0</v>
      </c>
      <c r="AE74" s="15">
        <v>0</v>
      </c>
      <c r="AF74" s="15">
        <f t="shared" si="10"/>
        <v>0</v>
      </c>
      <c r="AG74" s="15">
        <f t="shared" si="11"/>
        <v>0</v>
      </c>
      <c r="AH74" s="15">
        <v>0</v>
      </c>
      <c r="AI74" s="15">
        <v>0</v>
      </c>
      <c r="AJ74" s="15">
        <f t="shared" si="12"/>
        <v>0</v>
      </c>
      <c r="AK74" s="15">
        <f t="shared" si="13"/>
        <v>0</v>
      </c>
      <c r="AL74" s="15">
        <v>1204.8192771084339</v>
      </c>
      <c r="AM74" s="15">
        <v>0</v>
      </c>
      <c r="AN74" s="15">
        <f t="shared" si="14"/>
        <v>1204.8192771084339</v>
      </c>
      <c r="AO74" s="15">
        <f t="shared" si="15"/>
        <v>22168674.698795184</v>
      </c>
      <c r="AP74" s="15">
        <v>0</v>
      </c>
      <c r="AQ74" s="15">
        <v>0</v>
      </c>
      <c r="AR74" s="15">
        <f t="shared" si="16"/>
        <v>0</v>
      </c>
      <c r="AS74" s="15">
        <f t="shared" si="17"/>
        <v>0</v>
      </c>
      <c r="AT74" s="15">
        <v>1023</v>
      </c>
      <c r="AU74" s="15">
        <v>0</v>
      </c>
      <c r="AV74" s="15">
        <f t="shared" si="18"/>
        <v>1023</v>
      </c>
      <c r="AW74" s="15">
        <f t="shared" si="19"/>
        <v>18823200</v>
      </c>
      <c r="AX74" s="15">
        <v>0</v>
      </c>
      <c r="AY74" s="15">
        <v>0</v>
      </c>
      <c r="AZ74" s="15">
        <f t="shared" si="20"/>
        <v>0</v>
      </c>
      <c r="BA74" s="15">
        <f t="shared" si="21"/>
        <v>0</v>
      </c>
      <c r="BB74" s="9">
        <v>0</v>
      </c>
      <c r="BC74" s="9">
        <v>0</v>
      </c>
      <c r="BD74" s="10">
        <f t="shared" si="22"/>
        <v>0</v>
      </c>
      <c r="BE74" s="11">
        <f t="shared" si="23"/>
        <v>0</v>
      </c>
      <c r="BF74" s="14"/>
      <c r="BG74" s="14"/>
    </row>
    <row r="75" spans="1:59" s="4" customFormat="1" x14ac:dyDescent="0.25">
      <c r="A75" s="22"/>
      <c r="B75" s="22"/>
      <c r="C75" s="23"/>
      <c r="D75" s="22"/>
      <c r="E75" s="22"/>
      <c r="F75" s="23"/>
      <c r="G75" s="22"/>
      <c r="H75" s="22"/>
      <c r="I75" s="24"/>
      <c r="J75" s="24"/>
      <c r="K75" s="24"/>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9"/>
      <c r="BC75" s="9"/>
      <c r="BD75" s="10"/>
      <c r="BE75" s="11"/>
      <c r="BF75" s="14"/>
      <c r="BG75" s="14"/>
    </row>
    <row r="76" spans="1:59" s="4" customFormat="1" x14ac:dyDescent="0.25">
      <c r="A76" s="22">
        <v>35</v>
      </c>
      <c r="B76" s="22" t="s">
        <v>102</v>
      </c>
      <c r="C76" s="22" t="s">
        <v>103</v>
      </c>
      <c r="D76" s="22" t="s">
        <v>23</v>
      </c>
      <c r="E76" s="22">
        <v>10</v>
      </c>
      <c r="F76" s="22" t="s">
        <v>104</v>
      </c>
      <c r="G76" s="22" t="s">
        <v>26</v>
      </c>
      <c r="H76" s="22" t="s">
        <v>51</v>
      </c>
      <c r="I76" s="24">
        <v>23651</v>
      </c>
      <c r="J76" s="24">
        <v>0</v>
      </c>
      <c r="K76" s="24">
        <v>0</v>
      </c>
      <c r="L76" s="15">
        <f t="shared" si="0"/>
        <v>0</v>
      </c>
      <c r="M76" s="15">
        <f t="shared" si="1"/>
        <v>0</v>
      </c>
      <c r="N76" s="15">
        <v>23000</v>
      </c>
      <c r="O76" s="15">
        <v>0</v>
      </c>
      <c r="P76" s="15">
        <f t="shared" si="2"/>
        <v>23000</v>
      </c>
      <c r="Q76" s="15">
        <f t="shared" si="3"/>
        <v>230000</v>
      </c>
      <c r="R76" s="15">
        <v>22099</v>
      </c>
      <c r="S76" s="15">
        <v>0</v>
      </c>
      <c r="T76" s="15">
        <f t="shared" si="4"/>
        <v>22099</v>
      </c>
      <c r="U76" s="15">
        <f t="shared" si="5"/>
        <v>220990</v>
      </c>
      <c r="V76" s="15">
        <v>0</v>
      </c>
      <c r="W76" s="15">
        <v>0</v>
      </c>
      <c r="X76" s="15">
        <f t="shared" si="6"/>
        <v>0</v>
      </c>
      <c r="Y76" s="15">
        <f t="shared" si="7"/>
        <v>0</v>
      </c>
      <c r="Z76" s="15">
        <v>0</v>
      </c>
      <c r="AA76" s="15">
        <v>0</v>
      </c>
      <c r="AB76" s="15">
        <f t="shared" si="8"/>
        <v>0</v>
      </c>
      <c r="AC76" s="15">
        <f t="shared" si="9"/>
        <v>0</v>
      </c>
      <c r="AD76" s="15">
        <v>0</v>
      </c>
      <c r="AE76" s="15">
        <v>0</v>
      </c>
      <c r="AF76" s="15">
        <f t="shared" si="10"/>
        <v>0</v>
      </c>
      <c r="AG76" s="15">
        <f t="shared" si="11"/>
        <v>0</v>
      </c>
      <c r="AH76" s="15">
        <v>0</v>
      </c>
      <c r="AI76" s="15">
        <v>0</v>
      </c>
      <c r="AJ76" s="15">
        <f t="shared" si="12"/>
        <v>0</v>
      </c>
      <c r="AK76" s="15">
        <f t="shared" si="13"/>
        <v>0</v>
      </c>
      <c r="AL76" s="15">
        <v>22602.409638554218</v>
      </c>
      <c r="AM76" s="15">
        <v>0</v>
      </c>
      <c r="AN76" s="15">
        <f t="shared" si="14"/>
        <v>22602.409638554218</v>
      </c>
      <c r="AO76" s="15">
        <f t="shared" si="15"/>
        <v>226024.09638554219</v>
      </c>
      <c r="AP76" s="15">
        <v>0</v>
      </c>
      <c r="AQ76" s="15">
        <v>0</v>
      </c>
      <c r="AR76" s="15">
        <f t="shared" si="16"/>
        <v>0</v>
      </c>
      <c r="AS76" s="15">
        <f t="shared" si="17"/>
        <v>0</v>
      </c>
      <c r="AT76" s="15">
        <v>21318</v>
      </c>
      <c r="AU76" s="15">
        <v>0</v>
      </c>
      <c r="AV76" s="15">
        <f t="shared" si="18"/>
        <v>21318</v>
      </c>
      <c r="AW76" s="15">
        <f t="shared" si="19"/>
        <v>213180</v>
      </c>
      <c r="AX76" s="15">
        <v>0</v>
      </c>
      <c r="AY76" s="15">
        <v>0</v>
      </c>
      <c r="AZ76" s="15">
        <f t="shared" si="20"/>
        <v>0</v>
      </c>
      <c r="BA76" s="15">
        <f t="shared" si="21"/>
        <v>0</v>
      </c>
      <c r="BB76" s="9">
        <v>0</v>
      </c>
      <c r="BC76" s="9">
        <v>0</v>
      </c>
      <c r="BD76" s="10">
        <f t="shared" si="22"/>
        <v>0</v>
      </c>
      <c r="BE76" s="11">
        <f t="shared" si="23"/>
        <v>0</v>
      </c>
      <c r="BF76" s="14"/>
      <c r="BG76" s="14"/>
    </row>
    <row r="77" spans="1:59" s="4" customFormat="1" x14ac:dyDescent="0.25">
      <c r="A77" s="22"/>
      <c r="B77" s="22"/>
      <c r="C77" s="22"/>
      <c r="D77" s="22"/>
      <c r="E77" s="22"/>
      <c r="F77" s="22"/>
      <c r="G77" s="22"/>
      <c r="H77" s="22"/>
      <c r="I77" s="24"/>
      <c r="J77" s="24"/>
      <c r="K77" s="24"/>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9"/>
      <c r="BC77" s="9"/>
      <c r="BD77" s="10"/>
      <c r="BE77" s="11"/>
      <c r="BF77" s="14"/>
      <c r="BG77" s="14"/>
    </row>
    <row r="78" spans="1:59" s="4" customFormat="1" x14ac:dyDescent="0.25">
      <c r="A78" s="22">
        <v>36</v>
      </c>
      <c r="B78" s="22" t="s">
        <v>105</v>
      </c>
      <c r="C78" s="22" t="s">
        <v>106</v>
      </c>
      <c r="D78" s="22" t="s">
        <v>23</v>
      </c>
      <c r="E78" s="22">
        <v>16000</v>
      </c>
      <c r="F78" s="22" t="s">
        <v>107</v>
      </c>
      <c r="G78" s="23" t="s">
        <v>26</v>
      </c>
      <c r="H78" s="23" t="s">
        <v>26</v>
      </c>
      <c r="I78" s="22">
        <v>488</v>
      </c>
      <c r="J78" s="24">
        <v>420</v>
      </c>
      <c r="K78" s="24">
        <v>79.8</v>
      </c>
      <c r="L78" s="15">
        <f t="shared" si="0"/>
        <v>499.8</v>
      </c>
      <c r="M78" s="15">
        <f t="shared" si="1"/>
        <v>7996800</v>
      </c>
      <c r="N78" s="15">
        <v>249</v>
      </c>
      <c r="O78" s="15">
        <v>47.31</v>
      </c>
      <c r="P78" s="15">
        <f t="shared" si="2"/>
        <v>296.31</v>
      </c>
      <c r="Q78" s="15">
        <f t="shared" si="3"/>
        <v>4740960</v>
      </c>
      <c r="R78" s="15">
        <v>378</v>
      </c>
      <c r="S78" s="15">
        <v>72</v>
      </c>
      <c r="T78" s="15">
        <f t="shared" si="4"/>
        <v>450</v>
      </c>
      <c r="U78" s="15">
        <f t="shared" si="5"/>
        <v>7200000</v>
      </c>
      <c r="V78" s="15">
        <v>344.5</v>
      </c>
      <c r="W78" s="15">
        <v>65.454999999999998</v>
      </c>
      <c r="X78" s="15">
        <f t="shared" si="6"/>
        <v>409.95499999999998</v>
      </c>
      <c r="Y78" s="15">
        <f t="shared" si="7"/>
        <v>6559280</v>
      </c>
      <c r="Z78" s="15">
        <v>0</v>
      </c>
      <c r="AA78" s="15">
        <v>0</v>
      </c>
      <c r="AB78" s="15">
        <f t="shared" si="8"/>
        <v>0</v>
      </c>
      <c r="AC78" s="15">
        <f t="shared" si="9"/>
        <v>0</v>
      </c>
      <c r="AD78" s="15">
        <v>0</v>
      </c>
      <c r="AE78" s="15">
        <v>0</v>
      </c>
      <c r="AF78" s="15">
        <f t="shared" si="10"/>
        <v>0</v>
      </c>
      <c r="AG78" s="15">
        <f t="shared" si="11"/>
        <v>0</v>
      </c>
      <c r="AH78" s="15">
        <v>0</v>
      </c>
      <c r="AI78" s="15">
        <v>0</v>
      </c>
      <c r="AJ78" s="15">
        <f t="shared" si="12"/>
        <v>0</v>
      </c>
      <c r="AK78" s="15">
        <f t="shared" si="13"/>
        <v>0</v>
      </c>
      <c r="AL78" s="15">
        <v>265.06024096385545</v>
      </c>
      <c r="AM78" s="15">
        <v>50.361445783132538</v>
      </c>
      <c r="AN78" s="15">
        <f t="shared" si="14"/>
        <v>315.42168674698797</v>
      </c>
      <c r="AO78" s="15">
        <f t="shared" si="15"/>
        <v>5046746.9879518077</v>
      </c>
      <c r="AP78" s="15">
        <v>0</v>
      </c>
      <c r="AQ78" s="15">
        <v>0</v>
      </c>
      <c r="AR78" s="15">
        <f t="shared" si="16"/>
        <v>0</v>
      </c>
      <c r="AS78" s="15">
        <f t="shared" si="17"/>
        <v>0</v>
      </c>
      <c r="AT78" s="15">
        <v>370</v>
      </c>
      <c r="AU78" s="15">
        <v>70.3</v>
      </c>
      <c r="AV78" s="15">
        <f t="shared" si="18"/>
        <v>440.3</v>
      </c>
      <c r="AW78" s="15">
        <f t="shared" si="19"/>
        <v>7044800</v>
      </c>
      <c r="AX78" s="15">
        <v>0</v>
      </c>
      <c r="AY78" s="15">
        <v>0</v>
      </c>
      <c r="AZ78" s="15">
        <f t="shared" si="20"/>
        <v>0</v>
      </c>
      <c r="BA78" s="15">
        <f t="shared" si="21"/>
        <v>0</v>
      </c>
      <c r="BB78" s="9">
        <v>0</v>
      </c>
      <c r="BC78" s="9">
        <v>0</v>
      </c>
      <c r="BD78" s="10">
        <f t="shared" si="22"/>
        <v>0</v>
      </c>
      <c r="BE78" s="11">
        <f t="shared" si="23"/>
        <v>0</v>
      </c>
      <c r="BF78" s="14"/>
      <c r="BG78" s="14"/>
    </row>
    <row r="79" spans="1:59" s="4" customFormat="1" x14ac:dyDescent="0.25">
      <c r="A79" s="22"/>
      <c r="B79" s="22"/>
      <c r="C79" s="22"/>
      <c r="D79" s="22"/>
      <c r="E79" s="22"/>
      <c r="F79" s="22"/>
      <c r="G79" s="23"/>
      <c r="H79" s="23"/>
      <c r="I79" s="22"/>
      <c r="J79" s="24"/>
      <c r="K79" s="24"/>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9"/>
      <c r="BC79" s="9"/>
      <c r="BD79" s="10"/>
      <c r="BE79" s="11"/>
      <c r="BF79" s="14"/>
      <c r="BG79" s="14"/>
    </row>
    <row r="80" spans="1:59" s="4" customFormat="1" x14ac:dyDescent="0.25">
      <c r="A80" s="22">
        <v>37</v>
      </c>
      <c r="B80" s="22" t="s">
        <v>108</v>
      </c>
      <c r="C80" s="23" t="s">
        <v>109</v>
      </c>
      <c r="D80" s="23" t="s">
        <v>23</v>
      </c>
      <c r="E80" s="23">
        <v>10</v>
      </c>
      <c r="F80" s="23" t="s">
        <v>110</v>
      </c>
      <c r="G80" s="22" t="s">
        <v>26</v>
      </c>
      <c r="H80" s="22" t="s">
        <v>26</v>
      </c>
      <c r="I80" s="24">
        <v>293333</v>
      </c>
      <c r="J80" s="24">
        <v>0</v>
      </c>
      <c r="K80" s="24">
        <v>0</v>
      </c>
      <c r="L80" s="15">
        <f t="shared" si="0"/>
        <v>0</v>
      </c>
      <c r="M80" s="15">
        <f t="shared" si="1"/>
        <v>0</v>
      </c>
      <c r="N80" s="15">
        <v>0</v>
      </c>
      <c r="O80" s="15">
        <v>0</v>
      </c>
      <c r="P80" s="15">
        <f t="shared" si="2"/>
        <v>0</v>
      </c>
      <c r="Q80" s="15">
        <f t="shared" si="3"/>
        <v>0</v>
      </c>
      <c r="R80" s="15">
        <v>275000</v>
      </c>
      <c r="S80" s="15">
        <v>0</v>
      </c>
      <c r="T80" s="15">
        <f t="shared" si="4"/>
        <v>275000</v>
      </c>
      <c r="U80" s="15">
        <f t="shared" si="5"/>
        <v>2750000</v>
      </c>
      <c r="V80" s="15">
        <v>0</v>
      </c>
      <c r="W80" s="15">
        <v>0</v>
      </c>
      <c r="X80" s="15">
        <f t="shared" si="6"/>
        <v>0</v>
      </c>
      <c r="Y80" s="15">
        <f t="shared" si="7"/>
        <v>0</v>
      </c>
      <c r="Z80" s="15">
        <v>0</v>
      </c>
      <c r="AA80" s="15">
        <v>0</v>
      </c>
      <c r="AB80" s="15">
        <f t="shared" si="8"/>
        <v>0</v>
      </c>
      <c r="AC80" s="15">
        <f t="shared" si="9"/>
        <v>0</v>
      </c>
      <c r="AD80" s="15">
        <v>0</v>
      </c>
      <c r="AE80" s="15">
        <v>0</v>
      </c>
      <c r="AF80" s="15">
        <f t="shared" si="10"/>
        <v>0</v>
      </c>
      <c r="AG80" s="15">
        <f t="shared" si="11"/>
        <v>0</v>
      </c>
      <c r="AH80" s="15">
        <v>0</v>
      </c>
      <c r="AI80" s="15">
        <v>0</v>
      </c>
      <c r="AJ80" s="15">
        <f t="shared" si="12"/>
        <v>0</v>
      </c>
      <c r="AK80" s="15">
        <f t="shared" si="13"/>
        <v>0</v>
      </c>
      <c r="AL80" s="15">
        <v>0</v>
      </c>
      <c r="AM80" s="15">
        <v>0</v>
      </c>
      <c r="AN80" s="15">
        <f t="shared" si="14"/>
        <v>0</v>
      </c>
      <c r="AO80" s="15">
        <f t="shared" si="15"/>
        <v>0</v>
      </c>
      <c r="AP80" s="15">
        <v>0</v>
      </c>
      <c r="AQ80" s="15">
        <v>0</v>
      </c>
      <c r="AR80" s="15">
        <f t="shared" si="16"/>
        <v>0</v>
      </c>
      <c r="AS80" s="15">
        <f t="shared" si="17"/>
        <v>0</v>
      </c>
      <c r="AT80" s="15">
        <v>0</v>
      </c>
      <c r="AU80" s="15">
        <v>0</v>
      </c>
      <c r="AV80" s="15">
        <f t="shared" si="18"/>
        <v>0</v>
      </c>
      <c r="AW80" s="15">
        <f t="shared" si="19"/>
        <v>0</v>
      </c>
      <c r="AX80" s="15">
        <v>0</v>
      </c>
      <c r="AY80" s="15">
        <v>0</v>
      </c>
      <c r="AZ80" s="15">
        <f t="shared" si="20"/>
        <v>0</v>
      </c>
      <c r="BA80" s="15">
        <f t="shared" si="21"/>
        <v>0</v>
      </c>
      <c r="BB80" s="9">
        <v>0</v>
      </c>
      <c r="BC80" s="9">
        <v>0</v>
      </c>
      <c r="BD80" s="10">
        <f t="shared" si="22"/>
        <v>0</v>
      </c>
      <c r="BE80" s="11">
        <f t="shared" si="23"/>
        <v>0</v>
      </c>
      <c r="BF80" s="14"/>
      <c r="BG80" s="14"/>
    </row>
    <row r="81" spans="1:59" s="4" customFormat="1" x14ac:dyDescent="0.25">
      <c r="A81" s="22"/>
      <c r="B81" s="22"/>
      <c r="C81" s="23"/>
      <c r="D81" s="23"/>
      <c r="E81" s="23"/>
      <c r="F81" s="23"/>
      <c r="G81" s="22"/>
      <c r="H81" s="22"/>
      <c r="I81" s="24"/>
      <c r="J81" s="24"/>
      <c r="K81" s="24"/>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9"/>
      <c r="BC81" s="9"/>
      <c r="BD81" s="10"/>
      <c r="BE81" s="11"/>
      <c r="BF81" s="14"/>
      <c r="BG81" s="14"/>
    </row>
    <row r="82" spans="1:59" s="4" customFormat="1" ht="25.5" x14ac:dyDescent="0.25">
      <c r="A82" s="22">
        <v>38</v>
      </c>
      <c r="B82" s="22" t="s">
        <v>111</v>
      </c>
      <c r="C82" s="22" t="s">
        <v>112</v>
      </c>
      <c r="D82" s="22" t="s">
        <v>23</v>
      </c>
      <c r="E82" s="22">
        <v>20</v>
      </c>
      <c r="F82" s="23" t="s">
        <v>42</v>
      </c>
      <c r="G82" s="23" t="s">
        <v>113</v>
      </c>
      <c r="H82" s="23" t="s">
        <v>26</v>
      </c>
      <c r="I82" s="24">
        <v>102019</v>
      </c>
      <c r="J82" s="24">
        <v>0</v>
      </c>
      <c r="K82" s="24">
        <v>0</v>
      </c>
      <c r="L82" s="15">
        <f t="shared" si="0"/>
        <v>0</v>
      </c>
      <c r="M82" s="15">
        <f t="shared" si="1"/>
        <v>0</v>
      </c>
      <c r="N82" s="15">
        <v>0</v>
      </c>
      <c r="O82" s="15">
        <v>0</v>
      </c>
      <c r="P82" s="15">
        <f t="shared" si="2"/>
        <v>0</v>
      </c>
      <c r="Q82" s="15">
        <f t="shared" si="3"/>
        <v>0</v>
      </c>
      <c r="R82" s="15">
        <v>0</v>
      </c>
      <c r="S82" s="15">
        <v>0</v>
      </c>
      <c r="T82" s="15">
        <f t="shared" si="4"/>
        <v>0</v>
      </c>
      <c r="U82" s="15">
        <f t="shared" si="5"/>
        <v>0</v>
      </c>
      <c r="V82" s="15">
        <v>0</v>
      </c>
      <c r="W82" s="15">
        <v>0</v>
      </c>
      <c r="X82" s="15">
        <f t="shared" si="6"/>
        <v>0</v>
      </c>
      <c r="Y82" s="15">
        <f t="shared" si="7"/>
        <v>0</v>
      </c>
      <c r="Z82" s="15">
        <v>85730</v>
      </c>
      <c r="AA82" s="15">
        <v>16288.7</v>
      </c>
      <c r="AB82" s="15">
        <f t="shared" si="8"/>
        <v>102018.7</v>
      </c>
      <c r="AC82" s="15">
        <f t="shared" si="9"/>
        <v>2040374</v>
      </c>
      <c r="AD82" s="15">
        <v>0</v>
      </c>
      <c r="AE82" s="15">
        <v>0</v>
      </c>
      <c r="AF82" s="15">
        <f t="shared" si="10"/>
        <v>0</v>
      </c>
      <c r="AG82" s="15">
        <f t="shared" si="11"/>
        <v>0</v>
      </c>
      <c r="AH82" s="15">
        <v>0</v>
      </c>
      <c r="AI82" s="15">
        <v>0</v>
      </c>
      <c r="AJ82" s="15">
        <f t="shared" si="12"/>
        <v>0</v>
      </c>
      <c r="AK82" s="15">
        <f t="shared" si="13"/>
        <v>0</v>
      </c>
      <c r="AL82" s="15">
        <v>0</v>
      </c>
      <c r="AM82" s="15">
        <v>0</v>
      </c>
      <c r="AN82" s="15">
        <f t="shared" si="14"/>
        <v>0</v>
      </c>
      <c r="AO82" s="15">
        <f t="shared" si="15"/>
        <v>0</v>
      </c>
      <c r="AP82" s="15">
        <v>0</v>
      </c>
      <c r="AQ82" s="15">
        <v>0</v>
      </c>
      <c r="AR82" s="15">
        <f t="shared" si="16"/>
        <v>0</v>
      </c>
      <c r="AS82" s="15">
        <f t="shared" si="17"/>
        <v>0</v>
      </c>
      <c r="AT82" s="15">
        <v>0</v>
      </c>
      <c r="AU82" s="15">
        <v>0</v>
      </c>
      <c r="AV82" s="15">
        <f t="shared" si="18"/>
        <v>0</v>
      </c>
      <c r="AW82" s="15">
        <f t="shared" si="19"/>
        <v>0</v>
      </c>
      <c r="AX82" s="15">
        <v>0</v>
      </c>
      <c r="AY82" s="15">
        <v>0</v>
      </c>
      <c r="AZ82" s="15">
        <f t="shared" si="20"/>
        <v>0</v>
      </c>
      <c r="BA82" s="15">
        <f t="shared" si="21"/>
        <v>0</v>
      </c>
      <c r="BB82" s="9">
        <v>0</v>
      </c>
      <c r="BC82" s="9">
        <v>0</v>
      </c>
      <c r="BD82" s="10">
        <f t="shared" si="22"/>
        <v>0</v>
      </c>
      <c r="BE82" s="11">
        <f t="shared" si="23"/>
        <v>0</v>
      </c>
      <c r="BF82" s="14"/>
      <c r="BG82" s="14"/>
    </row>
    <row r="83" spans="1:59" s="4" customFormat="1" x14ac:dyDescent="0.25">
      <c r="A83" s="22"/>
      <c r="B83" s="22"/>
      <c r="C83" s="22"/>
      <c r="D83" s="22"/>
      <c r="E83" s="22"/>
      <c r="F83" s="23"/>
      <c r="G83" s="23"/>
      <c r="H83" s="23"/>
      <c r="I83" s="24"/>
      <c r="J83" s="24"/>
      <c r="K83" s="24"/>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9"/>
      <c r="BC83" s="9"/>
      <c r="BD83" s="10"/>
      <c r="BE83" s="11"/>
      <c r="BF83" s="14"/>
      <c r="BG83" s="14"/>
    </row>
    <row r="84" spans="1:59" s="4" customFormat="1" x14ac:dyDescent="0.25">
      <c r="A84" s="22">
        <v>39</v>
      </c>
      <c r="B84" s="23" t="s">
        <v>114</v>
      </c>
      <c r="C84" s="23" t="s">
        <v>115</v>
      </c>
      <c r="D84" s="23" t="s">
        <v>23</v>
      </c>
      <c r="E84" s="22">
        <v>7400</v>
      </c>
      <c r="F84" s="22" t="s">
        <v>29</v>
      </c>
      <c r="G84" s="23" t="s">
        <v>26</v>
      </c>
      <c r="H84" s="23" t="s">
        <v>26</v>
      </c>
      <c r="I84" s="24">
        <v>1205</v>
      </c>
      <c r="J84" s="24">
        <v>0</v>
      </c>
      <c r="K84" s="24">
        <v>0</v>
      </c>
      <c r="L84" s="15">
        <f t="shared" si="0"/>
        <v>0</v>
      </c>
      <c r="M84" s="15">
        <f t="shared" si="1"/>
        <v>0</v>
      </c>
      <c r="N84" s="15">
        <v>0</v>
      </c>
      <c r="O84" s="15">
        <v>0</v>
      </c>
      <c r="P84" s="15">
        <f t="shared" si="2"/>
        <v>0</v>
      </c>
      <c r="Q84" s="15">
        <f t="shared" si="3"/>
        <v>0</v>
      </c>
      <c r="R84" s="15">
        <v>1031</v>
      </c>
      <c r="S84" s="15">
        <v>0</v>
      </c>
      <c r="T84" s="15">
        <f t="shared" si="4"/>
        <v>1031</v>
      </c>
      <c r="U84" s="15">
        <f t="shared" si="5"/>
        <v>7629400</v>
      </c>
      <c r="V84" s="15">
        <v>1105</v>
      </c>
      <c r="W84" s="15">
        <v>0</v>
      </c>
      <c r="X84" s="15">
        <f t="shared" si="6"/>
        <v>1105</v>
      </c>
      <c r="Y84" s="15">
        <f t="shared" si="7"/>
        <v>8177000</v>
      </c>
      <c r="Z84" s="15">
        <v>1200</v>
      </c>
      <c r="AA84" s="15">
        <v>0</v>
      </c>
      <c r="AB84" s="15">
        <f t="shared" si="8"/>
        <v>1200</v>
      </c>
      <c r="AC84" s="15">
        <f t="shared" si="9"/>
        <v>8880000</v>
      </c>
      <c r="AD84" s="15">
        <v>0</v>
      </c>
      <c r="AE84" s="15">
        <v>0</v>
      </c>
      <c r="AF84" s="15">
        <f t="shared" si="10"/>
        <v>0</v>
      </c>
      <c r="AG84" s="15">
        <f t="shared" si="11"/>
        <v>0</v>
      </c>
      <c r="AH84" s="15">
        <v>0</v>
      </c>
      <c r="AI84" s="15">
        <v>0</v>
      </c>
      <c r="AJ84" s="15">
        <f t="shared" si="12"/>
        <v>0</v>
      </c>
      <c r="AK84" s="15">
        <f t="shared" si="13"/>
        <v>0</v>
      </c>
      <c r="AL84" s="15">
        <v>843.37349397590367</v>
      </c>
      <c r="AM84" s="15">
        <v>0</v>
      </c>
      <c r="AN84" s="15">
        <f t="shared" si="14"/>
        <v>843.37349397590367</v>
      </c>
      <c r="AO84" s="15">
        <f t="shared" si="15"/>
        <v>6240963.8554216875</v>
      </c>
      <c r="AP84" s="15">
        <v>0</v>
      </c>
      <c r="AQ84" s="15">
        <v>0</v>
      </c>
      <c r="AR84" s="15">
        <f t="shared" si="16"/>
        <v>0</v>
      </c>
      <c r="AS84" s="15">
        <f t="shared" si="17"/>
        <v>0</v>
      </c>
      <c r="AT84" s="15">
        <v>795</v>
      </c>
      <c r="AU84" s="15">
        <v>0</v>
      </c>
      <c r="AV84" s="15">
        <f t="shared" si="18"/>
        <v>795</v>
      </c>
      <c r="AW84" s="15">
        <f t="shared" si="19"/>
        <v>5883000</v>
      </c>
      <c r="AX84" s="15">
        <v>0</v>
      </c>
      <c r="AY84" s="15">
        <v>0</v>
      </c>
      <c r="AZ84" s="15">
        <f t="shared" si="20"/>
        <v>0</v>
      </c>
      <c r="BA84" s="15">
        <f t="shared" si="21"/>
        <v>0</v>
      </c>
      <c r="BB84" s="9">
        <v>0</v>
      </c>
      <c r="BC84" s="9">
        <v>0</v>
      </c>
      <c r="BD84" s="10">
        <f t="shared" si="22"/>
        <v>0</v>
      </c>
      <c r="BE84" s="11">
        <f t="shared" si="23"/>
        <v>0</v>
      </c>
      <c r="BF84" s="14"/>
      <c r="BG84" s="14"/>
    </row>
    <row r="85" spans="1:59" s="4" customFormat="1" x14ac:dyDescent="0.25">
      <c r="A85" s="22"/>
      <c r="B85" s="23"/>
      <c r="C85" s="23"/>
      <c r="D85" s="23"/>
      <c r="E85" s="22"/>
      <c r="F85" s="22"/>
      <c r="G85" s="23"/>
      <c r="H85" s="23"/>
      <c r="I85" s="24"/>
      <c r="J85" s="24"/>
      <c r="K85" s="24"/>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9"/>
      <c r="BC85" s="9"/>
      <c r="BD85" s="10"/>
      <c r="BE85" s="11"/>
      <c r="BF85" s="14"/>
      <c r="BG85" s="14"/>
    </row>
    <row r="86" spans="1:59" s="4" customFormat="1" x14ac:dyDescent="0.25">
      <c r="A86" s="22">
        <v>40</v>
      </c>
      <c r="B86" s="22" t="s">
        <v>116</v>
      </c>
      <c r="C86" s="22" t="s">
        <v>117</v>
      </c>
      <c r="D86" s="22" t="s">
        <v>23</v>
      </c>
      <c r="E86" s="22">
        <v>200</v>
      </c>
      <c r="F86" s="22" t="s">
        <v>29</v>
      </c>
      <c r="G86" s="22" t="s">
        <v>26</v>
      </c>
      <c r="H86" s="22" t="s">
        <v>26</v>
      </c>
      <c r="I86" s="24">
        <v>1300</v>
      </c>
      <c r="J86" s="24">
        <v>0</v>
      </c>
      <c r="K86" s="24">
        <v>0</v>
      </c>
      <c r="L86" s="15">
        <f t="shared" si="0"/>
        <v>0</v>
      </c>
      <c r="M86" s="15">
        <f t="shared" si="1"/>
        <v>0</v>
      </c>
      <c r="N86" s="15">
        <v>0</v>
      </c>
      <c r="O86" s="15">
        <v>0</v>
      </c>
      <c r="P86" s="15">
        <f t="shared" si="2"/>
        <v>0</v>
      </c>
      <c r="Q86" s="15">
        <f t="shared" si="3"/>
        <v>0</v>
      </c>
      <c r="R86" s="15">
        <v>1214</v>
      </c>
      <c r="S86" s="15">
        <v>0</v>
      </c>
      <c r="T86" s="15">
        <f t="shared" si="4"/>
        <v>1214</v>
      </c>
      <c r="U86" s="15">
        <f t="shared" si="5"/>
        <v>242800</v>
      </c>
      <c r="V86" s="15">
        <v>0</v>
      </c>
      <c r="W86" s="15">
        <v>0</v>
      </c>
      <c r="X86" s="15">
        <f t="shared" si="6"/>
        <v>0</v>
      </c>
      <c r="Y86" s="15">
        <f t="shared" si="7"/>
        <v>0</v>
      </c>
      <c r="Z86" s="15">
        <v>1300</v>
      </c>
      <c r="AA86" s="15">
        <v>0</v>
      </c>
      <c r="AB86" s="15">
        <f t="shared" si="8"/>
        <v>1300</v>
      </c>
      <c r="AC86" s="15">
        <f t="shared" si="9"/>
        <v>260000</v>
      </c>
      <c r="AD86" s="15">
        <v>0</v>
      </c>
      <c r="AE86" s="15">
        <v>0</v>
      </c>
      <c r="AF86" s="15">
        <f t="shared" si="10"/>
        <v>0</v>
      </c>
      <c r="AG86" s="15">
        <f t="shared" si="11"/>
        <v>0</v>
      </c>
      <c r="AH86" s="15">
        <v>0</v>
      </c>
      <c r="AI86" s="15">
        <v>0</v>
      </c>
      <c r="AJ86" s="15">
        <f t="shared" si="12"/>
        <v>0</v>
      </c>
      <c r="AK86" s="15">
        <f t="shared" si="13"/>
        <v>0</v>
      </c>
      <c r="AL86" s="15">
        <v>0</v>
      </c>
      <c r="AM86" s="15">
        <v>0</v>
      </c>
      <c r="AN86" s="15">
        <f t="shared" si="14"/>
        <v>0</v>
      </c>
      <c r="AO86" s="15">
        <f t="shared" si="15"/>
        <v>0</v>
      </c>
      <c r="AP86" s="15">
        <v>0</v>
      </c>
      <c r="AQ86" s="15">
        <v>0</v>
      </c>
      <c r="AR86" s="15">
        <f t="shared" si="16"/>
        <v>0</v>
      </c>
      <c r="AS86" s="15">
        <f t="shared" si="17"/>
        <v>0</v>
      </c>
      <c r="AT86" s="15">
        <v>1023</v>
      </c>
      <c r="AU86" s="15">
        <v>0</v>
      </c>
      <c r="AV86" s="15">
        <f t="shared" si="18"/>
        <v>1023</v>
      </c>
      <c r="AW86" s="15">
        <f t="shared" si="19"/>
        <v>204600</v>
      </c>
      <c r="AX86" s="15">
        <v>0</v>
      </c>
      <c r="AY86" s="15">
        <v>0</v>
      </c>
      <c r="AZ86" s="15">
        <f t="shared" si="20"/>
        <v>0</v>
      </c>
      <c r="BA86" s="15">
        <f t="shared" si="21"/>
        <v>0</v>
      </c>
      <c r="BB86" s="9">
        <v>0</v>
      </c>
      <c r="BC86" s="9">
        <v>0</v>
      </c>
      <c r="BD86" s="10">
        <f t="shared" si="22"/>
        <v>0</v>
      </c>
      <c r="BE86" s="11">
        <f t="shared" si="23"/>
        <v>0</v>
      </c>
      <c r="BF86" s="14"/>
      <c r="BG86" s="14"/>
    </row>
    <row r="87" spans="1:59" s="4" customFormat="1" x14ac:dyDescent="0.25">
      <c r="A87" s="22"/>
      <c r="B87" s="22"/>
      <c r="C87" s="22"/>
      <c r="D87" s="22"/>
      <c r="E87" s="22"/>
      <c r="F87" s="22"/>
      <c r="G87" s="22"/>
      <c r="H87" s="22"/>
      <c r="I87" s="24"/>
      <c r="J87" s="24"/>
      <c r="K87" s="24"/>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9"/>
      <c r="BC87" s="9"/>
      <c r="BD87" s="10"/>
      <c r="BE87" s="11"/>
      <c r="BF87" s="14"/>
      <c r="BG87" s="14"/>
    </row>
    <row r="88" spans="1:59" s="4" customFormat="1" x14ac:dyDescent="0.25">
      <c r="A88" s="22">
        <v>41</v>
      </c>
      <c r="B88" s="22" t="s">
        <v>118</v>
      </c>
      <c r="C88" s="22" t="s">
        <v>119</v>
      </c>
      <c r="D88" s="22" t="s">
        <v>23</v>
      </c>
      <c r="E88" s="22">
        <v>100</v>
      </c>
      <c r="F88" s="22" t="s">
        <v>120</v>
      </c>
      <c r="G88" s="23" t="s">
        <v>26</v>
      </c>
      <c r="H88" s="23" t="s">
        <v>26</v>
      </c>
      <c r="I88" s="24">
        <v>17229</v>
      </c>
      <c r="J88" s="24">
        <v>17229</v>
      </c>
      <c r="K88" s="24">
        <v>0</v>
      </c>
      <c r="L88" s="15">
        <f t="shared" si="0"/>
        <v>17229</v>
      </c>
      <c r="M88" s="15">
        <f t="shared" si="1"/>
        <v>1722900</v>
      </c>
      <c r="N88" s="15">
        <v>0</v>
      </c>
      <c r="O88" s="15">
        <v>0</v>
      </c>
      <c r="P88" s="15">
        <f t="shared" si="2"/>
        <v>0</v>
      </c>
      <c r="Q88" s="15">
        <f t="shared" si="3"/>
        <v>0</v>
      </c>
      <c r="R88" s="15">
        <v>0</v>
      </c>
      <c r="S88" s="15">
        <v>0</v>
      </c>
      <c r="T88" s="15">
        <f t="shared" si="4"/>
        <v>0</v>
      </c>
      <c r="U88" s="15">
        <f t="shared" si="5"/>
        <v>0</v>
      </c>
      <c r="V88" s="15">
        <v>0</v>
      </c>
      <c r="W88" s="15">
        <v>0</v>
      </c>
      <c r="X88" s="15">
        <f t="shared" si="6"/>
        <v>0</v>
      </c>
      <c r="Y88" s="15">
        <f t="shared" si="7"/>
        <v>0</v>
      </c>
      <c r="Z88" s="15">
        <v>0</v>
      </c>
      <c r="AA88" s="15">
        <v>0</v>
      </c>
      <c r="AB88" s="15">
        <f t="shared" si="8"/>
        <v>0</v>
      </c>
      <c r="AC88" s="15">
        <f t="shared" si="9"/>
        <v>0</v>
      </c>
      <c r="AD88" s="15">
        <v>0</v>
      </c>
      <c r="AE88" s="15">
        <v>0</v>
      </c>
      <c r="AF88" s="15">
        <f t="shared" si="10"/>
        <v>0</v>
      </c>
      <c r="AG88" s="15">
        <f t="shared" si="11"/>
        <v>0</v>
      </c>
      <c r="AH88" s="15">
        <v>0</v>
      </c>
      <c r="AI88" s="15">
        <v>0</v>
      </c>
      <c r="AJ88" s="15">
        <f t="shared" si="12"/>
        <v>0</v>
      </c>
      <c r="AK88" s="15">
        <f t="shared" si="13"/>
        <v>0</v>
      </c>
      <c r="AL88" s="15">
        <v>14634.146341463413</v>
      </c>
      <c r="AM88" s="15">
        <v>0</v>
      </c>
      <c r="AN88" s="15">
        <f t="shared" si="14"/>
        <v>14634.146341463413</v>
      </c>
      <c r="AO88" s="15">
        <f t="shared" si="15"/>
        <v>1463414.6341463414</v>
      </c>
      <c r="AP88" s="15">
        <v>0</v>
      </c>
      <c r="AQ88" s="15">
        <v>0</v>
      </c>
      <c r="AR88" s="15">
        <f t="shared" si="16"/>
        <v>0</v>
      </c>
      <c r="AS88" s="15">
        <f t="shared" si="17"/>
        <v>0</v>
      </c>
      <c r="AT88" s="15">
        <v>0</v>
      </c>
      <c r="AU88" s="15">
        <v>0</v>
      </c>
      <c r="AV88" s="15">
        <f t="shared" si="18"/>
        <v>0</v>
      </c>
      <c r="AW88" s="15">
        <f t="shared" si="19"/>
        <v>0</v>
      </c>
      <c r="AX88" s="15">
        <v>0</v>
      </c>
      <c r="AY88" s="15">
        <v>0</v>
      </c>
      <c r="AZ88" s="15">
        <f t="shared" si="20"/>
        <v>0</v>
      </c>
      <c r="BA88" s="15">
        <f t="shared" si="21"/>
        <v>0</v>
      </c>
      <c r="BB88" s="9">
        <v>0</v>
      </c>
      <c r="BC88" s="9">
        <v>0</v>
      </c>
      <c r="BD88" s="10">
        <f t="shared" si="22"/>
        <v>0</v>
      </c>
      <c r="BE88" s="11">
        <f t="shared" si="23"/>
        <v>0</v>
      </c>
      <c r="BF88" s="14"/>
      <c r="BG88" s="14"/>
    </row>
    <row r="89" spans="1:59" s="4" customFormat="1" x14ac:dyDescent="0.25">
      <c r="A89" s="22"/>
      <c r="B89" s="22"/>
      <c r="C89" s="22"/>
      <c r="D89" s="22"/>
      <c r="E89" s="22"/>
      <c r="F89" s="22"/>
      <c r="G89" s="23"/>
      <c r="H89" s="23"/>
      <c r="I89" s="24"/>
      <c r="J89" s="24"/>
      <c r="K89" s="24"/>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9"/>
      <c r="BC89" s="9"/>
      <c r="BD89" s="10"/>
      <c r="BE89" s="11"/>
      <c r="BF89" s="14"/>
      <c r="BG89" s="14"/>
    </row>
    <row r="90" spans="1:59" s="4" customFormat="1" ht="25.5" x14ac:dyDescent="0.25">
      <c r="A90" s="22">
        <v>42</v>
      </c>
      <c r="B90" s="23" t="s">
        <v>121</v>
      </c>
      <c r="C90" s="23" t="s">
        <v>122</v>
      </c>
      <c r="D90" s="23" t="s">
        <v>123</v>
      </c>
      <c r="E90" s="23">
        <v>6</v>
      </c>
      <c r="F90" s="23" t="s">
        <v>42</v>
      </c>
      <c r="G90" s="23" t="s">
        <v>26</v>
      </c>
      <c r="H90" s="23" t="s">
        <v>26</v>
      </c>
      <c r="I90" s="24">
        <v>202545</v>
      </c>
      <c r="J90" s="24">
        <v>0</v>
      </c>
      <c r="K90" s="24">
        <v>0</v>
      </c>
      <c r="L90" s="15">
        <f t="shared" si="0"/>
        <v>0</v>
      </c>
      <c r="M90" s="15">
        <f t="shared" si="1"/>
        <v>0</v>
      </c>
      <c r="N90" s="15">
        <v>0</v>
      </c>
      <c r="O90" s="15">
        <v>0</v>
      </c>
      <c r="P90" s="15">
        <f t="shared" si="2"/>
        <v>0</v>
      </c>
      <c r="Q90" s="15">
        <f t="shared" si="3"/>
        <v>0</v>
      </c>
      <c r="R90" s="15">
        <v>156604</v>
      </c>
      <c r="S90" s="15">
        <v>0</v>
      </c>
      <c r="T90" s="15">
        <f t="shared" si="4"/>
        <v>156604</v>
      </c>
      <c r="U90" s="15">
        <f t="shared" si="5"/>
        <v>939624</v>
      </c>
      <c r="V90" s="15">
        <v>0</v>
      </c>
      <c r="W90" s="15">
        <v>0</v>
      </c>
      <c r="X90" s="15">
        <f t="shared" si="6"/>
        <v>0</v>
      </c>
      <c r="Y90" s="15">
        <f t="shared" si="7"/>
        <v>0</v>
      </c>
      <c r="Z90" s="15">
        <v>0</v>
      </c>
      <c r="AA90" s="15">
        <v>0</v>
      </c>
      <c r="AB90" s="15">
        <f t="shared" si="8"/>
        <v>0</v>
      </c>
      <c r="AC90" s="15">
        <f t="shared" si="9"/>
        <v>0</v>
      </c>
      <c r="AD90" s="15">
        <v>0</v>
      </c>
      <c r="AE90" s="15">
        <v>0</v>
      </c>
      <c r="AF90" s="15">
        <f t="shared" si="10"/>
        <v>0</v>
      </c>
      <c r="AG90" s="15">
        <f t="shared" si="11"/>
        <v>0</v>
      </c>
      <c r="AH90" s="15">
        <v>0</v>
      </c>
      <c r="AI90" s="15">
        <v>0</v>
      </c>
      <c r="AJ90" s="15">
        <f t="shared" si="12"/>
        <v>0</v>
      </c>
      <c r="AK90" s="15">
        <f t="shared" si="13"/>
        <v>0</v>
      </c>
      <c r="AL90" s="15">
        <v>0</v>
      </c>
      <c r="AM90" s="15">
        <v>0</v>
      </c>
      <c r="AN90" s="15">
        <f t="shared" si="14"/>
        <v>0</v>
      </c>
      <c r="AO90" s="15">
        <f t="shared" si="15"/>
        <v>0</v>
      </c>
      <c r="AP90" s="15">
        <v>0</v>
      </c>
      <c r="AQ90" s="15">
        <v>0</v>
      </c>
      <c r="AR90" s="15">
        <f t="shared" si="16"/>
        <v>0</v>
      </c>
      <c r="AS90" s="15">
        <f t="shared" si="17"/>
        <v>0</v>
      </c>
      <c r="AT90" s="15">
        <v>0</v>
      </c>
      <c r="AU90" s="15">
        <v>0</v>
      </c>
      <c r="AV90" s="15">
        <f t="shared" si="18"/>
        <v>0</v>
      </c>
      <c r="AW90" s="15">
        <f t="shared" si="19"/>
        <v>0</v>
      </c>
      <c r="AX90" s="15">
        <v>0</v>
      </c>
      <c r="AY90" s="15">
        <v>0</v>
      </c>
      <c r="AZ90" s="15">
        <f t="shared" si="20"/>
        <v>0</v>
      </c>
      <c r="BA90" s="15">
        <f t="shared" si="21"/>
        <v>0</v>
      </c>
      <c r="BB90" s="9">
        <v>0</v>
      </c>
      <c r="BC90" s="9">
        <v>0</v>
      </c>
      <c r="BD90" s="10">
        <f t="shared" si="22"/>
        <v>0</v>
      </c>
      <c r="BE90" s="11">
        <f t="shared" si="23"/>
        <v>0</v>
      </c>
      <c r="BF90" s="14"/>
      <c r="BG90" s="14"/>
    </row>
    <row r="91" spans="1:59" s="4" customFormat="1" x14ac:dyDescent="0.25">
      <c r="A91" s="22"/>
      <c r="B91" s="23"/>
      <c r="C91" s="23"/>
      <c r="D91" s="23"/>
      <c r="E91" s="23"/>
      <c r="F91" s="23"/>
      <c r="G91" s="23"/>
      <c r="H91" s="23"/>
      <c r="I91" s="24"/>
      <c r="J91" s="24"/>
      <c r="K91" s="24"/>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9"/>
      <c r="BC91" s="9"/>
      <c r="BD91" s="10"/>
      <c r="BE91" s="11"/>
      <c r="BF91" s="14"/>
      <c r="BG91" s="14"/>
    </row>
    <row r="92" spans="1:59" s="4" customFormat="1" ht="25.5" x14ac:dyDescent="0.25">
      <c r="A92" s="22">
        <v>43</v>
      </c>
      <c r="B92" s="22" t="s">
        <v>124</v>
      </c>
      <c r="C92" s="22" t="s">
        <v>125</v>
      </c>
      <c r="D92" s="22" t="s">
        <v>23</v>
      </c>
      <c r="E92" s="22">
        <v>30</v>
      </c>
      <c r="F92" s="22" t="s">
        <v>126</v>
      </c>
      <c r="G92" s="23" t="s">
        <v>26</v>
      </c>
      <c r="H92" s="23" t="s">
        <v>26</v>
      </c>
      <c r="I92" s="24">
        <v>97159</v>
      </c>
      <c r="J92" s="24">
        <v>0</v>
      </c>
      <c r="K92" s="24">
        <v>0</v>
      </c>
      <c r="L92" s="15">
        <f t="shared" si="0"/>
        <v>0</v>
      </c>
      <c r="M92" s="15">
        <f t="shared" si="1"/>
        <v>0</v>
      </c>
      <c r="N92" s="15">
        <v>0</v>
      </c>
      <c r="O92" s="15">
        <v>0</v>
      </c>
      <c r="P92" s="15">
        <f t="shared" si="2"/>
        <v>0</v>
      </c>
      <c r="Q92" s="15">
        <f t="shared" si="3"/>
        <v>0</v>
      </c>
      <c r="R92" s="15">
        <v>0</v>
      </c>
      <c r="S92" s="15">
        <v>0</v>
      </c>
      <c r="T92" s="15">
        <f t="shared" si="4"/>
        <v>0</v>
      </c>
      <c r="U92" s="15">
        <f t="shared" si="5"/>
        <v>0</v>
      </c>
      <c r="V92" s="15">
        <v>0</v>
      </c>
      <c r="W92" s="15">
        <v>0</v>
      </c>
      <c r="X92" s="15">
        <f t="shared" si="6"/>
        <v>0</v>
      </c>
      <c r="Y92" s="15">
        <f t="shared" si="7"/>
        <v>0</v>
      </c>
      <c r="Z92" s="15">
        <v>0</v>
      </c>
      <c r="AA92" s="15">
        <v>0</v>
      </c>
      <c r="AB92" s="15">
        <f t="shared" si="8"/>
        <v>0</v>
      </c>
      <c r="AC92" s="15">
        <f t="shared" si="9"/>
        <v>0</v>
      </c>
      <c r="AD92" s="15">
        <v>0</v>
      </c>
      <c r="AE92" s="15">
        <v>0</v>
      </c>
      <c r="AF92" s="15">
        <f t="shared" si="10"/>
        <v>0</v>
      </c>
      <c r="AG92" s="15">
        <f t="shared" si="11"/>
        <v>0</v>
      </c>
      <c r="AH92" s="15">
        <v>0</v>
      </c>
      <c r="AI92" s="15">
        <v>0</v>
      </c>
      <c r="AJ92" s="15">
        <f t="shared" si="12"/>
        <v>0</v>
      </c>
      <c r="AK92" s="15">
        <f t="shared" si="13"/>
        <v>0</v>
      </c>
      <c r="AL92" s="15">
        <v>81645.783132530123</v>
      </c>
      <c r="AM92" s="15">
        <v>15512.698795180724</v>
      </c>
      <c r="AN92" s="15">
        <f t="shared" si="14"/>
        <v>97158.481927710847</v>
      </c>
      <c r="AO92" s="15">
        <f t="shared" si="15"/>
        <v>2914754.4578313255</v>
      </c>
      <c r="AP92" s="15">
        <v>0</v>
      </c>
      <c r="AQ92" s="15">
        <v>0</v>
      </c>
      <c r="AR92" s="15">
        <f t="shared" si="16"/>
        <v>0</v>
      </c>
      <c r="AS92" s="15">
        <f t="shared" si="17"/>
        <v>0</v>
      </c>
      <c r="AT92" s="15">
        <v>0</v>
      </c>
      <c r="AU92" s="15">
        <v>0</v>
      </c>
      <c r="AV92" s="15">
        <f t="shared" si="18"/>
        <v>0</v>
      </c>
      <c r="AW92" s="15">
        <f t="shared" si="19"/>
        <v>0</v>
      </c>
      <c r="AX92" s="15">
        <v>0</v>
      </c>
      <c r="AY92" s="15">
        <v>0</v>
      </c>
      <c r="AZ92" s="15">
        <f t="shared" si="20"/>
        <v>0</v>
      </c>
      <c r="BA92" s="15">
        <f t="shared" si="21"/>
        <v>0</v>
      </c>
      <c r="BB92" s="9">
        <v>0</v>
      </c>
      <c r="BC92" s="9">
        <v>0</v>
      </c>
      <c r="BD92" s="10">
        <f t="shared" si="22"/>
        <v>0</v>
      </c>
      <c r="BE92" s="11">
        <f t="shared" si="23"/>
        <v>0</v>
      </c>
      <c r="BF92" s="14"/>
      <c r="BG92" s="14"/>
    </row>
    <row r="93" spans="1:59" s="4" customFormat="1" x14ac:dyDescent="0.25">
      <c r="A93" s="22"/>
      <c r="B93" s="22"/>
      <c r="C93" s="22"/>
      <c r="D93" s="22"/>
      <c r="E93" s="22"/>
      <c r="F93" s="22"/>
      <c r="G93" s="23"/>
      <c r="H93" s="23"/>
      <c r="I93" s="24"/>
      <c r="J93" s="24"/>
      <c r="K93" s="24"/>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9"/>
      <c r="BC93" s="9"/>
      <c r="BD93" s="10"/>
      <c r="BE93" s="11"/>
      <c r="BF93" s="14"/>
      <c r="BG93" s="14"/>
    </row>
    <row r="94" spans="1:59" s="4" customFormat="1" ht="25.5" x14ac:dyDescent="0.25">
      <c r="A94" s="22">
        <v>44</v>
      </c>
      <c r="B94" s="22" t="s">
        <v>127</v>
      </c>
      <c r="C94" s="22" t="s">
        <v>128</v>
      </c>
      <c r="D94" s="22" t="s">
        <v>23</v>
      </c>
      <c r="E94" s="22">
        <v>36000</v>
      </c>
      <c r="F94" s="23" t="s">
        <v>42</v>
      </c>
      <c r="G94" s="22" t="s">
        <v>26</v>
      </c>
      <c r="H94" s="22" t="s">
        <v>26</v>
      </c>
      <c r="I94" s="22">
        <v>410</v>
      </c>
      <c r="J94" s="24">
        <v>0</v>
      </c>
      <c r="K94" s="24">
        <v>0</v>
      </c>
      <c r="L94" s="15">
        <f t="shared" si="0"/>
        <v>0</v>
      </c>
      <c r="M94" s="15">
        <f t="shared" si="1"/>
        <v>0</v>
      </c>
      <c r="N94" s="15">
        <v>0</v>
      </c>
      <c r="O94" s="15">
        <v>0</v>
      </c>
      <c r="P94" s="15">
        <f t="shared" si="2"/>
        <v>0</v>
      </c>
      <c r="Q94" s="15">
        <f t="shared" si="3"/>
        <v>0</v>
      </c>
      <c r="R94" s="15">
        <v>183</v>
      </c>
      <c r="S94" s="15">
        <v>0</v>
      </c>
      <c r="T94" s="15">
        <f t="shared" si="4"/>
        <v>183</v>
      </c>
      <c r="U94" s="15">
        <f t="shared" si="5"/>
        <v>6588000</v>
      </c>
      <c r="V94" s="15">
        <v>0</v>
      </c>
      <c r="W94" s="15">
        <v>0</v>
      </c>
      <c r="X94" s="15">
        <f t="shared" si="6"/>
        <v>0</v>
      </c>
      <c r="Y94" s="15">
        <f t="shared" si="7"/>
        <v>0</v>
      </c>
      <c r="Z94" s="15">
        <v>410</v>
      </c>
      <c r="AA94" s="15">
        <v>0</v>
      </c>
      <c r="AB94" s="15">
        <f t="shared" si="8"/>
        <v>410</v>
      </c>
      <c r="AC94" s="15">
        <f t="shared" si="9"/>
        <v>14760000</v>
      </c>
      <c r="AD94" s="15">
        <v>0</v>
      </c>
      <c r="AE94" s="15">
        <v>0</v>
      </c>
      <c r="AF94" s="15">
        <f t="shared" si="10"/>
        <v>0</v>
      </c>
      <c r="AG94" s="15">
        <f t="shared" si="11"/>
        <v>0</v>
      </c>
      <c r="AH94" s="15">
        <v>0</v>
      </c>
      <c r="AI94" s="15">
        <v>0</v>
      </c>
      <c r="AJ94" s="15">
        <f t="shared" si="12"/>
        <v>0</v>
      </c>
      <c r="AK94" s="15">
        <f t="shared" si="13"/>
        <v>0</v>
      </c>
      <c r="AL94" s="15">
        <v>397.59036144578317</v>
      </c>
      <c r="AM94" s="15">
        <v>0</v>
      </c>
      <c r="AN94" s="15">
        <f t="shared" si="14"/>
        <v>397.59036144578317</v>
      </c>
      <c r="AO94" s="15">
        <f t="shared" si="15"/>
        <v>14313253.012048194</v>
      </c>
      <c r="AP94" s="15">
        <v>0</v>
      </c>
      <c r="AQ94" s="15">
        <v>0</v>
      </c>
      <c r="AR94" s="15">
        <f t="shared" si="16"/>
        <v>0</v>
      </c>
      <c r="AS94" s="15">
        <f t="shared" si="17"/>
        <v>0</v>
      </c>
      <c r="AT94" s="15">
        <v>0</v>
      </c>
      <c r="AU94" s="15">
        <v>0</v>
      </c>
      <c r="AV94" s="15">
        <f t="shared" si="18"/>
        <v>0</v>
      </c>
      <c r="AW94" s="15">
        <f t="shared" si="19"/>
        <v>0</v>
      </c>
      <c r="AX94" s="15">
        <v>0</v>
      </c>
      <c r="AY94" s="15">
        <v>0</v>
      </c>
      <c r="AZ94" s="15">
        <f t="shared" si="20"/>
        <v>0</v>
      </c>
      <c r="BA94" s="15">
        <f t="shared" si="21"/>
        <v>0</v>
      </c>
      <c r="BB94" s="9">
        <v>0</v>
      </c>
      <c r="BC94" s="9">
        <v>0</v>
      </c>
      <c r="BD94" s="10">
        <f t="shared" si="22"/>
        <v>0</v>
      </c>
      <c r="BE94" s="11">
        <f t="shared" si="23"/>
        <v>0</v>
      </c>
      <c r="BF94" s="14"/>
      <c r="BG94" s="14"/>
    </row>
    <row r="95" spans="1:59" s="4" customFormat="1" x14ac:dyDescent="0.25">
      <c r="A95" s="22"/>
      <c r="B95" s="22"/>
      <c r="C95" s="22"/>
      <c r="D95" s="22"/>
      <c r="E95" s="22"/>
      <c r="F95" s="23"/>
      <c r="G95" s="22"/>
      <c r="H95" s="22"/>
      <c r="I95" s="22"/>
      <c r="J95" s="24"/>
      <c r="K95" s="24"/>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9"/>
      <c r="BC95" s="9"/>
      <c r="BD95" s="10"/>
      <c r="BE95" s="11"/>
      <c r="BF95" s="14"/>
      <c r="BG95" s="14"/>
    </row>
    <row r="96" spans="1:59" s="4" customFormat="1" x14ac:dyDescent="0.25">
      <c r="A96" s="22">
        <v>45</v>
      </c>
      <c r="B96" s="23" t="s">
        <v>129</v>
      </c>
      <c r="C96" s="23" t="s">
        <v>130</v>
      </c>
      <c r="D96" s="23" t="s">
        <v>131</v>
      </c>
      <c r="E96" s="22">
        <v>1200</v>
      </c>
      <c r="F96" s="23" t="s">
        <v>47</v>
      </c>
      <c r="G96" s="23" t="s">
        <v>26</v>
      </c>
      <c r="H96" s="23" t="s">
        <v>26</v>
      </c>
      <c r="I96" s="24">
        <v>1508</v>
      </c>
      <c r="J96" s="24">
        <v>1500</v>
      </c>
      <c r="K96" s="24">
        <v>285</v>
      </c>
      <c r="L96" s="15">
        <f t="shared" si="0"/>
        <v>1785</v>
      </c>
      <c r="M96" s="15">
        <f t="shared" si="1"/>
        <v>2142000</v>
      </c>
      <c r="N96" s="15">
        <v>1124</v>
      </c>
      <c r="O96" s="15">
        <v>213.56</v>
      </c>
      <c r="P96" s="15">
        <f t="shared" si="2"/>
        <v>1337.56</v>
      </c>
      <c r="Q96" s="15">
        <f t="shared" si="3"/>
        <v>1605072</v>
      </c>
      <c r="R96" s="15">
        <v>1187</v>
      </c>
      <c r="S96" s="15">
        <v>226</v>
      </c>
      <c r="T96" s="15">
        <f t="shared" si="4"/>
        <v>1413</v>
      </c>
      <c r="U96" s="15">
        <f t="shared" si="5"/>
        <v>1695600</v>
      </c>
      <c r="V96" s="15">
        <v>0</v>
      </c>
      <c r="W96" s="15">
        <v>0</v>
      </c>
      <c r="X96" s="15">
        <f t="shared" si="6"/>
        <v>0</v>
      </c>
      <c r="Y96" s="15">
        <f t="shared" si="7"/>
        <v>0</v>
      </c>
      <c r="Z96" s="15">
        <v>0</v>
      </c>
      <c r="AA96" s="15">
        <v>0</v>
      </c>
      <c r="AB96" s="15">
        <f t="shared" si="8"/>
        <v>0</v>
      </c>
      <c r="AC96" s="15">
        <f t="shared" si="9"/>
        <v>0</v>
      </c>
      <c r="AD96" s="15">
        <v>0</v>
      </c>
      <c r="AE96" s="15">
        <v>0</v>
      </c>
      <c r="AF96" s="15">
        <f t="shared" si="10"/>
        <v>0</v>
      </c>
      <c r="AG96" s="15">
        <f t="shared" si="11"/>
        <v>0</v>
      </c>
      <c r="AH96" s="15">
        <v>0</v>
      </c>
      <c r="AI96" s="15">
        <v>0</v>
      </c>
      <c r="AJ96" s="15">
        <f t="shared" si="12"/>
        <v>0</v>
      </c>
      <c r="AK96" s="15">
        <f t="shared" si="13"/>
        <v>0</v>
      </c>
      <c r="AL96" s="15">
        <v>1144.5783132530121</v>
      </c>
      <c r="AM96" s="15">
        <v>217.4698795180723</v>
      </c>
      <c r="AN96" s="15">
        <f t="shared" si="14"/>
        <v>1362.0481927710844</v>
      </c>
      <c r="AO96" s="15">
        <f t="shared" si="15"/>
        <v>1634457.8313253012</v>
      </c>
      <c r="AP96" s="15">
        <v>0</v>
      </c>
      <c r="AQ96" s="15">
        <v>0</v>
      </c>
      <c r="AR96" s="15">
        <f t="shared" si="16"/>
        <v>0</v>
      </c>
      <c r="AS96" s="15">
        <f t="shared" si="17"/>
        <v>0</v>
      </c>
      <c r="AT96" s="15">
        <v>1136</v>
      </c>
      <c r="AU96" s="15">
        <v>215.84</v>
      </c>
      <c r="AV96" s="15">
        <f t="shared" si="18"/>
        <v>1351.84</v>
      </c>
      <c r="AW96" s="15">
        <f t="shared" si="19"/>
        <v>1622208</v>
      </c>
      <c r="AX96" s="15">
        <v>0</v>
      </c>
      <c r="AY96" s="15">
        <v>0</v>
      </c>
      <c r="AZ96" s="15">
        <f t="shared" si="20"/>
        <v>0</v>
      </c>
      <c r="BA96" s="15">
        <f t="shared" si="21"/>
        <v>0</v>
      </c>
      <c r="BB96" s="9">
        <v>0</v>
      </c>
      <c r="BC96" s="9">
        <v>0</v>
      </c>
      <c r="BD96" s="10">
        <f t="shared" si="22"/>
        <v>0</v>
      </c>
      <c r="BE96" s="11">
        <f t="shared" si="23"/>
        <v>0</v>
      </c>
      <c r="BF96" s="14"/>
      <c r="BG96" s="14"/>
    </row>
    <row r="97" spans="1:59" s="4" customFormat="1" x14ac:dyDescent="0.25">
      <c r="A97" s="22"/>
      <c r="B97" s="23"/>
      <c r="C97" s="23"/>
      <c r="D97" s="23"/>
      <c r="E97" s="22"/>
      <c r="F97" s="23"/>
      <c r="G97" s="23"/>
      <c r="H97" s="23"/>
      <c r="I97" s="24"/>
      <c r="J97" s="24"/>
      <c r="K97" s="24"/>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9"/>
      <c r="BC97" s="9"/>
      <c r="BD97" s="10"/>
      <c r="BE97" s="11"/>
      <c r="BF97" s="14"/>
      <c r="BG97" s="14"/>
    </row>
    <row r="98" spans="1:59" s="4" customFormat="1" ht="25.5" x14ac:dyDescent="0.25">
      <c r="A98" s="22">
        <v>46</v>
      </c>
      <c r="B98" s="23" t="s">
        <v>132</v>
      </c>
      <c r="C98" s="23" t="s">
        <v>133</v>
      </c>
      <c r="D98" s="23" t="s">
        <v>23</v>
      </c>
      <c r="E98" s="23">
        <v>2800</v>
      </c>
      <c r="F98" s="23" t="s">
        <v>126</v>
      </c>
      <c r="G98" s="23" t="s">
        <v>26</v>
      </c>
      <c r="H98" s="23" t="s">
        <v>26</v>
      </c>
      <c r="I98" s="24">
        <v>6426</v>
      </c>
      <c r="J98" s="24">
        <v>0</v>
      </c>
      <c r="K98" s="24">
        <v>0</v>
      </c>
      <c r="L98" s="15">
        <f t="shared" si="0"/>
        <v>0</v>
      </c>
      <c r="M98" s="15">
        <f t="shared" si="1"/>
        <v>0</v>
      </c>
      <c r="N98" s="15">
        <v>4145</v>
      </c>
      <c r="O98" s="15">
        <v>787.55</v>
      </c>
      <c r="P98" s="15">
        <f t="shared" si="2"/>
        <v>4932.55</v>
      </c>
      <c r="Q98" s="15">
        <f t="shared" si="3"/>
        <v>13811140</v>
      </c>
      <c r="R98" s="15">
        <v>5072</v>
      </c>
      <c r="S98" s="15">
        <v>964</v>
      </c>
      <c r="T98" s="15">
        <f t="shared" si="4"/>
        <v>6036</v>
      </c>
      <c r="U98" s="15">
        <f t="shared" si="5"/>
        <v>16900800</v>
      </c>
      <c r="V98" s="15">
        <v>0</v>
      </c>
      <c r="W98" s="15">
        <v>0</v>
      </c>
      <c r="X98" s="15">
        <f t="shared" si="6"/>
        <v>0</v>
      </c>
      <c r="Y98" s="15">
        <f t="shared" si="7"/>
        <v>0</v>
      </c>
      <c r="Z98" s="15">
        <v>5290</v>
      </c>
      <c r="AA98" s="15">
        <v>1005.1</v>
      </c>
      <c r="AB98" s="15">
        <f t="shared" si="8"/>
        <v>6295.1</v>
      </c>
      <c r="AC98" s="15">
        <f t="shared" si="9"/>
        <v>17626280</v>
      </c>
      <c r="AD98" s="15">
        <v>0</v>
      </c>
      <c r="AE98" s="15">
        <v>0</v>
      </c>
      <c r="AF98" s="15">
        <f t="shared" si="10"/>
        <v>0</v>
      </c>
      <c r="AG98" s="15">
        <f t="shared" si="11"/>
        <v>0</v>
      </c>
      <c r="AH98" s="15">
        <v>0</v>
      </c>
      <c r="AI98" s="15">
        <v>0</v>
      </c>
      <c r="AJ98" s="15">
        <f t="shared" si="12"/>
        <v>0</v>
      </c>
      <c r="AK98" s="15">
        <f t="shared" si="13"/>
        <v>0</v>
      </c>
      <c r="AL98" s="15">
        <v>0</v>
      </c>
      <c r="AM98" s="15">
        <v>0</v>
      </c>
      <c r="AN98" s="15">
        <f t="shared" si="14"/>
        <v>0</v>
      </c>
      <c r="AO98" s="15">
        <f t="shared" si="15"/>
        <v>0</v>
      </c>
      <c r="AP98" s="15">
        <v>0</v>
      </c>
      <c r="AQ98" s="15">
        <v>0</v>
      </c>
      <c r="AR98" s="15">
        <f t="shared" si="16"/>
        <v>0</v>
      </c>
      <c r="AS98" s="15">
        <f t="shared" si="17"/>
        <v>0</v>
      </c>
      <c r="AT98" s="15">
        <v>4381</v>
      </c>
      <c r="AU98" s="15">
        <v>832.39</v>
      </c>
      <c r="AV98" s="15">
        <f t="shared" si="18"/>
        <v>5213.3900000000003</v>
      </c>
      <c r="AW98" s="15">
        <f t="shared" si="19"/>
        <v>14597492</v>
      </c>
      <c r="AX98" s="15">
        <v>5400</v>
      </c>
      <c r="AY98" s="15">
        <v>1026</v>
      </c>
      <c r="AZ98" s="15">
        <f t="shared" si="20"/>
        <v>6426</v>
      </c>
      <c r="BA98" s="15">
        <f t="shared" si="21"/>
        <v>17992800</v>
      </c>
      <c r="BB98" s="9">
        <v>0</v>
      </c>
      <c r="BC98" s="9">
        <v>0</v>
      </c>
      <c r="BD98" s="10">
        <f t="shared" si="22"/>
        <v>0</v>
      </c>
      <c r="BE98" s="11">
        <f t="shared" si="23"/>
        <v>0</v>
      </c>
      <c r="BF98" s="14"/>
      <c r="BG98" s="14"/>
    </row>
    <row r="99" spans="1:59" s="4" customFormat="1" x14ac:dyDescent="0.25">
      <c r="A99" s="22"/>
      <c r="B99" s="23"/>
      <c r="C99" s="23"/>
      <c r="D99" s="23"/>
      <c r="E99" s="23"/>
      <c r="F99" s="23"/>
      <c r="G99" s="23"/>
      <c r="H99" s="23"/>
      <c r="I99" s="24"/>
      <c r="J99" s="24"/>
      <c r="K99" s="24"/>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9"/>
      <c r="BC99" s="9"/>
      <c r="BD99" s="10"/>
      <c r="BE99" s="11"/>
      <c r="BF99" s="14"/>
      <c r="BG99" s="14"/>
    </row>
    <row r="100" spans="1:59" s="4" customFormat="1" ht="102" x14ac:dyDescent="0.25">
      <c r="A100" s="22">
        <v>47</v>
      </c>
      <c r="B100" s="23" t="s">
        <v>134</v>
      </c>
      <c r="C100" s="23" t="s">
        <v>135</v>
      </c>
      <c r="D100" s="23" t="s">
        <v>23</v>
      </c>
      <c r="E100" s="23">
        <v>500</v>
      </c>
      <c r="F100" s="23" t="s">
        <v>42</v>
      </c>
      <c r="G100" s="23" t="s">
        <v>136</v>
      </c>
      <c r="H100" s="23" t="s">
        <v>26</v>
      </c>
      <c r="I100" s="24">
        <v>31034</v>
      </c>
      <c r="J100" s="24">
        <v>0</v>
      </c>
      <c r="K100" s="24">
        <v>0</v>
      </c>
      <c r="L100" s="15">
        <f t="shared" si="0"/>
        <v>0</v>
      </c>
      <c r="M100" s="15">
        <f t="shared" si="1"/>
        <v>0</v>
      </c>
      <c r="N100" s="15">
        <v>0</v>
      </c>
      <c r="O100" s="15">
        <v>0</v>
      </c>
      <c r="P100" s="15">
        <f t="shared" si="2"/>
        <v>0</v>
      </c>
      <c r="Q100" s="15">
        <f t="shared" si="3"/>
        <v>0</v>
      </c>
      <c r="R100" s="15">
        <v>0</v>
      </c>
      <c r="S100" s="15">
        <v>0</v>
      </c>
      <c r="T100" s="15">
        <f t="shared" si="4"/>
        <v>0</v>
      </c>
      <c r="U100" s="15">
        <f t="shared" si="5"/>
        <v>0</v>
      </c>
      <c r="V100" s="15">
        <v>0</v>
      </c>
      <c r="W100" s="15">
        <v>0</v>
      </c>
      <c r="X100" s="15">
        <f t="shared" si="6"/>
        <v>0</v>
      </c>
      <c r="Y100" s="15">
        <f t="shared" si="7"/>
        <v>0</v>
      </c>
      <c r="Z100" s="15">
        <v>23205</v>
      </c>
      <c r="AA100" s="15">
        <v>4408.95</v>
      </c>
      <c r="AB100" s="15">
        <f t="shared" si="8"/>
        <v>27613.95</v>
      </c>
      <c r="AC100" s="15">
        <f t="shared" si="9"/>
        <v>13806975</v>
      </c>
      <c r="AD100" s="15">
        <v>0</v>
      </c>
      <c r="AE100" s="15">
        <v>0</v>
      </c>
      <c r="AF100" s="15">
        <f t="shared" si="10"/>
        <v>0</v>
      </c>
      <c r="AG100" s="15">
        <f t="shared" si="11"/>
        <v>0</v>
      </c>
      <c r="AH100" s="15">
        <v>26079</v>
      </c>
      <c r="AI100" s="15">
        <v>4955.01</v>
      </c>
      <c r="AJ100" s="15">
        <f t="shared" si="12"/>
        <v>31034.010000000002</v>
      </c>
      <c r="AK100" s="15">
        <f t="shared" si="13"/>
        <v>15517005.000000002</v>
      </c>
      <c r="AL100" s="15">
        <v>0</v>
      </c>
      <c r="AM100" s="15">
        <v>0</v>
      </c>
      <c r="AN100" s="15">
        <f t="shared" si="14"/>
        <v>0</v>
      </c>
      <c r="AO100" s="15">
        <f t="shared" si="15"/>
        <v>0</v>
      </c>
      <c r="AP100" s="15">
        <v>0</v>
      </c>
      <c r="AQ100" s="15">
        <v>0</v>
      </c>
      <c r="AR100" s="15">
        <f t="shared" si="16"/>
        <v>0</v>
      </c>
      <c r="AS100" s="15">
        <f t="shared" si="17"/>
        <v>0</v>
      </c>
      <c r="AT100" s="15">
        <v>20523</v>
      </c>
      <c r="AU100" s="15">
        <v>3899.37</v>
      </c>
      <c r="AV100" s="15">
        <f t="shared" si="18"/>
        <v>24422.37</v>
      </c>
      <c r="AW100" s="15">
        <f t="shared" si="19"/>
        <v>12211185</v>
      </c>
      <c r="AX100" s="15">
        <v>0</v>
      </c>
      <c r="AY100" s="15">
        <v>0</v>
      </c>
      <c r="AZ100" s="15">
        <f t="shared" si="20"/>
        <v>0</v>
      </c>
      <c r="BA100" s="15">
        <f t="shared" si="21"/>
        <v>0</v>
      </c>
      <c r="BB100" s="9">
        <v>0</v>
      </c>
      <c r="BC100" s="9">
        <v>0</v>
      </c>
      <c r="BD100" s="10">
        <f t="shared" si="22"/>
        <v>0</v>
      </c>
      <c r="BE100" s="11">
        <f t="shared" si="23"/>
        <v>0</v>
      </c>
      <c r="BF100" s="14"/>
      <c r="BG100" s="14"/>
    </row>
    <row r="101" spans="1:59" s="4" customFormat="1" x14ac:dyDescent="0.25">
      <c r="A101" s="22">
        <v>48</v>
      </c>
      <c r="B101" s="22" t="s">
        <v>137</v>
      </c>
      <c r="C101" s="22" t="s">
        <v>138</v>
      </c>
      <c r="D101" s="22" t="s">
        <v>23</v>
      </c>
      <c r="E101" s="22">
        <v>60</v>
      </c>
      <c r="F101" s="22" t="s">
        <v>47</v>
      </c>
      <c r="G101" s="22" t="s">
        <v>51</v>
      </c>
      <c r="H101" s="22" t="s">
        <v>51</v>
      </c>
      <c r="I101" s="24">
        <v>8012</v>
      </c>
      <c r="J101" s="24">
        <v>0</v>
      </c>
      <c r="K101" s="24">
        <v>0</v>
      </c>
      <c r="L101" s="15">
        <f t="shared" si="0"/>
        <v>0</v>
      </c>
      <c r="M101" s="15">
        <f t="shared" si="1"/>
        <v>0</v>
      </c>
      <c r="N101" s="15">
        <v>0</v>
      </c>
      <c r="O101" s="15">
        <v>0</v>
      </c>
      <c r="P101" s="15">
        <f t="shared" si="2"/>
        <v>0</v>
      </c>
      <c r="Q101" s="15">
        <f t="shared" si="3"/>
        <v>0</v>
      </c>
      <c r="R101" s="15">
        <v>0</v>
      </c>
      <c r="S101" s="15">
        <v>0</v>
      </c>
      <c r="T101" s="15">
        <f t="shared" si="4"/>
        <v>0</v>
      </c>
      <c r="U101" s="15">
        <f t="shared" si="5"/>
        <v>0</v>
      </c>
      <c r="V101" s="15">
        <v>0</v>
      </c>
      <c r="W101" s="15">
        <v>0</v>
      </c>
      <c r="X101" s="15">
        <f t="shared" si="6"/>
        <v>0</v>
      </c>
      <c r="Y101" s="15">
        <f t="shared" si="7"/>
        <v>0</v>
      </c>
      <c r="Z101" s="15">
        <v>0</v>
      </c>
      <c r="AA101" s="15">
        <v>0</v>
      </c>
      <c r="AB101" s="15">
        <f t="shared" si="8"/>
        <v>0</v>
      </c>
      <c r="AC101" s="15">
        <f t="shared" si="9"/>
        <v>0</v>
      </c>
      <c r="AD101" s="15">
        <v>5200</v>
      </c>
      <c r="AE101" s="15">
        <v>988</v>
      </c>
      <c r="AF101" s="15">
        <f t="shared" si="10"/>
        <v>6188</v>
      </c>
      <c r="AG101" s="15">
        <f t="shared" si="11"/>
        <v>371280</v>
      </c>
      <c r="AH101" s="15">
        <v>0</v>
      </c>
      <c r="AI101" s="15">
        <v>0</v>
      </c>
      <c r="AJ101" s="15">
        <f t="shared" si="12"/>
        <v>0</v>
      </c>
      <c r="AK101" s="15">
        <f t="shared" si="13"/>
        <v>0</v>
      </c>
      <c r="AL101" s="15">
        <v>6725.4196642685856</v>
      </c>
      <c r="AM101" s="15">
        <v>1277.8297362110313</v>
      </c>
      <c r="AN101" s="15">
        <f t="shared" si="14"/>
        <v>8003.2494004796172</v>
      </c>
      <c r="AO101" s="15">
        <f t="shared" si="15"/>
        <v>480194.96402877703</v>
      </c>
      <c r="AP101" s="15">
        <v>0</v>
      </c>
      <c r="AQ101" s="15">
        <v>0</v>
      </c>
      <c r="AR101" s="15">
        <f t="shared" si="16"/>
        <v>0</v>
      </c>
      <c r="AS101" s="15">
        <f t="shared" si="17"/>
        <v>0</v>
      </c>
      <c r="AT101" s="15">
        <v>0</v>
      </c>
      <c r="AU101" s="15">
        <v>0</v>
      </c>
      <c r="AV101" s="15">
        <f t="shared" si="18"/>
        <v>0</v>
      </c>
      <c r="AW101" s="15">
        <f t="shared" si="19"/>
        <v>0</v>
      </c>
      <c r="AX101" s="15">
        <v>0</v>
      </c>
      <c r="AY101" s="15">
        <v>0</v>
      </c>
      <c r="AZ101" s="15">
        <f t="shared" si="20"/>
        <v>0</v>
      </c>
      <c r="BA101" s="15">
        <f t="shared" si="21"/>
        <v>0</v>
      </c>
      <c r="BB101" s="9">
        <v>0</v>
      </c>
      <c r="BC101" s="9">
        <v>0</v>
      </c>
      <c r="BD101" s="10">
        <f t="shared" si="22"/>
        <v>0</v>
      </c>
      <c r="BE101" s="11">
        <f t="shared" si="23"/>
        <v>0</v>
      </c>
      <c r="BF101" s="14"/>
      <c r="BG101" s="14"/>
    </row>
    <row r="102" spans="1:59" s="4" customFormat="1" x14ac:dyDescent="0.25">
      <c r="A102" s="22"/>
      <c r="B102" s="22"/>
      <c r="C102" s="22"/>
      <c r="D102" s="22"/>
      <c r="E102" s="22"/>
      <c r="F102" s="22"/>
      <c r="G102" s="22"/>
      <c r="H102" s="22"/>
      <c r="I102" s="24"/>
      <c r="J102" s="24"/>
      <c r="K102" s="24"/>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9"/>
      <c r="BC102" s="9"/>
      <c r="BD102" s="10"/>
      <c r="BE102" s="11"/>
      <c r="BF102" s="14"/>
      <c r="BG102" s="14"/>
    </row>
    <row r="103" spans="1:59" s="4" customFormat="1" ht="25.5" x14ac:dyDescent="0.25">
      <c r="A103" s="22">
        <v>49</v>
      </c>
      <c r="B103" s="23" t="s">
        <v>139</v>
      </c>
      <c r="C103" s="23" t="s">
        <v>140</v>
      </c>
      <c r="D103" s="23" t="s">
        <v>23</v>
      </c>
      <c r="E103" s="23">
        <v>3000</v>
      </c>
      <c r="F103" s="23" t="s">
        <v>126</v>
      </c>
      <c r="G103" s="23" t="s">
        <v>26</v>
      </c>
      <c r="H103" s="23" t="s">
        <v>26</v>
      </c>
      <c r="I103" s="24">
        <v>4831</v>
      </c>
      <c r="J103" s="24">
        <v>0</v>
      </c>
      <c r="K103" s="24">
        <v>0</v>
      </c>
      <c r="L103" s="15">
        <f t="shared" si="0"/>
        <v>0</v>
      </c>
      <c r="M103" s="15">
        <f t="shared" si="1"/>
        <v>0</v>
      </c>
      <c r="N103" s="15">
        <v>0</v>
      </c>
      <c r="O103" s="15">
        <v>0</v>
      </c>
      <c r="P103" s="15">
        <f t="shared" si="2"/>
        <v>0</v>
      </c>
      <c r="Q103" s="15">
        <f t="shared" si="3"/>
        <v>0</v>
      </c>
      <c r="R103" s="15">
        <v>3822</v>
      </c>
      <c r="S103" s="15">
        <v>726</v>
      </c>
      <c r="T103" s="15">
        <f t="shared" si="4"/>
        <v>4548</v>
      </c>
      <c r="U103" s="15">
        <f t="shared" si="5"/>
        <v>13644000</v>
      </c>
      <c r="V103" s="15">
        <v>0</v>
      </c>
      <c r="W103" s="15">
        <v>0</v>
      </c>
      <c r="X103" s="15">
        <f t="shared" si="6"/>
        <v>0</v>
      </c>
      <c r="Y103" s="15">
        <f t="shared" si="7"/>
        <v>0</v>
      </c>
      <c r="Z103" s="15">
        <v>0</v>
      </c>
      <c r="AA103" s="15">
        <v>0</v>
      </c>
      <c r="AB103" s="15">
        <f t="shared" si="8"/>
        <v>0</v>
      </c>
      <c r="AC103" s="15">
        <f t="shared" si="9"/>
        <v>0</v>
      </c>
      <c r="AD103" s="15">
        <v>0</v>
      </c>
      <c r="AE103" s="15">
        <v>0</v>
      </c>
      <c r="AF103" s="15">
        <f t="shared" si="10"/>
        <v>0</v>
      </c>
      <c r="AG103" s="15">
        <f t="shared" si="11"/>
        <v>0</v>
      </c>
      <c r="AH103" s="15">
        <v>0</v>
      </c>
      <c r="AI103" s="15">
        <v>0</v>
      </c>
      <c r="AJ103" s="15">
        <f t="shared" si="12"/>
        <v>0</v>
      </c>
      <c r="AK103" s="15">
        <f t="shared" si="13"/>
        <v>0</v>
      </c>
      <c r="AL103" s="15">
        <v>3313</v>
      </c>
      <c r="AM103" s="15">
        <v>629.47</v>
      </c>
      <c r="AN103" s="15">
        <f t="shared" si="14"/>
        <v>3942.4700000000003</v>
      </c>
      <c r="AO103" s="15">
        <f t="shared" si="15"/>
        <v>11827410</v>
      </c>
      <c r="AP103" s="15">
        <v>0</v>
      </c>
      <c r="AQ103" s="15">
        <v>0</v>
      </c>
      <c r="AR103" s="15">
        <f t="shared" si="16"/>
        <v>0</v>
      </c>
      <c r="AS103" s="15">
        <f t="shared" si="17"/>
        <v>0</v>
      </c>
      <c r="AT103" s="15">
        <v>2625</v>
      </c>
      <c r="AU103" s="15">
        <v>498.75</v>
      </c>
      <c r="AV103" s="15">
        <f t="shared" si="18"/>
        <v>3123.75</v>
      </c>
      <c r="AW103" s="15">
        <f t="shared" si="19"/>
        <v>9371250</v>
      </c>
      <c r="AX103" s="15">
        <v>0</v>
      </c>
      <c r="AY103" s="15">
        <v>0</v>
      </c>
      <c r="AZ103" s="15">
        <f t="shared" si="20"/>
        <v>0</v>
      </c>
      <c r="BA103" s="15">
        <f t="shared" si="21"/>
        <v>0</v>
      </c>
      <c r="BB103" s="9">
        <v>0</v>
      </c>
      <c r="BC103" s="9">
        <v>0</v>
      </c>
      <c r="BD103" s="10">
        <f t="shared" si="22"/>
        <v>0</v>
      </c>
      <c r="BE103" s="11">
        <f t="shared" si="23"/>
        <v>0</v>
      </c>
      <c r="BF103" s="14"/>
      <c r="BG103" s="14"/>
    </row>
    <row r="104" spans="1:59" s="4" customFormat="1" x14ac:dyDescent="0.25">
      <c r="A104" s="22"/>
      <c r="B104" s="23"/>
      <c r="C104" s="23"/>
      <c r="D104" s="23"/>
      <c r="E104" s="23"/>
      <c r="F104" s="23"/>
      <c r="G104" s="23"/>
      <c r="H104" s="23"/>
      <c r="I104" s="24"/>
      <c r="J104" s="24"/>
      <c r="K104" s="24"/>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9"/>
      <c r="BC104" s="9"/>
      <c r="BD104" s="10"/>
      <c r="BE104" s="11"/>
      <c r="BF104" s="14"/>
      <c r="BG104" s="14"/>
    </row>
    <row r="105" spans="1:59" s="4" customFormat="1" x14ac:dyDescent="0.25">
      <c r="A105" s="22">
        <v>50</v>
      </c>
      <c r="B105" s="23" t="s">
        <v>141</v>
      </c>
      <c r="C105" s="23" t="s">
        <v>142</v>
      </c>
      <c r="D105" s="23" t="s">
        <v>23</v>
      </c>
      <c r="E105" s="22">
        <v>220</v>
      </c>
      <c r="F105" s="22" t="s">
        <v>29</v>
      </c>
      <c r="G105" s="22" t="s">
        <v>26</v>
      </c>
      <c r="H105" s="22" t="s">
        <v>26</v>
      </c>
      <c r="I105" s="24">
        <v>2077</v>
      </c>
      <c r="J105" s="24">
        <v>0</v>
      </c>
      <c r="K105" s="24">
        <v>0</v>
      </c>
      <c r="L105" s="15">
        <f t="shared" si="0"/>
        <v>0</v>
      </c>
      <c r="M105" s="15">
        <f t="shared" si="1"/>
        <v>0</v>
      </c>
      <c r="N105" s="15">
        <v>1735</v>
      </c>
      <c r="O105" s="15">
        <v>329.65</v>
      </c>
      <c r="P105" s="15">
        <f t="shared" si="2"/>
        <v>2064.65</v>
      </c>
      <c r="Q105" s="15">
        <f t="shared" si="3"/>
        <v>454223</v>
      </c>
      <c r="R105" s="15">
        <v>0</v>
      </c>
      <c r="S105" s="15">
        <v>0</v>
      </c>
      <c r="T105" s="15">
        <f t="shared" si="4"/>
        <v>0</v>
      </c>
      <c r="U105" s="15">
        <f t="shared" si="5"/>
        <v>0</v>
      </c>
      <c r="V105" s="15">
        <v>0</v>
      </c>
      <c r="W105" s="15">
        <v>0</v>
      </c>
      <c r="X105" s="15">
        <f t="shared" si="6"/>
        <v>0</v>
      </c>
      <c r="Y105" s="15">
        <f t="shared" si="7"/>
        <v>0</v>
      </c>
      <c r="Z105" s="15">
        <v>0</v>
      </c>
      <c r="AA105" s="15">
        <v>0</v>
      </c>
      <c r="AB105" s="15">
        <f t="shared" si="8"/>
        <v>0</v>
      </c>
      <c r="AC105" s="15">
        <f t="shared" si="9"/>
        <v>0</v>
      </c>
      <c r="AD105" s="15">
        <v>0</v>
      </c>
      <c r="AE105" s="15">
        <v>0</v>
      </c>
      <c r="AF105" s="15">
        <f t="shared" si="10"/>
        <v>0</v>
      </c>
      <c r="AG105" s="15">
        <f t="shared" si="11"/>
        <v>0</v>
      </c>
      <c r="AH105" s="15">
        <v>0</v>
      </c>
      <c r="AI105" s="15">
        <v>0</v>
      </c>
      <c r="AJ105" s="15">
        <f t="shared" si="12"/>
        <v>0</v>
      </c>
      <c r="AK105" s="15">
        <f t="shared" si="13"/>
        <v>0</v>
      </c>
      <c r="AL105" s="15">
        <v>0</v>
      </c>
      <c r="AM105" s="15">
        <v>0</v>
      </c>
      <c r="AN105" s="15">
        <f t="shared" si="14"/>
        <v>0</v>
      </c>
      <c r="AO105" s="15">
        <f t="shared" si="15"/>
        <v>0</v>
      </c>
      <c r="AP105" s="15">
        <v>0</v>
      </c>
      <c r="AQ105" s="15">
        <v>0</v>
      </c>
      <c r="AR105" s="15">
        <f t="shared" si="16"/>
        <v>0</v>
      </c>
      <c r="AS105" s="15">
        <f t="shared" si="17"/>
        <v>0</v>
      </c>
      <c r="AT105" s="15">
        <v>0</v>
      </c>
      <c r="AU105" s="15">
        <v>0</v>
      </c>
      <c r="AV105" s="15">
        <f t="shared" si="18"/>
        <v>0</v>
      </c>
      <c r="AW105" s="15">
        <f t="shared" si="19"/>
        <v>0</v>
      </c>
      <c r="AX105" s="15">
        <v>0</v>
      </c>
      <c r="AY105" s="15">
        <v>0</v>
      </c>
      <c r="AZ105" s="15">
        <f t="shared" si="20"/>
        <v>0</v>
      </c>
      <c r="BA105" s="15">
        <f t="shared" si="21"/>
        <v>0</v>
      </c>
      <c r="BB105" s="9">
        <v>0</v>
      </c>
      <c r="BC105" s="9">
        <v>0</v>
      </c>
      <c r="BD105" s="10">
        <f t="shared" si="22"/>
        <v>0</v>
      </c>
      <c r="BE105" s="11">
        <f t="shared" si="23"/>
        <v>0</v>
      </c>
      <c r="BF105" s="14"/>
      <c r="BG105" s="14"/>
    </row>
    <row r="106" spans="1:59" s="4" customFormat="1" x14ac:dyDescent="0.25">
      <c r="A106" s="22"/>
      <c r="B106" s="23"/>
      <c r="C106" s="23"/>
      <c r="D106" s="23"/>
      <c r="E106" s="22"/>
      <c r="F106" s="22"/>
      <c r="G106" s="22"/>
      <c r="H106" s="22"/>
      <c r="I106" s="24"/>
      <c r="J106" s="24"/>
      <c r="K106" s="24"/>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9"/>
      <c r="BC106" s="9"/>
      <c r="BD106" s="10"/>
      <c r="BE106" s="11"/>
      <c r="BF106" s="14"/>
      <c r="BG106" s="14"/>
    </row>
    <row r="107" spans="1:59" s="4" customFormat="1" ht="25.5" x14ac:dyDescent="0.25">
      <c r="A107" s="22">
        <v>51</v>
      </c>
      <c r="B107" s="22" t="s">
        <v>143</v>
      </c>
      <c r="C107" s="22" t="s">
        <v>144</v>
      </c>
      <c r="D107" s="22" t="s">
        <v>23</v>
      </c>
      <c r="E107" s="22">
        <v>450</v>
      </c>
      <c r="F107" s="22" t="s">
        <v>126</v>
      </c>
      <c r="G107" s="23" t="s">
        <v>26</v>
      </c>
      <c r="H107" s="23" t="s">
        <v>26</v>
      </c>
      <c r="I107" s="24">
        <v>2099</v>
      </c>
      <c r="J107" s="24">
        <v>0</v>
      </c>
      <c r="K107" s="24">
        <v>0</v>
      </c>
      <c r="L107" s="15">
        <f t="shared" si="0"/>
        <v>0</v>
      </c>
      <c r="M107" s="15">
        <f t="shared" si="1"/>
        <v>0</v>
      </c>
      <c r="N107" s="15">
        <v>894</v>
      </c>
      <c r="O107" s="15">
        <v>169.86</v>
      </c>
      <c r="P107" s="15">
        <f t="shared" si="2"/>
        <v>1063.8600000000001</v>
      </c>
      <c r="Q107" s="15">
        <f t="shared" si="3"/>
        <v>478737.00000000006</v>
      </c>
      <c r="R107" s="15">
        <v>1517</v>
      </c>
      <c r="S107" s="15">
        <v>288</v>
      </c>
      <c r="T107" s="15">
        <f t="shared" si="4"/>
        <v>1805</v>
      </c>
      <c r="U107" s="15">
        <f t="shared" si="5"/>
        <v>812250</v>
      </c>
      <c r="V107" s="15">
        <v>0</v>
      </c>
      <c r="W107" s="15">
        <v>0</v>
      </c>
      <c r="X107" s="15">
        <f t="shared" si="6"/>
        <v>0</v>
      </c>
      <c r="Y107" s="15">
        <f t="shared" si="7"/>
        <v>0</v>
      </c>
      <c r="Z107" s="15">
        <v>0</v>
      </c>
      <c r="AA107" s="15">
        <v>0</v>
      </c>
      <c r="AB107" s="15">
        <f t="shared" si="8"/>
        <v>0</v>
      </c>
      <c r="AC107" s="15">
        <f t="shared" si="9"/>
        <v>0</v>
      </c>
      <c r="AD107" s="15">
        <v>1600</v>
      </c>
      <c r="AE107" s="15">
        <v>304</v>
      </c>
      <c r="AF107" s="15">
        <f t="shared" si="10"/>
        <v>1904</v>
      </c>
      <c r="AG107" s="15">
        <f t="shared" si="11"/>
        <v>856800</v>
      </c>
      <c r="AH107" s="15">
        <v>0</v>
      </c>
      <c r="AI107" s="15">
        <v>0</v>
      </c>
      <c r="AJ107" s="15">
        <f t="shared" si="12"/>
        <v>0</v>
      </c>
      <c r="AK107" s="15">
        <f t="shared" si="13"/>
        <v>0</v>
      </c>
      <c r="AL107" s="15">
        <v>1072</v>
      </c>
      <c r="AM107" s="15">
        <v>203.68</v>
      </c>
      <c r="AN107" s="15">
        <f t="shared" si="14"/>
        <v>1275.68</v>
      </c>
      <c r="AO107" s="15">
        <f t="shared" si="15"/>
        <v>574056</v>
      </c>
      <c r="AP107" s="15">
        <v>0</v>
      </c>
      <c r="AQ107" s="15">
        <v>0</v>
      </c>
      <c r="AR107" s="15">
        <f t="shared" si="16"/>
        <v>0</v>
      </c>
      <c r="AS107" s="15">
        <f t="shared" si="17"/>
        <v>0</v>
      </c>
      <c r="AT107" s="15">
        <v>986</v>
      </c>
      <c r="AU107" s="15">
        <v>187.34</v>
      </c>
      <c r="AV107" s="15">
        <f t="shared" si="18"/>
        <v>1173.3399999999999</v>
      </c>
      <c r="AW107" s="15">
        <f t="shared" si="19"/>
        <v>528003</v>
      </c>
      <c r="AX107" s="15">
        <v>0</v>
      </c>
      <c r="AY107" s="15">
        <v>0</v>
      </c>
      <c r="AZ107" s="15">
        <f t="shared" si="20"/>
        <v>0</v>
      </c>
      <c r="BA107" s="15">
        <f t="shared" si="21"/>
        <v>0</v>
      </c>
      <c r="BB107" s="9">
        <v>0</v>
      </c>
      <c r="BC107" s="9">
        <v>0</v>
      </c>
      <c r="BD107" s="10">
        <f t="shared" si="22"/>
        <v>0</v>
      </c>
      <c r="BE107" s="11">
        <f t="shared" si="23"/>
        <v>0</v>
      </c>
      <c r="BF107" s="14"/>
      <c r="BG107" s="14"/>
    </row>
    <row r="108" spans="1:59" s="4" customFormat="1" x14ac:dyDescent="0.25">
      <c r="A108" s="22"/>
      <c r="B108" s="22"/>
      <c r="C108" s="22"/>
      <c r="D108" s="22"/>
      <c r="E108" s="22"/>
      <c r="F108" s="22"/>
      <c r="G108" s="23"/>
      <c r="H108" s="23"/>
      <c r="I108" s="24"/>
      <c r="J108" s="24"/>
      <c r="K108" s="24"/>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9"/>
      <c r="BC108" s="9"/>
      <c r="BD108" s="10"/>
      <c r="BE108" s="11"/>
      <c r="BF108" s="14"/>
      <c r="BG108" s="14"/>
    </row>
    <row r="109" spans="1:59" s="4" customFormat="1" ht="25.5" x14ac:dyDescent="0.25">
      <c r="A109" s="22">
        <v>52</v>
      </c>
      <c r="B109" s="22" t="s">
        <v>145</v>
      </c>
      <c r="C109" s="22" t="s">
        <v>146</v>
      </c>
      <c r="D109" s="22" t="s">
        <v>147</v>
      </c>
      <c r="E109" s="22">
        <v>170</v>
      </c>
      <c r="F109" s="23" t="s">
        <v>42</v>
      </c>
      <c r="G109" s="22" t="s">
        <v>26</v>
      </c>
      <c r="H109" s="22" t="s">
        <v>26</v>
      </c>
      <c r="I109" s="24">
        <v>234787</v>
      </c>
      <c r="J109" s="24">
        <v>0</v>
      </c>
      <c r="K109" s="24">
        <v>0</v>
      </c>
      <c r="L109" s="15">
        <f t="shared" si="0"/>
        <v>0</v>
      </c>
      <c r="M109" s="15">
        <f t="shared" si="1"/>
        <v>0</v>
      </c>
      <c r="N109" s="15">
        <v>0</v>
      </c>
      <c r="O109" s="15">
        <v>0</v>
      </c>
      <c r="P109" s="15">
        <f t="shared" si="2"/>
        <v>0</v>
      </c>
      <c r="Q109" s="15">
        <f t="shared" si="3"/>
        <v>0</v>
      </c>
      <c r="R109" s="15">
        <v>0</v>
      </c>
      <c r="S109" s="15">
        <v>0</v>
      </c>
      <c r="T109" s="15">
        <f t="shared" si="4"/>
        <v>0</v>
      </c>
      <c r="U109" s="15">
        <f t="shared" si="5"/>
        <v>0</v>
      </c>
      <c r="V109" s="15">
        <v>0</v>
      </c>
      <c r="W109" s="15">
        <v>0</v>
      </c>
      <c r="X109" s="15">
        <f t="shared" si="6"/>
        <v>0</v>
      </c>
      <c r="Y109" s="15">
        <f t="shared" si="7"/>
        <v>0</v>
      </c>
      <c r="Z109" s="15">
        <v>197270</v>
      </c>
      <c r="AA109" s="15">
        <v>37481.300000000003</v>
      </c>
      <c r="AB109" s="15">
        <f t="shared" si="8"/>
        <v>234751.3</v>
      </c>
      <c r="AC109" s="15">
        <f t="shared" si="9"/>
        <v>39907721</v>
      </c>
      <c r="AD109" s="15">
        <v>0</v>
      </c>
      <c r="AE109" s="15">
        <v>0</v>
      </c>
      <c r="AF109" s="15">
        <f t="shared" si="10"/>
        <v>0</v>
      </c>
      <c r="AG109" s="15">
        <f t="shared" si="11"/>
        <v>0</v>
      </c>
      <c r="AH109" s="15">
        <v>0</v>
      </c>
      <c r="AI109" s="15">
        <v>0</v>
      </c>
      <c r="AJ109" s="15">
        <f t="shared" si="12"/>
        <v>0</v>
      </c>
      <c r="AK109" s="15">
        <f t="shared" si="13"/>
        <v>0</v>
      </c>
      <c r="AL109" s="15">
        <v>0</v>
      </c>
      <c r="AM109" s="15">
        <v>0</v>
      </c>
      <c r="AN109" s="15">
        <f t="shared" si="14"/>
        <v>0</v>
      </c>
      <c r="AO109" s="15">
        <f t="shared" si="15"/>
        <v>0</v>
      </c>
      <c r="AP109" s="15">
        <v>0</v>
      </c>
      <c r="AQ109" s="15">
        <v>0</v>
      </c>
      <c r="AR109" s="15">
        <f t="shared" si="16"/>
        <v>0</v>
      </c>
      <c r="AS109" s="15">
        <f t="shared" si="17"/>
        <v>0</v>
      </c>
      <c r="AT109" s="15">
        <v>0</v>
      </c>
      <c r="AU109" s="15">
        <v>0</v>
      </c>
      <c r="AV109" s="15">
        <f t="shared" si="18"/>
        <v>0</v>
      </c>
      <c r="AW109" s="15">
        <f t="shared" si="19"/>
        <v>0</v>
      </c>
      <c r="AX109" s="15">
        <v>0</v>
      </c>
      <c r="AY109" s="15">
        <v>0</v>
      </c>
      <c r="AZ109" s="15">
        <f t="shared" si="20"/>
        <v>0</v>
      </c>
      <c r="BA109" s="15">
        <f t="shared" si="21"/>
        <v>0</v>
      </c>
      <c r="BB109" s="9">
        <v>0</v>
      </c>
      <c r="BC109" s="9">
        <v>0</v>
      </c>
      <c r="BD109" s="10">
        <f t="shared" si="22"/>
        <v>0</v>
      </c>
      <c r="BE109" s="11">
        <f t="shared" si="23"/>
        <v>0</v>
      </c>
      <c r="BF109" s="14"/>
      <c r="BG109" s="14"/>
    </row>
    <row r="110" spans="1:59" s="4" customFormat="1" x14ac:dyDescent="0.25">
      <c r="A110" s="22"/>
      <c r="B110" s="22"/>
      <c r="C110" s="22"/>
      <c r="D110" s="22"/>
      <c r="E110" s="22"/>
      <c r="F110" s="23"/>
      <c r="G110" s="22"/>
      <c r="H110" s="22"/>
      <c r="I110" s="24"/>
      <c r="J110" s="24"/>
      <c r="K110" s="24"/>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9"/>
      <c r="BC110" s="9"/>
      <c r="BD110" s="10"/>
      <c r="BE110" s="11"/>
      <c r="BF110" s="14"/>
      <c r="BG110" s="14"/>
    </row>
    <row r="111" spans="1:59" s="4" customFormat="1" x14ac:dyDescent="0.25">
      <c r="A111" s="22">
        <v>53</v>
      </c>
      <c r="B111" s="22" t="s">
        <v>148</v>
      </c>
      <c r="C111" s="22" t="s">
        <v>149</v>
      </c>
      <c r="D111" s="22" t="s">
        <v>23</v>
      </c>
      <c r="E111" s="22">
        <v>120</v>
      </c>
      <c r="F111" s="22" t="s">
        <v>107</v>
      </c>
      <c r="G111" s="23" t="s">
        <v>26</v>
      </c>
      <c r="H111" s="23" t="s">
        <v>26</v>
      </c>
      <c r="I111" s="24">
        <v>10179</v>
      </c>
      <c r="J111" s="24">
        <v>0</v>
      </c>
      <c r="K111" s="24">
        <v>0</v>
      </c>
      <c r="L111" s="15">
        <f t="shared" si="0"/>
        <v>0</v>
      </c>
      <c r="M111" s="15">
        <f t="shared" si="1"/>
        <v>0</v>
      </c>
      <c r="N111" s="15">
        <v>7150</v>
      </c>
      <c r="O111" s="15">
        <v>1358.5</v>
      </c>
      <c r="P111" s="15">
        <f t="shared" si="2"/>
        <v>8508.5</v>
      </c>
      <c r="Q111" s="15">
        <f t="shared" si="3"/>
        <v>1021020</v>
      </c>
      <c r="R111" s="15">
        <v>8452</v>
      </c>
      <c r="S111" s="15">
        <v>1606</v>
      </c>
      <c r="T111" s="15">
        <f t="shared" si="4"/>
        <v>10058</v>
      </c>
      <c r="U111" s="15">
        <f t="shared" si="5"/>
        <v>1206960</v>
      </c>
      <c r="V111" s="15">
        <v>0</v>
      </c>
      <c r="W111" s="15">
        <v>0</v>
      </c>
      <c r="X111" s="15">
        <f t="shared" si="6"/>
        <v>0</v>
      </c>
      <c r="Y111" s="15">
        <f t="shared" si="7"/>
        <v>0</v>
      </c>
      <c r="Z111" s="15">
        <v>0</v>
      </c>
      <c r="AA111" s="15">
        <v>0</v>
      </c>
      <c r="AB111" s="15">
        <f t="shared" si="8"/>
        <v>0</v>
      </c>
      <c r="AC111" s="15">
        <f t="shared" si="9"/>
        <v>0</v>
      </c>
      <c r="AD111" s="15">
        <v>0</v>
      </c>
      <c r="AE111" s="15">
        <v>0</v>
      </c>
      <c r="AF111" s="15">
        <f t="shared" si="10"/>
        <v>0</v>
      </c>
      <c r="AG111" s="15">
        <f t="shared" si="11"/>
        <v>0</v>
      </c>
      <c r="AH111" s="15">
        <v>0</v>
      </c>
      <c r="AI111" s="15">
        <v>0</v>
      </c>
      <c r="AJ111" s="15">
        <f t="shared" si="12"/>
        <v>0</v>
      </c>
      <c r="AK111" s="15">
        <f t="shared" si="13"/>
        <v>0</v>
      </c>
      <c r="AL111" s="15">
        <v>8554.2168674698805</v>
      </c>
      <c r="AM111" s="15">
        <v>1625.3012048192772</v>
      </c>
      <c r="AN111" s="15">
        <f t="shared" si="14"/>
        <v>10179.518072289158</v>
      </c>
      <c r="AO111" s="15">
        <f t="shared" si="15"/>
        <v>1221542.168674699</v>
      </c>
      <c r="AP111" s="15">
        <v>0</v>
      </c>
      <c r="AQ111" s="15">
        <v>0</v>
      </c>
      <c r="AR111" s="15">
        <f t="shared" si="16"/>
        <v>0</v>
      </c>
      <c r="AS111" s="15">
        <f t="shared" si="17"/>
        <v>0</v>
      </c>
      <c r="AT111" s="15">
        <v>0</v>
      </c>
      <c r="AU111" s="15">
        <v>0</v>
      </c>
      <c r="AV111" s="15">
        <f t="shared" si="18"/>
        <v>0</v>
      </c>
      <c r="AW111" s="15">
        <f t="shared" si="19"/>
        <v>0</v>
      </c>
      <c r="AX111" s="15">
        <v>0</v>
      </c>
      <c r="AY111" s="15">
        <v>0</v>
      </c>
      <c r="AZ111" s="15">
        <f t="shared" si="20"/>
        <v>0</v>
      </c>
      <c r="BA111" s="15">
        <f t="shared" si="21"/>
        <v>0</v>
      </c>
      <c r="BB111" s="9">
        <v>0</v>
      </c>
      <c r="BC111" s="9">
        <v>0</v>
      </c>
      <c r="BD111" s="10">
        <f t="shared" si="22"/>
        <v>0</v>
      </c>
      <c r="BE111" s="11">
        <f t="shared" si="23"/>
        <v>0</v>
      </c>
      <c r="BF111" s="14"/>
      <c r="BG111" s="14"/>
    </row>
    <row r="112" spans="1:59" s="4" customFormat="1" x14ac:dyDescent="0.25">
      <c r="A112" s="22"/>
      <c r="B112" s="22"/>
      <c r="C112" s="22"/>
      <c r="D112" s="22"/>
      <c r="E112" s="22"/>
      <c r="F112" s="22"/>
      <c r="G112" s="23"/>
      <c r="H112" s="23"/>
      <c r="I112" s="24"/>
      <c r="J112" s="24"/>
      <c r="K112" s="24"/>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9"/>
      <c r="BC112" s="9"/>
      <c r="BD112" s="10"/>
      <c r="BE112" s="11"/>
      <c r="BF112" s="14"/>
      <c r="BG112" s="14"/>
    </row>
    <row r="113" spans="1:59" s="4" customFormat="1" ht="114.75" x14ac:dyDescent="0.25">
      <c r="A113" s="22">
        <v>54</v>
      </c>
      <c r="B113" s="22" t="s">
        <v>150</v>
      </c>
      <c r="C113" s="23" t="s">
        <v>151</v>
      </c>
      <c r="D113" s="22" t="s">
        <v>41</v>
      </c>
      <c r="E113" s="22">
        <v>30</v>
      </c>
      <c r="F113" s="22" t="s">
        <v>47</v>
      </c>
      <c r="G113" s="22" t="s">
        <v>26</v>
      </c>
      <c r="H113" s="22" t="s">
        <v>51</v>
      </c>
      <c r="I113" s="24">
        <v>21078</v>
      </c>
      <c r="J113" s="24">
        <v>0</v>
      </c>
      <c r="K113" s="24">
        <v>0</v>
      </c>
      <c r="L113" s="15">
        <f t="shared" si="0"/>
        <v>0</v>
      </c>
      <c r="M113" s="15">
        <f t="shared" si="1"/>
        <v>0</v>
      </c>
      <c r="N113" s="15">
        <v>0</v>
      </c>
      <c r="O113" s="15">
        <v>0</v>
      </c>
      <c r="P113" s="15">
        <f t="shared" si="2"/>
        <v>0</v>
      </c>
      <c r="Q113" s="15">
        <f t="shared" si="3"/>
        <v>0</v>
      </c>
      <c r="R113" s="15">
        <v>0</v>
      </c>
      <c r="S113" s="15">
        <v>0</v>
      </c>
      <c r="T113" s="15">
        <f t="shared" si="4"/>
        <v>0</v>
      </c>
      <c r="U113" s="15">
        <f t="shared" si="5"/>
        <v>0</v>
      </c>
      <c r="V113" s="15">
        <v>0</v>
      </c>
      <c r="W113" s="15">
        <v>0</v>
      </c>
      <c r="X113" s="15">
        <f t="shared" si="6"/>
        <v>0</v>
      </c>
      <c r="Y113" s="15">
        <f t="shared" si="7"/>
        <v>0</v>
      </c>
      <c r="Z113" s="15">
        <v>14550</v>
      </c>
      <c r="AA113" s="15">
        <v>2764.5</v>
      </c>
      <c r="AB113" s="15">
        <f t="shared" si="8"/>
        <v>17314.5</v>
      </c>
      <c r="AC113" s="15">
        <f t="shared" si="9"/>
        <v>519435</v>
      </c>
      <c r="AD113" s="15">
        <v>0</v>
      </c>
      <c r="AE113" s="15">
        <v>0</v>
      </c>
      <c r="AF113" s="15">
        <f t="shared" si="10"/>
        <v>0</v>
      </c>
      <c r="AG113" s="15">
        <f t="shared" si="11"/>
        <v>0</v>
      </c>
      <c r="AH113" s="15">
        <v>0</v>
      </c>
      <c r="AI113" s="15">
        <v>0</v>
      </c>
      <c r="AJ113" s="15">
        <f t="shared" si="12"/>
        <v>0</v>
      </c>
      <c r="AK113" s="15">
        <f t="shared" si="13"/>
        <v>0</v>
      </c>
      <c r="AL113" s="15">
        <v>0</v>
      </c>
      <c r="AM113" s="15">
        <v>0</v>
      </c>
      <c r="AN113" s="15">
        <f t="shared" si="14"/>
        <v>0</v>
      </c>
      <c r="AO113" s="15">
        <f t="shared" si="15"/>
        <v>0</v>
      </c>
      <c r="AP113" s="15">
        <v>0</v>
      </c>
      <c r="AQ113" s="15">
        <v>0</v>
      </c>
      <c r="AR113" s="15">
        <f t="shared" si="16"/>
        <v>0</v>
      </c>
      <c r="AS113" s="15">
        <f t="shared" si="17"/>
        <v>0</v>
      </c>
      <c r="AT113" s="15">
        <v>0</v>
      </c>
      <c r="AU113" s="15">
        <v>0</v>
      </c>
      <c r="AV113" s="15">
        <f t="shared" si="18"/>
        <v>0</v>
      </c>
      <c r="AW113" s="15">
        <f t="shared" si="19"/>
        <v>0</v>
      </c>
      <c r="AX113" s="15">
        <v>0</v>
      </c>
      <c r="AY113" s="15">
        <v>0</v>
      </c>
      <c r="AZ113" s="15">
        <f t="shared" si="20"/>
        <v>0</v>
      </c>
      <c r="BA113" s="15">
        <f t="shared" si="21"/>
        <v>0</v>
      </c>
      <c r="BB113" s="9">
        <v>0</v>
      </c>
      <c r="BC113" s="9">
        <v>0</v>
      </c>
      <c r="BD113" s="10">
        <f t="shared" si="22"/>
        <v>0</v>
      </c>
      <c r="BE113" s="11">
        <f t="shared" si="23"/>
        <v>0</v>
      </c>
      <c r="BF113" s="14"/>
      <c r="BG113" s="14"/>
    </row>
    <row r="114" spans="1:59" s="4" customFormat="1" x14ac:dyDescent="0.25">
      <c r="A114" s="22"/>
      <c r="B114" s="22"/>
      <c r="C114" s="23"/>
      <c r="D114" s="22"/>
      <c r="E114" s="22"/>
      <c r="F114" s="22"/>
      <c r="G114" s="22"/>
      <c r="H114" s="22"/>
      <c r="I114" s="24"/>
      <c r="J114" s="24"/>
      <c r="K114" s="24"/>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9"/>
      <c r="BC114" s="9"/>
      <c r="BD114" s="10"/>
      <c r="BE114" s="11"/>
      <c r="BF114" s="14"/>
      <c r="BG114" s="14"/>
    </row>
    <row r="115" spans="1:59" s="4" customFormat="1" ht="51" x14ac:dyDescent="0.25">
      <c r="A115" s="22">
        <v>55</v>
      </c>
      <c r="B115" s="22" t="s">
        <v>152</v>
      </c>
      <c r="C115" s="22" t="s">
        <v>153</v>
      </c>
      <c r="D115" s="22" t="s">
        <v>41</v>
      </c>
      <c r="E115" s="22">
        <v>70</v>
      </c>
      <c r="F115" s="22" t="s">
        <v>47</v>
      </c>
      <c r="G115" s="22" t="s">
        <v>51</v>
      </c>
      <c r="H115" s="22" t="s">
        <v>51</v>
      </c>
      <c r="I115" s="24">
        <v>34034</v>
      </c>
      <c r="J115" s="24">
        <v>0</v>
      </c>
      <c r="K115" s="24">
        <v>0</v>
      </c>
      <c r="L115" s="15">
        <f t="shared" si="0"/>
        <v>0</v>
      </c>
      <c r="M115" s="15">
        <f t="shared" si="1"/>
        <v>0</v>
      </c>
      <c r="N115" s="15">
        <v>0</v>
      </c>
      <c r="O115" s="15">
        <v>0</v>
      </c>
      <c r="P115" s="15">
        <f t="shared" si="2"/>
        <v>0</v>
      </c>
      <c r="Q115" s="15">
        <f t="shared" si="3"/>
        <v>0</v>
      </c>
      <c r="R115" s="15">
        <v>0</v>
      </c>
      <c r="S115" s="15">
        <v>0</v>
      </c>
      <c r="T115" s="15">
        <f t="shared" si="4"/>
        <v>0</v>
      </c>
      <c r="U115" s="15">
        <f t="shared" si="5"/>
        <v>0</v>
      </c>
      <c r="V115" s="15">
        <v>0</v>
      </c>
      <c r="W115" s="15">
        <v>0</v>
      </c>
      <c r="X115" s="15">
        <f t="shared" si="6"/>
        <v>0</v>
      </c>
      <c r="Y115" s="15">
        <f t="shared" si="7"/>
        <v>0</v>
      </c>
      <c r="Z115" s="15">
        <v>28600</v>
      </c>
      <c r="AA115" s="15">
        <v>5434</v>
      </c>
      <c r="AB115" s="15">
        <f t="shared" si="8"/>
        <v>34034</v>
      </c>
      <c r="AC115" s="15">
        <f t="shared" si="9"/>
        <v>2382380</v>
      </c>
      <c r="AD115" s="15">
        <v>0</v>
      </c>
      <c r="AE115" s="15">
        <v>0</v>
      </c>
      <c r="AF115" s="15">
        <f t="shared" si="10"/>
        <v>0</v>
      </c>
      <c r="AG115" s="15">
        <f t="shared" si="11"/>
        <v>0</v>
      </c>
      <c r="AH115" s="15">
        <v>0</v>
      </c>
      <c r="AI115" s="15">
        <v>0</v>
      </c>
      <c r="AJ115" s="15">
        <f t="shared" si="12"/>
        <v>0</v>
      </c>
      <c r="AK115" s="15">
        <f t="shared" si="13"/>
        <v>0</v>
      </c>
      <c r="AL115" s="15">
        <v>0</v>
      </c>
      <c r="AM115" s="15">
        <v>0</v>
      </c>
      <c r="AN115" s="15">
        <f t="shared" si="14"/>
        <v>0</v>
      </c>
      <c r="AO115" s="15">
        <f t="shared" si="15"/>
        <v>0</v>
      </c>
      <c r="AP115" s="15">
        <v>0</v>
      </c>
      <c r="AQ115" s="15">
        <v>0</v>
      </c>
      <c r="AR115" s="15">
        <f t="shared" si="16"/>
        <v>0</v>
      </c>
      <c r="AS115" s="15">
        <f t="shared" si="17"/>
        <v>0</v>
      </c>
      <c r="AT115" s="15">
        <v>0</v>
      </c>
      <c r="AU115" s="15">
        <v>0</v>
      </c>
      <c r="AV115" s="15">
        <f t="shared" si="18"/>
        <v>0</v>
      </c>
      <c r="AW115" s="15">
        <f t="shared" si="19"/>
        <v>0</v>
      </c>
      <c r="AX115" s="15">
        <v>0</v>
      </c>
      <c r="AY115" s="15">
        <v>0</v>
      </c>
      <c r="AZ115" s="15">
        <f t="shared" si="20"/>
        <v>0</v>
      </c>
      <c r="BA115" s="15">
        <f t="shared" si="21"/>
        <v>0</v>
      </c>
      <c r="BB115" s="9">
        <v>0</v>
      </c>
      <c r="BC115" s="9">
        <v>0</v>
      </c>
      <c r="BD115" s="10">
        <f t="shared" si="22"/>
        <v>0</v>
      </c>
      <c r="BE115" s="11">
        <f t="shared" si="23"/>
        <v>0</v>
      </c>
      <c r="BF115" s="14"/>
      <c r="BG115" s="14"/>
    </row>
    <row r="116" spans="1:59" s="4" customFormat="1" x14ac:dyDescent="0.25">
      <c r="A116" s="22"/>
      <c r="B116" s="22"/>
      <c r="C116" s="22"/>
      <c r="D116" s="22"/>
      <c r="E116" s="22"/>
      <c r="F116" s="22"/>
      <c r="G116" s="22"/>
      <c r="H116" s="22"/>
      <c r="I116" s="24"/>
      <c r="J116" s="24"/>
      <c r="K116" s="24"/>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9"/>
      <c r="BC116" s="9"/>
      <c r="BD116" s="10"/>
      <c r="BE116" s="11"/>
      <c r="BF116" s="14"/>
      <c r="BG116" s="14"/>
    </row>
    <row r="117" spans="1:59" s="4" customFormat="1" ht="51" x14ac:dyDescent="0.25">
      <c r="A117" s="22">
        <v>56</v>
      </c>
      <c r="B117" s="23" t="s">
        <v>154</v>
      </c>
      <c r="C117" s="23" t="s">
        <v>155</v>
      </c>
      <c r="D117" s="23" t="s">
        <v>23</v>
      </c>
      <c r="E117" s="22">
        <v>1200</v>
      </c>
      <c r="F117" s="23" t="s">
        <v>156</v>
      </c>
      <c r="G117" s="23" t="s">
        <v>157</v>
      </c>
      <c r="H117" s="23" t="s">
        <v>26</v>
      </c>
      <c r="I117" s="24">
        <v>4641</v>
      </c>
      <c r="J117" s="24">
        <v>0</v>
      </c>
      <c r="K117" s="24">
        <v>0</v>
      </c>
      <c r="L117" s="15">
        <f t="shared" si="0"/>
        <v>0</v>
      </c>
      <c r="M117" s="15">
        <f t="shared" si="1"/>
        <v>0</v>
      </c>
      <c r="N117" s="15">
        <v>3695</v>
      </c>
      <c r="O117" s="15">
        <v>702.05</v>
      </c>
      <c r="P117" s="15">
        <f t="shared" si="2"/>
        <v>4397.05</v>
      </c>
      <c r="Q117" s="15">
        <f t="shared" si="3"/>
        <v>5276460</v>
      </c>
      <c r="R117" s="15">
        <v>3317</v>
      </c>
      <c r="S117" s="15">
        <v>630</v>
      </c>
      <c r="T117" s="15">
        <f t="shared" si="4"/>
        <v>3947</v>
      </c>
      <c r="U117" s="15">
        <f t="shared" si="5"/>
        <v>4736400</v>
      </c>
      <c r="V117" s="15">
        <v>0</v>
      </c>
      <c r="W117" s="15">
        <v>0</v>
      </c>
      <c r="X117" s="15">
        <f t="shared" si="6"/>
        <v>0</v>
      </c>
      <c r="Y117" s="15">
        <f t="shared" si="7"/>
        <v>0</v>
      </c>
      <c r="Z117" s="15">
        <v>0</v>
      </c>
      <c r="AA117" s="15">
        <v>0</v>
      </c>
      <c r="AB117" s="15">
        <f t="shared" si="8"/>
        <v>0</v>
      </c>
      <c r="AC117" s="15">
        <f t="shared" si="9"/>
        <v>0</v>
      </c>
      <c r="AD117" s="15">
        <v>0</v>
      </c>
      <c r="AE117" s="15">
        <v>0</v>
      </c>
      <c r="AF117" s="15">
        <f t="shared" si="10"/>
        <v>0</v>
      </c>
      <c r="AG117" s="15">
        <f t="shared" si="11"/>
        <v>0</v>
      </c>
      <c r="AH117" s="15">
        <v>0</v>
      </c>
      <c r="AI117" s="15">
        <v>0</v>
      </c>
      <c r="AJ117" s="15">
        <f t="shared" si="12"/>
        <v>0</v>
      </c>
      <c r="AK117" s="15">
        <f t="shared" si="13"/>
        <v>0</v>
      </c>
      <c r="AL117" s="15">
        <v>0</v>
      </c>
      <c r="AM117" s="15">
        <v>0</v>
      </c>
      <c r="AN117" s="15">
        <f t="shared" si="14"/>
        <v>0</v>
      </c>
      <c r="AO117" s="15">
        <f t="shared" si="15"/>
        <v>0</v>
      </c>
      <c r="AP117" s="15">
        <v>0</v>
      </c>
      <c r="AQ117" s="15">
        <v>0</v>
      </c>
      <c r="AR117" s="15">
        <f t="shared" si="16"/>
        <v>0</v>
      </c>
      <c r="AS117" s="15">
        <f t="shared" si="17"/>
        <v>0</v>
      </c>
      <c r="AT117" s="15">
        <v>0</v>
      </c>
      <c r="AU117" s="15">
        <v>0</v>
      </c>
      <c r="AV117" s="15">
        <f t="shared" si="18"/>
        <v>0</v>
      </c>
      <c r="AW117" s="15">
        <f t="shared" si="19"/>
        <v>0</v>
      </c>
      <c r="AX117" s="15">
        <v>0</v>
      </c>
      <c r="AY117" s="15">
        <v>0</v>
      </c>
      <c r="AZ117" s="15">
        <f t="shared" si="20"/>
        <v>0</v>
      </c>
      <c r="BA117" s="15">
        <f t="shared" si="21"/>
        <v>0</v>
      </c>
      <c r="BB117" s="9">
        <v>0</v>
      </c>
      <c r="BC117" s="9">
        <v>0</v>
      </c>
      <c r="BD117" s="10">
        <f t="shared" si="22"/>
        <v>0</v>
      </c>
      <c r="BE117" s="11">
        <f t="shared" si="23"/>
        <v>0</v>
      </c>
      <c r="BF117" s="14"/>
      <c r="BG117" s="14"/>
    </row>
    <row r="118" spans="1:59" s="4" customFormat="1" x14ac:dyDescent="0.25">
      <c r="A118" s="22"/>
      <c r="B118" s="23"/>
      <c r="C118" s="23"/>
      <c r="D118" s="23"/>
      <c r="E118" s="22"/>
      <c r="F118" s="23"/>
      <c r="G118" s="23"/>
      <c r="H118" s="23"/>
      <c r="I118" s="24"/>
      <c r="J118" s="24"/>
      <c r="K118" s="24"/>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9"/>
      <c r="BC118" s="9"/>
      <c r="BD118" s="10"/>
      <c r="BE118" s="11"/>
      <c r="BF118" s="14"/>
      <c r="BG118" s="14"/>
    </row>
    <row r="119" spans="1:59" s="4" customFormat="1" ht="51" x14ac:dyDescent="0.25">
      <c r="A119" s="22">
        <v>57</v>
      </c>
      <c r="B119" s="23" t="s">
        <v>158</v>
      </c>
      <c r="C119" s="23" t="s">
        <v>159</v>
      </c>
      <c r="D119" s="23" t="s">
        <v>23</v>
      </c>
      <c r="E119" s="22">
        <v>1300</v>
      </c>
      <c r="F119" s="23" t="s">
        <v>156</v>
      </c>
      <c r="G119" s="23" t="s">
        <v>157</v>
      </c>
      <c r="H119" s="23" t="s">
        <v>26</v>
      </c>
      <c r="I119" s="24">
        <v>5355</v>
      </c>
      <c r="J119" s="24">
        <v>0</v>
      </c>
      <c r="K119" s="24">
        <v>0</v>
      </c>
      <c r="L119" s="15">
        <f t="shared" si="0"/>
        <v>0</v>
      </c>
      <c r="M119" s="15">
        <f t="shared" si="1"/>
        <v>0</v>
      </c>
      <c r="N119" s="15">
        <v>4310</v>
      </c>
      <c r="O119" s="15">
        <v>818.9</v>
      </c>
      <c r="P119" s="15">
        <f t="shared" si="2"/>
        <v>5128.8999999999996</v>
      </c>
      <c r="Q119" s="15">
        <f t="shared" si="3"/>
        <v>6667569.9999999991</v>
      </c>
      <c r="R119" s="15">
        <v>4152</v>
      </c>
      <c r="S119" s="15">
        <v>789</v>
      </c>
      <c r="T119" s="15">
        <f t="shared" si="4"/>
        <v>4941</v>
      </c>
      <c r="U119" s="15">
        <f t="shared" si="5"/>
        <v>6423300</v>
      </c>
      <c r="V119" s="15">
        <v>0</v>
      </c>
      <c r="W119" s="15">
        <v>0</v>
      </c>
      <c r="X119" s="15">
        <f t="shared" si="6"/>
        <v>0</v>
      </c>
      <c r="Y119" s="15">
        <f t="shared" si="7"/>
        <v>0</v>
      </c>
      <c r="Z119" s="15">
        <v>0</v>
      </c>
      <c r="AA119" s="15">
        <v>0</v>
      </c>
      <c r="AB119" s="15">
        <f t="shared" si="8"/>
        <v>0</v>
      </c>
      <c r="AC119" s="15">
        <f t="shared" si="9"/>
        <v>0</v>
      </c>
      <c r="AD119" s="15">
        <v>0</v>
      </c>
      <c r="AE119" s="15">
        <v>0</v>
      </c>
      <c r="AF119" s="15">
        <f t="shared" si="10"/>
        <v>0</v>
      </c>
      <c r="AG119" s="15">
        <f t="shared" si="11"/>
        <v>0</v>
      </c>
      <c r="AH119" s="15">
        <v>0</v>
      </c>
      <c r="AI119" s="15">
        <v>0</v>
      </c>
      <c r="AJ119" s="15">
        <f t="shared" si="12"/>
        <v>0</v>
      </c>
      <c r="AK119" s="15">
        <f t="shared" si="13"/>
        <v>0</v>
      </c>
      <c r="AL119" s="15">
        <v>0</v>
      </c>
      <c r="AM119" s="15">
        <v>0</v>
      </c>
      <c r="AN119" s="15">
        <f t="shared" si="14"/>
        <v>0</v>
      </c>
      <c r="AO119" s="15">
        <f t="shared" si="15"/>
        <v>0</v>
      </c>
      <c r="AP119" s="15">
        <v>0</v>
      </c>
      <c r="AQ119" s="15">
        <v>0</v>
      </c>
      <c r="AR119" s="15">
        <f t="shared" si="16"/>
        <v>0</v>
      </c>
      <c r="AS119" s="15">
        <f t="shared" si="17"/>
        <v>0</v>
      </c>
      <c r="AT119" s="15">
        <v>0</v>
      </c>
      <c r="AU119" s="15">
        <v>0</v>
      </c>
      <c r="AV119" s="15">
        <f t="shared" si="18"/>
        <v>0</v>
      </c>
      <c r="AW119" s="15">
        <f t="shared" si="19"/>
        <v>0</v>
      </c>
      <c r="AX119" s="15">
        <v>0</v>
      </c>
      <c r="AY119" s="15">
        <v>0</v>
      </c>
      <c r="AZ119" s="15">
        <f t="shared" si="20"/>
        <v>0</v>
      </c>
      <c r="BA119" s="15">
        <f t="shared" si="21"/>
        <v>0</v>
      </c>
      <c r="BB119" s="9">
        <v>0</v>
      </c>
      <c r="BC119" s="9">
        <v>0</v>
      </c>
      <c r="BD119" s="10">
        <f t="shared" si="22"/>
        <v>0</v>
      </c>
      <c r="BE119" s="11">
        <f t="shared" si="23"/>
        <v>0</v>
      </c>
      <c r="BF119" s="14"/>
      <c r="BG119" s="14"/>
    </row>
    <row r="120" spans="1:59" s="4" customFormat="1" x14ac:dyDescent="0.25">
      <c r="A120" s="22"/>
      <c r="B120" s="23"/>
      <c r="C120" s="23"/>
      <c r="D120" s="23"/>
      <c r="E120" s="22"/>
      <c r="F120" s="23"/>
      <c r="G120" s="23"/>
      <c r="H120" s="23"/>
      <c r="I120" s="24"/>
      <c r="J120" s="24"/>
      <c r="K120" s="24"/>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9"/>
      <c r="BC120" s="9"/>
      <c r="BD120" s="10"/>
      <c r="BE120" s="11"/>
      <c r="BF120" s="14"/>
      <c r="BG120" s="14"/>
    </row>
    <row r="121" spans="1:59" s="4" customFormat="1" x14ac:dyDescent="0.25">
      <c r="A121" s="22">
        <v>58</v>
      </c>
      <c r="B121" s="22" t="s">
        <v>160</v>
      </c>
      <c r="C121" s="22" t="s">
        <v>161</v>
      </c>
      <c r="D121" s="22" t="s">
        <v>23</v>
      </c>
      <c r="E121" s="22">
        <v>400</v>
      </c>
      <c r="F121" s="23" t="s">
        <v>29</v>
      </c>
      <c r="G121" s="23" t="s">
        <v>26</v>
      </c>
      <c r="H121" s="23" t="s">
        <v>26</v>
      </c>
      <c r="I121" s="24">
        <v>4628</v>
      </c>
      <c r="J121" s="24">
        <v>0</v>
      </c>
      <c r="K121" s="24">
        <v>0</v>
      </c>
      <c r="L121" s="15">
        <f t="shared" si="0"/>
        <v>0</v>
      </c>
      <c r="M121" s="15">
        <f t="shared" si="1"/>
        <v>0</v>
      </c>
      <c r="N121" s="15">
        <v>3475</v>
      </c>
      <c r="O121" s="15">
        <v>660.25</v>
      </c>
      <c r="P121" s="15">
        <f t="shared" si="2"/>
        <v>4135.25</v>
      </c>
      <c r="Q121" s="15">
        <f t="shared" si="3"/>
        <v>1654100</v>
      </c>
      <c r="R121" s="15">
        <v>3790</v>
      </c>
      <c r="S121" s="15">
        <v>720</v>
      </c>
      <c r="T121" s="15">
        <f t="shared" si="4"/>
        <v>4510</v>
      </c>
      <c r="U121" s="15">
        <f t="shared" si="5"/>
        <v>1804000</v>
      </c>
      <c r="V121" s="15">
        <v>0</v>
      </c>
      <c r="W121" s="15">
        <v>0</v>
      </c>
      <c r="X121" s="15">
        <f t="shared" si="6"/>
        <v>0</v>
      </c>
      <c r="Y121" s="15">
        <f t="shared" si="7"/>
        <v>0</v>
      </c>
      <c r="Z121" s="15">
        <v>0</v>
      </c>
      <c r="AA121" s="15">
        <v>0</v>
      </c>
      <c r="AB121" s="15">
        <f t="shared" si="8"/>
        <v>0</v>
      </c>
      <c r="AC121" s="15">
        <f t="shared" si="9"/>
        <v>0</v>
      </c>
      <c r="AD121" s="15">
        <v>0</v>
      </c>
      <c r="AE121" s="15">
        <v>0</v>
      </c>
      <c r="AF121" s="15">
        <f t="shared" si="10"/>
        <v>0</v>
      </c>
      <c r="AG121" s="15">
        <f t="shared" si="11"/>
        <v>0</v>
      </c>
      <c r="AH121" s="15">
        <v>0</v>
      </c>
      <c r="AI121" s="15">
        <v>0</v>
      </c>
      <c r="AJ121" s="15">
        <f t="shared" si="12"/>
        <v>0</v>
      </c>
      <c r="AK121" s="15">
        <f t="shared" si="13"/>
        <v>0</v>
      </c>
      <c r="AL121" s="15">
        <v>0</v>
      </c>
      <c r="AM121" s="15">
        <v>0</v>
      </c>
      <c r="AN121" s="15">
        <f t="shared" si="14"/>
        <v>0</v>
      </c>
      <c r="AO121" s="15">
        <f t="shared" si="15"/>
        <v>0</v>
      </c>
      <c r="AP121" s="15">
        <v>0</v>
      </c>
      <c r="AQ121" s="15">
        <v>0</v>
      </c>
      <c r="AR121" s="15">
        <f t="shared" si="16"/>
        <v>0</v>
      </c>
      <c r="AS121" s="15">
        <f t="shared" si="17"/>
        <v>0</v>
      </c>
      <c r="AT121" s="15">
        <v>0</v>
      </c>
      <c r="AU121" s="15">
        <v>0</v>
      </c>
      <c r="AV121" s="15">
        <f t="shared" si="18"/>
        <v>0</v>
      </c>
      <c r="AW121" s="15">
        <f t="shared" si="19"/>
        <v>0</v>
      </c>
      <c r="AX121" s="15">
        <v>0</v>
      </c>
      <c r="AY121" s="15">
        <v>0</v>
      </c>
      <c r="AZ121" s="15">
        <f t="shared" si="20"/>
        <v>0</v>
      </c>
      <c r="BA121" s="15">
        <f t="shared" si="21"/>
        <v>0</v>
      </c>
      <c r="BB121" s="9">
        <v>0</v>
      </c>
      <c r="BC121" s="9">
        <v>0</v>
      </c>
      <c r="BD121" s="10">
        <f t="shared" si="22"/>
        <v>0</v>
      </c>
      <c r="BE121" s="11">
        <f t="shared" si="23"/>
        <v>0</v>
      </c>
      <c r="BF121" s="14"/>
      <c r="BG121" s="14"/>
    </row>
    <row r="122" spans="1:59" s="4" customFormat="1" x14ac:dyDescent="0.25">
      <c r="A122" s="22"/>
      <c r="B122" s="22"/>
      <c r="C122" s="22"/>
      <c r="D122" s="22"/>
      <c r="E122" s="22"/>
      <c r="F122" s="23"/>
      <c r="G122" s="23"/>
      <c r="H122" s="23"/>
      <c r="I122" s="24"/>
      <c r="J122" s="24"/>
      <c r="K122" s="24"/>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9"/>
      <c r="BC122" s="9"/>
      <c r="BD122" s="10"/>
      <c r="BE122" s="11"/>
      <c r="BF122" s="14"/>
      <c r="BG122" s="14"/>
    </row>
    <row r="123" spans="1:59" s="4" customFormat="1" x14ac:dyDescent="0.25">
      <c r="A123" s="22">
        <v>59</v>
      </c>
      <c r="B123" s="22" t="s">
        <v>162</v>
      </c>
      <c r="C123" s="22" t="s">
        <v>163</v>
      </c>
      <c r="D123" s="22" t="s">
        <v>23</v>
      </c>
      <c r="E123" s="22">
        <v>5</v>
      </c>
      <c r="F123" s="22" t="s">
        <v>47</v>
      </c>
      <c r="G123" s="22" t="s">
        <v>51</v>
      </c>
      <c r="H123" s="22" t="s">
        <v>51</v>
      </c>
      <c r="I123" s="24">
        <v>101488</v>
      </c>
      <c r="J123" s="24">
        <v>0</v>
      </c>
      <c r="K123" s="24">
        <v>0</v>
      </c>
      <c r="L123" s="15">
        <f t="shared" si="0"/>
        <v>0</v>
      </c>
      <c r="M123" s="15">
        <f t="shared" si="1"/>
        <v>0</v>
      </c>
      <c r="N123" s="15">
        <v>0</v>
      </c>
      <c r="O123" s="15">
        <v>0</v>
      </c>
      <c r="P123" s="15">
        <f t="shared" si="2"/>
        <v>0</v>
      </c>
      <c r="Q123" s="15">
        <f t="shared" si="3"/>
        <v>0</v>
      </c>
      <c r="R123" s="15">
        <v>0</v>
      </c>
      <c r="S123" s="15">
        <v>0</v>
      </c>
      <c r="T123" s="15">
        <f t="shared" si="4"/>
        <v>0</v>
      </c>
      <c r="U123" s="15">
        <f t="shared" si="5"/>
        <v>0</v>
      </c>
      <c r="V123" s="15">
        <v>0</v>
      </c>
      <c r="W123" s="15">
        <v>0</v>
      </c>
      <c r="X123" s="15">
        <f t="shared" si="6"/>
        <v>0</v>
      </c>
      <c r="Y123" s="15">
        <f t="shared" si="7"/>
        <v>0</v>
      </c>
      <c r="Z123" s="15">
        <v>0</v>
      </c>
      <c r="AA123" s="15">
        <v>0</v>
      </c>
      <c r="AB123" s="15">
        <f t="shared" si="8"/>
        <v>0</v>
      </c>
      <c r="AC123" s="15">
        <f t="shared" si="9"/>
        <v>0</v>
      </c>
      <c r="AD123" s="15">
        <v>0</v>
      </c>
      <c r="AE123" s="15">
        <v>0</v>
      </c>
      <c r="AF123" s="15">
        <f t="shared" si="10"/>
        <v>0</v>
      </c>
      <c r="AG123" s="15">
        <f t="shared" si="11"/>
        <v>0</v>
      </c>
      <c r="AH123" s="15">
        <v>0</v>
      </c>
      <c r="AI123" s="15">
        <v>0</v>
      </c>
      <c r="AJ123" s="15">
        <f t="shared" si="12"/>
        <v>0</v>
      </c>
      <c r="AK123" s="15">
        <f t="shared" si="13"/>
        <v>0</v>
      </c>
      <c r="AL123" s="15">
        <v>83734.939759036148</v>
      </c>
      <c r="AM123" s="15">
        <v>0</v>
      </c>
      <c r="AN123" s="15">
        <f t="shared" si="14"/>
        <v>83734.939759036148</v>
      </c>
      <c r="AO123" s="15">
        <f t="shared" si="15"/>
        <v>418674.69879518077</v>
      </c>
      <c r="AP123" s="15">
        <v>0</v>
      </c>
      <c r="AQ123" s="15">
        <v>0</v>
      </c>
      <c r="AR123" s="15">
        <f t="shared" si="16"/>
        <v>0</v>
      </c>
      <c r="AS123" s="15">
        <f t="shared" si="17"/>
        <v>0</v>
      </c>
      <c r="AT123" s="15">
        <v>0</v>
      </c>
      <c r="AU123" s="15">
        <v>0</v>
      </c>
      <c r="AV123" s="15">
        <f t="shared" si="18"/>
        <v>0</v>
      </c>
      <c r="AW123" s="15">
        <f t="shared" si="19"/>
        <v>0</v>
      </c>
      <c r="AX123" s="15">
        <v>0</v>
      </c>
      <c r="AY123" s="15">
        <v>0</v>
      </c>
      <c r="AZ123" s="15">
        <f t="shared" si="20"/>
        <v>0</v>
      </c>
      <c r="BA123" s="15">
        <f t="shared" si="21"/>
        <v>0</v>
      </c>
      <c r="BB123" s="9">
        <v>0</v>
      </c>
      <c r="BC123" s="9">
        <v>0</v>
      </c>
      <c r="BD123" s="10">
        <f t="shared" si="22"/>
        <v>0</v>
      </c>
      <c r="BE123" s="11">
        <f t="shared" si="23"/>
        <v>0</v>
      </c>
      <c r="BF123" s="14"/>
      <c r="BG123" s="14"/>
    </row>
    <row r="124" spans="1:59" s="4" customFormat="1" x14ac:dyDescent="0.25">
      <c r="A124" s="22"/>
      <c r="B124" s="22"/>
      <c r="C124" s="22"/>
      <c r="D124" s="22"/>
      <c r="E124" s="22"/>
      <c r="F124" s="22"/>
      <c r="G124" s="22"/>
      <c r="H124" s="22"/>
      <c r="I124" s="24"/>
      <c r="J124" s="24"/>
      <c r="K124" s="24"/>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9"/>
      <c r="BC124" s="9"/>
      <c r="BD124" s="10"/>
      <c r="BE124" s="11"/>
      <c r="BF124" s="14"/>
      <c r="BG124" s="14"/>
    </row>
    <row r="125" spans="1:59" s="4" customFormat="1" x14ac:dyDescent="0.25">
      <c r="A125" s="22">
        <v>60</v>
      </c>
      <c r="B125" s="22" t="s">
        <v>164</v>
      </c>
      <c r="C125" s="22" t="s">
        <v>165</v>
      </c>
      <c r="D125" s="22" t="s">
        <v>23</v>
      </c>
      <c r="E125" s="22">
        <v>5</v>
      </c>
      <c r="F125" s="22" t="s">
        <v>47</v>
      </c>
      <c r="G125" s="22" t="s">
        <v>51</v>
      </c>
      <c r="H125" s="22" t="s">
        <v>51</v>
      </c>
      <c r="I125" s="24">
        <v>151807</v>
      </c>
      <c r="J125" s="24">
        <v>0</v>
      </c>
      <c r="K125" s="24">
        <v>0</v>
      </c>
      <c r="L125" s="15">
        <f t="shared" si="0"/>
        <v>0</v>
      </c>
      <c r="M125" s="15">
        <f t="shared" si="1"/>
        <v>0</v>
      </c>
      <c r="N125" s="15">
        <v>0</v>
      </c>
      <c r="O125" s="15">
        <v>0</v>
      </c>
      <c r="P125" s="15">
        <f t="shared" si="2"/>
        <v>0</v>
      </c>
      <c r="Q125" s="15">
        <f t="shared" si="3"/>
        <v>0</v>
      </c>
      <c r="R125" s="15">
        <v>0</v>
      </c>
      <c r="S125" s="15">
        <v>0</v>
      </c>
      <c r="T125" s="15">
        <f t="shared" si="4"/>
        <v>0</v>
      </c>
      <c r="U125" s="15">
        <f t="shared" si="5"/>
        <v>0</v>
      </c>
      <c r="V125" s="15">
        <v>0</v>
      </c>
      <c r="W125" s="15">
        <v>0</v>
      </c>
      <c r="X125" s="15">
        <f t="shared" si="6"/>
        <v>0</v>
      </c>
      <c r="Y125" s="15">
        <f t="shared" si="7"/>
        <v>0</v>
      </c>
      <c r="Z125" s="15">
        <v>0</v>
      </c>
      <c r="AA125" s="15">
        <v>0</v>
      </c>
      <c r="AB125" s="15">
        <f t="shared" si="8"/>
        <v>0</v>
      </c>
      <c r="AC125" s="15">
        <f t="shared" si="9"/>
        <v>0</v>
      </c>
      <c r="AD125" s="15">
        <v>0</v>
      </c>
      <c r="AE125" s="15">
        <v>0</v>
      </c>
      <c r="AF125" s="15">
        <f t="shared" si="10"/>
        <v>0</v>
      </c>
      <c r="AG125" s="15">
        <f t="shared" si="11"/>
        <v>0</v>
      </c>
      <c r="AH125" s="15">
        <v>0</v>
      </c>
      <c r="AI125" s="15">
        <v>0</v>
      </c>
      <c r="AJ125" s="15">
        <f t="shared" si="12"/>
        <v>0</v>
      </c>
      <c r="AK125" s="15">
        <f t="shared" si="13"/>
        <v>0</v>
      </c>
      <c r="AL125" s="15">
        <v>151807.22891566265</v>
      </c>
      <c r="AM125" s="15">
        <v>0</v>
      </c>
      <c r="AN125" s="15">
        <f t="shared" si="14"/>
        <v>151807.22891566265</v>
      </c>
      <c r="AO125" s="15">
        <f t="shared" si="15"/>
        <v>759036.14457831322</v>
      </c>
      <c r="AP125" s="15">
        <v>0</v>
      </c>
      <c r="AQ125" s="15">
        <v>0</v>
      </c>
      <c r="AR125" s="15">
        <f t="shared" si="16"/>
        <v>0</v>
      </c>
      <c r="AS125" s="15">
        <f t="shared" si="17"/>
        <v>0</v>
      </c>
      <c r="AT125" s="15">
        <v>0</v>
      </c>
      <c r="AU125" s="15">
        <v>0</v>
      </c>
      <c r="AV125" s="15">
        <f t="shared" si="18"/>
        <v>0</v>
      </c>
      <c r="AW125" s="15">
        <f t="shared" si="19"/>
        <v>0</v>
      </c>
      <c r="AX125" s="15">
        <v>0</v>
      </c>
      <c r="AY125" s="15">
        <v>0</v>
      </c>
      <c r="AZ125" s="15">
        <f t="shared" si="20"/>
        <v>0</v>
      </c>
      <c r="BA125" s="15">
        <f t="shared" si="21"/>
        <v>0</v>
      </c>
      <c r="BB125" s="9">
        <v>0</v>
      </c>
      <c r="BC125" s="9">
        <v>0</v>
      </c>
      <c r="BD125" s="10">
        <f t="shared" si="22"/>
        <v>0</v>
      </c>
      <c r="BE125" s="11">
        <f t="shared" si="23"/>
        <v>0</v>
      </c>
      <c r="BF125" s="14"/>
      <c r="BG125" s="14"/>
    </row>
    <row r="126" spans="1:59" s="4" customFormat="1" x14ac:dyDescent="0.25">
      <c r="A126" s="22"/>
      <c r="B126" s="22"/>
      <c r="C126" s="22"/>
      <c r="D126" s="22"/>
      <c r="E126" s="22"/>
      <c r="F126" s="22"/>
      <c r="G126" s="22"/>
      <c r="H126" s="22"/>
      <c r="I126" s="24"/>
      <c r="J126" s="24"/>
      <c r="K126" s="24"/>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9"/>
      <c r="BC126" s="9"/>
      <c r="BD126" s="10"/>
      <c r="BE126" s="11"/>
      <c r="BF126" s="14"/>
      <c r="BG126" s="14"/>
    </row>
    <row r="127" spans="1:59" s="4" customFormat="1" x14ac:dyDescent="0.25">
      <c r="A127" s="22">
        <v>61</v>
      </c>
      <c r="B127" s="22" t="s">
        <v>166</v>
      </c>
      <c r="C127" s="23" t="s">
        <v>167</v>
      </c>
      <c r="D127" s="23" t="s">
        <v>23</v>
      </c>
      <c r="E127" s="23">
        <v>400</v>
      </c>
      <c r="F127" s="23" t="s">
        <v>168</v>
      </c>
      <c r="G127" s="23" t="s">
        <v>26</v>
      </c>
      <c r="H127" s="23" t="s">
        <v>26</v>
      </c>
      <c r="I127" s="24">
        <v>66841</v>
      </c>
      <c r="J127" s="24">
        <v>0</v>
      </c>
      <c r="K127" s="24">
        <v>0</v>
      </c>
      <c r="L127" s="15">
        <f t="shared" si="0"/>
        <v>0</v>
      </c>
      <c r="M127" s="15">
        <f t="shared" si="1"/>
        <v>0</v>
      </c>
      <c r="N127" s="15">
        <v>0</v>
      </c>
      <c r="O127" s="15">
        <v>0</v>
      </c>
      <c r="P127" s="15">
        <f t="shared" si="2"/>
        <v>0</v>
      </c>
      <c r="Q127" s="15">
        <f t="shared" si="3"/>
        <v>0</v>
      </c>
      <c r="R127" s="15">
        <v>62186</v>
      </c>
      <c r="S127" s="15">
        <v>0</v>
      </c>
      <c r="T127" s="15">
        <f t="shared" si="4"/>
        <v>62186</v>
      </c>
      <c r="U127" s="15">
        <f t="shared" si="5"/>
        <v>24874400</v>
      </c>
      <c r="V127" s="15">
        <v>0</v>
      </c>
      <c r="W127" s="15">
        <v>0</v>
      </c>
      <c r="X127" s="15">
        <f t="shared" si="6"/>
        <v>0</v>
      </c>
      <c r="Y127" s="15">
        <f t="shared" si="7"/>
        <v>0</v>
      </c>
      <c r="Z127" s="15">
        <v>0</v>
      </c>
      <c r="AA127" s="15">
        <v>0</v>
      </c>
      <c r="AB127" s="15">
        <f t="shared" si="8"/>
        <v>0</v>
      </c>
      <c r="AC127" s="15">
        <f t="shared" si="9"/>
        <v>0</v>
      </c>
      <c r="AD127" s="15">
        <v>45900</v>
      </c>
      <c r="AE127" s="15">
        <v>0</v>
      </c>
      <c r="AF127" s="15">
        <f t="shared" si="10"/>
        <v>45900</v>
      </c>
      <c r="AG127" s="15">
        <f t="shared" si="11"/>
        <v>18360000</v>
      </c>
      <c r="AH127" s="15">
        <v>0</v>
      </c>
      <c r="AI127" s="15">
        <v>0</v>
      </c>
      <c r="AJ127" s="15">
        <f t="shared" si="12"/>
        <v>0</v>
      </c>
      <c r="AK127" s="15">
        <f t="shared" si="13"/>
        <v>0</v>
      </c>
      <c r="AL127" s="15">
        <v>66279.069767441862</v>
      </c>
      <c r="AM127" s="15">
        <v>0</v>
      </c>
      <c r="AN127" s="15">
        <f t="shared" si="14"/>
        <v>66279.069767441862</v>
      </c>
      <c r="AO127" s="15">
        <f t="shared" si="15"/>
        <v>26511627.906976745</v>
      </c>
      <c r="AP127" s="15">
        <v>47866</v>
      </c>
      <c r="AQ127" s="15">
        <v>9094.5400000000009</v>
      </c>
      <c r="AR127" s="15">
        <f t="shared" si="16"/>
        <v>56960.54</v>
      </c>
      <c r="AS127" s="15">
        <f t="shared" si="17"/>
        <v>22784216</v>
      </c>
      <c r="AT127" s="15">
        <v>63920</v>
      </c>
      <c r="AU127" s="15">
        <v>0</v>
      </c>
      <c r="AV127" s="15">
        <f t="shared" si="18"/>
        <v>63920</v>
      </c>
      <c r="AW127" s="15">
        <f t="shared" si="19"/>
        <v>25568000</v>
      </c>
      <c r="AX127" s="15">
        <v>0</v>
      </c>
      <c r="AY127" s="15">
        <v>0</v>
      </c>
      <c r="AZ127" s="15">
        <f t="shared" si="20"/>
        <v>0</v>
      </c>
      <c r="BA127" s="15">
        <f t="shared" si="21"/>
        <v>0</v>
      </c>
      <c r="BB127" s="9">
        <v>0</v>
      </c>
      <c r="BC127" s="9">
        <v>0</v>
      </c>
      <c r="BD127" s="10">
        <f t="shared" si="22"/>
        <v>0</v>
      </c>
      <c r="BE127" s="11">
        <f t="shared" si="23"/>
        <v>0</v>
      </c>
      <c r="BF127" s="14"/>
      <c r="BG127" s="14"/>
    </row>
    <row r="128" spans="1:59" s="4" customFormat="1" x14ac:dyDescent="0.25">
      <c r="A128" s="22"/>
      <c r="B128" s="22"/>
      <c r="C128" s="23"/>
      <c r="D128" s="23"/>
      <c r="E128" s="23"/>
      <c r="F128" s="23"/>
      <c r="G128" s="23"/>
      <c r="H128" s="23"/>
      <c r="I128" s="24"/>
      <c r="J128" s="24"/>
      <c r="K128" s="24"/>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9"/>
      <c r="BC128" s="9"/>
      <c r="BD128" s="10"/>
      <c r="BE128" s="11"/>
      <c r="BF128" s="14"/>
      <c r="BG128" s="14"/>
    </row>
    <row r="129" spans="1:59" s="4" customFormat="1" ht="25.5" x14ac:dyDescent="0.25">
      <c r="A129" s="22">
        <v>62</v>
      </c>
      <c r="B129" s="22" t="s">
        <v>169</v>
      </c>
      <c r="C129" s="22" t="s">
        <v>170</v>
      </c>
      <c r="D129" s="22" t="s">
        <v>23</v>
      </c>
      <c r="E129" s="22">
        <v>100</v>
      </c>
      <c r="F129" s="22" t="s">
        <v>126</v>
      </c>
      <c r="G129" s="23" t="s">
        <v>26</v>
      </c>
      <c r="H129" s="23" t="s">
        <v>26</v>
      </c>
      <c r="I129" s="22">
        <v>846</v>
      </c>
      <c r="J129" s="24">
        <v>0</v>
      </c>
      <c r="K129" s="24">
        <v>0</v>
      </c>
      <c r="L129" s="15">
        <f t="shared" si="0"/>
        <v>0</v>
      </c>
      <c r="M129" s="15">
        <f t="shared" si="1"/>
        <v>0</v>
      </c>
      <c r="N129" s="15">
        <v>0</v>
      </c>
      <c r="O129" s="15">
        <v>0</v>
      </c>
      <c r="P129" s="15">
        <f t="shared" si="2"/>
        <v>0</v>
      </c>
      <c r="Q129" s="15">
        <f t="shared" si="3"/>
        <v>0</v>
      </c>
      <c r="R129" s="15">
        <v>833</v>
      </c>
      <c r="S129" s="15">
        <v>0</v>
      </c>
      <c r="T129" s="15">
        <f t="shared" si="4"/>
        <v>833</v>
      </c>
      <c r="U129" s="15">
        <f t="shared" si="5"/>
        <v>83300</v>
      </c>
      <c r="V129" s="15">
        <v>0</v>
      </c>
      <c r="W129" s="15">
        <v>0</v>
      </c>
      <c r="X129" s="15">
        <f t="shared" si="6"/>
        <v>0</v>
      </c>
      <c r="Y129" s="15">
        <f t="shared" si="7"/>
        <v>0</v>
      </c>
      <c r="Z129" s="15">
        <v>0</v>
      </c>
      <c r="AA129" s="15">
        <v>0</v>
      </c>
      <c r="AB129" s="15">
        <f t="shared" si="8"/>
        <v>0</v>
      </c>
      <c r="AC129" s="15">
        <f t="shared" si="9"/>
        <v>0</v>
      </c>
      <c r="AD129" s="15">
        <v>0</v>
      </c>
      <c r="AE129" s="15">
        <v>0</v>
      </c>
      <c r="AF129" s="15">
        <f t="shared" si="10"/>
        <v>0</v>
      </c>
      <c r="AG129" s="15">
        <f t="shared" si="11"/>
        <v>0</v>
      </c>
      <c r="AH129" s="15">
        <v>0</v>
      </c>
      <c r="AI129" s="15">
        <v>0</v>
      </c>
      <c r="AJ129" s="15">
        <f t="shared" si="12"/>
        <v>0</v>
      </c>
      <c r="AK129" s="15">
        <f t="shared" si="13"/>
        <v>0</v>
      </c>
      <c r="AL129" s="15">
        <v>0</v>
      </c>
      <c r="AM129" s="15">
        <v>0</v>
      </c>
      <c r="AN129" s="15">
        <f t="shared" si="14"/>
        <v>0</v>
      </c>
      <c r="AO129" s="15">
        <f t="shared" si="15"/>
        <v>0</v>
      </c>
      <c r="AP129" s="15">
        <v>0</v>
      </c>
      <c r="AQ129" s="15">
        <v>0</v>
      </c>
      <c r="AR129" s="15">
        <f t="shared" si="16"/>
        <v>0</v>
      </c>
      <c r="AS129" s="15">
        <f t="shared" si="17"/>
        <v>0</v>
      </c>
      <c r="AT129" s="15">
        <v>0</v>
      </c>
      <c r="AU129" s="15">
        <v>0</v>
      </c>
      <c r="AV129" s="15">
        <f t="shared" si="18"/>
        <v>0</v>
      </c>
      <c r="AW129" s="15">
        <f t="shared" si="19"/>
        <v>0</v>
      </c>
      <c r="AX129" s="15">
        <v>0</v>
      </c>
      <c r="AY129" s="15">
        <v>0</v>
      </c>
      <c r="AZ129" s="15">
        <f t="shared" si="20"/>
        <v>0</v>
      </c>
      <c r="BA129" s="15">
        <f t="shared" si="21"/>
        <v>0</v>
      </c>
      <c r="BB129" s="9">
        <v>0</v>
      </c>
      <c r="BC129" s="9">
        <v>0</v>
      </c>
      <c r="BD129" s="10">
        <f t="shared" si="22"/>
        <v>0</v>
      </c>
      <c r="BE129" s="11">
        <f t="shared" si="23"/>
        <v>0</v>
      </c>
      <c r="BF129" s="14"/>
      <c r="BG129" s="14"/>
    </row>
    <row r="130" spans="1:59" s="4" customFormat="1" x14ac:dyDescent="0.25">
      <c r="A130" s="22"/>
      <c r="B130" s="22"/>
      <c r="C130" s="22"/>
      <c r="D130" s="22"/>
      <c r="E130" s="22"/>
      <c r="F130" s="22"/>
      <c r="G130" s="23"/>
      <c r="H130" s="23"/>
      <c r="I130" s="22"/>
      <c r="J130" s="24"/>
      <c r="K130" s="24"/>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9"/>
      <c r="BC130" s="9"/>
      <c r="BD130" s="10"/>
      <c r="BE130" s="11"/>
      <c r="BF130" s="14"/>
      <c r="BG130" s="14"/>
    </row>
    <row r="131" spans="1:59" s="4" customFormat="1" ht="25.5" x14ac:dyDescent="0.25">
      <c r="A131" s="22">
        <v>63</v>
      </c>
      <c r="B131" s="22" t="s">
        <v>171</v>
      </c>
      <c r="C131" s="22" t="s">
        <v>172</v>
      </c>
      <c r="D131" s="22" t="s">
        <v>23</v>
      </c>
      <c r="E131" s="22">
        <v>100</v>
      </c>
      <c r="F131" s="22" t="s">
        <v>126</v>
      </c>
      <c r="G131" s="23" t="s">
        <v>26</v>
      </c>
      <c r="H131" s="23" t="s">
        <v>26</v>
      </c>
      <c r="I131" s="22">
        <v>878</v>
      </c>
      <c r="J131" s="24">
        <v>0</v>
      </c>
      <c r="K131" s="24">
        <v>0</v>
      </c>
      <c r="L131" s="15">
        <f t="shared" si="0"/>
        <v>0</v>
      </c>
      <c r="M131" s="15">
        <f t="shared" si="1"/>
        <v>0</v>
      </c>
      <c r="N131" s="15">
        <v>0</v>
      </c>
      <c r="O131" s="15">
        <v>0</v>
      </c>
      <c r="P131" s="15">
        <f t="shared" si="2"/>
        <v>0</v>
      </c>
      <c r="Q131" s="15">
        <f t="shared" si="3"/>
        <v>0</v>
      </c>
      <c r="R131" s="15">
        <v>867</v>
      </c>
      <c r="S131" s="15">
        <v>0</v>
      </c>
      <c r="T131" s="15">
        <f t="shared" si="4"/>
        <v>867</v>
      </c>
      <c r="U131" s="15">
        <f t="shared" si="5"/>
        <v>86700</v>
      </c>
      <c r="V131" s="15">
        <v>0</v>
      </c>
      <c r="W131" s="15">
        <v>0</v>
      </c>
      <c r="X131" s="15">
        <f t="shared" si="6"/>
        <v>0</v>
      </c>
      <c r="Y131" s="15">
        <f t="shared" si="7"/>
        <v>0</v>
      </c>
      <c r="Z131" s="15">
        <v>0</v>
      </c>
      <c r="AA131" s="15">
        <v>0</v>
      </c>
      <c r="AB131" s="15">
        <f t="shared" si="8"/>
        <v>0</v>
      </c>
      <c r="AC131" s="15">
        <f t="shared" si="9"/>
        <v>0</v>
      </c>
      <c r="AD131" s="15">
        <v>0</v>
      </c>
      <c r="AE131" s="15">
        <v>0</v>
      </c>
      <c r="AF131" s="15">
        <f t="shared" si="10"/>
        <v>0</v>
      </c>
      <c r="AG131" s="15">
        <f t="shared" si="11"/>
        <v>0</v>
      </c>
      <c r="AH131" s="15">
        <v>0</v>
      </c>
      <c r="AI131" s="15">
        <v>0</v>
      </c>
      <c r="AJ131" s="15">
        <f t="shared" si="12"/>
        <v>0</v>
      </c>
      <c r="AK131" s="15">
        <f t="shared" si="13"/>
        <v>0</v>
      </c>
      <c r="AL131" s="15">
        <v>0</v>
      </c>
      <c r="AM131" s="15">
        <v>0</v>
      </c>
      <c r="AN131" s="15">
        <f t="shared" si="14"/>
        <v>0</v>
      </c>
      <c r="AO131" s="15">
        <f t="shared" si="15"/>
        <v>0</v>
      </c>
      <c r="AP131" s="15">
        <v>0</v>
      </c>
      <c r="AQ131" s="15">
        <v>0</v>
      </c>
      <c r="AR131" s="15">
        <f t="shared" si="16"/>
        <v>0</v>
      </c>
      <c r="AS131" s="15">
        <f t="shared" si="17"/>
        <v>0</v>
      </c>
      <c r="AT131" s="15">
        <v>0</v>
      </c>
      <c r="AU131" s="15">
        <v>0</v>
      </c>
      <c r="AV131" s="15">
        <f t="shared" si="18"/>
        <v>0</v>
      </c>
      <c r="AW131" s="15">
        <f t="shared" si="19"/>
        <v>0</v>
      </c>
      <c r="AX131" s="15">
        <v>0</v>
      </c>
      <c r="AY131" s="15">
        <v>0</v>
      </c>
      <c r="AZ131" s="15">
        <f t="shared" si="20"/>
        <v>0</v>
      </c>
      <c r="BA131" s="15">
        <f t="shared" si="21"/>
        <v>0</v>
      </c>
      <c r="BB131" s="9">
        <v>0</v>
      </c>
      <c r="BC131" s="9">
        <v>0</v>
      </c>
      <c r="BD131" s="10">
        <f t="shared" si="22"/>
        <v>0</v>
      </c>
      <c r="BE131" s="11">
        <f t="shared" si="23"/>
        <v>0</v>
      </c>
      <c r="BF131" s="14"/>
      <c r="BG131" s="14"/>
    </row>
    <row r="132" spans="1:59" s="4" customFormat="1" x14ac:dyDescent="0.25">
      <c r="A132" s="22"/>
      <c r="B132" s="22"/>
      <c r="C132" s="22"/>
      <c r="D132" s="22"/>
      <c r="E132" s="22"/>
      <c r="F132" s="22"/>
      <c r="G132" s="23"/>
      <c r="H132" s="23"/>
      <c r="I132" s="22"/>
      <c r="J132" s="24"/>
      <c r="K132" s="24"/>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9"/>
      <c r="BC132" s="9"/>
      <c r="BD132" s="10"/>
      <c r="BE132" s="11"/>
      <c r="BF132" s="14"/>
      <c r="BG132" s="14"/>
    </row>
    <row r="133" spans="1:59" s="4" customFormat="1" x14ac:dyDescent="0.25">
      <c r="A133" s="22">
        <v>64</v>
      </c>
      <c r="B133" s="22" t="s">
        <v>173</v>
      </c>
      <c r="C133" s="22" t="s">
        <v>174</v>
      </c>
      <c r="D133" s="22" t="s">
        <v>23</v>
      </c>
      <c r="E133" s="22">
        <v>40</v>
      </c>
      <c r="F133" s="23" t="s">
        <v>29</v>
      </c>
      <c r="G133" s="23" t="s">
        <v>26</v>
      </c>
      <c r="H133" s="23" t="s">
        <v>26</v>
      </c>
      <c r="I133" s="24">
        <v>2245</v>
      </c>
      <c r="J133" s="24">
        <v>0</v>
      </c>
      <c r="K133" s="24">
        <v>0</v>
      </c>
      <c r="L133" s="15">
        <f t="shared" si="0"/>
        <v>0</v>
      </c>
      <c r="M133" s="15">
        <f t="shared" si="1"/>
        <v>0</v>
      </c>
      <c r="N133" s="15">
        <v>2195</v>
      </c>
      <c r="O133" s="15">
        <v>0</v>
      </c>
      <c r="P133" s="15">
        <f t="shared" si="2"/>
        <v>2195</v>
      </c>
      <c r="Q133" s="15">
        <f t="shared" si="3"/>
        <v>87800</v>
      </c>
      <c r="R133" s="15">
        <v>2202</v>
      </c>
      <c r="S133" s="15">
        <v>0</v>
      </c>
      <c r="T133" s="15">
        <f t="shared" si="4"/>
        <v>2202</v>
      </c>
      <c r="U133" s="15">
        <f t="shared" si="5"/>
        <v>88080</v>
      </c>
      <c r="V133" s="15">
        <v>0</v>
      </c>
      <c r="W133" s="15">
        <v>0</v>
      </c>
      <c r="X133" s="15">
        <f t="shared" si="6"/>
        <v>0</v>
      </c>
      <c r="Y133" s="15">
        <f t="shared" si="7"/>
        <v>0</v>
      </c>
      <c r="Z133" s="15">
        <v>0</v>
      </c>
      <c r="AA133" s="15">
        <v>0</v>
      </c>
      <c r="AB133" s="15">
        <f t="shared" si="8"/>
        <v>0</v>
      </c>
      <c r="AC133" s="15">
        <f t="shared" si="9"/>
        <v>0</v>
      </c>
      <c r="AD133" s="15">
        <v>0</v>
      </c>
      <c r="AE133" s="15">
        <v>0</v>
      </c>
      <c r="AF133" s="15">
        <f t="shared" si="10"/>
        <v>0</v>
      </c>
      <c r="AG133" s="15">
        <f t="shared" si="11"/>
        <v>0</v>
      </c>
      <c r="AH133" s="15">
        <v>0</v>
      </c>
      <c r="AI133" s="15">
        <v>0</v>
      </c>
      <c r="AJ133" s="15">
        <f t="shared" si="12"/>
        <v>0</v>
      </c>
      <c r="AK133" s="15">
        <f t="shared" si="13"/>
        <v>0</v>
      </c>
      <c r="AL133" s="15">
        <v>2108.4337349397592</v>
      </c>
      <c r="AM133" s="15">
        <v>0</v>
      </c>
      <c r="AN133" s="15">
        <f t="shared" si="14"/>
        <v>2108.4337349397592</v>
      </c>
      <c r="AO133" s="15">
        <f t="shared" si="15"/>
        <v>84337.349397590369</v>
      </c>
      <c r="AP133" s="15">
        <v>0</v>
      </c>
      <c r="AQ133" s="15">
        <v>0</v>
      </c>
      <c r="AR133" s="15">
        <f t="shared" si="16"/>
        <v>0</v>
      </c>
      <c r="AS133" s="15">
        <f t="shared" si="17"/>
        <v>0</v>
      </c>
      <c r="AT133" s="15">
        <v>1989</v>
      </c>
      <c r="AU133" s="15">
        <v>0</v>
      </c>
      <c r="AV133" s="15">
        <f t="shared" si="18"/>
        <v>1989</v>
      </c>
      <c r="AW133" s="15">
        <f t="shared" si="19"/>
        <v>79560</v>
      </c>
      <c r="AX133" s="15">
        <v>0</v>
      </c>
      <c r="AY133" s="15">
        <v>0</v>
      </c>
      <c r="AZ133" s="15">
        <f t="shared" si="20"/>
        <v>0</v>
      </c>
      <c r="BA133" s="15">
        <f t="shared" si="21"/>
        <v>0</v>
      </c>
      <c r="BB133" s="9">
        <v>0</v>
      </c>
      <c r="BC133" s="9">
        <v>0</v>
      </c>
      <c r="BD133" s="10">
        <f t="shared" si="22"/>
        <v>0</v>
      </c>
      <c r="BE133" s="11">
        <f t="shared" si="23"/>
        <v>0</v>
      </c>
      <c r="BF133" s="14"/>
      <c r="BG133" s="14"/>
    </row>
    <row r="134" spans="1:59" s="4" customFormat="1" x14ac:dyDescent="0.25">
      <c r="A134" s="22"/>
      <c r="B134" s="22"/>
      <c r="C134" s="22"/>
      <c r="D134" s="22"/>
      <c r="E134" s="22"/>
      <c r="F134" s="23"/>
      <c r="G134" s="23"/>
      <c r="H134" s="23"/>
      <c r="I134" s="24"/>
      <c r="J134" s="24"/>
      <c r="K134" s="24"/>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9"/>
      <c r="BC134" s="9"/>
      <c r="BD134" s="10"/>
      <c r="BE134" s="11"/>
      <c r="BF134" s="14"/>
      <c r="BG134" s="14"/>
    </row>
    <row r="135" spans="1:59" s="4" customFormat="1" ht="25.5" x14ac:dyDescent="0.25">
      <c r="A135" s="22">
        <v>65</v>
      </c>
      <c r="B135" s="22" t="s">
        <v>175</v>
      </c>
      <c r="C135" s="22" t="s">
        <v>176</v>
      </c>
      <c r="D135" s="22" t="s">
        <v>23</v>
      </c>
      <c r="E135" s="22">
        <v>40</v>
      </c>
      <c r="F135" s="22" t="s">
        <v>126</v>
      </c>
      <c r="G135" s="23" t="s">
        <v>26</v>
      </c>
      <c r="H135" s="23" t="s">
        <v>26</v>
      </c>
      <c r="I135" s="22">
        <v>749</v>
      </c>
      <c r="J135" s="24">
        <v>0</v>
      </c>
      <c r="K135" s="24">
        <v>0</v>
      </c>
      <c r="L135" s="15">
        <f t="shared" si="0"/>
        <v>0</v>
      </c>
      <c r="M135" s="15">
        <f t="shared" si="1"/>
        <v>0</v>
      </c>
      <c r="N135" s="15">
        <v>0</v>
      </c>
      <c r="O135" s="15">
        <v>0</v>
      </c>
      <c r="P135" s="15">
        <f t="shared" si="2"/>
        <v>0</v>
      </c>
      <c r="Q135" s="15">
        <f t="shared" si="3"/>
        <v>0</v>
      </c>
      <c r="R135" s="15">
        <v>0</v>
      </c>
      <c r="S135" s="15">
        <v>0</v>
      </c>
      <c r="T135" s="15">
        <f t="shared" si="4"/>
        <v>0</v>
      </c>
      <c r="U135" s="15">
        <f t="shared" si="5"/>
        <v>0</v>
      </c>
      <c r="V135" s="15">
        <v>0</v>
      </c>
      <c r="W135" s="15">
        <v>0</v>
      </c>
      <c r="X135" s="15">
        <f t="shared" si="6"/>
        <v>0</v>
      </c>
      <c r="Y135" s="15">
        <f t="shared" si="7"/>
        <v>0</v>
      </c>
      <c r="Z135" s="15">
        <v>0</v>
      </c>
      <c r="AA135" s="15">
        <v>0</v>
      </c>
      <c r="AB135" s="15">
        <f t="shared" si="8"/>
        <v>0</v>
      </c>
      <c r="AC135" s="15">
        <f t="shared" si="9"/>
        <v>0</v>
      </c>
      <c r="AD135" s="15">
        <v>0</v>
      </c>
      <c r="AE135" s="15">
        <v>0</v>
      </c>
      <c r="AF135" s="15">
        <f t="shared" si="10"/>
        <v>0</v>
      </c>
      <c r="AG135" s="15">
        <f t="shared" si="11"/>
        <v>0</v>
      </c>
      <c r="AH135" s="15">
        <v>0</v>
      </c>
      <c r="AI135" s="15">
        <v>0</v>
      </c>
      <c r="AJ135" s="15">
        <f t="shared" si="12"/>
        <v>0</v>
      </c>
      <c r="AK135" s="15">
        <f t="shared" si="13"/>
        <v>0</v>
      </c>
      <c r="AL135" s="15">
        <v>685.54216867469881</v>
      </c>
      <c r="AM135" s="15">
        <v>0</v>
      </c>
      <c r="AN135" s="15">
        <f t="shared" si="14"/>
        <v>685.54216867469881</v>
      </c>
      <c r="AO135" s="15">
        <f t="shared" si="15"/>
        <v>27421.686746987951</v>
      </c>
      <c r="AP135" s="15">
        <v>0</v>
      </c>
      <c r="AQ135" s="15">
        <v>0</v>
      </c>
      <c r="AR135" s="15">
        <f t="shared" si="16"/>
        <v>0</v>
      </c>
      <c r="AS135" s="15">
        <f t="shared" si="17"/>
        <v>0</v>
      </c>
      <c r="AT135" s="15">
        <v>0</v>
      </c>
      <c r="AU135" s="15">
        <v>0</v>
      </c>
      <c r="AV135" s="15">
        <f t="shared" si="18"/>
        <v>0</v>
      </c>
      <c r="AW135" s="15">
        <f t="shared" si="19"/>
        <v>0</v>
      </c>
      <c r="AX135" s="15">
        <v>0</v>
      </c>
      <c r="AY135" s="15">
        <v>0</v>
      </c>
      <c r="AZ135" s="15">
        <f t="shared" si="20"/>
        <v>0</v>
      </c>
      <c r="BA135" s="15">
        <f t="shared" si="21"/>
        <v>0</v>
      </c>
      <c r="BB135" s="9">
        <v>0</v>
      </c>
      <c r="BC135" s="9">
        <v>0</v>
      </c>
      <c r="BD135" s="10">
        <f t="shared" si="22"/>
        <v>0</v>
      </c>
      <c r="BE135" s="11">
        <f t="shared" si="23"/>
        <v>0</v>
      </c>
      <c r="BF135" s="14"/>
      <c r="BG135" s="14"/>
    </row>
    <row r="136" spans="1:59" s="4" customFormat="1" x14ac:dyDescent="0.25">
      <c r="A136" s="22"/>
      <c r="B136" s="22"/>
      <c r="C136" s="22"/>
      <c r="D136" s="22"/>
      <c r="E136" s="22"/>
      <c r="F136" s="22"/>
      <c r="G136" s="23"/>
      <c r="H136" s="23"/>
      <c r="I136" s="22"/>
      <c r="J136" s="24"/>
      <c r="K136" s="24"/>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9"/>
      <c r="BC136" s="9"/>
      <c r="BD136" s="10"/>
      <c r="BE136" s="11"/>
      <c r="BF136" s="14"/>
      <c r="BG136" s="14"/>
    </row>
    <row r="137" spans="1:59" s="4" customFormat="1" ht="25.5" x14ac:dyDescent="0.25">
      <c r="A137" s="22">
        <v>66</v>
      </c>
      <c r="B137" s="22" t="s">
        <v>177</v>
      </c>
      <c r="C137" s="22" t="s">
        <v>178</v>
      </c>
      <c r="D137" s="22" t="s">
        <v>23</v>
      </c>
      <c r="E137" s="22">
        <v>760</v>
      </c>
      <c r="F137" s="22" t="s">
        <v>126</v>
      </c>
      <c r="G137" s="23" t="s">
        <v>26</v>
      </c>
      <c r="H137" s="23" t="s">
        <v>26</v>
      </c>
      <c r="I137" s="22">
        <v>643</v>
      </c>
      <c r="J137" s="24">
        <v>0</v>
      </c>
      <c r="K137" s="24">
        <v>0</v>
      </c>
      <c r="L137" s="15">
        <f t="shared" ref="L137:L184" si="24">+J137+K137</f>
        <v>0</v>
      </c>
      <c r="M137" s="15">
        <f t="shared" ref="M137:M184" si="25">+L137*E137</f>
        <v>0</v>
      </c>
      <c r="N137" s="15">
        <v>0</v>
      </c>
      <c r="O137" s="15">
        <v>0</v>
      </c>
      <c r="P137" s="15">
        <f t="shared" ref="P137:P184" si="26">+N137+O137</f>
        <v>0</v>
      </c>
      <c r="Q137" s="15">
        <f t="shared" ref="Q137:Q184" si="27">+P137*E137</f>
        <v>0</v>
      </c>
      <c r="R137" s="15">
        <v>583</v>
      </c>
      <c r="S137" s="15">
        <v>0</v>
      </c>
      <c r="T137" s="15">
        <f t="shared" ref="T137:T184" si="28">+R137+S137</f>
        <v>583</v>
      </c>
      <c r="U137" s="15">
        <f t="shared" ref="U137:U184" si="29">+T137*E137</f>
        <v>443080</v>
      </c>
      <c r="V137" s="15">
        <v>0</v>
      </c>
      <c r="W137" s="15">
        <v>0</v>
      </c>
      <c r="X137" s="15">
        <f t="shared" ref="X137:X184" si="30">+V137+W137</f>
        <v>0</v>
      </c>
      <c r="Y137" s="15">
        <f t="shared" ref="Y137:Y184" si="31">+X137*E137</f>
        <v>0</v>
      </c>
      <c r="Z137" s="15">
        <v>0</v>
      </c>
      <c r="AA137" s="15">
        <v>0</v>
      </c>
      <c r="AB137" s="15">
        <f t="shared" ref="AB137:AB184" si="32">+Z137+AA137</f>
        <v>0</v>
      </c>
      <c r="AC137" s="15">
        <f t="shared" ref="AC137:AC184" si="33">+AB137*E137</f>
        <v>0</v>
      </c>
      <c r="AD137" s="15">
        <v>0</v>
      </c>
      <c r="AE137" s="15">
        <v>0</v>
      </c>
      <c r="AF137" s="15">
        <f t="shared" ref="AF137:AF184" si="34">+AD137+AE137</f>
        <v>0</v>
      </c>
      <c r="AG137" s="15">
        <f t="shared" ref="AG137:AG184" si="35">+AF137*E137</f>
        <v>0</v>
      </c>
      <c r="AH137" s="15">
        <v>0</v>
      </c>
      <c r="AI137" s="15">
        <v>0</v>
      </c>
      <c r="AJ137" s="15">
        <f t="shared" ref="AJ137:AJ184" si="36">+AH137+AI137</f>
        <v>0</v>
      </c>
      <c r="AK137" s="15">
        <f t="shared" ref="AK137:AK184" si="37">+AJ137*E137</f>
        <v>0</v>
      </c>
      <c r="AL137" s="15">
        <v>0</v>
      </c>
      <c r="AM137" s="15">
        <v>0</v>
      </c>
      <c r="AN137" s="15">
        <f t="shared" ref="AN137:AN184" si="38">+AL137+AM137</f>
        <v>0</v>
      </c>
      <c r="AO137" s="15">
        <f t="shared" ref="AO137:AO184" si="39">+AN137*E137</f>
        <v>0</v>
      </c>
      <c r="AP137" s="15">
        <v>0</v>
      </c>
      <c r="AQ137" s="15">
        <v>0</v>
      </c>
      <c r="AR137" s="15">
        <f t="shared" ref="AR137:AR184" si="40">+AP137+AQ137</f>
        <v>0</v>
      </c>
      <c r="AS137" s="15">
        <f t="shared" ref="AS137:AS184" si="41">+AR137*E137</f>
        <v>0</v>
      </c>
      <c r="AT137" s="15">
        <v>397</v>
      </c>
      <c r="AU137" s="15">
        <v>0</v>
      </c>
      <c r="AV137" s="15">
        <f t="shared" ref="AV137:AV184" si="42">+AT137+AU137</f>
        <v>397</v>
      </c>
      <c r="AW137" s="15">
        <f t="shared" ref="AW137:AW184" si="43">+AV137*E137</f>
        <v>301720</v>
      </c>
      <c r="AX137" s="15">
        <v>0</v>
      </c>
      <c r="AY137" s="15">
        <v>0</v>
      </c>
      <c r="AZ137" s="15">
        <f t="shared" ref="AZ137:AZ184" si="44">+AX137+AY137</f>
        <v>0</v>
      </c>
      <c r="BA137" s="15">
        <f t="shared" ref="BA137:BA184" si="45">+AZ137*E137</f>
        <v>0</v>
      </c>
      <c r="BB137" s="9">
        <v>0</v>
      </c>
      <c r="BC137" s="9">
        <v>0</v>
      </c>
      <c r="BD137" s="10">
        <f t="shared" ref="BD137:BD184" si="46">+BC137+BB137</f>
        <v>0</v>
      </c>
      <c r="BE137" s="11">
        <f t="shared" ref="BE137:BE184" si="47">+BD137*E137</f>
        <v>0</v>
      </c>
      <c r="BF137" s="14"/>
      <c r="BG137" s="14"/>
    </row>
    <row r="138" spans="1:59" s="4" customFormat="1" ht="25.5" x14ac:dyDescent="0.25">
      <c r="A138" s="22">
        <v>67</v>
      </c>
      <c r="B138" s="22" t="s">
        <v>179</v>
      </c>
      <c r="C138" s="22" t="s">
        <v>180</v>
      </c>
      <c r="D138" s="22" t="s">
        <v>23</v>
      </c>
      <c r="E138" s="22">
        <v>1000</v>
      </c>
      <c r="F138" s="22" t="s">
        <v>126</v>
      </c>
      <c r="G138" s="23" t="s">
        <v>26</v>
      </c>
      <c r="H138" s="23" t="s">
        <v>26</v>
      </c>
      <c r="I138" s="22">
        <v>646</v>
      </c>
      <c r="J138" s="24">
        <v>0</v>
      </c>
      <c r="K138" s="24">
        <v>0</v>
      </c>
      <c r="L138" s="15">
        <f t="shared" si="24"/>
        <v>0</v>
      </c>
      <c r="M138" s="15">
        <f t="shared" si="25"/>
        <v>0</v>
      </c>
      <c r="N138" s="15">
        <v>0</v>
      </c>
      <c r="O138" s="15">
        <v>0</v>
      </c>
      <c r="P138" s="15">
        <f t="shared" si="26"/>
        <v>0</v>
      </c>
      <c r="Q138" s="15">
        <f t="shared" si="27"/>
        <v>0</v>
      </c>
      <c r="R138" s="15">
        <v>577</v>
      </c>
      <c r="S138" s="15">
        <v>0</v>
      </c>
      <c r="T138" s="15">
        <f t="shared" si="28"/>
        <v>577</v>
      </c>
      <c r="U138" s="15">
        <f t="shared" si="29"/>
        <v>577000</v>
      </c>
      <c r="V138" s="15">
        <v>0</v>
      </c>
      <c r="W138" s="15">
        <v>0</v>
      </c>
      <c r="X138" s="15">
        <f t="shared" si="30"/>
        <v>0</v>
      </c>
      <c r="Y138" s="15">
        <f t="shared" si="31"/>
        <v>0</v>
      </c>
      <c r="Z138" s="15">
        <v>0</v>
      </c>
      <c r="AA138" s="15">
        <v>0</v>
      </c>
      <c r="AB138" s="15">
        <f t="shared" si="32"/>
        <v>0</v>
      </c>
      <c r="AC138" s="15">
        <f t="shared" si="33"/>
        <v>0</v>
      </c>
      <c r="AD138" s="15">
        <v>0</v>
      </c>
      <c r="AE138" s="15">
        <v>0</v>
      </c>
      <c r="AF138" s="15">
        <f t="shared" si="34"/>
        <v>0</v>
      </c>
      <c r="AG138" s="15">
        <f t="shared" si="35"/>
        <v>0</v>
      </c>
      <c r="AH138" s="15">
        <v>0</v>
      </c>
      <c r="AI138" s="15">
        <v>0</v>
      </c>
      <c r="AJ138" s="15">
        <f t="shared" si="36"/>
        <v>0</v>
      </c>
      <c r="AK138" s="15">
        <f t="shared" si="37"/>
        <v>0</v>
      </c>
      <c r="AL138" s="15">
        <v>0</v>
      </c>
      <c r="AM138" s="15">
        <v>0</v>
      </c>
      <c r="AN138" s="15">
        <f t="shared" si="38"/>
        <v>0</v>
      </c>
      <c r="AO138" s="15">
        <f t="shared" si="39"/>
        <v>0</v>
      </c>
      <c r="AP138" s="15">
        <v>0</v>
      </c>
      <c r="AQ138" s="15">
        <v>0</v>
      </c>
      <c r="AR138" s="15">
        <f t="shared" si="40"/>
        <v>0</v>
      </c>
      <c r="AS138" s="15">
        <f t="shared" si="41"/>
        <v>0</v>
      </c>
      <c r="AT138" s="15">
        <v>453</v>
      </c>
      <c r="AU138" s="15">
        <v>0</v>
      </c>
      <c r="AV138" s="15">
        <f t="shared" si="42"/>
        <v>453</v>
      </c>
      <c r="AW138" s="15">
        <f t="shared" si="43"/>
        <v>453000</v>
      </c>
      <c r="AX138" s="15">
        <v>0</v>
      </c>
      <c r="AY138" s="15">
        <v>0</v>
      </c>
      <c r="AZ138" s="15">
        <f t="shared" si="44"/>
        <v>0</v>
      </c>
      <c r="BA138" s="15">
        <f t="shared" si="45"/>
        <v>0</v>
      </c>
      <c r="BB138" s="9">
        <v>0</v>
      </c>
      <c r="BC138" s="9">
        <v>0</v>
      </c>
      <c r="BD138" s="10">
        <f t="shared" si="46"/>
        <v>0</v>
      </c>
      <c r="BE138" s="11">
        <f t="shared" si="47"/>
        <v>0</v>
      </c>
      <c r="BF138" s="14"/>
      <c r="BG138" s="14"/>
    </row>
    <row r="139" spans="1:59" s="4" customFormat="1" ht="25.5" x14ac:dyDescent="0.25">
      <c r="A139" s="22">
        <v>68</v>
      </c>
      <c r="B139" s="22" t="s">
        <v>181</v>
      </c>
      <c r="C139" s="22" t="s">
        <v>182</v>
      </c>
      <c r="D139" s="22" t="s">
        <v>23</v>
      </c>
      <c r="E139" s="22">
        <v>3800</v>
      </c>
      <c r="F139" s="22" t="s">
        <v>126</v>
      </c>
      <c r="G139" s="22" t="s">
        <v>26</v>
      </c>
      <c r="H139" s="22" t="s">
        <v>26</v>
      </c>
      <c r="I139" s="22">
        <v>840</v>
      </c>
      <c r="J139" s="24">
        <v>0</v>
      </c>
      <c r="K139" s="24">
        <v>0</v>
      </c>
      <c r="L139" s="15">
        <f t="shared" si="24"/>
        <v>0</v>
      </c>
      <c r="M139" s="15">
        <f t="shared" si="25"/>
        <v>0</v>
      </c>
      <c r="N139" s="15">
        <v>0</v>
      </c>
      <c r="O139" s="15">
        <v>0</v>
      </c>
      <c r="P139" s="15">
        <f t="shared" si="26"/>
        <v>0</v>
      </c>
      <c r="Q139" s="15">
        <f t="shared" si="27"/>
        <v>0</v>
      </c>
      <c r="R139" s="15">
        <v>724</v>
      </c>
      <c r="S139" s="15">
        <v>0</v>
      </c>
      <c r="T139" s="15">
        <f t="shared" si="28"/>
        <v>724</v>
      </c>
      <c r="U139" s="15">
        <f t="shared" si="29"/>
        <v>2751200</v>
      </c>
      <c r="V139" s="15">
        <v>0</v>
      </c>
      <c r="W139" s="15">
        <v>0</v>
      </c>
      <c r="X139" s="15">
        <f t="shared" si="30"/>
        <v>0</v>
      </c>
      <c r="Y139" s="15">
        <f t="shared" si="31"/>
        <v>0</v>
      </c>
      <c r="Z139" s="15">
        <v>0</v>
      </c>
      <c r="AA139" s="15">
        <v>0</v>
      </c>
      <c r="AB139" s="15">
        <f t="shared" si="32"/>
        <v>0</v>
      </c>
      <c r="AC139" s="15">
        <f t="shared" si="33"/>
        <v>0</v>
      </c>
      <c r="AD139" s="15">
        <v>0</v>
      </c>
      <c r="AE139" s="15">
        <v>0</v>
      </c>
      <c r="AF139" s="15">
        <f t="shared" si="34"/>
        <v>0</v>
      </c>
      <c r="AG139" s="15">
        <f t="shared" si="35"/>
        <v>0</v>
      </c>
      <c r="AH139" s="15">
        <v>0</v>
      </c>
      <c r="AI139" s="15">
        <v>0</v>
      </c>
      <c r="AJ139" s="15">
        <f t="shared" si="36"/>
        <v>0</v>
      </c>
      <c r="AK139" s="15">
        <f t="shared" si="37"/>
        <v>0</v>
      </c>
      <c r="AL139" s="15">
        <v>839.75903614457832</v>
      </c>
      <c r="AM139" s="15">
        <v>0</v>
      </c>
      <c r="AN139" s="15">
        <f t="shared" si="38"/>
        <v>839.75903614457832</v>
      </c>
      <c r="AO139" s="15">
        <f t="shared" si="39"/>
        <v>3191084.3373493976</v>
      </c>
      <c r="AP139" s="15">
        <v>0</v>
      </c>
      <c r="AQ139" s="15">
        <v>0</v>
      </c>
      <c r="AR139" s="15">
        <f t="shared" si="40"/>
        <v>0</v>
      </c>
      <c r="AS139" s="15">
        <f t="shared" si="41"/>
        <v>0</v>
      </c>
      <c r="AT139" s="15">
        <v>491</v>
      </c>
      <c r="AU139" s="15">
        <v>0</v>
      </c>
      <c r="AV139" s="15">
        <f t="shared" si="42"/>
        <v>491</v>
      </c>
      <c r="AW139" s="15">
        <f t="shared" si="43"/>
        <v>1865800</v>
      </c>
      <c r="AX139" s="15">
        <v>0</v>
      </c>
      <c r="AY139" s="15">
        <v>0</v>
      </c>
      <c r="AZ139" s="15">
        <f t="shared" si="44"/>
        <v>0</v>
      </c>
      <c r="BA139" s="15">
        <f t="shared" si="45"/>
        <v>0</v>
      </c>
      <c r="BB139" s="9">
        <v>0</v>
      </c>
      <c r="BC139" s="9">
        <v>0</v>
      </c>
      <c r="BD139" s="10">
        <f t="shared" si="46"/>
        <v>0</v>
      </c>
      <c r="BE139" s="11">
        <f t="shared" si="47"/>
        <v>0</v>
      </c>
      <c r="BF139" s="14"/>
      <c r="BG139" s="14"/>
    </row>
    <row r="140" spans="1:59" s="4" customFormat="1" x14ac:dyDescent="0.25">
      <c r="A140" s="22">
        <v>69</v>
      </c>
      <c r="B140" s="22" t="s">
        <v>183</v>
      </c>
      <c r="C140" s="22" t="s">
        <v>184</v>
      </c>
      <c r="D140" s="22" t="s">
        <v>23</v>
      </c>
      <c r="E140" s="22">
        <v>420</v>
      </c>
      <c r="F140" s="22" t="s">
        <v>47</v>
      </c>
      <c r="G140" s="22" t="s">
        <v>51</v>
      </c>
      <c r="H140" s="22" t="s">
        <v>51</v>
      </c>
      <c r="I140" s="24">
        <v>8485</v>
      </c>
      <c r="J140" s="24">
        <v>6300</v>
      </c>
      <c r="K140" s="24">
        <v>0</v>
      </c>
      <c r="L140" s="15">
        <f t="shared" si="24"/>
        <v>6300</v>
      </c>
      <c r="M140" s="15">
        <f t="shared" si="25"/>
        <v>2646000</v>
      </c>
      <c r="N140" s="15">
        <v>8470</v>
      </c>
      <c r="O140" s="15">
        <v>0</v>
      </c>
      <c r="P140" s="15">
        <f t="shared" si="26"/>
        <v>8470</v>
      </c>
      <c r="Q140" s="15">
        <f t="shared" si="27"/>
        <v>3557400</v>
      </c>
      <c r="R140" s="15">
        <v>7911</v>
      </c>
      <c r="S140" s="15">
        <v>0</v>
      </c>
      <c r="T140" s="15">
        <f t="shared" si="28"/>
        <v>7911</v>
      </c>
      <c r="U140" s="15">
        <f t="shared" si="29"/>
        <v>3322620</v>
      </c>
      <c r="V140" s="15">
        <v>0</v>
      </c>
      <c r="W140" s="15">
        <v>0</v>
      </c>
      <c r="X140" s="15">
        <f t="shared" si="30"/>
        <v>0</v>
      </c>
      <c r="Y140" s="15">
        <f t="shared" si="31"/>
        <v>0</v>
      </c>
      <c r="Z140" s="15">
        <v>0</v>
      </c>
      <c r="AA140" s="15">
        <v>0</v>
      </c>
      <c r="AB140" s="15">
        <f t="shared" si="32"/>
        <v>0</v>
      </c>
      <c r="AC140" s="15">
        <f t="shared" si="33"/>
        <v>0</v>
      </c>
      <c r="AD140" s="15">
        <v>0</v>
      </c>
      <c r="AE140" s="15">
        <v>0</v>
      </c>
      <c r="AF140" s="15">
        <f t="shared" si="34"/>
        <v>0</v>
      </c>
      <c r="AG140" s="15">
        <f t="shared" si="35"/>
        <v>0</v>
      </c>
      <c r="AH140" s="15">
        <v>0</v>
      </c>
      <c r="AI140" s="15">
        <v>0</v>
      </c>
      <c r="AJ140" s="15">
        <f t="shared" si="36"/>
        <v>0</v>
      </c>
      <c r="AK140" s="15">
        <f t="shared" si="37"/>
        <v>0</v>
      </c>
      <c r="AL140" s="15">
        <v>8422.3529411764703</v>
      </c>
      <c r="AM140" s="15">
        <v>0</v>
      </c>
      <c r="AN140" s="15">
        <f t="shared" si="38"/>
        <v>8422.3529411764703</v>
      </c>
      <c r="AO140" s="15">
        <f t="shared" si="39"/>
        <v>3537388.2352941176</v>
      </c>
      <c r="AP140" s="15">
        <v>8485</v>
      </c>
      <c r="AQ140" s="15">
        <v>0</v>
      </c>
      <c r="AR140" s="15">
        <f t="shared" si="40"/>
        <v>8485</v>
      </c>
      <c r="AS140" s="15">
        <f t="shared" si="41"/>
        <v>3563700</v>
      </c>
      <c r="AT140" s="15">
        <v>0</v>
      </c>
      <c r="AU140" s="15">
        <v>0</v>
      </c>
      <c r="AV140" s="15">
        <f t="shared" si="42"/>
        <v>0</v>
      </c>
      <c r="AW140" s="15">
        <f t="shared" si="43"/>
        <v>0</v>
      </c>
      <c r="AX140" s="15">
        <v>0</v>
      </c>
      <c r="AY140" s="15">
        <v>0</v>
      </c>
      <c r="AZ140" s="15">
        <f t="shared" si="44"/>
        <v>0</v>
      </c>
      <c r="BA140" s="15">
        <f t="shared" si="45"/>
        <v>0</v>
      </c>
      <c r="BB140" s="9">
        <v>0</v>
      </c>
      <c r="BC140" s="9">
        <v>0</v>
      </c>
      <c r="BD140" s="10">
        <f t="shared" si="46"/>
        <v>0</v>
      </c>
      <c r="BE140" s="11">
        <f t="shared" si="47"/>
        <v>0</v>
      </c>
      <c r="BF140" s="14"/>
      <c r="BG140" s="14"/>
    </row>
    <row r="141" spans="1:59" s="4" customFormat="1" x14ac:dyDescent="0.25">
      <c r="A141" s="22">
        <v>70</v>
      </c>
      <c r="B141" s="22" t="s">
        <v>185</v>
      </c>
      <c r="C141" s="22" t="s">
        <v>186</v>
      </c>
      <c r="D141" s="22" t="s">
        <v>23</v>
      </c>
      <c r="E141" s="22">
        <v>24</v>
      </c>
      <c r="F141" s="22" t="s">
        <v>47</v>
      </c>
      <c r="G141" s="23" t="s">
        <v>26</v>
      </c>
      <c r="H141" s="23" t="s">
        <v>26</v>
      </c>
      <c r="I141" s="24">
        <v>7600</v>
      </c>
      <c r="J141" s="24">
        <v>6700</v>
      </c>
      <c r="K141" s="24">
        <v>0</v>
      </c>
      <c r="L141" s="15">
        <f t="shared" si="24"/>
        <v>6700</v>
      </c>
      <c r="M141" s="15">
        <f t="shared" si="25"/>
        <v>160800</v>
      </c>
      <c r="N141" s="15">
        <v>7290</v>
      </c>
      <c r="O141" s="15">
        <v>0</v>
      </c>
      <c r="P141" s="15">
        <f t="shared" si="26"/>
        <v>7290</v>
      </c>
      <c r="Q141" s="15">
        <f t="shared" si="27"/>
        <v>174960</v>
      </c>
      <c r="R141" s="15">
        <v>7125</v>
      </c>
      <c r="S141" s="15">
        <v>0</v>
      </c>
      <c r="T141" s="15">
        <f t="shared" si="28"/>
        <v>7125</v>
      </c>
      <c r="U141" s="15">
        <f t="shared" si="29"/>
        <v>171000</v>
      </c>
      <c r="V141" s="15">
        <v>0</v>
      </c>
      <c r="W141" s="15">
        <v>0</v>
      </c>
      <c r="X141" s="15">
        <f t="shared" si="30"/>
        <v>0</v>
      </c>
      <c r="Y141" s="15">
        <f t="shared" si="31"/>
        <v>0</v>
      </c>
      <c r="Z141" s="15">
        <v>0</v>
      </c>
      <c r="AA141" s="15">
        <v>0</v>
      </c>
      <c r="AB141" s="15">
        <f t="shared" si="32"/>
        <v>0</v>
      </c>
      <c r="AC141" s="15">
        <f t="shared" si="33"/>
        <v>0</v>
      </c>
      <c r="AD141" s="15">
        <v>0</v>
      </c>
      <c r="AE141" s="15">
        <v>0</v>
      </c>
      <c r="AF141" s="15">
        <f t="shared" si="34"/>
        <v>0</v>
      </c>
      <c r="AG141" s="15">
        <f t="shared" si="35"/>
        <v>0</v>
      </c>
      <c r="AH141" s="15">
        <v>0</v>
      </c>
      <c r="AI141" s="15">
        <v>0</v>
      </c>
      <c r="AJ141" s="15">
        <f t="shared" si="36"/>
        <v>0</v>
      </c>
      <c r="AK141" s="15">
        <f t="shared" si="37"/>
        <v>0</v>
      </c>
      <c r="AL141" s="15">
        <v>0</v>
      </c>
      <c r="AM141" s="15">
        <v>0</v>
      </c>
      <c r="AN141" s="15">
        <f t="shared" si="38"/>
        <v>0</v>
      </c>
      <c r="AO141" s="15">
        <f t="shared" si="39"/>
        <v>0</v>
      </c>
      <c r="AP141" s="15">
        <v>0</v>
      </c>
      <c r="AQ141" s="15">
        <v>0</v>
      </c>
      <c r="AR141" s="15">
        <f t="shared" si="40"/>
        <v>0</v>
      </c>
      <c r="AS141" s="15">
        <f t="shared" si="41"/>
        <v>0</v>
      </c>
      <c r="AT141" s="15">
        <v>0</v>
      </c>
      <c r="AU141" s="15">
        <v>0</v>
      </c>
      <c r="AV141" s="15">
        <f t="shared" si="42"/>
        <v>0</v>
      </c>
      <c r="AW141" s="15">
        <f t="shared" si="43"/>
        <v>0</v>
      </c>
      <c r="AX141" s="15">
        <v>0</v>
      </c>
      <c r="AY141" s="15">
        <v>0</v>
      </c>
      <c r="AZ141" s="15">
        <f t="shared" si="44"/>
        <v>0</v>
      </c>
      <c r="BA141" s="15">
        <f t="shared" si="45"/>
        <v>0</v>
      </c>
      <c r="BB141" s="9">
        <v>0</v>
      </c>
      <c r="BC141" s="9">
        <v>0</v>
      </c>
      <c r="BD141" s="10">
        <f t="shared" si="46"/>
        <v>0</v>
      </c>
      <c r="BE141" s="11">
        <f t="shared" si="47"/>
        <v>0</v>
      </c>
      <c r="BF141" s="14"/>
      <c r="BG141" s="14"/>
    </row>
    <row r="142" spans="1:59" s="4" customFormat="1" x14ac:dyDescent="0.25">
      <c r="A142" s="22">
        <v>71</v>
      </c>
      <c r="B142" s="22" t="s">
        <v>187</v>
      </c>
      <c r="C142" s="22" t="s">
        <v>188</v>
      </c>
      <c r="D142" s="22" t="s">
        <v>23</v>
      </c>
      <c r="E142" s="22">
        <v>648</v>
      </c>
      <c r="F142" s="22" t="s">
        <v>47</v>
      </c>
      <c r="G142" s="22" t="s">
        <v>51</v>
      </c>
      <c r="H142" s="22" t="s">
        <v>51</v>
      </c>
      <c r="I142" s="24">
        <v>6610</v>
      </c>
      <c r="J142" s="24">
        <v>6300</v>
      </c>
      <c r="K142" s="24">
        <v>0</v>
      </c>
      <c r="L142" s="15">
        <f t="shared" si="24"/>
        <v>6300</v>
      </c>
      <c r="M142" s="15">
        <f t="shared" si="25"/>
        <v>4082400</v>
      </c>
      <c r="N142" s="15">
        <v>6598</v>
      </c>
      <c r="O142" s="15">
        <v>0</v>
      </c>
      <c r="P142" s="15">
        <f t="shared" si="26"/>
        <v>6598</v>
      </c>
      <c r="Q142" s="15">
        <f t="shared" si="27"/>
        <v>4275504</v>
      </c>
      <c r="R142" s="15">
        <v>6310</v>
      </c>
      <c r="S142" s="15">
        <v>0</v>
      </c>
      <c r="T142" s="15">
        <f t="shared" si="28"/>
        <v>6310</v>
      </c>
      <c r="U142" s="15">
        <f t="shared" si="29"/>
        <v>4088880</v>
      </c>
      <c r="V142" s="15">
        <v>0</v>
      </c>
      <c r="W142" s="15">
        <v>0</v>
      </c>
      <c r="X142" s="15">
        <f t="shared" si="30"/>
        <v>0</v>
      </c>
      <c r="Y142" s="15">
        <f t="shared" si="31"/>
        <v>0</v>
      </c>
      <c r="Z142" s="15">
        <v>0</v>
      </c>
      <c r="AA142" s="15">
        <v>0</v>
      </c>
      <c r="AB142" s="15">
        <f t="shared" si="32"/>
        <v>0</v>
      </c>
      <c r="AC142" s="15">
        <f t="shared" si="33"/>
        <v>0</v>
      </c>
      <c r="AD142" s="15">
        <v>0</v>
      </c>
      <c r="AE142" s="15">
        <v>0</v>
      </c>
      <c r="AF142" s="15">
        <f t="shared" si="34"/>
        <v>0</v>
      </c>
      <c r="AG142" s="15">
        <f t="shared" si="35"/>
        <v>0</v>
      </c>
      <c r="AH142" s="15">
        <v>0</v>
      </c>
      <c r="AI142" s="15">
        <v>0</v>
      </c>
      <c r="AJ142" s="15">
        <f t="shared" si="36"/>
        <v>0</v>
      </c>
      <c r="AK142" s="15">
        <f t="shared" si="37"/>
        <v>0</v>
      </c>
      <c r="AL142" s="15">
        <v>0</v>
      </c>
      <c r="AM142" s="15">
        <v>0</v>
      </c>
      <c r="AN142" s="15">
        <f t="shared" si="38"/>
        <v>0</v>
      </c>
      <c r="AO142" s="15">
        <f t="shared" si="39"/>
        <v>0</v>
      </c>
      <c r="AP142" s="15">
        <v>0</v>
      </c>
      <c r="AQ142" s="15">
        <v>0</v>
      </c>
      <c r="AR142" s="15">
        <f t="shared" si="40"/>
        <v>0</v>
      </c>
      <c r="AS142" s="15">
        <f t="shared" si="41"/>
        <v>0</v>
      </c>
      <c r="AT142" s="15">
        <v>0</v>
      </c>
      <c r="AU142" s="15">
        <v>0</v>
      </c>
      <c r="AV142" s="15">
        <f t="shared" si="42"/>
        <v>0</v>
      </c>
      <c r="AW142" s="15">
        <f t="shared" si="43"/>
        <v>0</v>
      </c>
      <c r="AX142" s="15">
        <v>0</v>
      </c>
      <c r="AY142" s="15">
        <v>0</v>
      </c>
      <c r="AZ142" s="15">
        <f t="shared" si="44"/>
        <v>0</v>
      </c>
      <c r="BA142" s="15">
        <f t="shared" si="45"/>
        <v>0</v>
      </c>
      <c r="BB142" s="9">
        <v>0</v>
      </c>
      <c r="BC142" s="9">
        <v>0</v>
      </c>
      <c r="BD142" s="10">
        <f t="shared" si="46"/>
        <v>0</v>
      </c>
      <c r="BE142" s="11">
        <f t="shared" si="47"/>
        <v>0</v>
      </c>
      <c r="BF142" s="14"/>
      <c r="BG142" s="14"/>
    </row>
    <row r="143" spans="1:59" s="4" customFormat="1" x14ac:dyDescent="0.25">
      <c r="A143" s="22">
        <v>72</v>
      </c>
      <c r="B143" s="22" t="s">
        <v>189</v>
      </c>
      <c r="C143" s="23" t="s">
        <v>190</v>
      </c>
      <c r="D143" s="22" t="s">
        <v>23</v>
      </c>
      <c r="E143" s="22">
        <v>720</v>
      </c>
      <c r="F143" s="23" t="s">
        <v>47</v>
      </c>
      <c r="G143" s="22" t="s">
        <v>26</v>
      </c>
      <c r="H143" s="22" t="s">
        <v>26</v>
      </c>
      <c r="I143" s="24">
        <v>7468</v>
      </c>
      <c r="J143" s="24">
        <v>7000</v>
      </c>
      <c r="K143" s="24">
        <v>0</v>
      </c>
      <c r="L143" s="15">
        <f t="shared" si="24"/>
        <v>7000</v>
      </c>
      <c r="M143" s="15">
        <f t="shared" si="25"/>
        <v>5040000</v>
      </c>
      <c r="N143" s="15">
        <v>6490</v>
      </c>
      <c r="O143" s="15">
        <v>0</v>
      </c>
      <c r="P143" s="15">
        <f t="shared" si="26"/>
        <v>6490</v>
      </c>
      <c r="Q143" s="15">
        <f t="shared" si="27"/>
        <v>4672800</v>
      </c>
      <c r="R143" s="15">
        <v>7000</v>
      </c>
      <c r="S143" s="15">
        <v>0</v>
      </c>
      <c r="T143" s="15">
        <f t="shared" si="28"/>
        <v>7000</v>
      </c>
      <c r="U143" s="15">
        <f t="shared" si="29"/>
        <v>5040000</v>
      </c>
      <c r="V143" s="15">
        <v>0</v>
      </c>
      <c r="W143" s="15">
        <v>0</v>
      </c>
      <c r="X143" s="15">
        <f t="shared" si="30"/>
        <v>0</v>
      </c>
      <c r="Y143" s="15">
        <f t="shared" si="31"/>
        <v>0</v>
      </c>
      <c r="Z143" s="15">
        <v>0</v>
      </c>
      <c r="AA143" s="15">
        <v>0</v>
      </c>
      <c r="AB143" s="15">
        <f t="shared" si="32"/>
        <v>0</v>
      </c>
      <c r="AC143" s="15">
        <f t="shared" si="33"/>
        <v>0</v>
      </c>
      <c r="AD143" s="15">
        <v>0</v>
      </c>
      <c r="AE143" s="15">
        <v>0</v>
      </c>
      <c r="AF143" s="15">
        <f t="shared" si="34"/>
        <v>0</v>
      </c>
      <c r="AG143" s="15">
        <f t="shared" si="35"/>
        <v>0</v>
      </c>
      <c r="AH143" s="15">
        <v>0</v>
      </c>
      <c r="AI143" s="15">
        <v>0</v>
      </c>
      <c r="AJ143" s="15">
        <f t="shared" si="36"/>
        <v>0</v>
      </c>
      <c r="AK143" s="15">
        <f t="shared" si="37"/>
        <v>0</v>
      </c>
      <c r="AL143" s="15">
        <v>0</v>
      </c>
      <c r="AM143" s="15">
        <v>0</v>
      </c>
      <c r="AN143" s="15">
        <f t="shared" si="38"/>
        <v>0</v>
      </c>
      <c r="AO143" s="15">
        <f t="shared" si="39"/>
        <v>0</v>
      </c>
      <c r="AP143" s="15">
        <v>0</v>
      </c>
      <c r="AQ143" s="15">
        <v>0</v>
      </c>
      <c r="AR143" s="15">
        <f t="shared" si="40"/>
        <v>0</v>
      </c>
      <c r="AS143" s="15">
        <f t="shared" si="41"/>
        <v>0</v>
      </c>
      <c r="AT143" s="15">
        <v>0</v>
      </c>
      <c r="AU143" s="15">
        <v>0</v>
      </c>
      <c r="AV143" s="15">
        <f t="shared" si="42"/>
        <v>0</v>
      </c>
      <c r="AW143" s="15">
        <f t="shared" si="43"/>
        <v>0</v>
      </c>
      <c r="AX143" s="15">
        <v>0</v>
      </c>
      <c r="AY143" s="15">
        <v>0</v>
      </c>
      <c r="AZ143" s="15">
        <f t="shared" si="44"/>
        <v>0</v>
      </c>
      <c r="BA143" s="15">
        <f t="shared" si="45"/>
        <v>0</v>
      </c>
      <c r="BB143" s="9">
        <v>0</v>
      </c>
      <c r="BC143" s="9">
        <v>0</v>
      </c>
      <c r="BD143" s="10">
        <f t="shared" si="46"/>
        <v>0</v>
      </c>
      <c r="BE143" s="11">
        <f t="shared" si="47"/>
        <v>0</v>
      </c>
      <c r="BF143" s="14"/>
      <c r="BG143" s="14"/>
    </row>
    <row r="144" spans="1:59" s="4" customFormat="1" x14ac:dyDescent="0.25">
      <c r="A144" s="22">
        <v>73</v>
      </c>
      <c r="B144" s="22" t="s">
        <v>191</v>
      </c>
      <c r="C144" s="22" t="s">
        <v>192</v>
      </c>
      <c r="D144" s="22" t="s">
        <v>23</v>
      </c>
      <c r="E144" s="22">
        <v>216</v>
      </c>
      <c r="F144" s="22" t="s">
        <v>47</v>
      </c>
      <c r="G144" s="22" t="s">
        <v>51</v>
      </c>
      <c r="H144" s="22" t="s">
        <v>51</v>
      </c>
      <c r="I144" s="24">
        <v>16723</v>
      </c>
      <c r="J144" s="24">
        <v>16000</v>
      </c>
      <c r="K144" s="24">
        <v>0</v>
      </c>
      <c r="L144" s="15">
        <f t="shared" si="24"/>
        <v>16000</v>
      </c>
      <c r="M144" s="15">
        <f t="shared" si="25"/>
        <v>3456000</v>
      </c>
      <c r="N144" s="15">
        <v>16345</v>
      </c>
      <c r="O144" s="15">
        <v>0</v>
      </c>
      <c r="P144" s="15">
        <f t="shared" si="26"/>
        <v>16345</v>
      </c>
      <c r="Q144" s="15">
        <f t="shared" si="27"/>
        <v>3530520</v>
      </c>
      <c r="R144" s="15">
        <v>0</v>
      </c>
      <c r="S144" s="15">
        <v>0</v>
      </c>
      <c r="T144" s="15">
        <f t="shared" si="28"/>
        <v>0</v>
      </c>
      <c r="U144" s="15">
        <f t="shared" si="29"/>
        <v>0</v>
      </c>
      <c r="V144" s="15">
        <v>0</v>
      </c>
      <c r="W144" s="15">
        <v>0</v>
      </c>
      <c r="X144" s="15">
        <f t="shared" si="30"/>
        <v>0</v>
      </c>
      <c r="Y144" s="15">
        <f t="shared" si="31"/>
        <v>0</v>
      </c>
      <c r="Z144" s="15">
        <v>0</v>
      </c>
      <c r="AA144" s="15">
        <v>0</v>
      </c>
      <c r="AB144" s="15">
        <f t="shared" si="32"/>
        <v>0</v>
      </c>
      <c r="AC144" s="15">
        <f t="shared" si="33"/>
        <v>0</v>
      </c>
      <c r="AD144" s="15">
        <v>0</v>
      </c>
      <c r="AE144" s="15">
        <v>0</v>
      </c>
      <c r="AF144" s="15">
        <f t="shared" si="34"/>
        <v>0</v>
      </c>
      <c r="AG144" s="15">
        <f t="shared" si="35"/>
        <v>0</v>
      </c>
      <c r="AH144" s="15">
        <v>0</v>
      </c>
      <c r="AI144" s="15">
        <v>0</v>
      </c>
      <c r="AJ144" s="15">
        <f t="shared" si="36"/>
        <v>0</v>
      </c>
      <c r="AK144" s="15">
        <f t="shared" si="37"/>
        <v>0</v>
      </c>
      <c r="AL144" s="15">
        <v>0</v>
      </c>
      <c r="AM144" s="15">
        <v>0</v>
      </c>
      <c r="AN144" s="15">
        <f t="shared" si="38"/>
        <v>0</v>
      </c>
      <c r="AO144" s="15">
        <f t="shared" si="39"/>
        <v>0</v>
      </c>
      <c r="AP144" s="15">
        <v>16723</v>
      </c>
      <c r="AQ144" s="15">
        <v>0</v>
      </c>
      <c r="AR144" s="15">
        <f t="shared" si="40"/>
        <v>16723</v>
      </c>
      <c r="AS144" s="15">
        <f t="shared" si="41"/>
        <v>3612168</v>
      </c>
      <c r="AT144" s="15">
        <v>0</v>
      </c>
      <c r="AU144" s="15">
        <v>0</v>
      </c>
      <c r="AV144" s="15">
        <f t="shared" si="42"/>
        <v>0</v>
      </c>
      <c r="AW144" s="15">
        <f t="shared" si="43"/>
        <v>0</v>
      </c>
      <c r="AX144" s="15">
        <v>0</v>
      </c>
      <c r="AY144" s="15">
        <v>0</v>
      </c>
      <c r="AZ144" s="15">
        <f t="shared" si="44"/>
        <v>0</v>
      </c>
      <c r="BA144" s="15">
        <f t="shared" si="45"/>
        <v>0</v>
      </c>
      <c r="BB144" s="9">
        <v>0</v>
      </c>
      <c r="BC144" s="9">
        <v>0</v>
      </c>
      <c r="BD144" s="10">
        <f t="shared" si="46"/>
        <v>0</v>
      </c>
      <c r="BE144" s="11">
        <f t="shared" si="47"/>
        <v>0</v>
      </c>
      <c r="BF144" s="14"/>
      <c r="BG144" s="14"/>
    </row>
    <row r="145" spans="1:59" s="4" customFormat="1" x14ac:dyDescent="0.25">
      <c r="A145" s="22">
        <v>74</v>
      </c>
      <c r="B145" s="22" t="s">
        <v>193</v>
      </c>
      <c r="C145" s="22" t="s">
        <v>194</v>
      </c>
      <c r="D145" s="22" t="s">
        <v>23</v>
      </c>
      <c r="E145" s="22">
        <v>216</v>
      </c>
      <c r="F145" s="22" t="s">
        <v>47</v>
      </c>
      <c r="G145" s="22" t="s">
        <v>51</v>
      </c>
      <c r="H145" s="22" t="s">
        <v>51</v>
      </c>
      <c r="I145" s="24">
        <v>7550</v>
      </c>
      <c r="J145" s="24">
        <v>7500</v>
      </c>
      <c r="K145" s="24">
        <v>0</v>
      </c>
      <c r="L145" s="15">
        <f t="shared" si="24"/>
        <v>7500</v>
      </c>
      <c r="M145" s="15">
        <f t="shared" si="25"/>
        <v>1620000</v>
      </c>
      <c r="N145" s="15">
        <v>7535</v>
      </c>
      <c r="O145" s="15">
        <v>0</v>
      </c>
      <c r="P145" s="15">
        <f t="shared" si="26"/>
        <v>7535</v>
      </c>
      <c r="Q145" s="15">
        <f t="shared" si="27"/>
        <v>1627560</v>
      </c>
      <c r="R145" s="15">
        <v>7381</v>
      </c>
      <c r="S145" s="15">
        <v>0</v>
      </c>
      <c r="T145" s="15">
        <f t="shared" si="28"/>
        <v>7381</v>
      </c>
      <c r="U145" s="15">
        <f t="shared" si="29"/>
        <v>1594296</v>
      </c>
      <c r="V145" s="15">
        <v>0</v>
      </c>
      <c r="W145" s="15">
        <v>0</v>
      </c>
      <c r="X145" s="15">
        <f t="shared" si="30"/>
        <v>0</v>
      </c>
      <c r="Y145" s="15">
        <f t="shared" si="31"/>
        <v>0</v>
      </c>
      <c r="Z145" s="15">
        <v>0</v>
      </c>
      <c r="AA145" s="15">
        <v>0</v>
      </c>
      <c r="AB145" s="15">
        <f t="shared" si="32"/>
        <v>0</v>
      </c>
      <c r="AC145" s="15">
        <f t="shared" si="33"/>
        <v>0</v>
      </c>
      <c r="AD145" s="15">
        <v>0</v>
      </c>
      <c r="AE145" s="15">
        <v>0</v>
      </c>
      <c r="AF145" s="15">
        <f t="shared" si="34"/>
        <v>0</v>
      </c>
      <c r="AG145" s="15">
        <f t="shared" si="35"/>
        <v>0</v>
      </c>
      <c r="AH145" s="15">
        <v>0</v>
      </c>
      <c r="AI145" s="15">
        <v>0</v>
      </c>
      <c r="AJ145" s="15">
        <f t="shared" si="36"/>
        <v>0</v>
      </c>
      <c r="AK145" s="15">
        <f t="shared" si="37"/>
        <v>0</v>
      </c>
      <c r="AL145" s="15">
        <v>6477.1084337349403</v>
      </c>
      <c r="AM145" s="15">
        <v>0</v>
      </c>
      <c r="AN145" s="15">
        <f t="shared" si="38"/>
        <v>6477.1084337349403</v>
      </c>
      <c r="AO145" s="15">
        <f t="shared" si="39"/>
        <v>1399055.4216867471</v>
      </c>
      <c r="AP145" s="15">
        <v>7550</v>
      </c>
      <c r="AQ145" s="15">
        <v>0</v>
      </c>
      <c r="AR145" s="15">
        <f t="shared" si="40"/>
        <v>7550</v>
      </c>
      <c r="AS145" s="15">
        <f t="shared" si="41"/>
        <v>1630800</v>
      </c>
      <c r="AT145" s="15">
        <v>0</v>
      </c>
      <c r="AU145" s="15">
        <v>0</v>
      </c>
      <c r="AV145" s="15">
        <f t="shared" si="42"/>
        <v>0</v>
      </c>
      <c r="AW145" s="15">
        <f t="shared" si="43"/>
        <v>0</v>
      </c>
      <c r="AX145" s="15">
        <v>0</v>
      </c>
      <c r="AY145" s="15">
        <v>0</v>
      </c>
      <c r="AZ145" s="15">
        <f t="shared" si="44"/>
        <v>0</v>
      </c>
      <c r="BA145" s="15">
        <f t="shared" si="45"/>
        <v>0</v>
      </c>
      <c r="BB145" s="9">
        <v>0</v>
      </c>
      <c r="BC145" s="9">
        <v>0</v>
      </c>
      <c r="BD145" s="10">
        <f t="shared" si="46"/>
        <v>0</v>
      </c>
      <c r="BE145" s="11">
        <f t="shared" si="47"/>
        <v>0</v>
      </c>
      <c r="BF145" s="14"/>
      <c r="BG145" s="14"/>
    </row>
    <row r="146" spans="1:59" s="4" customFormat="1" ht="25.5" x14ac:dyDescent="0.25">
      <c r="A146" s="22">
        <v>75</v>
      </c>
      <c r="B146" s="22" t="s">
        <v>195</v>
      </c>
      <c r="C146" s="22" t="s">
        <v>196</v>
      </c>
      <c r="D146" s="22" t="s">
        <v>23</v>
      </c>
      <c r="E146" s="22">
        <v>180</v>
      </c>
      <c r="F146" s="22" t="s">
        <v>47</v>
      </c>
      <c r="G146" s="23" t="s">
        <v>26</v>
      </c>
      <c r="H146" s="23" t="s">
        <v>26</v>
      </c>
      <c r="I146" s="24">
        <v>8110</v>
      </c>
      <c r="J146" s="24">
        <v>8110</v>
      </c>
      <c r="K146" s="24">
        <v>0</v>
      </c>
      <c r="L146" s="15">
        <f t="shared" si="24"/>
        <v>8110</v>
      </c>
      <c r="M146" s="15">
        <f t="shared" si="25"/>
        <v>1459800</v>
      </c>
      <c r="N146" s="15">
        <v>8095</v>
      </c>
      <c r="O146" s="15">
        <v>0</v>
      </c>
      <c r="P146" s="15">
        <f t="shared" si="26"/>
        <v>8095</v>
      </c>
      <c r="Q146" s="15">
        <f t="shared" si="27"/>
        <v>1457100</v>
      </c>
      <c r="R146" s="15">
        <v>0</v>
      </c>
      <c r="S146" s="15">
        <v>0</v>
      </c>
      <c r="T146" s="15">
        <f t="shared" si="28"/>
        <v>0</v>
      </c>
      <c r="U146" s="15">
        <f t="shared" si="29"/>
        <v>0</v>
      </c>
      <c r="V146" s="15">
        <v>0</v>
      </c>
      <c r="W146" s="15">
        <v>0</v>
      </c>
      <c r="X146" s="15">
        <f t="shared" si="30"/>
        <v>0</v>
      </c>
      <c r="Y146" s="15">
        <f t="shared" si="31"/>
        <v>0</v>
      </c>
      <c r="Z146" s="15">
        <v>0</v>
      </c>
      <c r="AA146" s="15">
        <v>0</v>
      </c>
      <c r="AB146" s="15">
        <f t="shared" si="32"/>
        <v>0</v>
      </c>
      <c r="AC146" s="15">
        <f t="shared" si="33"/>
        <v>0</v>
      </c>
      <c r="AD146" s="15">
        <v>0</v>
      </c>
      <c r="AE146" s="15">
        <v>0</v>
      </c>
      <c r="AF146" s="15">
        <f t="shared" si="34"/>
        <v>0</v>
      </c>
      <c r="AG146" s="15">
        <f t="shared" si="35"/>
        <v>0</v>
      </c>
      <c r="AH146" s="15">
        <v>0</v>
      </c>
      <c r="AI146" s="15">
        <v>0</v>
      </c>
      <c r="AJ146" s="15">
        <f t="shared" si="36"/>
        <v>0</v>
      </c>
      <c r="AK146" s="15">
        <f t="shared" si="37"/>
        <v>0</v>
      </c>
      <c r="AL146" s="15">
        <v>0</v>
      </c>
      <c r="AM146" s="15">
        <v>0</v>
      </c>
      <c r="AN146" s="15">
        <f t="shared" si="38"/>
        <v>0</v>
      </c>
      <c r="AO146" s="15">
        <f t="shared" si="39"/>
        <v>0</v>
      </c>
      <c r="AP146" s="15">
        <v>8110</v>
      </c>
      <c r="AQ146" s="15">
        <v>0</v>
      </c>
      <c r="AR146" s="15">
        <f t="shared" si="40"/>
        <v>8110</v>
      </c>
      <c r="AS146" s="15">
        <f t="shared" si="41"/>
        <v>1459800</v>
      </c>
      <c r="AT146" s="15">
        <v>0</v>
      </c>
      <c r="AU146" s="15">
        <v>0</v>
      </c>
      <c r="AV146" s="15">
        <f t="shared" si="42"/>
        <v>0</v>
      </c>
      <c r="AW146" s="15">
        <f t="shared" si="43"/>
        <v>0</v>
      </c>
      <c r="AX146" s="15">
        <v>0</v>
      </c>
      <c r="AY146" s="15">
        <v>0</v>
      </c>
      <c r="AZ146" s="15">
        <f t="shared" si="44"/>
        <v>0</v>
      </c>
      <c r="BA146" s="15">
        <f t="shared" si="45"/>
        <v>0</v>
      </c>
      <c r="BB146" s="9">
        <v>0</v>
      </c>
      <c r="BC146" s="9">
        <v>0</v>
      </c>
      <c r="BD146" s="10">
        <f t="shared" si="46"/>
        <v>0</v>
      </c>
      <c r="BE146" s="11">
        <f t="shared" si="47"/>
        <v>0</v>
      </c>
      <c r="BF146" s="14"/>
      <c r="BG146" s="14"/>
    </row>
    <row r="147" spans="1:59" s="4" customFormat="1" x14ac:dyDescent="0.25">
      <c r="A147" s="22">
        <v>76</v>
      </c>
      <c r="B147" s="22" t="s">
        <v>197</v>
      </c>
      <c r="C147" s="22" t="s">
        <v>198</v>
      </c>
      <c r="D147" s="22" t="s">
        <v>23</v>
      </c>
      <c r="E147" s="22">
        <v>10</v>
      </c>
      <c r="F147" s="23" t="s">
        <v>29</v>
      </c>
      <c r="G147" s="23" t="s">
        <v>26</v>
      </c>
      <c r="H147" s="23" t="s">
        <v>26</v>
      </c>
      <c r="I147" s="24">
        <v>14306</v>
      </c>
      <c r="J147" s="24">
        <v>0</v>
      </c>
      <c r="K147" s="24">
        <v>0</v>
      </c>
      <c r="L147" s="15">
        <f t="shared" si="24"/>
        <v>0</v>
      </c>
      <c r="M147" s="15">
        <f t="shared" si="25"/>
        <v>0</v>
      </c>
      <c r="N147" s="15">
        <v>13350</v>
      </c>
      <c r="O147" s="15">
        <v>0</v>
      </c>
      <c r="P147" s="15">
        <f t="shared" si="26"/>
        <v>13350</v>
      </c>
      <c r="Q147" s="15">
        <f t="shared" si="27"/>
        <v>133500</v>
      </c>
      <c r="R147" s="15">
        <v>13375</v>
      </c>
      <c r="S147" s="15">
        <v>0</v>
      </c>
      <c r="T147" s="15">
        <f t="shared" si="28"/>
        <v>13375</v>
      </c>
      <c r="U147" s="15">
        <f t="shared" si="29"/>
        <v>133750</v>
      </c>
      <c r="V147" s="15">
        <v>0</v>
      </c>
      <c r="W147" s="15">
        <v>0</v>
      </c>
      <c r="X147" s="15">
        <f t="shared" si="30"/>
        <v>0</v>
      </c>
      <c r="Y147" s="15">
        <f t="shared" si="31"/>
        <v>0</v>
      </c>
      <c r="Z147" s="15">
        <v>0</v>
      </c>
      <c r="AA147" s="15">
        <v>0</v>
      </c>
      <c r="AB147" s="15">
        <f t="shared" si="32"/>
        <v>0</v>
      </c>
      <c r="AC147" s="15">
        <f t="shared" si="33"/>
        <v>0</v>
      </c>
      <c r="AD147" s="15">
        <v>0</v>
      </c>
      <c r="AE147" s="15">
        <v>0</v>
      </c>
      <c r="AF147" s="15">
        <f t="shared" si="34"/>
        <v>0</v>
      </c>
      <c r="AG147" s="15">
        <f t="shared" si="35"/>
        <v>0</v>
      </c>
      <c r="AH147" s="15">
        <v>0</v>
      </c>
      <c r="AI147" s="15">
        <v>0</v>
      </c>
      <c r="AJ147" s="15">
        <f t="shared" si="36"/>
        <v>0</v>
      </c>
      <c r="AK147" s="15">
        <f t="shared" si="37"/>
        <v>0</v>
      </c>
      <c r="AL147" s="15">
        <v>12891.566265060241</v>
      </c>
      <c r="AM147" s="15">
        <v>0</v>
      </c>
      <c r="AN147" s="15">
        <f t="shared" si="38"/>
        <v>12891.566265060241</v>
      </c>
      <c r="AO147" s="15">
        <f t="shared" si="39"/>
        <v>128915.6626506024</v>
      </c>
      <c r="AP147" s="15">
        <v>0</v>
      </c>
      <c r="AQ147" s="15">
        <v>0</v>
      </c>
      <c r="AR147" s="15">
        <f t="shared" si="40"/>
        <v>0</v>
      </c>
      <c r="AS147" s="15">
        <f t="shared" si="41"/>
        <v>0</v>
      </c>
      <c r="AT147" s="15">
        <v>0</v>
      </c>
      <c r="AU147" s="15">
        <v>0</v>
      </c>
      <c r="AV147" s="15">
        <f t="shared" si="42"/>
        <v>0</v>
      </c>
      <c r="AW147" s="15">
        <f t="shared" si="43"/>
        <v>0</v>
      </c>
      <c r="AX147" s="15">
        <v>0</v>
      </c>
      <c r="AY147" s="15">
        <v>0</v>
      </c>
      <c r="AZ147" s="15">
        <f t="shared" si="44"/>
        <v>0</v>
      </c>
      <c r="BA147" s="15">
        <f t="shared" si="45"/>
        <v>0</v>
      </c>
      <c r="BB147" s="9">
        <v>0</v>
      </c>
      <c r="BC147" s="9">
        <v>0</v>
      </c>
      <c r="BD147" s="10">
        <f t="shared" si="46"/>
        <v>0</v>
      </c>
      <c r="BE147" s="11">
        <f t="shared" si="47"/>
        <v>0</v>
      </c>
      <c r="BF147" s="14"/>
      <c r="BG147" s="14"/>
    </row>
    <row r="148" spans="1:59" s="4" customFormat="1" x14ac:dyDescent="0.25">
      <c r="A148" s="22">
        <v>77</v>
      </c>
      <c r="B148" s="22" t="s">
        <v>199</v>
      </c>
      <c r="C148" s="22" t="s">
        <v>200</v>
      </c>
      <c r="D148" s="22" t="s">
        <v>23</v>
      </c>
      <c r="E148" s="22">
        <v>20</v>
      </c>
      <c r="F148" s="22" t="s">
        <v>47</v>
      </c>
      <c r="G148" s="22" t="s">
        <v>51</v>
      </c>
      <c r="H148" s="22" t="s">
        <v>51</v>
      </c>
      <c r="I148" s="24">
        <v>14928</v>
      </c>
      <c r="J148" s="24">
        <v>0</v>
      </c>
      <c r="K148" s="24">
        <v>0</v>
      </c>
      <c r="L148" s="15">
        <f t="shared" si="24"/>
        <v>0</v>
      </c>
      <c r="M148" s="15">
        <f t="shared" si="25"/>
        <v>0</v>
      </c>
      <c r="N148" s="15">
        <v>0</v>
      </c>
      <c r="O148" s="15">
        <v>0</v>
      </c>
      <c r="P148" s="15">
        <f t="shared" si="26"/>
        <v>0</v>
      </c>
      <c r="Q148" s="15">
        <f t="shared" si="27"/>
        <v>0</v>
      </c>
      <c r="R148" s="15">
        <v>8983</v>
      </c>
      <c r="S148" s="15">
        <v>0</v>
      </c>
      <c r="T148" s="15">
        <f t="shared" si="28"/>
        <v>8983</v>
      </c>
      <c r="U148" s="15">
        <f t="shared" si="29"/>
        <v>179660</v>
      </c>
      <c r="V148" s="15">
        <v>0</v>
      </c>
      <c r="W148" s="15">
        <v>0</v>
      </c>
      <c r="X148" s="15">
        <f t="shared" si="30"/>
        <v>0</v>
      </c>
      <c r="Y148" s="15">
        <f t="shared" si="31"/>
        <v>0</v>
      </c>
      <c r="Z148" s="15">
        <v>0</v>
      </c>
      <c r="AA148" s="15">
        <v>0</v>
      </c>
      <c r="AB148" s="15">
        <f t="shared" si="32"/>
        <v>0</v>
      </c>
      <c r="AC148" s="15">
        <f t="shared" si="33"/>
        <v>0</v>
      </c>
      <c r="AD148" s="15">
        <v>0</v>
      </c>
      <c r="AE148" s="15">
        <v>0</v>
      </c>
      <c r="AF148" s="15">
        <f t="shared" si="34"/>
        <v>0</v>
      </c>
      <c r="AG148" s="15">
        <f t="shared" si="35"/>
        <v>0</v>
      </c>
      <c r="AH148" s="15">
        <v>0</v>
      </c>
      <c r="AI148" s="15">
        <v>0</v>
      </c>
      <c r="AJ148" s="15">
        <f t="shared" si="36"/>
        <v>0</v>
      </c>
      <c r="AK148" s="15">
        <f t="shared" si="37"/>
        <v>0</v>
      </c>
      <c r="AL148" s="15">
        <v>3355.4216867469881</v>
      </c>
      <c r="AM148" s="15">
        <v>637.53012048192772</v>
      </c>
      <c r="AN148" s="15">
        <f t="shared" si="38"/>
        <v>3992.9518072289156</v>
      </c>
      <c r="AO148" s="15">
        <f t="shared" si="39"/>
        <v>79859.036144578306</v>
      </c>
      <c r="AP148" s="15">
        <v>0</v>
      </c>
      <c r="AQ148" s="15">
        <v>0</v>
      </c>
      <c r="AR148" s="15">
        <f t="shared" si="40"/>
        <v>0</v>
      </c>
      <c r="AS148" s="15">
        <f t="shared" si="41"/>
        <v>0</v>
      </c>
      <c r="AT148" s="15">
        <v>4459</v>
      </c>
      <c r="AU148" s="15">
        <v>0</v>
      </c>
      <c r="AV148" s="15">
        <f t="shared" si="42"/>
        <v>4459</v>
      </c>
      <c r="AW148" s="15">
        <f t="shared" si="43"/>
        <v>89180</v>
      </c>
      <c r="AX148" s="15">
        <v>0</v>
      </c>
      <c r="AY148" s="15">
        <v>0</v>
      </c>
      <c r="AZ148" s="15">
        <f t="shared" si="44"/>
        <v>0</v>
      </c>
      <c r="BA148" s="15">
        <f t="shared" si="45"/>
        <v>0</v>
      </c>
      <c r="BB148" s="9">
        <v>0</v>
      </c>
      <c r="BC148" s="9">
        <v>0</v>
      </c>
      <c r="BD148" s="10">
        <f t="shared" si="46"/>
        <v>0</v>
      </c>
      <c r="BE148" s="11">
        <f t="shared" si="47"/>
        <v>0</v>
      </c>
      <c r="BF148" s="14"/>
      <c r="BG148" s="14"/>
    </row>
    <row r="149" spans="1:59" s="4" customFormat="1" x14ac:dyDescent="0.25">
      <c r="A149" s="22">
        <v>78</v>
      </c>
      <c r="B149" s="23" t="s">
        <v>201</v>
      </c>
      <c r="C149" s="23" t="s">
        <v>202</v>
      </c>
      <c r="D149" s="23" t="s">
        <v>23</v>
      </c>
      <c r="E149" s="23">
        <v>40</v>
      </c>
      <c r="F149" s="23" t="s">
        <v>47</v>
      </c>
      <c r="G149" s="23" t="s">
        <v>26</v>
      </c>
      <c r="H149" s="23" t="s">
        <v>26</v>
      </c>
      <c r="I149" s="24">
        <v>3489</v>
      </c>
      <c r="J149" s="24">
        <v>0</v>
      </c>
      <c r="K149" s="24">
        <v>0</v>
      </c>
      <c r="L149" s="15">
        <f t="shared" si="24"/>
        <v>0</v>
      </c>
      <c r="M149" s="15">
        <f t="shared" si="25"/>
        <v>0</v>
      </c>
      <c r="N149" s="15">
        <v>0</v>
      </c>
      <c r="O149" s="15">
        <v>0</v>
      </c>
      <c r="P149" s="15">
        <f t="shared" si="26"/>
        <v>0</v>
      </c>
      <c r="Q149" s="15">
        <f t="shared" si="27"/>
        <v>0</v>
      </c>
      <c r="R149" s="15">
        <v>0</v>
      </c>
      <c r="S149" s="15">
        <v>0</v>
      </c>
      <c r="T149" s="15">
        <f t="shared" si="28"/>
        <v>0</v>
      </c>
      <c r="U149" s="15">
        <f t="shared" si="29"/>
        <v>0</v>
      </c>
      <c r="V149" s="15">
        <v>0</v>
      </c>
      <c r="W149" s="15">
        <v>0</v>
      </c>
      <c r="X149" s="15">
        <f t="shared" si="30"/>
        <v>0</v>
      </c>
      <c r="Y149" s="15">
        <f t="shared" si="31"/>
        <v>0</v>
      </c>
      <c r="Z149" s="15">
        <v>0</v>
      </c>
      <c r="AA149" s="15">
        <v>0</v>
      </c>
      <c r="AB149" s="15">
        <f t="shared" si="32"/>
        <v>0</v>
      </c>
      <c r="AC149" s="15">
        <f t="shared" si="33"/>
        <v>0</v>
      </c>
      <c r="AD149" s="15">
        <v>0</v>
      </c>
      <c r="AE149" s="15">
        <v>0</v>
      </c>
      <c r="AF149" s="15">
        <f t="shared" si="34"/>
        <v>0</v>
      </c>
      <c r="AG149" s="15">
        <f t="shared" si="35"/>
        <v>0</v>
      </c>
      <c r="AH149" s="15">
        <v>0</v>
      </c>
      <c r="AI149" s="15">
        <v>0</v>
      </c>
      <c r="AJ149" s="15">
        <f t="shared" si="36"/>
        <v>0</v>
      </c>
      <c r="AK149" s="15">
        <f t="shared" si="37"/>
        <v>0</v>
      </c>
      <c r="AL149" s="15">
        <v>0</v>
      </c>
      <c r="AM149" s="15">
        <v>0</v>
      </c>
      <c r="AN149" s="15">
        <f t="shared" si="38"/>
        <v>0</v>
      </c>
      <c r="AO149" s="15">
        <f t="shared" si="39"/>
        <v>0</v>
      </c>
      <c r="AP149" s="15">
        <v>0</v>
      </c>
      <c r="AQ149" s="15">
        <v>0</v>
      </c>
      <c r="AR149" s="15">
        <f t="shared" si="40"/>
        <v>0</v>
      </c>
      <c r="AS149" s="15">
        <f t="shared" si="41"/>
        <v>0</v>
      </c>
      <c r="AT149" s="15">
        <v>4459</v>
      </c>
      <c r="AU149" s="15">
        <v>0</v>
      </c>
      <c r="AV149" s="15">
        <f t="shared" si="42"/>
        <v>4459</v>
      </c>
      <c r="AW149" s="15">
        <f t="shared" si="43"/>
        <v>178360</v>
      </c>
      <c r="AX149" s="15">
        <v>0</v>
      </c>
      <c r="AY149" s="15">
        <v>0</v>
      </c>
      <c r="AZ149" s="15">
        <f t="shared" si="44"/>
        <v>0</v>
      </c>
      <c r="BA149" s="15">
        <f t="shared" si="45"/>
        <v>0</v>
      </c>
      <c r="BB149" s="9">
        <v>0</v>
      </c>
      <c r="BC149" s="9">
        <v>0</v>
      </c>
      <c r="BD149" s="10">
        <f t="shared" si="46"/>
        <v>0</v>
      </c>
      <c r="BE149" s="11">
        <f t="shared" si="47"/>
        <v>0</v>
      </c>
      <c r="BF149" s="14"/>
      <c r="BG149" s="14"/>
    </row>
    <row r="150" spans="1:59" s="4" customFormat="1" x14ac:dyDescent="0.25">
      <c r="A150" s="22">
        <v>79</v>
      </c>
      <c r="B150" s="22" t="s">
        <v>203</v>
      </c>
      <c r="C150" s="22" t="s">
        <v>204</v>
      </c>
      <c r="D150" s="22" t="s">
        <v>23</v>
      </c>
      <c r="E150" s="22">
        <v>40</v>
      </c>
      <c r="F150" s="22" t="s">
        <v>47</v>
      </c>
      <c r="G150" s="22" t="s">
        <v>51</v>
      </c>
      <c r="H150" s="22" t="s">
        <v>51</v>
      </c>
      <c r="I150" s="24">
        <v>15034</v>
      </c>
      <c r="J150" s="24">
        <v>0</v>
      </c>
      <c r="K150" s="24">
        <v>0</v>
      </c>
      <c r="L150" s="15">
        <f t="shared" si="24"/>
        <v>0</v>
      </c>
      <c r="M150" s="15">
        <f t="shared" si="25"/>
        <v>0</v>
      </c>
      <c r="N150" s="15">
        <v>0</v>
      </c>
      <c r="O150" s="15">
        <v>0</v>
      </c>
      <c r="P150" s="15">
        <f t="shared" si="26"/>
        <v>0</v>
      </c>
      <c r="Q150" s="15">
        <f t="shared" si="27"/>
        <v>0</v>
      </c>
      <c r="R150" s="15">
        <v>9500</v>
      </c>
      <c r="S150" s="15">
        <v>0</v>
      </c>
      <c r="T150" s="15">
        <f t="shared" si="28"/>
        <v>9500</v>
      </c>
      <c r="U150" s="15">
        <f t="shared" si="29"/>
        <v>380000</v>
      </c>
      <c r="V150" s="15">
        <v>0</v>
      </c>
      <c r="W150" s="15">
        <v>0</v>
      </c>
      <c r="X150" s="15">
        <f t="shared" si="30"/>
        <v>0</v>
      </c>
      <c r="Y150" s="15">
        <f t="shared" si="31"/>
        <v>0</v>
      </c>
      <c r="Z150" s="15">
        <v>0</v>
      </c>
      <c r="AA150" s="15">
        <v>0</v>
      </c>
      <c r="AB150" s="15">
        <f t="shared" si="32"/>
        <v>0</v>
      </c>
      <c r="AC150" s="15">
        <f t="shared" si="33"/>
        <v>0</v>
      </c>
      <c r="AD150" s="15">
        <v>0</v>
      </c>
      <c r="AE150" s="15">
        <v>0</v>
      </c>
      <c r="AF150" s="15">
        <f t="shared" si="34"/>
        <v>0</v>
      </c>
      <c r="AG150" s="15">
        <f t="shared" si="35"/>
        <v>0</v>
      </c>
      <c r="AH150" s="15">
        <v>0</v>
      </c>
      <c r="AI150" s="15">
        <v>0</v>
      </c>
      <c r="AJ150" s="15">
        <f t="shared" si="36"/>
        <v>0</v>
      </c>
      <c r="AK150" s="15">
        <f t="shared" si="37"/>
        <v>0</v>
      </c>
      <c r="AL150" s="15">
        <v>3566.265060240964</v>
      </c>
      <c r="AM150" s="15">
        <v>677.59036144578317</v>
      </c>
      <c r="AN150" s="15">
        <f t="shared" si="38"/>
        <v>4243.8554216867469</v>
      </c>
      <c r="AO150" s="15">
        <f t="shared" si="39"/>
        <v>169754.21686746989</v>
      </c>
      <c r="AP150" s="15">
        <v>0</v>
      </c>
      <c r="AQ150" s="15">
        <v>0</v>
      </c>
      <c r="AR150" s="15">
        <f t="shared" si="40"/>
        <v>0</v>
      </c>
      <c r="AS150" s="15">
        <f t="shared" si="41"/>
        <v>0</v>
      </c>
      <c r="AT150" s="15">
        <v>4459</v>
      </c>
      <c r="AU150" s="15">
        <v>0</v>
      </c>
      <c r="AV150" s="15">
        <f t="shared" si="42"/>
        <v>4459</v>
      </c>
      <c r="AW150" s="15">
        <f t="shared" si="43"/>
        <v>178360</v>
      </c>
      <c r="AX150" s="15">
        <v>0</v>
      </c>
      <c r="AY150" s="15">
        <v>0</v>
      </c>
      <c r="AZ150" s="15">
        <f t="shared" si="44"/>
        <v>0</v>
      </c>
      <c r="BA150" s="15">
        <f t="shared" si="45"/>
        <v>0</v>
      </c>
      <c r="BB150" s="9">
        <v>0</v>
      </c>
      <c r="BC150" s="9">
        <v>0</v>
      </c>
      <c r="BD150" s="10">
        <f t="shared" si="46"/>
        <v>0</v>
      </c>
      <c r="BE150" s="11">
        <f t="shared" si="47"/>
        <v>0</v>
      </c>
      <c r="BF150" s="14"/>
      <c r="BG150" s="14"/>
    </row>
    <row r="151" spans="1:59" s="4" customFormat="1" x14ac:dyDescent="0.25">
      <c r="A151" s="22">
        <v>80</v>
      </c>
      <c r="B151" s="22" t="s">
        <v>205</v>
      </c>
      <c r="C151" s="22" t="s">
        <v>206</v>
      </c>
      <c r="D151" s="22" t="s">
        <v>23</v>
      </c>
      <c r="E151" s="22">
        <v>3</v>
      </c>
      <c r="F151" s="22" t="s">
        <v>56</v>
      </c>
      <c r="G151" s="22" t="s">
        <v>26</v>
      </c>
      <c r="H151" s="22" t="s">
        <v>51</v>
      </c>
      <c r="I151" s="24">
        <v>3228</v>
      </c>
      <c r="J151" s="24">
        <v>3000</v>
      </c>
      <c r="K151" s="24">
        <v>570</v>
      </c>
      <c r="L151" s="15">
        <f t="shared" si="24"/>
        <v>3570</v>
      </c>
      <c r="M151" s="15">
        <f t="shared" si="25"/>
        <v>10710</v>
      </c>
      <c r="N151" s="15">
        <v>2045</v>
      </c>
      <c r="O151" s="15">
        <v>388.55</v>
      </c>
      <c r="P151" s="15">
        <f t="shared" si="26"/>
        <v>2433.5500000000002</v>
      </c>
      <c r="Q151" s="15">
        <f t="shared" si="27"/>
        <v>7300.6500000000005</v>
      </c>
      <c r="R151" s="15">
        <v>2680</v>
      </c>
      <c r="S151" s="15">
        <v>509</v>
      </c>
      <c r="T151" s="15">
        <f t="shared" si="28"/>
        <v>3189</v>
      </c>
      <c r="U151" s="15">
        <f t="shared" si="29"/>
        <v>9567</v>
      </c>
      <c r="V151" s="15">
        <v>0</v>
      </c>
      <c r="W151" s="15">
        <v>0</v>
      </c>
      <c r="X151" s="15">
        <f t="shared" si="30"/>
        <v>0</v>
      </c>
      <c r="Y151" s="15">
        <f t="shared" si="31"/>
        <v>0</v>
      </c>
      <c r="Z151" s="15">
        <v>0</v>
      </c>
      <c r="AA151" s="15">
        <v>0</v>
      </c>
      <c r="AB151" s="15">
        <f t="shared" si="32"/>
        <v>0</v>
      </c>
      <c r="AC151" s="15">
        <f t="shared" si="33"/>
        <v>0</v>
      </c>
      <c r="AD151" s="15">
        <v>0</v>
      </c>
      <c r="AE151" s="15">
        <v>0</v>
      </c>
      <c r="AF151" s="15">
        <f t="shared" si="34"/>
        <v>0</v>
      </c>
      <c r="AG151" s="15">
        <f t="shared" si="35"/>
        <v>0</v>
      </c>
      <c r="AH151" s="15">
        <v>0</v>
      </c>
      <c r="AI151" s="15">
        <v>0</v>
      </c>
      <c r="AJ151" s="15">
        <f t="shared" si="36"/>
        <v>0</v>
      </c>
      <c r="AK151" s="15">
        <f t="shared" si="37"/>
        <v>0</v>
      </c>
      <c r="AL151" s="15">
        <v>2713.2530120481929</v>
      </c>
      <c r="AM151" s="15">
        <v>515.51807228915663</v>
      </c>
      <c r="AN151" s="15">
        <f t="shared" si="38"/>
        <v>3228.7710843373497</v>
      </c>
      <c r="AO151" s="15">
        <f t="shared" si="39"/>
        <v>9686.3132530120492</v>
      </c>
      <c r="AP151" s="15">
        <v>2712.6050420168067</v>
      </c>
      <c r="AQ151" s="15">
        <v>515.39495798319331</v>
      </c>
      <c r="AR151" s="15">
        <f t="shared" si="40"/>
        <v>3228</v>
      </c>
      <c r="AS151" s="15">
        <f t="shared" si="41"/>
        <v>9684</v>
      </c>
      <c r="AT151" s="15">
        <v>0</v>
      </c>
      <c r="AU151" s="15">
        <v>0</v>
      </c>
      <c r="AV151" s="15">
        <f t="shared" si="42"/>
        <v>0</v>
      </c>
      <c r="AW151" s="15">
        <f t="shared" si="43"/>
        <v>0</v>
      </c>
      <c r="AX151" s="15">
        <v>0</v>
      </c>
      <c r="AY151" s="15">
        <v>0</v>
      </c>
      <c r="AZ151" s="15">
        <f t="shared" si="44"/>
        <v>0</v>
      </c>
      <c r="BA151" s="15">
        <f t="shared" si="45"/>
        <v>0</v>
      </c>
      <c r="BB151" s="9">
        <v>0</v>
      </c>
      <c r="BC151" s="9">
        <v>0</v>
      </c>
      <c r="BD151" s="10">
        <f t="shared" si="46"/>
        <v>0</v>
      </c>
      <c r="BE151" s="11">
        <f t="shared" si="47"/>
        <v>0</v>
      </c>
      <c r="BF151" s="14"/>
      <c r="BG151" s="14"/>
    </row>
    <row r="152" spans="1:59" s="4" customFormat="1" x14ac:dyDescent="0.25">
      <c r="A152" s="22">
        <v>81</v>
      </c>
      <c r="B152" s="22" t="s">
        <v>207</v>
      </c>
      <c r="C152" s="22" t="s">
        <v>208</v>
      </c>
      <c r="D152" s="22" t="s">
        <v>23</v>
      </c>
      <c r="E152" s="22">
        <v>30</v>
      </c>
      <c r="F152" s="22" t="s">
        <v>56</v>
      </c>
      <c r="G152" s="22" t="s">
        <v>26</v>
      </c>
      <c r="H152" s="22" t="s">
        <v>51</v>
      </c>
      <c r="I152" s="24">
        <v>2633</v>
      </c>
      <c r="J152" s="24">
        <v>2600</v>
      </c>
      <c r="K152" s="24">
        <v>494</v>
      </c>
      <c r="L152" s="15">
        <f t="shared" si="24"/>
        <v>3094</v>
      </c>
      <c r="M152" s="15">
        <f t="shared" si="25"/>
        <v>92820</v>
      </c>
      <c r="N152" s="15">
        <v>2045</v>
      </c>
      <c r="O152" s="15">
        <v>388.55</v>
      </c>
      <c r="P152" s="15">
        <f t="shared" si="26"/>
        <v>2433.5500000000002</v>
      </c>
      <c r="Q152" s="15">
        <f t="shared" si="27"/>
        <v>73006.5</v>
      </c>
      <c r="R152" s="15">
        <v>2083</v>
      </c>
      <c r="S152" s="15">
        <v>396</v>
      </c>
      <c r="T152" s="15">
        <f t="shared" si="28"/>
        <v>2479</v>
      </c>
      <c r="U152" s="15">
        <f t="shared" si="29"/>
        <v>74370</v>
      </c>
      <c r="V152" s="15">
        <v>0</v>
      </c>
      <c r="W152" s="15">
        <v>0</v>
      </c>
      <c r="X152" s="15">
        <f t="shared" si="30"/>
        <v>0</v>
      </c>
      <c r="Y152" s="15">
        <f t="shared" si="31"/>
        <v>0</v>
      </c>
      <c r="Z152" s="15">
        <v>0</v>
      </c>
      <c r="AA152" s="15">
        <v>0</v>
      </c>
      <c r="AB152" s="15">
        <f t="shared" si="32"/>
        <v>0</v>
      </c>
      <c r="AC152" s="15">
        <f t="shared" si="33"/>
        <v>0</v>
      </c>
      <c r="AD152" s="15">
        <v>0</v>
      </c>
      <c r="AE152" s="15">
        <v>0</v>
      </c>
      <c r="AF152" s="15">
        <f t="shared" si="34"/>
        <v>0</v>
      </c>
      <c r="AG152" s="15">
        <f t="shared" si="35"/>
        <v>0</v>
      </c>
      <c r="AH152" s="15">
        <v>0</v>
      </c>
      <c r="AI152" s="15">
        <v>0</v>
      </c>
      <c r="AJ152" s="15">
        <f t="shared" si="36"/>
        <v>0</v>
      </c>
      <c r="AK152" s="15">
        <f t="shared" si="37"/>
        <v>0</v>
      </c>
      <c r="AL152" s="15">
        <v>2108.4337349397592</v>
      </c>
      <c r="AM152" s="15">
        <v>400.60240963855426</v>
      </c>
      <c r="AN152" s="15">
        <f t="shared" si="38"/>
        <v>2509.0361445783137</v>
      </c>
      <c r="AO152" s="15">
        <f t="shared" si="39"/>
        <v>75271.084337349414</v>
      </c>
      <c r="AP152" s="15">
        <v>0</v>
      </c>
      <c r="AQ152" s="15">
        <v>0</v>
      </c>
      <c r="AR152" s="15">
        <f t="shared" si="40"/>
        <v>0</v>
      </c>
      <c r="AS152" s="15">
        <f t="shared" si="41"/>
        <v>0</v>
      </c>
      <c r="AT152" s="15">
        <v>1705</v>
      </c>
      <c r="AU152" s="15">
        <v>323.95</v>
      </c>
      <c r="AV152" s="15">
        <f t="shared" si="42"/>
        <v>2028.95</v>
      </c>
      <c r="AW152" s="15">
        <f t="shared" si="43"/>
        <v>60868.5</v>
      </c>
      <c r="AX152" s="15">
        <v>0</v>
      </c>
      <c r="AY152" s="15">
        <v>0</v>
      </c>
      <c r="AZ152" s="15">
        <f t="shared" si="44"/>
        <v>0</v>
      </c>
      <c r="BA152" s="15">
        <f t="shared" si="45"/>
        <v>0</v>
      </c>
      <c r="BB152" s="9">
        <v>0</v>
      </c>
      <c r="BC152" s="9">
        <v>0</v>
      </c>
      <c r="BD152" s="10">
        <f t="shared" si="46"/>
        <v>0</v>
      </c>
      <c r="BE152" s="11">
        <f t="shared" si="47"/>
        <v>0</v>
      </c>
      <c r="BF152" s="14"/>
      <c r="BG152" s="14"/>
    </row>
    <row r="153" spans="1:59" s="4" customFormat="1" x14ac:dyDescent="0.25">
      <c r="A153" s="22">
        <v>82</v>
      </c>
      <c r="B153" s="22" t="s">
        <v>209</v>
      </c>
      <c r="C153" s="22" t="s">
        <v>210</v>
      </c>
      <c r="D153" s="22" t="s">
        <v>23</v>
      </c>
      <c r="E153" s="22">
        <v>50</v>
      </c>
      <c r="F153" s="22" t="s">
        <v>47</v>
      </c>
      <c r="G153" s="22" t="s">
        <v>51</v>
      </c>
      <c r="H153" s="22" t="s">
        <v>51</v>
      </c>
      <c r="I153" s="24">
        <v>2633</v>
      </c>
      <c r="J153" s="24">
        <v>2600</v>
      </c>
      <c r="K153" s="24">
        <v>494</v>
      </c>
      <c r="L153" s="15">
        <f t="shared" si="24"/>
        <v>3094</v>
      </c>
      <c r="M153" s="15">
        <f t="shared" si="25"/>
        <v>154700</v>
      </c>
      <c r="N153" s="15">
        <v>2045</v>
      </c>
      <c r="O153" s="15">
        <v>388.55</v>
      </c>
      <c r="P153" s="15">
        <f t="shared" si="26"/>
        <v>2433.5500000000002</v>
      </c>
      <c r="Q153" s="15">
        <f t="shared" si="27"/>
        <v>121677.50000000001</v>
      </c>
      <c r="R153" s="15">
        <v>2083</v>
      </c>
      <c r="S153" s="15">
        <v>396</v>
      </c>
      <c r="T153" s="15">
        <f t="shared" si="28"/>
        <v>2479</v>
      </c>
      <c r="U153" s="15">
        <f t="shared" si="29"/>
        <v>123950</v>
      </c>
      <c r="V153" s="15">
        <v>0</v>
      </c>
      <c r="W153" s="15">
        <v>0</v>
      </c>
      <c r="X153" s="15">
        <f t="shared" si="30"/>
        <v>0</v>
      </c>
      <c r="Y153" s="15">
        <f t="shared" si="31"/>
        <v>0</v>
      </c>
      <c r="Z153" s="15">
        <v>0</v>
      </c>
      <c r="AA153" s="15">
        <v>0</v>
      </c>
      <c r="AB153" s="15">
        <f t="shared" si="32"/>
        <v>0</v>
      </c>
      <c r="AC153" s="15">
        <f t="shared" si="33"/>
        <v>0</v>
      </c>
      <c r="AD153" s="15">
        <v>0</v>
      </c>
      <c r="AE153" s="15">
        <v>0</v>
      </c>
      <c r="AF153" s="15">
        <f t="shared" si="34"/>
        <v>0</v>
      </c>
      <c r="AG153" s="15">
        <f t="shared" si="35"/>
        <v>0</v>
      </c>
      <c r="AH153" s="15">
        <v>0</v>
      </c>
      <c r="AI153" s="15">
        <v>0</v>
      </c>
      <c r="AJ153" s="15">
        <f t="shared" si="36"/>
        <v>0</v>
      </c>
      <c r="AK153" s="15">
        <f t="shared" si="37"/>
        <v>0</v>
      </c>
      <c r="AL153" s="15">
        <v>2108.4337349397592</v>
      </c>
      <c r="AM153" s="15">
        <v>400.60240963855426</v>
      </c>
      <c r="AN153" s="15">
        <f t="shared" si="38"/>
        <v>2509.0361445783137</v>
      </c>
      <c r="AO153" s="15">
        <f t="shared" si="39"/>
        <v>125451.80722891568</v>
      </c>
      <c r="AP153" s="15">
        <v>0</v>
      </c>
      <c r="AQ153" s="15">
        <v>0</v>
      </c>
      <c r="AR153" s="15">
        <f t="shared" si="40"/>
        <v>0</v>
      </c>
      <c r="AS153" s="15">
        <f t="shared" si="41"/>
        <v>0</v>
      </c>
      <c r="AT153" s="15">
        <v>1705</v>
      </c>
      <c r="AU153" s="15">
        <v>323.95</v>
      </c>
      <c r="AV153" s="15">
        <f t="shared" si="42"/>
        <v>2028.95</v>
      </c>
      <c r="AW153" s="15">
        <f t="shared" si="43"/>
        <v>101447.5</v>
      </c>
      <c r="AX153" s="15">
        <v>0</v>
      </c>
      <c r="AY153" s="15">
        <v>0</v>
      </c>
      <c r="AZ153" s="15">
        <f t="shared" si="44"/>
        <v>0</v>
      </c>
      <c r="BA153" s="15">
        <f t="shared" si="45"/>
        <v>0</v>
      </c>
      <c r="BB153" s="9">
        <v>0</v>
      </c>
      <c r="BC153" s="9">
        <v>0</v>
      </c>
      <c r="BD153" s="10">
        <f t="shared" si="46"/>
        <v>0</v>
      </c>
      <c r="BE153" s="11">
        <f t="shared" si="47"/>
        <v>0</v>
      </c>
      <c r="BF153" s="14"/>
      <c r="BG153" s="14"/>
    </row>
    <row r="154" spans="1:59" s="4" customFormat="1" x14ac:dyDescent="0.25">
      <c r="A154" s="22">
        <v>83</v>
      </c>
      <c r="B154" s="22" t="s">
        <v>211</v>
      </c>
      <c r="C154" s="22" t="s">
        <v>212</v>
      </c>
      <c r="D154" s="22" t="s">
        <v>23</v>
      </c>
      <c r="E154" s="22">
        <v>10</v>
      </c>
      <c r="F154" s="22" t="s">
        <v>56</v>
      </c>
      <c r="G154" s="22" t="s">
        <v>26</v>
      </c>
      <c r="H154" s="22" t="s">
        <v>51</v>
      </c>
      <c r="I154" s="24">
        <v>2633</v>
      </c>
      <c r="J154" s="24">
        <v>2600</v>
      </c>
      <c r="K154" s="24">
        <v>494</v>
      </c>
      <c r="L154" s="15">
        <f t="shared" si="24"/>
        <v>3094</v>
      </c>
      <c r="M154" s="15">
        <f t="shared" si="25"/>
        <v>30940</v>
      </c>
      <c r="N154" s="15">
        <v>2045</v>
      </c>
      <c r="O154" s="15">
        <v>388.55</v>
      </c>
      <c r="P154" s="15">
        <f t="shared" si="26"/>
        <v>2433.5500000000002</v>
      </c>
      <c r="Q154" s="15">
        <f t="shared" si="27"/>
        <v>24335.5</v>
      </c>
      <c r="R154" s="15">
        <v>2083</v>
      </c>
      <c r="S154" s="15">
        <v>396</v>
      </c>
      <c r="T154" s="15">
        <f t="shared" si="28"/>
        <v>2479</v>
      </c>
      <c r="U154" s="15">
        <f t="shared" si="29"/>
        <v>24790</v>
      </c>
      <c r="V154" s="15">
        <v>0</v>
      </c>
      <c r="W154" s="15">
        <v>0</v>
      </c>
      <c r="X154" s="15">
        <f t="shared" si="30"/>
        <v>0</v>
      </c>
      <c r="Y154" s="15">
        <f t="shared" si="31"/>
        <v>0</v>
      </c>
      <c r="Z154" s="15">
        <v>0</v>
      </c>
      <c r="AA154" s="15">
        <v>0</v>
      </c>
      <c r="AB154" s="15">
        <f t="shared" si="32"/>
        <v>0</v>
      </c>
      <c r="AC154" s="15">
        <f t="shared" si="33"/>
        <v>0</v>
      </c>
      <c r="AD154" s="15">
        <v>0</v>
      </c>
      <c r="AE154" s="15">
        <v>0</v>
      </c>
      <c r="AF154" s="15">
        <f t="shared" si="34"/>
        <v>0</v>
      </c>
      <c r="AG154" s="15">
        <f t="shared" si="35"/>
        <v>0</v>
      </c>
      <c r="AH154" s="15">
        <v>0</v>
      </c>
      <c r="AI154" s="15">
        <v>0</v>
      </c>
      <c r="AJ154" s="15">
        <f t="shared" si="36"/>
        <v>0</v>
      </c>
      <c r="AK154" s="15">
        <f t="shared" si="37"/>
        <v>0</v>
      </c>
      <c r="AL154" s="15">
        <v>2108.4337349397592</v>
      </c>
      <c r="AM154" s="15">
        <v>400.60240963855426</v>
      </c>
      <c r="AN154" s="15">
        <f t="shared" si="38"/>
        <v>2509.0361445783137</v>
      </c>
      <c r="AO154" s="15">
        <f t="shared" si="39"/>
        <v>25090.361445783135</v>
      </c>
      <c r="AP154" s="15">
        <v>0</v>
      </c>
      <c r="AQ154" s="15">
        <v>0</v>
      </c>
      <c r="AR154" s="15">
        <f t="shared" si="40"/>
        <v>0</v>
      </c>
      <c r="AS154" s="15">
        <f t="shared" si="41"/>
        <v>0</v>
      </c>
      <c r="AT154" s="15">
        <v>1705</v>
      </c>
      <c r="AU154" s="15">
        <v>323.95</v>
      </c>
      <c r="AV154" s="15">
        <f t="shared" si="42"/>
        <v>2028.95</v>
      </c>
      <c r="AW154" s="15">
        <f t="shared" si="43"/>
        <v>20289.5</v>
      </c>
      <c r="AX154" s="15">
        <v>0</v>
      </c>
      <c r="AY154" s="15">
        <v>0</v>
      </c>
      <c r="AZ154" s="15">
        <f t="shared" si="44"/>
        <v>0</v>
      </c>
      <c r="BA154" s="15">
        <f t="shared" si="45"/>
        <v>0</v>
      </c>
      <c r="BB154" s="9">
        <v>0</v>
      </c>
      <c r="BC154" s="9">
        <v>0</v>
      </c>
      <c r="BD154" s="10">
        <f t="shared" si="46"/>
        <v>0</v>
      </c>
      <c r="BE154" s="11">
        <f t="shared" si="47"/>
        <v>0</v>
      </c>
      <c r="BF154" s="14"/>
      <c r="BG154" s="14"/>
    </row>
    <row r="155" spans="1:59" s="4" customFormat="1" x14ac:dyDescent="0.25">
      <c r="A155" s="22">
        <v>84</v>
      </c>
      <c r="B155" s="23" t="s">
        <v>213</v>
      </c>
      <c r="C155" s="23" t="s">
        <v>214</v>
      </c>
      <c r="D155" s="23" t="s">
        <v>23</v>
      </c>
      <c r="E155" s="23">
        <v>180</v>
      </c>
      <c r="F155" s="23" t="s">
        <v>56</v>
      </c>
      <c r="G155" s="23" t="s">
        <v>26</v>
      </c>
      <c r="H155" s="23" t="s">
        <v>26</v>
      </c>
      <c r="I155" s="24">
        <v>3428</v>
      </c>
      <c r="J155" s="24">
        <v>3000</v>
      </c>
      <c r="K155" s="24">
        <v>570</v>
      </c>
      <c r="L155" s="15">
        <f t="shared" si="24"/>
        <v>3570</v>
      </c>
      <c r="M155" s="15">
        <f t="shared" si="25"/>
        <v>642600</v>
      </c>
      <c r="N155" s="15">
        <v>2740</v>
      </c>
      <c r="O155" s="15">
        <v>520.6</v>
      </c>
      <c r="P155" s="15">
        <f t="shared" si="26"/>
        <v>3260.6</v>
      </c>
      <c r="Q155" s="15">
        <f t="shared" si="27"/>
        <v>586908</v>
      </c>
      <c r="R155" s="15">
        <v>2857</v>
      </c>
      <c r="S155" s="15">
        <v>543</v>
      </c>
      <c r="T155" s="15">
        <f t="shared" si="28"/>
        <v>3400</v>
      </c>
      <c r="U155" s="15">
        <f t="shared" si="29"/>
        <v>612000</v>
      </c>
      <c r="V155" s="15">
        <v>0</v>
      </c>
      <c r="W155" s="15">
        <v>0</v>
      </c>
      <c r="X155" s="15">
        <f t="shared" si="30"/>
        <v>0</v>
      </c>
      <c r="Y155" s="15">
        <f t="shared" si="31"/>
        <v>0</v>
      </c>
      <c r="Z155" s="15">
        <v>0</v>
      </c>
      <c r="AA155" s="15">
        <v>0</v>
      </c>
      <c r="AB155" s="15">
        <f t="shared" si="32"/>
        <v>0</v>
      </c>
      <c r="AC155" s="15">
        <f t="shared" si="33"/>
        <v>0</v>
      </c>
      <c r="AD155" s="15">
        <v>0</v>
      </c>
      <c r="AE155" s="15">
        <v>0</v>
      </c>
      <c r="AF155" s="15">
        <f t="shared" si="34"/>
        <v>0</v>
      </c>
      <c r="AG155" s="15">
        <f t="shared" si="35"/>
        <v>0</v>
      </c>
      <c r="AH155" s="15">
        <v>0</v>
      </c>
      <c r="AI155" s="15">
        <v>0</v>
      </c>
      <c r="AJ155" s="15">
        <f t="shared" si="36"/>
        <v>0</v>
      </c>
      <c r="AK155" s="15">
        <f t="shared" si="37"/>
        <v>0</v>
      </c>
      <c r="AL155" s="15">
        <v>2873.5632183908046</v>
      </c>
      <c r="AM155" s="15">
        <v>545.97701149425291</v>
      </c>
      <c r="AN155" s="15">
        <f t="shared" si="38"/>
        <v>3419.5402298850577</v>
      </c>
      <c r="AO155" s="15">
        <f t="shared" si="39"/>
        <v>615517.24137931038</v>
      </c>
      <c r="AP155" s="15">
        <v>0</v>
      </c>
      <c r="AQ155" s="15">
        <v>0</v>
      </c>
      <c r="AR155" s="15">
        <f t="shared" si="40"/>
        <v>0</v>
      </c>
      <c r="AS155" s="15">
        <f t="shared" si="41"/>
        <v>0</v>
      </c>
      <c r="AT155" s="15">
        <v>2557</v>
      </c>
      <c r="AU155" s="15">
        <v>485.83</v>
      </c>
      <c r="AV155" s="15">
        <f t="shared" si="42"/>
        <v>3042.83</v>
      </c>
      <c r="AW155" s="15">
        <f t="shared" si="43"/>
        <v>547709.4</v>
      </c>
      <c r="AX155" s="15">
        <v>0</v>
      </c>
      <c r="AY155" s="15">
        <v>0</v>
      </c>
      <c r="AZ155" s="15">
        <f t="shared" si="44"/>
        <v>0</v>
      </c>
      <c r="BA155" s="15">
        <f t="shared" si="45"/>
        <v>0</v>
      </c>
      <c r="BB155" s="9">
        <v>0</v>
      </c>
      <c r="BC155" s="9">
        <v>0</v>
      </c>
      <c r="BD155" s="10">
        <f t="shared" si="46"/>
        <v>0</v>
      </c>
      <c r="BE155" s="11">
        <f t="shared" si="47"/>
        <v>0</v>
      </c>
      <c r="BF155" s="14"/>
      <c r="BG155" s="14"/>
    </row>
    <row r="156" spans="1:59" s="4" customFormat="1" x14ac:dyDescent="0.25">
      <c r="A156" s="22">
        <v>85</v>
      </c>
      <c r="B156" s="23" t="s">
        <v>215</v>
      </c>
      <c r="C156" s="23" t="s">
        <v>216</v>
      </c>
      <c r="D156" s="23" t="s">
        <v>23</v>
      </c>
      <c r="E156" s="23">
        <v>300</v>
      </c>
      <c r="F156" s="23" t="s">
        <v>56</v>
      </c>
      <c r="G156" s="23" t="s">
        <v>26</v>
      </c>
      <c r="H156" s="23" t="s">
        <v>26</v>
      </c>
      <c r="I156" s="24">
        <v>3428</v>
      </c>
      <c r="J156" s="24">
        <v>3000</v>
      </c>
      <c r="K156" s="24">
        <v>570</v>
      </c>
      <c r="L156" s="15">
        <f t="shared" si="24"/>
        <v>3570</v>
      </c>
      <c r="M156" s="15">
        <f t="shared" si="25"/>
        <v>1071000</v>
      </c>
      <c r="N156" s="15">
        <v>2740</v>
      </c>
      <c r="O156" s="15">
        <v>520.6</v>
      </c>
      <c r="P156" s="15">
        <f t="shared" si="26"/>
        <v>3260.6</v>
      </c>
      <c r="Q156" s="15">
        <f t="shared" si="27"/>
        <v>978180</v>
      </c>
      <c r="R156" s="15">
        <v>2857</v>
      </c>
      <c r="S156" s="15">
        <v>543</v>
      </c>
      <c r="T156" s="15">
        <f t="shared" si="28"/>
        <v>3400</v>
      </c>
      <c r="U156" s="15">
        <f t="shared" si="29"/>
        <v>1020000</v>
      </c>
      <c r="V156" s="15">
        <v>0</v>
      </c>
      <c r="W156" s="15">
        <v>0</v>
      </c>
      <c r="X156" s="15">
        <f t="shared" si="30"/>
        <v>0</v>
      </c>
      <c r="Y156" s="15">
        <f t="shared" si="31"/>
        <v>0</v>
      </c>
      <c r="Z156" s="15">
        <v>0</v>
      </c>
      <c r="AA156" s="15">
        <v>0</v>
      </c>
      <c r="AB156" s="15">
        <f t="shared" si="32"/>
        <v>0</v>
      </c>
      <c r="AC156" s="15">
        <f t="shared" si="33"/>
        <v>0</v>
      </c>
      <c r="AD156" s="15">
        <v>0</v>
      </c>
      <c r="AE156" s="15">
        <v>0</v>
      </c>
      <c r="AF156" s="15">
        <f t="shared" si="34"/>
        <v>0</v>
      </c>
      <c r="AG156" s="15">
        <f t="shared" si="35"/>
        <v>0</v>
      </c>
      <c r="AH156" s="15">
        <v>0</v>
      </c>
      <c r="AI156" s="15">
        <v>0</v>
      </c>
      <c r="AJ156" s="15">
        <f t="shared" si="36"/>
        <v>0</v>
      </c>
      <c r="AK156" s="15">
        <f t="shared" si="37"/>
        <v>0</v>
      </c>
      <c r="AL156" s="15">
        <v>2873.5632183908046</v>
      </c>
      <c r="AM156" s="15">
        <v>545.97701149425291</v>
      </c>
      <c r="AN156" s="15">
        <f t="shared" si="38"/>
        <v>3419.5402298850577</v>
      </c>
      <c r="AO156" s="15">
        <f t="shared" si="39"/>
        <v>1025862.0689655173</v>
      </c>
      <c r="AP156" s="15">
        <v>0</v>
      </c>
      <c r="AQ156" s="15">
        <v>0</v>
      </c>
      <c r="AR156" s="15">
        <f t="shared" si="40"/>
        <v>0</v>
      </c>
      <c r="AS156" s="15">
        <f t="shared" si="41"/>
        <v>0</v>
      </c>
      <c r="AT156" s="15">
        <v>2557</v>
      </c>
      <c r="AU156" s="15">
        <v>485.83</v>
      </c>
      <c r="AV156" s="15">
        <f t="shared" si="42"/>
        <v>3042.83</v>
      </c>
      <c r="AW156" s="15">
        <f t="shared" si="43"/>
        <v>912849</v>
      </c>
      <c r="AX156" s="15">
        <v>0</v>
      </c>
      <c r="AY156" s="15">
        <v>0</v>
      </c>
      <c r="AZ156" s="15">
        <f t="shared" si="44"/>
        <v>0</v>
      </c>
      <c r="BA156" s="15">
        <f t="shared" si="45"/>
        <v>0</v>
      </c>
      <c r="BB156" s="9">
        <v>0</v>
      </c>
      <c r="BC156" s="9">
        <v>0</v>
      </c>
      <c r="BD156" s="10">
        <f t="shared" si="46"/>
        <v>0</v>
      </c>
      <c r="BE156" s="11">
        <f t="shared" si="47"/>
        <v>0</v>
      </c>
      <c r="BF156" s="14"/>
      <c r="BG156" s="14"/>
    </row>
    <row r="157" spans="1:59" s="4" customFormat="1" x14ac:dyDescent="0.25">
      <c r="A157" s="22">
        <v>86</v>
      </c>
      <c r="B157" s="22" t="s">
        <v>217</v>
      </c>
      <c r="C157" s="22" t="s">
        <v>218</v>
      </c>
      <c r="D157" s="22" t="s">
        <v>23</v>
      </c>
      <c r="E157" s="22">
        <v>200</v>
      </c>
      <c r="F157" s="22" t="s">
        <v>47</v>
      </c>
      <c r="G157" s="22" t="s">
        <v>51</v>
      </c>
      <c r="H157" s="22" t="s">
        <v>51</v>
      </c>
      <c r="I157" s="24">
        <v>3428</v>
      </c>
      <c r="J157" s="24">
        <v>3000</v>
      </c>
      <c r="K157" s="24">
        <v>570</v>
      </c>
      <c r="L157" s="15">
        <f t="shared" si="24"/>
        <v>3570</v>
      </c>
      <c r="M157" s="15">
        <f t="shared" si="25"/>
        <v>714000</v>
      </c>
      <c r="N157" s="15">
        <v>2740</v>
      </c>
      <c r="O157" s="15">
        <v>520.6</v>
      </c>
      <c r="P157" s="15">
        <f t="shared" si="26"/>
        <v>3260.6</v>
      </c>
      <c r="Q157" s="15">
        <f t="shared" si="27"/>
        <v>652120</v>
      </c>
      <c r="R157" s="15">
        <v>2841</v>
      </c>
      <c r="S157" s="15">
        <v>540</v>
      </c>
      <c r="T157" s="15">
        <f t="shared" si="28"/>
        <v>3381</v>
      </c>
      <c r="U157" s="15">
        <f t="shared" si="29"/>
        <v>676200</v>
      </c>
      <c r="V157" s="15">
        <v>0</v>
      </c>
      <c r="W157" s="15">
        <v>0</v>
      </c>
      <c r="X157" s="15">
        <f t="shared" si="30"/>
        <v>0</v>
      </c>
      <c r="Y157" s="15">
        <f t="shared" si="31"/>
        <v>0</v>
      </c>
      <c r="Z157" s="15">
        <v>0</v>
      </c>
      <c r="AA157" s="15">
        <v>0</v>
      </c>
      <c r="AB157" s="15">
        <f t="shared" si="32"/>
        <v>0</v>
      </c>
      <c r="AC157" s="15">
        <f t="shared" si="33"/>
        <v>0</v>
      </c>
      <c r="AD157" s="15">
        <v>0</v>
      </c>
      <c r="AE157" s="15">
        <v>0</v>
      </c>
      <c r="AF157" s="15">
        <f t="shared" si="34"/>
        <v>0</v>
      </c>
      <c r="AG157" s="15">
        <f t="shared" si="35"/>
        <v>0</v>
      </c>
      <c r="AH157" s="15">
        <v>0</v>
      </c>
      <c r="AI157" s="15">
        <v>0</v>
      </c>
      <c r="AJ157" s="15">
        <f t="shared" si="36"/>
        <v>0</v>
      </c>
      <c r="AK157" s="15">
        <f t="shared" si="37"/>
        <v>0</v>
      </c>
      <c r="AL157" s="15">
        <v>2873.5632183908046</v>
      </c>
      <c r="AM157" s="15">
        <v>545.97701149425291</v>
      </c>
      <c r="AN157" s="15">
        <f t="shared" si="38"/>
        <v>3419.5402298850577</v>
      </c>
      <c r="AO157" s="15">
        <f t="shared" si="39"/>
        <v>683908.04597701156</v>
      </c>
      <c r="AP157" s="15">
        <v>2880.6722689075632</v>
      </c>
      <c r="AQ157" s="15">
        <v>547.32773109243703</v>
      </c>
      <c r="AR157" s="15">
        <f t="shared" si="40"/>
        <v>3428</v>
      </c>
      <c r="AS157" s="15">
        <f t="shared" si="41"/>
        <v>685600</v>
      </c>
      <c r="AT157" s="15">
        <v>2557</v>
      </c>
      <c r="AU157" s="15">
        <v>485.83</v>
      </c>
      <c r="AV157" s="15">
        <f t="shared" si="42"/>
        <v>3042.83</v>
      </c>
      <c r="AW157" s="15">
        <f t="shared" si="43"/>
        <v>608566</v>
      </c>
      <c r="AX157" s="15">
        <v>0</v>
      </c>
      <c r="AY157" s="15">
        <v>0</v>
      </c>
      <c r="AZ157" s="15">
        <f t="shared" si="44"/>
        <v>0</v>
      </c>
      <c r="BA157" s="15">
        <f t="shared" si="45"/>
        <v>0</v>
      </c>
      <c r="BB157" s="9">
        <v>0</v>
      </c>
      <c r="BC157" s="9">
        <v>0</v>
      </c>
      <c r="BD157" s="10">
        <f t="shared" si="46"/>
        <v>0</v>
      </c>
      <c r="BE157" s="11">
        <f t="shared" si="47"/>
        <v>0</v>
      </c>
      <c r="BF157" s="14"/>
      <c r="BG157" s="14"/>
    </row>
    <row r="158" spans="1:59" s="4" customFormat="1" x14ac:dyDescent="0.25">
      <c r="A158" s="22">
        <v>87</v>
      </c>
      <c r="B158" s="23" t="s">
        <v>219</v>
      </c>
      <c r="C158" s="23" t="s">
        <v>220</v>
      </c>
      <c r="D158" s="23" t="s">
        <v>23</v>
      </c>
      <c r="E158" s="23">
        <v>20</v>
      </c>
      <c r="F158" s="23" t="s">
        <v>47</v>
      </c>
      <c r="G158" s="23" t="s">
        <v>51</v>
      </c>
      <c r="H158" s="23" t="s">
        <v>51</v>
      </c>
      <c r="I158" s="24">
        <v>633062</v>
      </c>
      <c r="J158" s="24">
        <v>0</v>
      </c>
      <c r="K158" s="24">
        <v>0</v>
      </c>
      <c r="L158" s="15">
        <f t="shared" si="24"/>
        <v>0</v>
      </c>
      <c r="M158" s="15">
        <f t="shared" si="25"/>
        <v>0</v>
      </c>
      <c r="N158" s="15">
        <v>0</v>
      </c>
      <c r="O158" s="15">
        <v>0</v>
      </c>
      <c r="P158" s="15">
        <f t="shared" si="26"/>
        <v>0</v>
      </c>
      <c r="Q158" s="15">
        <f t="shared" si="27"/>
        <v>0</v>
      </c>
      <c r="R158" s="15">
        <v>0</v>
      </c>
      <c r="S158" s="15">
        <v>0</v>
      </c>
      <c r="T158" s="15">
        <f t="shared" si="28"/>
        <v>0</v>
      </c>
      <c r="U158" s="15">
        <f t="shared" si="29"/>
        <v>0</v>
      </c>
      <c r="V158" s="15">
        <v>0</v>
      </c>
      <c r="W158" s="15">
        <v>0</v>
      </c>
      <c r="X158" s="15">
        <f t="shared" si="30"/>
        <v>0</v>
      </c>
      <c r="Y158" s="15">
        <f t="shared" si="31"/>
        <v>0</v>
      </c>
      <c r="Z158" s="15">
        <v>0</v>
      </c>
      <c r="AA158" s="15">
        <v>0</v>
      </c>
      <c r="AB158" s="15">
        <f t="shared" si="32"/>
        <v>0</v>
      </c>
      <c r="AC158" s="15">
        <f t="shared" si="33"/>
        <v>0</v>
      </c>
      <c r="AD158" s="15">
        <v>0</v>
      </c>
      <c r="AE158" s="15">
        <v>0</v>
      </c>
      <c r="AF158" s="15">
        <f t="shared" si="34"/>
        <v>0</v>
      </c>
      <c r="AG158" s="15">
        <f t="shared" si="35"/>
        <v>0</v>
      </c>
      <c r="AH158" s="15">
        <v>0</v>
      </c>
      <c r="AI158" s="15">
        <v>0</v>
      </c>
      <c r="AJ158" s="15">
        <f t="shared" si="36"/>
        <v>0</v>
      </c>
      <c r="AK158" s="15">
        <f t="shared" si="37"/>
        <v>0</v>
      </c>
      <c r="AL158" s="15">
        <v>524367.07317073166</v>
      </c>
      <c r="AM158" s="15">
        <v>99629.743902439019</v>
      </c>
      <c r="AN158" s="15">
        <f t="shared" si="38"/>
        <v>623996.81707317068</v>
      </c>
      <c r="AO158" s="15">
        <f t="shared" si="39"/>
        <v>12479936.341463413</v>
      </c>
      <c r="AP158" s="15">
        <v>531984.87394957989</v>
      </c>
      <c r="AQ158" s="15">
        <v>101077.12605042018</v>
      </c>
      <c r="AR158" s="15">
        <f t="shared" si="40"/>
        <v>633062.00000000012</v>
      </c>
      <c r="AS158" s="15">
        <f t="shared" si="41"/>
        <v>12661240.000000002</v>
      </c>
      <c r="AT158" s="15">
        <v>0</v>
      </c>
      <c r="AU158" s="15">
        <v>0</v>
      </c>
      <c r="AV158" s="15">
        <f t="shared" si="42"/>
        <v>0</v>
      </c>
      <c r="AW158" s="15">
        <f t="shared" si="43"/>
        <v>0</v>
      </c>
      <c r="AX158" s="15">
        <v>0</v>
      </c>
      <c r="AY158" s="15">
        <v>0</v>
      </c>
      <c r="AZ158" s="15">
        <f t="shared" si="44"/>
        <v>0</v>
      </c>
      <c r="BA158" s="15">
        <f t="shared" si="45"/>
        <v>0</v>
      </c>
      <c r="BB158" s="9">
        <v>0</v>
      </c>
      <c r="BC158" s="9">
        <v>0</v>
      </c>
      <c r="BD158" s="10">
        <f t="shared" si="46"/>
        <v>0</v>
      </c>
      <c r="BE158" s="11">
        <f t="shared" si="47"/>
        <v>0</v>
      </c>
      <c r="BF158" s="14"/>
      <c r="BG158" s="14"/>
    </row>
    <row r="159" spans="1:59" s="4" customFormat="1" x14ac:dyDescent="0.25">
      <c r="A159" s="22">
        <v>88</v>
      </c>
      <c r="B159" s="23" t="s">
        <v>221</v>
      </c>
      <c r="C159" s="23" t="s">
        <v>222</v>
      </c>
      <c r="D159" s="23" t="s">
        <v>123</v>
      </c>
      <c r="E159" s="23">
        <v>220</v>
      </c>
      <c r="F159" s="23" t="s">
        <v>24</v>
      </c>
      <c r="G159" s="23" t="s">
        <v>26</v>
      </c>
      <c r="H159" s="23" t="s">
        <v>26</v>
      </c>
      <c r="I159" s="24">
        <v>203551</v>
      </c>
      <c r="J159" s="24">
        <v>0</v>
      </c>
      <c r="K159" s="24">
        <v>0</v>
      </c>
      <c r="L159" s="15">
        <f t="shared" si="24"/>
        <v>0</v>
      </c>
      <c r="M159" s="15">
        <f t="shared" si="25"/>
        <v>0</v>
      </c>
      <c r="N159" s="15">
        <v>0</v>
      </c>
      <c r="O159" s="15">
        <v>0</v>
      </c>
      <c r="P159" s="15">
        <f t="shared" si="26"/>
        <v>0</v>
      </c>
      <c r="Q159" s="15">
        <f t="shared" si="27"/>
        <v>0</v>
      </c>
      <c r="R159" s="15">
        <v>0</v>
      </c>
      <c r="S159" s="15">
        <v>0</v>
      </c>
      <c r="T159" s="15">
        <f t="shared" si="28"/>
        <v>0</v>
      </c>
      <c r="U159" s="15">
        <f t="shared" si="29"/>
        <v>0</v>
      </c>
      <c r="V159" s="15">
        <v>0</v>
      </c>
      <c r="W159" s="15">
        <v>0</v>
      </c>
      <c r="X159" s="15">
        <f t="shared" si="30"/>
        <v>0</v>
      </c>
      <c r="Y159" s="15">
        <f t="shared" si="31"/>
        <v>0</v>
      </c>
      <c r="Z159" s="15">
        <v>0</v>
      </c>
      <c r="AA159" s="15">
        <v>0</v>
      </c>
      <c r="AB159" s="15">
        <f t="shared" si="32"/>
        <v>0</v>
      </c>
      <c r="AC159" s="15">
        <f t="shared" si="33"/>
        <v>0</v>
      </c>
      <c r="AD159" s="15">
        <v>0</v>
      </c>
      <c r="AE159" s="15">
        <v>0</v>
      </c>
      <c r="AF159" s="15">
        <f t="shared" si="34"/>
        <v>0</v>
      </c>
      <c r="AG159" s="15">
        <f t="shared" si="35"/>
        <v>0</v>
      </c>
      <c r="AH159" s="15">
        <v>0</v>
      </c>
      <c r="AI159" s="15">
        <v>0</v>
      </c>
      <c r="AJ159" s="15">
        <f t="shared" si="36"/>
        <v>0</v>
      </c>
      <c r="AK159" s="15">
        <f t="shared" si="37"/>
        <v>0</v>
      </c>
      <c r="AL159" s="15">
        <v>162944.57831325303</v>
      </c>
      <c r="AM159" s="15">
        <v>30959.469879518078</v>
      </c>
      <c r="AN159" s="15">
        <f t="shared" si="38"/>
        <v>193904.04819277112</v>
      </c>
      <c r="AO159" s="15">
        <f t="shared" si="39"/>
        <v>42658890.602409646</v>
      </c>
      <c r="AP159" s="15">
        <v>0</v>
      </c>
      <c r="AQ159" s="15">
        <v>0</v>
      </c>
      <c r="AR159" s="15">
        <f t="shared" si="40"/>
        <v>0</v>
      </c>
      <c r="AS159" s="15">
        <f t="shared" si="41"/>
        <v>0</v>
      </c>
      <c r="AT159" s="15">
        <v>0</v>
      </c>
      <c r="AU159" s="15">
        <v>0</v>
      </c>
      <c r="AV159" s="15">
        <f t="shared" si="42"/>
        <v>0</v>
      </c>
      <c r="AW159" s="15">
        <f t="shared" si="43"/>
        <v>0</v>
      </c>
      <c r="AX159" s="15">
        <v>0</v>
      </c>
      <c r="AY159" s="15">
        <v>0</v>
      </c>
      <c r="AZ159" s="15">
        <f t="shared" si="44"/>
        <v>0</v>
      </c>
      <c r="BA159" s="15">
        <f t="shared" si="45"/>
        <v>0</v>
      </c>
      <c r="BB159" s="9">
        <v>0</v>
      </c>
      <c r="BC159" s="9">
        <v>0</v>
      </c>
      <c r="BD159" s="10">
        <f t="shared" si="46"/>
        <v>0</v>
      </c>
      <c r="BE159" s="11">
        <f t="shared" si="47"/>
        <v>0</v>
      </c>
      <c r="BF159" s="14"/>
      <c r="BG159" s="14"/>
    </row>
    <row r="160" spans="1:59" s="4" customFormat="1" x14ac:dyDescent="0.25">
      <c r="A160" s="22">
        <v>89</v>
      </c>
      <c r="B160" s="22" t="s">
        <v>223</v>
      </c>
      <c r="C160" s="23" t="s">
        <v>224</v>
      </c>
      <c r="D160" s="22" t="s">
        <v>23</v>
      </c>
      <c r="E160" s="22">
        <v>10</v>
      </c>
      <c r="F160" s="22" t="s">
        <v>50</v>
      </c>
      <c r="G160" s="22" t="s">
        <v>26</v>
      </c>
      <c r="H160" s="22" t="s">
        <v>51</v>
      </c>
      <c r="I160" s="24">
        <v>90383</v>
      </c>
      <c r="J160" s="24">
        <v>0</v>
      </c>
      <c r="K160" s="24">
        <v>0</v>
      </c>
      <c r="L160" s="15">
        <f t="shared" si="24"/>
        <v>0</v>
      </c>
      <c r="M160" s="15">
        <f t="shared" si="25"/>
        <v>0</v>
      </c>
      <c r="N160" s="15">
        <v>0</v>
      </c>
      <c r="O160" s="15">
        <v>0</v>
      </c>
      <c r="P160" s="15">
        <f t="shared" si="26"/>
        <v>0</v>
      </c>
      <c r="Q160" s="15">
        <f t="shared" si="27"/>
        <v>0</v>
      </c>
      <c r="R160" s="15">
        <v>87214</v>
      </c>
      <c r="S160" s="15">
        <v>0</v>
      </c>
      <c r="T160" s="15">
        <f t="shared" si="28"/>
        <v>87214</v>
      </c>
      <c r="U160" s="15">
        <f t="shared" si="29"/>
        <v>872140</v>
      </c>
      <c r="V160" s="15">
        <v>0</v>
      </c>
      <c r="W160" s="15">
        <v>0</v>
      </c>
      <c r="X160" s="15">
        <f t="shared" si="30"/>
        <v>0</v>
      </c>
      <c r="Y160" s="15">
        <f t="shared" si="31"/>
        <v>0</v>
      </c>
      <c r="Z160" s="15">
        <v>0</v>
      </c>
      <c r="AA160" s="15">
        <v>0</v>
      </c>
      <c r="AB160" s="15">
        <f t="shared" si="32"/>
        <v>0</v>
      </c>
      <c r="AC160" s="15">
        <f t="shared" si="33"/>
        <v>0</v>
      </c>
      <c r="AD160" s="15">
        <v>0</v>
      </c>
      <c r="AE160" s="15">
        <v>0</v>
      </c>
      <c r="AF160" s="15">
        <f t="shared" si="34"/>
        <v>0</v>
      </c>
      <c r="AG160" s="15">
        <f t="shared" si="35"/>
        <v>0</v>
      </c>
      <c r="AH160" s="15">
        <v>0</v>
      </c>
      <c r="AI160" s="15">
        <v>0</v>
      </c>
      <c r="AJ160" s="15">
        <f t="shared" si="36"/>
        <v>0</v>
      </c>
      <c r="AK160" s="15">
        <f t="shared" si="37"/>
        <v>0</v>
      </c>
      <c r="AL160" s="15">
        <v>0</v>
      </c>
      <c r="AM160" s="15">
        <v>0</v>
      </c>
      <c r="AN160" s="15">
        <f t="shared" si="38"/>
        <v>0</v>
      </c>
      <c r="AO160" s="15">
        <f t="shared" si="39"/>
        <v>0</v>
      </c>
      <c r="AP160" s="15">
        <v>0</v>
      </c>
      <c r="AQ160" s="15">
        <v>0</v>
      </c>
      <c r="AR160" s="15">
        <f t="shared" si="40"/>
        <v>0</v>
      </c>
      <c r="AS160" s="15">
        <f t="shared" si="41"/>
        <v>0</v>
      </c>
      <c r="AT160" s="15">
        <v>0</v>
      </c>
      <c r="AU160" s="15">
        <v>0</v>
      </c>
      <c r="AV160" s="15">
        <f t="shared" si="42"/>
        <v>0</v>
      </c>
      <c r="AW160" s="15">
        <f t="shared" si="43"/>
        <v>0</v>
      </c>
      <c r="AX160" s="15">
        <v>0</v>
      </c>
      <c r="AY160" s="15">
        <v>0</v>
      </c>
      <c r="AZ160" s="15">
        <f t="shared" si="44"/>
        <v>0</v>
      </c>
      <c r="BA160" s="15">
        <f t="shared" si="45"/>
        <v>0</v>
      </c>
      <c r="BB160" s="9">
        <v>90000</v>
      </c>
      <c r="BC160" s="9">
        <v>0</v>
      </c>
      <c r="BD160" s="10">
        <f t="shared" si="46"/>
        <v>90000</v>
      </c>
      <c r="BE160" s="11">
        <f t="shared" si="47"/>
        <v>900000</v>
      </c>
      <c r="BF160" s="14"/>
      <c r="BG160" s="14"/>
    </row>
    <row r="161" spans="1:59" s="4" customFormat="1" x14ac:dyDescent="0.25">
      <c r="A161" s="22">
        <v>90</v>
      </c>
      <c r="B161" s="22" t="s">
        <v>225</v>
      </c>
      <c r="C161" s="22" t="s">
        <v>226</v>
      </c>
      <c r="D161" s="22" t="s">
        <v>23</v>
      </c>
      <c r="E161" s="22">
        <v>48</v>
      </c>
      <c r="F161" s="22" t="s">
        <v>47</v>
      </c>
      <c r="G161" s="22" t="s">
        <v>26</v>
      </c>
      <c r="H161" s="22" t="s">
        <v>26</v>
      </c>
      <c r="I161" s="24">
        <v>5895</v>
      </c>
      <c r="J161" s="24">
        <v>5600</v>
      </c>
      <c r="K161" s="24">
        <v>0</v>
      </c>
      <c r="L161" s="15">
        <f t="shared" si="24"/>
        <v>5600</v>
      </c>
      <c r="M161" s="15">
        <f t="shared" si="25"/>
        <v>268800</v>
      </c>
      <c r="N161" s="15">
        <v>5615</v>
      </c>
      <c r="O161" s="15">
        <v>0</v>
      </c>
      <c r="P161" s="15">
        <f t="shared" si="26"/>
        <v>5615</v>
      </c>
      <c r="Q161" s="15">
        <f t="shared" si="27"/>
        <v>269520</v>
      </c>
      <c r="R161" s="15">
        <v>5500</v>
      </c>
      <c r="S161" s="15">
        <v>0</v>
      </c>
      <c r="T161" s="15">
        <f t="shared" si="28"/>
        <v>5500</v>
      </c>
      <c r="U161" s="15">
        <f t="shared" si="29"/>
        <v>264000</v>
      </c>
      <c r="V161" s="15">
        <v>0</v>
      </c>
      <c r="W161" s="15">
        <v>0</v>
      </c>
      <c r="X161" s="15">
        <f t="shared" si="30"/>
        <v>0</v>
      </c>
      <c r="Y161" s="15">
        <f t="shared" si="31"/>
        <v>0</v>
      </c>
      <c r="Z161" s="15">
        <v>0</v>
      </c>
      <c r="AA161" s="15">
        <v>0</v>
      </c>
      <c r="AB161" s="15">
        <f t="shared" si="32"/>
        <v>0</v>
      </c>
      <c r="AC161" s="15">
        <f t="shared" si="33"/>
        <v>0</v>
      </c>
      <c r="AD161" s="15">
        <v>0</v>
      </c>
      <c r="AE161" s="15">
        <v>0</v>
      </c>
      <c r="AF161" s="15">
        <f t="shared" si="34"/>
        <v>0</v>
      </c>
      <c r="AG161" s="15">
        <f t="shared" si="35"/>
        <v>0</v>
      </c>
      <c r="AH161" s="15">
        <v>0</v>
      </c>
      <c r="AI161" s="15">
        <v>0</v>
      </c>
      <c r="AJ161" s="15">
        <f t="shared" si="36"/>
        <v>0</v>
      </c>
      <c r="AK161" s="15">
        <f t="shared" si="37"/>
        <v>0</v>
      </c>
      <c r="AL161" s="15">
        <v>0</v>
      </c>
      <c r="AM161" s="15">
        <v>0</v>
      </c>
      <c r="AN161" s="15">
        <f t="shared" si="38"/>
        <v>0</v>
      </c>
      <c r="AO161" s="15">
        <f t="shared" si="39"/>
        <v>0</v>
      </c>
      <c r="AP161" s="15">
        <v>5895</v>
      </c>
      <c r="AQ161" s="15">
        <v>0</v>
      </c>
      <c r="AR161" s="15">
        <f t="shared" si="40"/>
        <v>5895</v>
      </c>
      <c r="AS161" s="15">
        <f t="shared" si="41"/>
        <v>282960</v>
      </c>
      <c r="AT161" s="15">
        <v>0</v>
      </c>
      <c r="AU161" s="15">
        <v>0</v>
      </c>
      <c r="AV161" s="15">
        <f t="shared" si="42"/>
        <v>0</v>
      </c>
      <c r="AW161" s="15">
        <f t="shared" si="43"/>
        <v>0</v>
      </c>
      <c r="AX161" s="15">
        <v>0</v>
      </c>
      <c r="AY161" s="15">
        <v>0</v>
      </c>
      <c r="AZ161" s="15">
        <f t="shared" si="44"/>
        <v>0</v>
      </c>
      <c r="BA161" s="15">
        <f t="shared" si="45"/>
        <v>0</v>
      </c>
      <c r="BB161" s="9">
        <v>0</v>
      </c>
      <c r="BC161" s="9">
        <v>0</v>
      </c>
      <c r="BD161" s="10">
        <f t="shared" si="46"/>
        <v>0</v>
      </c>
      <c r="BE161" s="11">
        <f t="shared" si="47"/>
        <v>0</v>
      </c>
      <c r="BF161" s="14"/>
      <c r="BG161" s="14"/>
    </row>
    <row r="162" spans="1:59" s="4" customFormat="1" x14ac:dyDescent="0.25">
      <c r="A162" s="22">
        <v>91</v>
      </c>
      <c r="B162" s="23" t="s">
        <v>227</v>
      </c>
      <c r="C162" s="23" t="s">
        <v>228</v>
      </c>
      <c r="D162" s="23" t="s">
        <v>23</v>
      </c>
      <c r="E162" s="22">
        <v>650</v>
      </c>
      <c r="F162" s="22" t="s">
        <v>29</v>
      </c>
      <c r="G162" s="23" t="s">
        <v>26</v>
      </c>
      <c r="H162" s="23" t="s">
        <v>26</v>
      </c>
      <c r="I162" s="22">
        <v>179</v>
      </c>
      <c r="J162" s="24">
        <v>0</v>
      </c>
      <c r="K162" s="24">
        <v>0</v>
      </c>
      <c r="L162" s="15">
        <f t="shared" si="24"/>
        <v>0</v>
      </c>
      <c r="M162" s="15">
        <f t="shared" si="25"/>
        <v>0</v>
      </c>
      <c r="N162" s="15">
        <v>0</v>
      </c>
      <c r="O162" s="15">
        <v>0</v>
      </c>
      <c r="P162" s="15">
        <f t="shared" si="26"/>
        <v>0</v>
      </c>
      <c r="Q162" s="15">
        <f t="shared" si="27"/>
        <v>0</v>
      </c>
      <c r="R162" s="15">
        <v>142</v>
      </c>
      <c r="S162" s="15">
        <v>27</v>
      </c>
      <c r="T162" s="15">
        <f t="shared" si="28"/>
        <v>169</v>
      </c>
      <c r="U162" s="15">
        <f t="shared" si="29"/>
        <v>109850</v>
      </c>
      <c r="V162" s="15">
        <v>0</v>
      </c>
      <c r="W162" s="15">
        <v>0</v>
      </c>
      <c r="X162" s="15">
        <f t="shared" si="30"/>
        <v>0</v>
      </c>
      <c r="Y162" s="15">
        <f t="shared" si="31"/>
        <v>0</v>
      </c>
      <c r="Z162" s="15">
        <v>0</v>
      </c>
      <c r="AA162" s="15">
        <v>0</v>
      </c>
      <c r="AB162" s="15">
        <f t="shared" si="32"/>
        <v>0</v>
      </c>
      <c r="AC162" s="15">
        <f t="shared" si="33"/>
        <v>0</v>
      </c>
      <c r="AD162" s="15">
        <v>0</v>
      </c>
      <c r="AE162" s="15">
        <v>0</v>
      </c>
      <c r="AF162" s="15">
        <f t="shared" si="34"/>
        <v>0</v>
      </c>
      <c r="AG162" s="15">
        <f t="shared" si="35"/>
        <v>0</v>
      </c>
      <c r="AH162" s="15">
        <v>0</v>
      </c>
      <c r="AI162" s="15">
        <v>0</v>
      </c>
      <c r="AJ162" s="15">
        <f t="shared" si="36"/>
        <v>0</v>
      </c>
      <c r="AK162" s="15">
        <f t="shared" si="37"/>
        <v>0</v>
      </c>
      <c r="AL162" s="15">
        <v>0</v>
      </c>
      <c r="AM162" s="15">
        <v>0</v>
      </c>
      <c r="AN162" s="15">
        <f t="shared" si="38"/>
        <v>0</v>
      </c>
      <c r="AO162" s="15">
        <f t="shared" si="39"/>
        <v>0</v>
      </c>
      <c r="AP162" s="15">
        <v>0</v>
      </c>
      <c r="AQ162" s="15">
        <v>0</v>
      </c>
      <c r="AR162" s="15">
        <f t="shared" si="40"/>
        <v>0</v>
      </c>
      <c r="AS162" s="15">
        <f t="shared" si="41"/>
        <v>0</v>
      </c>
      <c r="AT162" s="15">
        <v>136</v>
      </c>
      <c r="AU162" s="15">
        <v>25.84</v>
      </c>
      <c r="AV162" s="15">
        <f t="shared" si="42"/>
        <v>161.84</v>
      </c>
      <c r="AW162" s="15">
        <f t="shared" si="43"/>
        <v>105196</v>
      </c>
      <c r="AX162" s="15">
        <v>0</v>
      </c>
      <c r="AY162" s="15">
        <v>0</v>
      </c>
      <c r="AZ162" s="15">
        <f t="shared" si="44"/>
        <v>0</v>
      </c>
      <c r="BA162" s="15">
        <f t="shared" si="45"/>
        <v>0</v>
      </c>
      <c r="BB162" s="9">
        <v>0</v>
      </c>
      <c r="BC162" s="9">
        <v>0</v>
      </c>
      <c r="BD162" s="10">
        <f t="shared" si="46"/>
        <v>0</v>
      </c>
      <c r="BE162" s="11">
        <f t="shared" si="47"/>
        <v>0</v>
      </c>
      <c r="BF162" s="14"/>
      <c r="BG162" s="14"/>
    </row>
    <row r="163" spans="1:59" s="4" customFormat="1" x14ac:dyDescent="0.25">
      <c r="A163" s="22">
        <v>92</v>
      </c>
      <c r="B163" s="22" t="s">
        <v>229</v>
      </c>
      <c r="C163" s="22" t="s">
        <v>230</v>
      </c>
      <c r="D163" s="22" t="s">
        <v>23</v>
      </c>
      <c r="E163" s="22">
        <v>20</v>
      </c>
      <c r="F163" s="22" t="s">
        <v>104</v>
      </c>
      <c r="G163" s="22" t="s">
        <v>26</v>
      </c>
      <c r="H163" s="22" t="s">
        <v>51</v>
      </c>
      <c r="I163" s="24">
        <v>22595</v>
      </c>
      <c r="J163" s="24">
        <v>0</v>
      </c>
      <c r="K163" s="24">
        <v>0</v>
      </c>
      <c r="L163" s="15">
        <f t="shared" si="24"/>
        <v>0</v>
      </c>
      <c r="M163" s="15">
        <f t="shared" si="25"/>
        <v>0</v>
      </c>
      <c r="N163" s="15">
        <v>22545</v>
      </c>
      <c r="O163" s="15">
        <v>0</v>
      </c>
      <c r="P163" s="15">
        <f t="shared" si="26"/>
        <v>22545</v>
      </c>
      <c r="Q163" s="15">
        <f t="shared" si="27"/>
        <v>450900</v>
      </c>
      <c r="R163" s="15">
        <v>21196</v>
      </c>
      <c r="S163" s="15">
        <v>0</v>
      </c>
      <c r="T163" s="15">
        <f t="shared" si="28"/>
        <v>21196</v>
      </c>
      <c r="U163" s="15">
        <f t="shared" si="29"/>
        <v>423920</v>
      </c>
      <c r="V163" s="15">
        <v>0</v>
      </c>
      <c r="W163" s="15">
        <v>0</v>
      </c>
      <c r="X163" s="15">
        <f t="shared" si="30"/>
        <v>0</v>
      </c>
      <c r="Y163" s="15">
        <f t="shared" si="31"/>
        <v>0</v>
      </c>
      <c r="Z163" s="15">
        <v>0</v>
      </c>
      <c r="AA163" s="15">
        <v>0</v>
      </c>
      <c r="AB163" s="15">
        <f t="shared" si="32"/>
        <v>0</v>
      </c>
      <c r="AC163" s="15">
        <f t="shared" si="33"/>
        <v>0</v>
      </c>
      <c r="AD163" s="15">
        <v>0</v>
      </c>
      <c r="AE163" s="15">
        <v>0</v>
      </c>
      <c r="AF163" s="15">
        <f t="shared" si="34"/>
        <v>0</v>
      </c>
      <c r="AG163" s="15">
        <f t="shared" si="35"/>
        <v>0</v>
      </c>
      <c r="AH163" s="15">
        <v>0</v>
      </c>
      <c r="AI163" s="15">
        <v>0</v>
      </c>
      <c r="AJ163" s="15">
        <f t="shared" si="36"/>
        <v>0</v>
      </c>
      <c r="AK163" s="15">
        <f t="shared" si="37"/>
        <v>0</v>
      </c>
      <c r="AL163" s="15">
        <v>21138.554216867469</v>
      </c>
      <c r="AM163" s="15">
        <v>0</v>
      </c>
      <c r="AN163" s="15">
        <f t="shared" si="38"/>
        <v>21138.554216867469</v>
      </c>
      <c r="AO163" s="15">
        <f t="shared" si="39"/>
        <v>422771.0843373494</v>
      </c>
      <c r="AP163" s="15">
        <v>0</v>
      </c>
      <c r="AQ163" s="15">
        <v>0</v>
      </c>
      <c r="AR163" s="15">
        <f t="shared" si="40"/>
        <v>0</v>
      </c>
      <c r="AS163" s="15">
        <f t="shared" si="41"/>
        <v>0</v>
      </c>
      <c r="AT163" s="15">
        <v>19938</v>
      </c>
      <c r="AU163" s="15">
        <v>0</v>
      </c>
      <c r="AV163" s="15">
        <f t="shared" si="42"/>
        <v>19938</v>
      </c>
      <c r="AW163" s="15">
        <f t="shared" si="43"/>
        <v>398760</v>
      </c>
      <c r="AX163" s="15">
        <v>0</v>
      </c>
      <c r="AY163" s="15">
        <v>0</v>
      </c>
      <c r="AZ163" s="15">
        <f t="shared" si="44"/>
        <v>0</v>
      </c>
      <c r="BA163" s="15">
        <f t="shared" si="45"/>
        <v>0</v>
      </c>
      <c r="BB163" s="9">
        <v>0</v>
      </c>
      <c r="BC163" s="9">
        <v>0</v>
      </c>
      <c r="BD163" s="10">
        <f t="shared" si="46"/>
        <v>0</v>
      </c>
      <c r="BE163" s="11">
        <f t="shared" si="47"/>
        <v>0</v>
      </c>
      <c r="BF163" s="14"/>
      <c r="BG163" s="14"/>
    </row>
    <row r="164" spans="1:59" s="4" customFormat="1" x14ac:dyDescent="0.25">
      <c r="A164" s="22">
        <v>93</v>
      </c>
      <c r="B164" s="23" t="s">
        <v>231</v>
      </c>
      <c r="C164" s="25" t="s">
        <v>232</v>
      </c>
      <c r="D164" s="23" t="s">
        <v>23</v>
      </c>
      <c r="E164" s="22">
        <v>192</v>
      </c>
      <c r="F164" s="22" t="s">
        <v>29</v>
      </c>
      <c r="G164" s="23" t="s">
        <v>26</v>
      </c>
      <c r="H164" s="23" t="s">
        <v>26</v>
      </c>
      <c r="I164" s="24">
        <v>2960</v>
      </c>
      <c r="J164" s="24">
        <v>2960</v>
      </c>
      <c r="K164" s="24">
        <v>0</v>
      </c>
      <c r="L164" s="15">
        <f t="shared" si="24"/>
        <v>2960</v>
      </c>
      <c r="M164" s="15">
        <f t="shared" si="25"/>
        <v>568320</v>
      </c>
      <c r="N164" s="15">
        <v>2955</v>
      </c>
      <c r="O164" s="15">
        <v>0</v>
      </c>
      <c r="P164" s="15">
        <f t="shared" si="26"/>
        <v>2955</v>
      </c>
      <c r="Q164" s="15">
        <f t="shared" si="27"/>
        <v>567360</v>
      </c>
      <c r="R164" s="15">
        <v>0</v>
      </c>
      <c r="S164" s="15">
        <v>0</v>
      </c>
      <c r="T164" s="15">
        <f t="shared" si="28"/>
        <v>0</v>
      </c>
      <c r="U164" s="15">
        <f t="shared" si="29"/>
        <v>0</v>
      </c>
      <c r="V164" s="15">
        <v>0</v>
      </c>
      <c r="W164" s="15">
        <v>0</v>
      </c>
      <c r="X164" s="15">
        <f t="shared" si="30"/>
        <v>0</v>
      </c>
      <c r="Y164" s="15">
        <f t="shared" si="31"/>
        <v>0</v>
      </c>
      <c r="Z164" s="15">
        <v>0</v>
      </c>
      <c r="AA164" s="15">
        <v>0</v>
      </c>
      <c r="AB164" s="15">
        <f t="shared" si="32"/>
        <v>0</v>
      </c>
      <c r="AC164" s="15">
        <f t="shared" si="33"/>
        <v>0</v>
      </c>
      <c r="AD164" s="15">
        <v>0</v>
      </c>
      <c r="AE164" s="15">
        <v>0</v>
      </c>
      <c r="AF164" s="15">
        <f t="shared" si="34"/>
        <v>0</v>
      </c>
      <c r="AG164" s="15">
        <f t="shared" si="35"/>
        <v>0</v>
      </c>
      <c r="AH164" s="15">
        <v>0</v>
      </c>
      <c r="AI164" s="15">
        <v>0</v>
      </c>
      <c r="AJ164" s="15">
        <f t="shared" si="36"/>
        <v>0</v>
      </c>
      <c r="AK164" s="15">
        <f t="shared" si="37"/>
        <v>0</v>
      </c>
      <c r="AL164" s="15">
        <v>2855.4216867469881</v>
      </c>
      <c r="AM164" s="15">
        <v>0</v>
      </c>
      <c r="AN164" s="15">
        <f t="shared" si="38"/>
        <v>2855.4216867469881</v>
      </c>
      <c r="AO164" s="15">
        <f t="shared" si="39"/>
        <v>548240.96385542175</v>
      </c>
      <c r="AP164" s="15">
        <v>0</v>
      </c>
      <c r="AQ164" s="15">
        <v>0</v>
      </c>
      <c r="AR164" s="15">
        <f t="shared" si="40"/>
        <v>0</v>
      </c>
      <c r="AS164" s="15">
        <f t="shared" si="41"/>
        <v>0</v>
      </c>
      <c r="AT164" s="15">
        <v>2841</v>
      </c>
      <c r="AU164" s="15">
        <v>0</v>
      </c>
      <c r="AV164" s="15">
        <f t="shared" si="42"/>
        <v>2841</v>
      </c>
      <c r="AW164" s="15">
        <f t="shared" si="43"/>
        <v>545472</v>
      </c>
      <c r="AX164" s="15">
        <v>0</v>
      </c>
      <c r="AY164" s="15">
        <v>0</v>
      </c>
      <c r="AZ164" s="15">
        <f t="shared" si="44"/>
        <v>0</v>
      </c>
      <c r="BA164" s="15">
        <f t="shared" si="45"/>
        <v>0</v>
      </c>
      <c r="BB164" s="9">
        <v>0</v>
      </c>
      <c r="BC164" s="9">
        <v>0</v>
      </c>
      <c r="BD164" s="10">
        <f t="shared" si="46"/>
        <v>0</v>
      </c>
      <c r="BE164" s="11">
        <f t="shared" si="47"/>
        <v>0</v>
      </c>
      <c r="BF164" s="14"/>
      <c r="BG164" s="14"/>
    </row>
    <row r="165" spans="1:59" s="4" customFormat="1" ht="25.5" x14ac:dyDescent="0.25">
      <c r="A165" s="22">
        <v>94</v>
      </c>
      <c r="B165" s="22" t="s">
        <v>233</v>
      </c>
      <c r="C165" s="26" t="s">
        <v>234</v>
      </c>
      <c r="D165" s="22" t="s">
        <v>23</v>
      </c>
      <c r="E165" s="22">
        <v>4500</v>
      </c>
      <c r="F165" s="23" t="s">
        <v>42</v>
      </c>
      <c r="G165" s="22" t="s">
        <v>26</v>
      </c>
      <c r="H165" s="22" t="s">
        <v>26</v>
      </c>
      <c r="I165" s="24">
        <v>1250</v>
      </c>
      <c r="J165" s="24">
        <v>0</v>
      </c>
      <c r="K165" s="24">
        <v>0</v>
      </c>
      <c r="L165" s="15">
        <f t="shared" si="24"/>
        <v>0</v>
      </c>
      <c r="M165" s="15">
        <f t="shared" si="25"/>
        <v>0</v>
      </c>
      <c r="N165" s="15">
        <v>0</v>
      </c>
      <c r="O165" s="15">
        <v>0</v>
      </c>
      <c r="P165" s="15">
        <f t="shared" si="26"/>
        <v>0</v>
      </c>
      <c r="Q165" s="15">
        <f t="shared" si="27"/>
        <v>0</v>
      </c>
      <c r="R165" s="15">
        <v>900</v>
      </c>
      <c r="S165" s="15">
        <v>171</v>
      </c>
      <c r="T165" s="15">
        <f t="shared" si="28"/>
        <v>1071</v>
      </c>
      <c r="U165" s="15">
        <f t="shared" si="29"/>
        <v>4819500</v>
      </c>
      <c r="V165" s="15">
        <v>0</v>
      </c>
      <c r="W165" s="15">
        <v>0</v>
      </c>
      <c r="X165" s="15">
        <f t="shared" si="30"/>
        <v>0</v>
      </c>
      <c r="Y165" s="15">
        <f t="shared" si="31"/>
        <v>0</v>
      </c>
      <c r="Z165" s="15">
        <v>1050</v>
      </c>
      <c r="AA165" s="15">
        <v>199.5</v>
      </c>
      <c r="AB165" s="15">
        <f t="shared" si="32"/>
        <v>1249.5</v>
      </c>
      <c r="AC165" s="15">
        <f t="shared" si="33"/>
        <v>5622750</v>
      </c>
      <c r="AD165" s="15">
        <v>0</v>
      </c>
      <c r="AE165" s="15">
        <v>0</v>
      </c>
      <c r="AF165" s="15">
        <f t="shared" si="34"/>
        <v>0</v>
      </c>
      <c r="AG165" s="15">
        <f t="shared" si="35"/>
        <v>0</v>
      </c>
      <c r="AH165" s="15">
        <v>0</v>
      </c>
      <c r="AI165" s="15">
        <v>0</v>
      </c>
      <c r="AJ165" s="15">
        <f t="shared" si="36"/>
        <v>0</v>
      </c>
      <c r="AK165" s="15">
        <f t="shared" si="37"/>
        <v>0</v>
      </c>
      <c r="AL165" s="15">
        <v>939.75903614457832</v>
      </c>
      <c r="AM165" s="15">
        <v>178.55421686746988</v>
      </c>
      <c r="AN165" s="15">
        <f t="shared" si="38"/>
        <v>1118.3132530120481</v>
      </c>
      <c r="AO165" s="15">
        <f t="shared" si="39"/>
        <v>5032409.6385542164</v>
      </c>
      <c r="AP165" s="15">
        <v>0</v>
      </c>
      <c r="AQ165" s="15">
        <v>0</v>
      </c>
      <c r="AR165" s="15">
        <f t="shared" si="40"/>
        <v>0</v>
      </c>
      <c r="AS165" s="15">
        <f t="shared" si="41"/>
        <v>0</v>
      </c>
      <c r="AT165" s="15">
        <v>0</v>
      </c>
      <c r="AU165" s="15">
        <v>0</v>
      </c>
      <c r="AV165" s="15">
        <f t="shared" si="42"/>
        <v>0</v>
      </c>
      <c r="AW165" s="15">
        <f t="shared" si="43"/>
        <v>0</v>
      </c>
      <c r="AX165" s="15">
        <v>0</v>
      </c>
      <c r="AY165" s="15">
        <v>0</v>
      </c>
      <c r="AZ165" s="15">
        <f t="shared" si="44"/>
        <v>0</v>
      </c>
      <c r="BA165" s="15">
        <f t="shared" si="45"/>
        <v>0</v>
      </c>
      <c r="BB165" s="9">
        <v>0</v>
      </c>
      <c r="BC165" s="9">
        <v>0</v>
      </c>
      <c r="BD165" s="10">
        <f t="shared" si="46"/>
        <v>0</v>
      </c>
      <c r="BE165" s="11">
        <f t="shared" si="47"/>
        <v>0</v>
      </c>
      <c r="BF165" s="14"/>
      <c r="BG165" s="14"/>
    </row>
    <row r="166" spans="1:59" s="4" customFormat="1" ht="25.5" x14ac:dyDescent="0.25">
      <c r="A166" s="22">
        <v>95</v>
      </c>
      <c r="B166" s="22" t="s">
        <v>235</v>
      </c>
      <c r="C166" s="23" t="s">
        <v>236</v>
      </c>
      <c r="D166" s="22" t="s">
        <v>23</v>
      </c>
      <c r="E166" s="22">
        <v>15</v>
      </c>
      <c r="F166" s="22" t="s">
        <v>47</v>
      </c>
      <c r="G166" s="22" t="s">
        <v>51</v>
      </c>
      <c r="H166" s="22" t="s">
        <v>51</v>
      </c>
      <c r="I166" s="24">
        <v>627606</v>
      </c>
      <c r="J166" s="24">
        <v>0</v>
      </c>
      <c r="K166" s="24">
        <v>0</v>
      </c>
      <c r="L166" s="15">
        <f t="shared" si="24"/>
        <v>0</v>
      </c>
      <c r="M166" s="15">
        <f t="shared" si="25"/>
        <v>0</v>
      </c>
      <c r="N166" s="15">
        <v>0</v>
      </c>
      <c r="O166" s="15">
        <v>0</v>
      </c>
      <c r="P166" s="15">
        <f t="shared" si="26"/>
        <v>0</v>
      </c>
      <c r="Q166" s="15">
        <f t="shared" si="27"/>
        <v>0</v>
      </c>
      <c r="R166" s="15">
        <v>0</v>
      </c>
      <c r="S166" s="15">
        <v>0</v>
      </c>
      <c r="T166" s="15">
        <f t="shared" si="28"/>
        <v>0</v>
      </c>
      <c r="U166" s="15">
        <f t="shared" si="29"/>
        <v>0</v>
      </c>
      <c r="V166" s="15">
        <v>0</v>
      </c>
      <c r="W166" s="15">
        <v>0</v>
      </c>
      <c r="X166" s="15">
        <f t="shared" si="30"/>
        <v>0</v>
      </c>
      <c r="Y166" s="15">
        <f t="shared" si="31"/>
        <v>0</v>
      </c>
      <c r="Z166" s="15">
        <v>0</v>
      </c>
      <c r="AA166" s="15">
        <v>0</v>
      </c>
      <c r="AB166" s="15">
        <f t="shared" si="32"/>
        <v>0</v>
      </c>
      <c r="AC166" s="15">
        <f t="shared" si="33"/>
        <v>0</v>
      </c>
      <c r="AD166" s="15">
        <v>0</v>
      </c>
      <c r="AE166" s="15">
        <v>0</v>
      </c>
      <c r="AF166" s="15">
        <f t="shared" si="34"/>
        <v>0</v>
      </c>
      <c r="AG166" s="15">
        <f t="shared" si="35"/>
        <v>0</v>
      </c>
      <c r="AH166" s="15">
        <v>0</v>
      </c>
      <c r="AI166" s="15">
        <v>0</v>
      </c>
      <c r="AJ166" s="15">
        <f t="shared" si="36"/>
        <v>0</v>
      </c>
      <c r="AK166" s="15">
        <f t="shared" si="37"/>
        <v>0</v>
      </c>
      <c r="AL166" s="15">
        <v>479989.02439024387</v>
      </c>
      <c r="AM166" s="15">
        <v>91197.914634146335</v>
      </c>
      <c r="AN166" s="15">
        <f t="shared" si="38"/>
        <v>571186.93902439019</v>
      </c>
      <c r="AO166" s="15">
        <f t="shared" si="39"/>
        <v>8567804.0853658523</v>
      </c>
      <c r="AP166" s="15">
        <v>0</v>
      </c>
      <c r="AQ166" s="15">
        <v>0</v>
      </c>
      <c r="AR166" s="15">
        <f t="shared" si="40"/>
        <v>0</v>
      </c>
      <c r="AS166" s="15">
        <f t="shared" si="41"/>
        <v>0</v>
      </c>
      <c r="AT166" s="15">
        <v>0</v>
      </c>
      <c r="AU166" s="15">
        <v>0</v>
      </c>
      <c r="AV166" s="15">
        <f t="shared" si="42"/>
        <v>0</v>
      </c>
      <c r="AW166" s="15">
        <f t="shared" si="43"/>
        <v>0</v>
      </c>
      <c r="AX166" s="15">
        <v>0</v>
      </c>
      <c r="AY166" s="15">
        <v>0</v>
      </c>
      <c r="AZ166" s="15">
        <f t="shared" si="44"/>
        <v>0</v>
      </c>
      <c r="BA166" s="15">
        <f t="shared" si="45"/>
        <v>0</v>
      </c>
      <c r="BB166" s="9">
        <v>0</v>
      </c>
      <c r="BC166" s="9">
        <v>0</v>
      </c>
      <c r="BD166" s="10">
        <f t="shared" si="46"/>
        <v>0</v>
      </c>
      <c r="BE166" s="11">
        <f t="shared" si="47"/>
        <v>0</v>
      </c>
      <c r="BF166" s="14"/>
      <c r="BG166" s="14"/>
    </row>
    <row r="167" spans="1:59" s="4" customFormat="1" x14ac:dyDescent="0.25">
      <c r="A167" s="22">
        <v>96</v>
      </c>
      <c r="B167" s="23" t="s">
        <v>237</v>
      </c>
      <c r="C167" s="23" t="s">
        <v>238</v>
      </c>
      <c r="D167" s="23" t="s">
        <v>23</v>
      </c>
      <c r="E167" s="23">
        <v>4200</v>
      </c>
      <c r="F167" s="23" t="s">
        <v>107</v>
      </c>
      <c r="G167" s="23" t="s">
        <v>26</v>
      </c>
      <c r="H167" s="23" t="s">
        <v>26</v>
      </c>
      <c r="I167" s="22">
        <v>180</v>
      </c>
      <c r="J167" s="24">
        <v>0</v>
      </c>
      <c r="K167" s="24">
        <v>0</v>
      </c>
      <c r="L167" s="15">
        <f t="shared" si="24"/>
        <v>0</v>
      </c>
      <c r="M167" s="15">
        <f t="shared" si="25"/>
        <v>0</v>
      </c>
      <c r="N167" s="15">
        <v>117</v>
      </c>
      <c r="O167" s="15">
        <v>22.23</v>
      </c>
      <c r="P167" s="15">
        <f t="shared" si="26"/>
        <v>139.22999999999999</v>
      </c>
      <c r="Q167" s="15">
        <f t="shared" si="27"/>
        <v>584766</v>
      </c>
      <c r="R167" s="15">
        <v>151</v>
      </c>
      <c r="S167" s="15">
        <v>29</v>
      </c>
      <c r="T167" s="15">
        <f t="shared" si="28"/>
        <v>180</v>
      </c>
      <c r="U167" s="15">
        <f t="shared" si="29"/>
        <v>756000</v>
      </c>
      <c r="V167" s="15">
        <v>143</v>
      </c>
      <c r="W167" s="15">
        <v>27.17</v>
      </c>
      <c r="X167" s="15">
        <f t="shared" si="30"/>
        <v>170.17000000000002</v>
      </c>
      <c r="Y167" s="15">
        <f t="shared" si="31"/>
        <v>714714.00000000012</v>
      </c>
      <c r="Z167" s="15">
        <v>0</v>
      </c>
      <c r="AA167" s="15">
        <v>0</v>
      </c>
      <c r="AB167" s="15">
        <f t="shared" si="32"/>
        <v>0</v>
      </c>
      <c r="AC167" s="15">
        <f t="shared" si="33"/>
        <v>0</v>
      </c>
      <c r="AD167" s="15">
        <v>0</v>
      </c>
      <c r="AE167" s="15">
        <v>0</v>
      </c>
      <c r="AF167" s="15">
        <f t="shared" si="34"/>
        <v>0</v>
      </c>
      <c r="AG167" s="15">
        <f t="shared" si="35"/>
        <v>0</v>
      </c>
      <c r="AH167" s="15">
        <v>0</v>
      </c>
      <c r="AI167" s="15">
        <v>0</v>
      </c>
      <c r="AJ167" s="15">
        <f t="shared" si="36"/>
        <v>0</v>
      </c>
      <c r="AK167" s="15">
        <f t="shared" si="37"/>
        <v>0</v>
      </c>
      <c r="AL167" s="15">
        <v>150.60240963855424</v>
      </c>
      <c r="AM167" s="15">
        <v>28.614457831325304</v>
      </c>
      <c r="AN167" s="15">
        <f t="shared" si="38"/>
        <v>179.21686746987953</v>
      </c>
      <c r="AO167" s="15">
        <f t="shared" si="39"/>
        <v>752710.84337349399</v>
      </c>
      <c r="AP167" s="15">
        <v>0</v>
      </c>
      <c r="AQ167" s="15">
        <v>0</v>
      </c>
      <c r="AR167" s="15">
        <f t="shared" si="40"/>
        <v>0</v>
      </c>
      <c r="AS167" s="15">
        <f t="shared" si="41"/>
        <v>0</v>
      </c>
      <c r="AT167" s="15">
        <v>118</v>
      </c>
      <c r="AU167" s="15">
        <v>22.42</v>
      </c>
      <c r="AV167" s="15">
        <f t="shared" si="42"/>
        <v>140.42000000000002</v>
      </c>
      <c r="AW167" s="15">
        <f t="shared" si="43"/>
        <v>589764.00000000012</v>
      </c>
      <c r="AX167" s="15">
        <v>0</v>
      </c>
      <c r="AY167" s="15">
        <v>0</v>
      </c>
      <c r="AZ167" s="15">
        <f t="shared" si="44"/>
        <v>0</v>
      </c>
      <c r="BA167" s="15">
        <f t="shared" si="45"/>
        <v>0</v>
      </c>
      <c r="BB167" s="9">
        <v>0</v>
      </c>
      <c r="BC167" s="9">
        <v>0</v>
      </c>
      <c r="BD167" s="10">
        <f t="shared" si="46"/>
        <v>0</v>
      </c>
      <c r="BE167" s="11">
        <f t="shared" si="47"/>
        <v>0</v>
      </c>
      <c r="BF167" s="14"/>
      <c r="BG167" s="14"/>
    </row>
    <row r="168" spans="1:59" s="4" customFormat="1" ht="127.5" x14ac:dyDescent="0.25">
      <c r="A168" s="22">
        <v>97</v>
      </c>
      <c r="B168" s="23" t="s">
        <v>239</v>
      </c>
      <c r="C168" s="23" t="s">
        <v>240</v>
      </c>
      <c r="D168" s="23" t="s">
        <v>23</v>
      </c>
      <c r="E168" s="23">
        <v>500</v>
      </c>
      <c r="F168" s="23" t="s">
        <v>42</v>
      </c>
      <c r="G168" s="23" t="s">
        <v>241</v>
      </c>
      <c r="H168" s="23" t="s">
        <v>26</v>
      </c>
      <c r="I168" s="24">
        <v>29086</v>
      </c>
      <c r="J168" s="24">
        <v>0</v>
      </c>
      <c r="K168" s="24">
        <v>0</v>
      </c>
      <c r="L168" s="15">
        <f t="shared" si="24"/>
        <v>0</v>
      </c>
      <c r="M168" s="15">
        <f t="shared" si="25"/>
        <v>0</v>
      </c>
      <c r="N168" s="15">
        <v>0</v>
      </c>
      <c r="O168" s="15">
        <v>0</v>
      </c>
      <c r="P168" s="15">
        <f t="shared" si="26"/>
        <v>0</v>
      </c>
      <c r="Q168" s="15">
        <f t="shared" si="27"/>
        <v>0</v>
      </c>
      <c r="R168" s="15">
        <v>0</v>
      </c>
      <c r="S168" s="15">
        <v>0</v>
      </c>
      <c r="T168" s="15">
        <f t="shared" si="28"/>
        <v>0</v>
      </c>
      <c r="U168" s="15">
        <f t="shared" si="29"/>
        <v>0</v>
      </c>
      <c r="V168" s="15">
        <v>0</v>
      </c>
      <c r="W168" s="15">
        <v>0</v>
      </c>
      <c r="X168" s="15">
        <f t="shared" si="30"/>
        <v>0</v>
      </c>
      <c r="Y168" s="15">
        <f t="shared" si="31"/>
        <v>0</v>
      </c>
      <c r="Z168" s="15">
        <v>0</v>
      </c>
      <c r="AA168" s="15">
        <v>0</v>
      </c>
      <c r="AB168" s="15">
        <f t="shared" si="32"/>
        <v>0</v>
      </c>
      <c r="AC168" s="15">
        <f t="shared" si="33"/>
        <v>0</v>
      </c>
      <c r="AD168" s="15">
        <v>0</v>
      </c>
      <c r="AE168" s="15">
        <v>0</v>
      </c>
      <c r="AF168" s="15">
        <f t="shared" si="34"/>
        <v>0</v>
      </c>
      <c r="AG168" s="15">
        <f t="shared" si="35"/>
        <v>0</v>
      </c>
      <c r="AH168" s="15">
        <v>0</v>
      </c>
      <c r="AI168" s="15">
        <v>0</v>
      </c>
      <c r="AJ168" s="15">
        <f t="shared" si="36"/>
        <v>0</v>
      </c>
      <c r="AK168" s="15">
        <f t="shared" si="37"/>
        <v>0</v>
      </c>
      <c r="AL168" s="15">
        <v>0</v>
      </c>
      <c r="AM168" s="15">
        <v>0</v>
      </c>
      <c r="AN168" s="15">
        <f t="shared" si="38"/>
        <v>0</v>
      </c>
      <c r="AO168" s="15">
        <f t="shared" si="39"/>
        <v>0</v>
      </c>
      <c r="AP168" s="15">
        <v>0</v>
      </c>
      <c r="AQ168" s="15">
        <v>0</v>
      </c>
      <c r="AR168" s="15">
        <f t="shared" si="40"/>
        <v>0</v>
      </c>
      <c r="AS168" s="15">
        <f t="shared" si="41"/>
        <v>0</v>
      </c>
      <c r="AT168" s="15">
        <v>19773</v>
      </c>
      <c r="AU168" s="15">
        <v>3756.87</v>
      </c>
      <c r="AV168" s="15">
        <f t="shared" si="42"/>
        <v>23529.87</v>
      </c>
      <c r="AW168" s="15">
        <f t="shared" si="43"/>
        <v>11764935</v>
      </c>
      <c r="AX168" s="15">
        <v>0</v>
      </c>
      <c r="AY168" s="15">
        <v>0</v>
      </c>
      <c r="AZ168" s="15">
        <f t="shared" si="44"/>
        <v>0</v>
      </c>
      <c r="BA168" s="15">
        <f t="shared" si="45"/>
        <v>0</v>
      </c>
      <c r="BB168" s="9">
        <v>0</v>
      </c>
      <c r="BC168" s="9">
        <v>0</v>
      </c>
      <c r="BD168" s="10">
        <f t="shared" si="46"/>
        <v>0</v>
      </c>
      <c r="BE168" s="11">
        <f t="shared" si="47"/>
        <v>0</v>
      </c>
      <c r="BF168" s="14"/>
      <c r="BG168" s="14"/>
    </row>
    <row r="169" spans="1:59" s="4" customFormat="1" ht="25.5" x14ac:dyDescent="0.25">
      <c r="A169" s="22">
        <v>98</v>
      </c>
      <c r="B169" s="22" t="s">
        <v>242</v>
      </c>
      <c r="C169" s="22" t="s">
        <v>243</v>
      </c>
      <c r="D169" s="22" t="s">
        <v>23</v>
      </c>
      <c r="E169" s="22">
        <v>60</v>
      </c>
      <c r="F169" s="22" t="s">
        <v>126</v>
      </c>
      <c r="G169" s="23" t="s">
        <v>26</v>
      </c>
      <c r="H169" s="23" t="s">
        <v>26</v>
      </c>
      <c r="I169" s="24">
        <v>5061</v>
      </c>
      <c r="J169" s="24">
        <v>0</v>
      </c>
      <c r="K169" s="24">
        <v>0</v>
      </c>
      <c r="L169" s="15">
        <f t="shared" si="24"/>
        <v>0</v>
      </c>
      <c r="M169" s="15">
        <f t="shared" si="25"/>
        <v>0</v>
      </c>
      <c r="N169" s="15">
        <v>4095</v>
      </c>
      <c r="O169" s="15">
        <v>778.05</v>
      </c>
      <c r="P169" s="15">
        <f t="shared" si="26"/>
        <v>4873.05</v>
      </c>
      <c r="Q169" s="15">
        <f t="shared" si="27"/>
        <v>292383</v>
      </c>
      <c r="R169" s="15">
        <v>0</v>
      </c>
      <c r="S169" s="15">
        <v>0</v>
      </c>
      <c r="T169" s="15">
        <f t="shared" si="28"/>
        <v>0</v>
      </c>
      <c r="U169" s="15">
        <f t="shared" si="29"/>
        <v>0</v>
      </c>
      <c r="V169" s="15">
        <v>0</v>
      </c>
      <c r="W169" s="15">
        <v>0</v>
      </c>
      <c r="X169" s="15">
        <f t="shared" si="30"/>
        <v>0</v>
      </c>
      <c r="Y169" s="15">
        <f t="shared" si="31"/>
        <v>0</v>
      </c>
      <c r="Z169" s="15">
        <v>0</v>
      </c>
      <c r="AA169" s="15">
        <v>0</v>
      </c>
      <c r="AB169" s="15">
        <f t="shared" si="32"/>
        <v>0</v>
      </c>
      <c r="AC169" s="15">
        <f t="shared" si="33"/>
        <v>0</v>
      </c>
      <c r="AD169" s="15">
        <v>0</v>
      </c>
      <c r="AE169" s="15">
        <v>0</v>
      </c>
      <c r="AF169" s="15">
        <f t="shared" si="34"/>
        <v>0</v>
      </c>
      <c r="AG169" s="15">
        <f t="shared" si="35"/>
        <v>0</v>
      </c>
      <c r="AH169" s="15">
        <v>0</v>
      </c>
      <c r="AI169" s="15">
        <v>0</v>
      </c>
      <c r="AJ169" s="15">
        <f t="shared" si="36"/>
        <v>0</v>
      </c>
      <c r="AK169" s="15">
        <f t="shared" si="37"/>
        <v>0</v>
      </c>
      <c r="AL169" s="15">
        <v>4253.0120481927715</v>
      </c>
      <c r="AM169" s="15">
        <v>808.07228915662665</v>
      </c>
      <c r="AN169" s="15">
        <f t="shared" si="38"/>
        <v>5061.0843373493981</v>
      </c>
      <c r="AO169" s="15">
        <f t="shared" si="39"/>
        <v>303665.06024096388</v>
      </c>
      <c r="AP169" s="15">
        <v>0</v>
      </c>
      <c r="AQ169" s="15">
        <v>0</v>
      </c>
      <c r="AR169" s="15">
        <f t="shared" si="40"/>
        <v>0</v>
      </c>
      <c r="AS169" s="15">
        <f t="shared" si="41"/>
        <v>0</v>
      </c>
      <c r="AT169" s="15">
        <v>0</v>
      </c>
      <c r="AU169" s="15">
        <v>0</v>
      </c>
      <c r="AV169" s="15">
        <f t="shared" si="42"/>
        <v>0</v>
      </c>
      <c r="AW169" s="15">
        <f t="shared" si="43"/>
        <v>0</v>
      </c>
      <c r="AX169" s="15">
        <v>0</v>
      </c>
      <c r="AY169" s="15">
        <v>0</v>
      </c>
      <c r="AZ169" s="15">
        <f t="shared" si="44"/>
        <v>0</v>
      </c>
      <c r="BA169" s="15">
        <f t="shared" si="45"/>
        <v>0</v>
      </c>
      <c r="BB169" s="9">
        <v>0</v>
      </c>
      <c r="BC169" s="9">
        <v>0</v>
      </c>
      <c r="BD169" s="10">
        <f t="shared" si="46"/>
        <v>0</v>
      </c>
      <c r="BE169" s="11">
        <f t="shared" si="47"/>
        <v>0</v>
      </c>
      <c r="BF169" s="14"/>
      <c r="BG169" s="14"/>
    </row>
    <row r="170" spans="1:59" s="4" customFormat="1" ht="51" x14ac:dyDescent="0.25">
      <c r="A170" s="22">
        <v>99</v>
      </c>
      <c r="B170" s="23" t="s">
        <v>244</v>
      </c>
      <c r="C170" s="23" t="s">
        <v>245</v>
      </c>
      <c r="D170" s="23" t="s">
        <v>23</v>
      </c>
      <c r="E170" s="23">
        <v>30</v>
      </c>
      <c r="F170" s="23" t="s">
        <v>126</v>
      </c>
      <c r="G170" s="23" t="s">
        <v>26</v>
      </c>
      <c r="H170" s="23" t="s">
        <v>246</v>
      </c>
      <c r="I170" s="24">
        <v>208250</v>
      </c>
      <c r="J170" s="24">
        <v>0</v>
      </c>
      <c r="K170" s="24">
        <v>0</v>
      </c>
      <c r="L170" s="15">
        <f t="shared" si="24"/>
        <v>0</v>
      </c>
      <c r="M170" s="15">
        <f t="shared" si="25"/>
        <v>0</v>
      </c>
      <c r="N170" s="15">
        <v>0</v>
      </c>
      <c r="O170" s="15">
        <v>0</v>
      </c>
      <c r="P170" s="15">
        <f t="shared" si="26"/>
        <v>0</v>
      </c>
      <c r="Q170" s="15">
        <f t="shared" si="27"/>
        <v>0</v>
      </c>
      <c r="R170" s="15">
        <v>0</v>
      </c>
      <c r="S170" s="15">
        <v>0</v>
      </c>
      <c r="T170" s="15">
        <f t="shared" si="28"/>
        <v>0</v>
      </c>
      <c r="U170" s="15">
        <f t="shared" si="29"/>
        <v>0</v>
      </c>
      <c r="V170" s="15">
        <v>0</v>
      </c>
      <c r="W170" s="15">
        <v>0</v>
      </c>
      <c r="X170" s="15">
        <f t="shared" si="30"/>
        <v>0</v>
      </c>
      <c r="Y170" s="15">
        <f t="shared" si="31"/>
        <v>0</v>
      </c>
      <c r="Z170" s="15">
        <v>0</v>
      </c>
      <c r="AA170" s="15">
        <v>0</v>
      </c>
      <c r="AB170" s="15">
        <f t="shared" si="32"/>
        <v>0</v>
      </c>
      <c r="AC170" s="15">
        <f t="shared" si="33"/>
        <v>0</v>
      </c>
      <c r="AD170" s="15">
        <v>0</v>
      </c>
      <c r="AE170" s="15">
        <v>0</v>
      </c>
      <c r="AF170" s="15">
        <f t="shared" si="34"/>
        <v>0</v>
      </c>
      <c r="AG170" s="15">
        <f t="shared" si="35"/>
        <v>0</v>
      </c>
      <c r="AH170" s="15">
        <v>0</v>
      </c>
      <c r="AI170" s="15">
        <v>0</v>
      </c>
      <c r="AJ170" s="15">
        <f t="shared" si="36"/>
        <v>0</v>
      </c>
      <c r="AK170" s="15">
        <f t="shared" si="37"/>
        <v>0</v>
      </c>
      <c r="AL170" s="15">
        <v>0</v>
      </c>
      <c r="AM170" s="15">
        <v>0</v>
      </c>
      <c r="AN170" s="15">
        <f t="shared" si="38"/>
        <v>0</v>
      </c>
      <c r="AO170" s="15">
        <f t="shared" si="39"/>
        <v>0</v>
      </c>
      <c r="AP170" s="15">
        <v>0</v>
      </c>
      <c r="AQ170" s="15">
        <v>0</v>
      </c>
      <c r="AR170" s="15">
        <f t="shared" si="40"/>
        <v>0</v>
      </c>
      <c r="AS170" s="15">
        <f t="shared" si="41"/>
        <v>0</v>
      </c>
      <c r="AT170" s="15">
        <v>0</v>
      </c>
      <c r="AU170" s="15">
        <v>0</v>
      </c>
      <c r="AV170" s="15">
        <f t="shared" si="42"/>
        <v>0</v>
      </c>
      <c r="AW170" s="15">
        <f t="shared" si="43"/>
        <v>0</v>
      </c>
      <c r="AX170" s="15">
        <v>0</v>
      </c>
      <c r="AY170" s="15">
        <v>0</v>
      </c>
      <c r="AZ170" s="15">
        <f t="shared" si="44"/>
        <v>0</v>
      </c>
      <c r="BA170" s="15">
        <f t="shared" si="45"/>
        <v>0</v>
      </c>
      <c r="BB170" s="9">
        <v>0</v>
      </c>
      <c r="BC170" s="9">
        <v>0</v>
      </c>
      <c r="BD170" s="10">
        <f t="shared" si="46"/>
        <v>0</v>
      </c>
      <c r="BE170" s="11">
        <f t="shared" si="47"/>
        <v>0</v>
      </c>
      <c r="BF170" s="14"/>
      <c r="BG170" s="14"/>
    </row>
    <row r="171" spans="1:59" s="4" customFormat="1" x14ac:dyDescent="0.25">
      <c r="A171" s="22">
        <v>100</v>
      </c>
      <c r="B171" s="22" t="s">
        <v>247</v>
      </c>
      <c r="C171" s="22" t="s">
        <v>248</v>
      </c>
      <c r="D171" s="22" t="s">
        <v>23</v>
      </c>
      <c r="E171" s="22">
        <v>70</v>
      </c>
      <c r="F171" s="22" t="s">
        <v>47</v>
      </c>
      <c r="G171" s="22" t="s">
        <v>51</v>
      </c>
      <c r="H171" s="22" t="s">
        <v>51</v>
      </c>
      <c r="I171" s="24">
        <v>61794</v>
      </c>
      <c r="J171" s="24">
        <v>0</v>
      </c>
      <c r="K171" s="24">
        <v>0</v>
      </c>
      <c r="L171" s="15">
        <f t="shared" si="24"/>
        <v>0</v>
      </c>
      <c r="M171" s="15">
        <f t="shared" si="25"/>
        <v>0</v>
      </c>
      <c r="N171" s="15">
        <v>0</v>
      </c>
      <c r="O171" s="15">
        <v>0</v>
      </c>
      <c r="P171" s="15">
        <f t="shared" si="26"/>
        <v>0</v>
      </c>
      <c r="Q171" s="15">
        <f t="shared" si="27"/>
        <v>0</v>
      </c>
      <c r="R171" s="15">
        <v>0</v>
      </c>
      <c r="S171" s="15">
        <v>0</v>
      </c>
      <c r="T171" s="15">
        <f t="shared" si="28"/>
        <v>0</v>
      </c>
      <c r="U171" s="15">
        <f t="shared" si="29"/>
        <v>0</v>
      </c>
      <c r="V171" s="15">
        <v>0</v>
      </c>
      <c r="W171" s="15">
        <v>0</v>
      </c>
      <c r="X171" s="15">
        <f t="shared" si="30"/>
        <v>0</v>
      </c>
      <c r="Y171" s="15">
        <f t="shared" si="31"/>
        <v>0</v>
      </c>
      <c r="Z171" s="15">
        <v>0</v>
      </c>
      <c r="AA171" s="15">
        <v>0</v>
      </c>
      <c r="AB171" s="15">
        <f t="shared" si="32"/>
        <v>0</v>
      </c>
      <c r="AC171" s="15">
        <f t="shared" si="33"/>
        <v>0</v>
      </c>
      <c r="AD171" s="15">
        <v>42000</v>
      </c>
      <c r="AE171" s="15">
        <v>7980</v>
      </c>
      <c r="AF171" s="15">
        <f t="shared" si="34"/>
        <v>49980</v>
      </c>
      <c r="AG171" s="15">
        <f t="shared" si="35"/>
        <v>3498600</v>
      </c>
      <c r="AH171" s="15">
        <v>0</v>
      </c>
      <c r="AI171" s="15">
        <v>0</v>
      </c>
      <c r="AJ171" s="15">
        <f t="shared" si="36"/>
        <v>0</v>
      </c>
      <c r="AK171" s="15">
        <f t="shared" si="37"/>
        <v>0</v>
      </c>
      <c r="AL171" s="15">
        <v>51927.710843373497</v>
      </c>
      <c r="AM171" s="15">
        <v>9866.2650602409649</v>
      </c>
      <c r="AN171" s="15">
        <f t="shared" si="38"/>
        <v>61793.975903614461</v>
      </c>
      <c r="AO171" s="15">
        <f t="shared" si="39"/>
        <v>4325578.3132530125</v>
      </c>
      <c r="AP171" s="15">
        <v>0</v>
      </c>
      <c r="AQ171" s="15">
        <v>0</v>
      </c>
      <c r="AR171" s="15">
        <f t="shared" si="40"/>
        <v>0</v>
      </c>
      <c r="AS171" s="15">
        <f t="shared" si="41"/>
        <v>0</v>
      </c>
      <c r="AT171" s="15">
        <v>0</v>
      </c>
      <c r="AU171" s="15">
        <v>0</v>
      </c>
      <c r="AV171" s="15">
        <f t="shared" si="42"/>
        <v>0</v>
      </c>
      <c r="AW171" s="15">
        <f t="shared" si="43"/>
        <v>0</v>
      </c>
      <c r="AX171" s="15">
        <v>0</v>
      </c>
      <c r="AY171" s="15">
        <v>0</v>
      </c>
      <c r="AZ171" s="15">
        <f t="shared" si="44"/>
        <v>0</v>
      </c>
      <c r="BA171" s="15">
        <f t="shared" si="45"/>
        <v>0</v>
      </c>
      <c r="BB171" s="9">
        <v>0</v>
      </c>
      <c r="BC171" s="9">
        <v>0</v>
      </c>
      <c r="BD171" s="10">
        <f t="shared" si="46"/>
        <v>0</v>
      </c>
      <c r="BE171" s="11">
        <f t="shared" si="47"/>
        <v>0</v>
      </c>
      <c r="BF171" s="14"/>
      <c r="BG171" s="14"/>
    </row>
    <row r="172" spans="1:59" s="4" customFormat="1" ht="25.5" x14ac:dyDescent="0.25">
      <c r="A172" s="22">
        <v>101</v>
      </c>
      <c r="B172" s="22" t="s">
        <v>249</v>
      </c>
      <c r="C172" s="22" t="s">
        <v>250</v>
      </c>
      <c r="D172" s="22" t="s">
        <v>251</v>
      </c>
      <c r="E172" s="22">
        <v>350</v>
      </c>
      <c r="F172" s="23" t="s">
        <v>42</v>
      </c>
      <c r="G172" s="22" t="s">
        <v>26</v>
      </c>
      <c r="H172" s="22" t="s">
        <v>26</v>
      </c>
      <c r="I172" s="24">
        <v>17695</v>
      </c>
      <c r="J172" s="24">
        <v>0</v>
      </c>
      <c r="K172" s="24">
        <v>0</v>
      </c>
      <c r="L172" s="15">
        <f t="shared" si="24"/>
        <v>0</v>
      </c>
      <c r="M172" s="15">
        <f t="shared" si="25"/>
        <v>0</v>
      </c>
      <c r="N172" s="15">
        <v>8390</v>
      </c>
      <c r="O172" s="15">
        <v>1594.1</v>
      </c>
      <c r="P172" s="15">
        <f t="shared" si="26"/>
        <v>9984.1</v>
      </c>
      <c r="Q172" s="15">
        <f t="shared" si="27"/>
        <v>3494435</v>
      </c>
      <c r="R172" s="15">
        <v>0</v>
      </c>
      <c r="S172" s="15">
        <v>0</v>
      </c>
      <c r="T172" s="15">
        <f t="shared" si="28"/>
        <v>0</v>
      </c>
      <c r="U172" s="15">
        <f t="shared" si="29"/>
        <v>0</v>
      </c>
      <c r="V172" s="15">
        <v>0</v>
      </c>
      <c r="W172" s="15">
        <v>0</v>
      </c>
      <c r="X172" s="15">
        <f t="shared" si="30"/>
        <v>0</v>
      </c>
      <c r="Y172" s="15">
        <f t="shared" si="31"/>
        <v>0</v>
      </c>
      <c r="Z172" s="15">
        <v>13430</v>
      </c>
      <c r="AA172" s="15">
        <v>2551.6999999999998</v>
      </c>
      <c r="AB172" s="15">
        <f t="shared" si="32"/>
        <v>15981.7</v>
      </c>
      <c r="AC172" s="15">
        <f t="shared" si="33"/>
        <v>5593595</v>
      </c>
      <c r="AD172" s="15">
        <v>0</v>
      </c>
      <c r="AE172" s="15">
        <v>0</v>
      </c>
      <c r="AF172" s="15">
        <f t="shared" si="34"/>
        <v>0</v>
      </c>
      <c r="AG172" s="15">
        <f t="shared" si="35"/>
        <v>0</v>
      </c>
      <c r="AH172" s="15">
        <v>14870</v>
      </c>
      <c r="AI172" s="15">
        <v>2825.3</v>
      </c>
      <c r="AJ172" s="15">
        <f t="shared" si="36"/>
        <v>17695.3</v>
      </c>
      <c r="AK172" s="15">
        <f t="shared" si="37"/>
        <v>6193355</v>
      </c>
      <c r="AL172" s="15">
        <v>0</v>
      </c>
      <c r="AM172" s="15">
        <v>0</v>
      </c>
      <c r="AN172" s="15">
        <f t="shared" si="38"/>
        <v>0</v>
      </c>
      <c r="AO172" s="15">
        <f t="shared" si="39"/>
        <v>0</v>
      </c>
      <c r="AP172" s="15">
        <v>0</v>
      </c>
      <c r="AQ172" s="15">
        <v>0</v>
      </c>
      <c r="AR172" s="15">
        <f t="shared" si="40"/>
        <v>0</v>
      </c>
      <c r="AS172" s="15">
        <f t="shared" si="41"/>
        <v>0</v>
      </c>
      <c r="AT172" s="15">
        <v>25774</v>
      </c>
      <c r="AU172" s="15">
        <v>4897.0600000000004</v>
      </c>
      <c r="AV172" s="15">
        <f t="shared" si="42"/>
        <v>30671.06</v>
      </c>
      <c r="AW172" s="15">
        <f t="shared" si="43"/>
        <v>10734871</v>
      </c>
      <c r="AX172" s="15">
        <v>0</v>
      </c>
      <c r="AY172" s="15">
        <v>0</v>
      </c>
      <c r="AZ172" s="15">
        <f t="shared" si="44"/>
        <v>0</v>
      </c>
      <c r="BA172" s="15">
        <f t="shared" si="45"/>
        <v>0</v>
      </c>
      <c r="BB172" s="9">
        <v>0</v>
      </c>
      <c r="BC172" s="9">
        <v>0</v>
      </c>
      <c r="BD172" s="10">
        <f t="shared" si="46"/>
        <v>0</v>
      </c>
      <c r="BE172" s="11">
        <f t="shared" si="47"/>
        <v>0</v>
      </c>
      <c r="BF172" s="14"/>
      <c r="BG172" s="14"/>
    </row>
    <row r="173" spans="1:59" s="4" customFormat="1" x14ac:dyDescent="0.25">
      <c r="A173" s="22">
        <v>102</v>
      </c>
      <c r="B173" s="22" t="s">
        <v>252</v>
      </c>
      <c r="C173" s="23" t="s">
        <v>253</v>
      </c>
      <c r="D173" s="23" t="s">
        <v>23</v>
      </c>
      <c r="E173" s="23">
        <v>2</v>
      </c>
      <c r="F173" s="23" t="s">
        <v>47</v>
      </c>
      <c r="G173" s="23" t="s">
        <v>26</v>
      </c>
      <c r="H173" s="23" t="s">
        <v>26</v>
      </c>
      <c r="I173" s="24">
        <v>585194</v>
      </c>
      <c r="J173" s="24">
        <v>0</v>
      </c>
      <c r="K173" s="24">
        <v>0</v>
      </c>
      <c r="L173" s="15">
        <f t="shared" si="24"/>
        <v>0</v>
      </c>
      <c r="M173" s="15">
        <f t="shared" si="25"/>
        <v>0</v>
      </c>
      <c r="N173" s="15">
        <v>0</v>
      </c>
      <c r="O173" s="15">
        <v>0</v>
      </c>
      <c r="P173" s="15">
        <f t="shared" si="26"/>
        <v>0</v>
      </c>
      <c r="Q173" s="15">
        <f t="shared" si="27"/>
        <v>0</v>
      </c>
      <c r="R173" s="15">
        <v>0</v>
      </c>
      <c r="S173" s="15">
        <v>0</v>
      </c>
      <c r="T173" s="15">
        <f t="shared" si="28"/>
        <v>0</v>
      </c>
      <c r="U173" s="15">
        <f t="shared" si="29"/>
        <v>0</v>
      </c>
      <c r="V173" s="15">
        <v>0</v>
      </c>
      <c r="W173" s="15">
        <v>0</v>
      </c>
      <c r="X173" s="15">
        <f t="shared" si="30"/>
        <v>0</v>
      </c>
      <c r="Y173" s="15">
        <f t="shared" si="31"/>
        <v>0</v>
      </c>
      <c r="Z173" s="15">
        <v>0</v>
      </c>
      <c r="AA173" s="15">
        <v>0</v>
      </c>
      <c r="AB173" s="15">
        <f t="shared" si="32"/>
        <v>0</v>
      </c>
      <c r="AC173" s="15">
        <f t="shared" si="33"/>
        <v>0</v>
      </c>
      <c r="AD173" s="15">
        <v>0</v>
      </c>
      <c r="AE173" s="15">
        <v>0</v>
      </c>
      <c r="AF173" s="15">
        <f t="shared" si="34"/>
        <v>0</v>
      </c>
      <c r="AG173" s="15">
        <f t="shared" si="35"/>
        <v>0</v>
      </c>
      <c r="AH173" s="15">
        <v>0</v>
      </c>
      <c r="AI173" s="15">
        <v>0</v>
      </c>
      <c r="AJ173" s="15">
        <f t="shared" si="36"/>
        <v>0</v>
      </c>
      <c r="AK173" s="15">
        <f t="shared" si="37"/>
        <v>0</v>
      </c>
      <c r="AL173" s="15">
        <v>0</v>
      </c>
      <c r="AM173" s="15">
        <v>0</v>
      </c>
      <c r="AN173" s="15">
        <f t="shared" si="38"/>
        <v>0</v>
      </c>
      <c r="AO173" s="15">
        <f t="shared" si="39"/>
        <v>0</v>
      </c>
      <c r="AP173" s="15">
        <v>0</v>
      </c>
      <c r="AQ173" s="15">
        <v>0</v>
      </c>
      <c r="AR173" s="15">
        <f t="shared" si="40"/>
        <v>0</v>
      </c>
      <c r="AS173" s="15">
        <f t="shared" si="41"/>
        <v>0</v>
      </c>
      <c r="AT173" s="15">
        <v>0</v>
      </c>
      <c r="AU173" s="15">
        <v>0</v>
      </c>
      <c r="AV173" s="15">
        <f t="shared" si="42"/>
        <v>0</v>
      </c>
      <c r="AW173" s="15">
        <f t="shared" si="43"/>
        <v>0</v>
      </c>
      <c r="AX173" s="15">
        <v>0</v>
      </c>
      <c r="AY173" s="15">
        <v>0</v>
      </c>
      <c r="AZ173" s="15">
        <f t="shared" si="44"/>
        <v>0</v>
      </c>
      <c r="BA173" s="15">
        <f t="shared" si="45"/>
        <v>0</v>
      </c>
      <c r="BB173" s="9">
        <v>0</v>
      </c>
      <c r="BC173" s="9">
        <v>0</v>
      </c>
      <c r="BD173" s="10">
        <f t="shared" si="46"/>
        <v>0</v>
      </c>
      <c r="BE173" s="11">
        <f t="shared" si="47"/>
        <v>0</v>
      </c>
      <c r="BF173" s="14"/>
      <c r="BG173" s="14"/>
    </row>
    <row r="174" spans="1:59" s="4" customFormat="1" ht="25.5" x14ac:dyDescent="0.25">
      <c r="A174" s="22">
        <v>103</v>
      </c>
      <c r="B174" s="22" t="s">
        <v>254</v>
      </c>
      <c r="C174" s="22" t="s">
        <v>255</v>
      </c>
      <c r="D174" s="22" t="s">
        <v>23</v>
      </c>
      <c r="E174" s="22">
        <v>500</v>
      </c>
      <c r="F174" s="22" t="s">
        <v>126</v>
      </c>
      <c r="G174" s="23" t="s">
        <v>26</v>
      </c>
      <c r="H174" s="23" t="s">
        <v>26</v>
      </c>
      <c r="I174" s="24">
        <v>5528</v>
      </c>
      <c r="J174" s="24">
        <v>0</v>
      </c>
      <c r="K174" s="24">
        <v>0</v>
      </c>
      <c r="L174" s="15">
        <f t="shared" si="24"/>
        <v>0</v>
      </c>
      <c r="M174" s="15">
        <f t="shared" si="25"/>
        <v>0</v>
      </c>
      <c r="N174" s="15">
        <v>0</v>
      </c>
      <c r="O174" s="15">
        <v>0</v>
      </c>
      <c r="P174" s="15">
        <f t="shared" si="26"/>
        <v>0</v>
      </c>
      <c r="Q174" s="15">
        <f t="shared" si="27"/>
        <v>0</v>
      </c>
      <c r="R174" s="15">
        <v>0</v>
      </c>
      <c r="S174" s="15">
        <v>0</v>
      </c>
      <c r="T174" s="15">
        <f t="shared" si="28"/>
        <v>0</v>
      </c>
      <c r="U174" s="15">
        <f t="shared" si="29"/>
        <v>0</v>
      </c>
      <c r="V174" s="15">
        <v>0</v>
      </c>
      <c r="W174" s="15">
        <v>0</v>
      </c>
      <c r="X174" s="15">
        <f t="shared" si="30"/>
        <v>0</v>
      </c>
      <c r="Y174" s="15">
        <f t="shared" si="31"/>
        <v>0</v>
      </c>
      <c r="Z174" s="15">
        <v>4500</v>
      </c>
      <c r="AA174" s="15">
        <v>855</v>
      </c>
      <c r="AB174" s="15">
        <f t="shared" si="32"/>
        <v>5355</v>
      </c>
      <c r="AC174" s="15">
        <f t="shared" si="33"/>
        <v>2677500</v>
      </c>
      <c r="AD174" s="15">
        <v>0</v>
      </c>
      <c r="AE174" s="15">
        <v>0</v>
      </c>
      <c r="AF174" s="15">
        <f t="shared" si="34"/>
        <v>0</v>
      </c>
      <c r="AG174" s="15">
        <f t="shared" si="35"/>
        <v>0</v>
      </c>
      <c r="AH174" s="15">
        <v>0</v>
      </c>
      <c r="AI174" s="15">
        <v>0</v>
      </c>
      <c r="AJ174" s="15">
        <f t="shared" si="36"/>
        <v>0</v>
      </c>
      <c r="AK174" s="15">
        <f t="shared" si="37"/>
        <v>0</v>
      </c>
      <c r="AL174" s="15">
        <v>0</v>
      </c>
      <c r="AM174" s="15">
        <v>0</v>
      </c>
      <c r="AN174" s="15">
        <f t="shared" si="38"/>
        <v>0</v>
      </c>
      <c r="AO174" s="15">
        <f t="shared" si="39"/>
        <v>0</v>
      </c>
      <c r="AP174" s="15">
        <v>0</v>
      </c>
      <c r="AQ174" s="15">
        <v>0</v>
      </c>
      <c r="AR174" s="15">
        <f t="shared" si="40"/>
        <v>0</v>
      </c>
      <c r="AS174" s="15">
        <f t="shared" si="41"/>
        <v>0</v>
      </c>
      <c r="AT174" s="15">
        <v>0</v>
      </c>
      <c r="AU174" s="15">
        <v>0</v>
      </c>
      <c r="AV174" s="15">
        <f t="shared" si="42"/>
        <v>0</v>
      </c>
      <c r="AW174" s="15">
        <f t="shared" si="43"/>
        <v>0</v>
      </c>
      <c r="AX174" s="15">
        <v>0</v>
      </c>
      <c r="AY174" s="15">
        <v>0</v>
      </c>
      <c r="AZ174" s="15">
        <f t="shared" si="44"/>
        <v>0</v>
      </c>
      <c r="BA174" s="15">
        <f t="shared" si="45"/>
        <v>0</v>
      </c>
      <c r="BB174" s="9">
        <v>0</v>
      </c>
      <c r="BC174" s="9">
        <v>0</v>
      </c>
      <c r="BD174" s="10">
        <f t="shared" si="46"/>
        <v>0</v>
      </c>
      <c r="BE174" s="11">
        <f t="shared" si="47"/>
        <v>0</v>
      </c>
      <c r="BF174" s="14"/>
      <c r="BG174" s="14"/>
    </row>
    <row r="175" spans="1:59" s="4" customFormat="1" ht="25.5" x14ac:dyDescent="0.25">
      <c r="A175" s="22">
        <v>104</v>
      </c>
      <c r="B175" s="22" t="s">
        <v>256</v>
      </c>
      <c r="C175" s="22" t="s">
        <v>257</v>
      </c>
      <c r="D175" s="22" t="s">
        <v>23</v>
      </c>
      <c r="E175" s="22">
        <v>10</v>
      </c>
      <c r="F175" s="22" t="s">
        <v>126</v>
      </c>
      <c r="G175" s="23" t="s">
        <v>26</v>
      </c>
      <c r="H175" s="23" t="s">
        <v>26</v>
      </c>
      <c r="I175" s="24">
        <v>243594</v>
      </c>
      <c r="J175" s="24">
        <v>0</v>
      </c>
      <c r="K175" s="24">
        <v>0</v>
      </c>
      <c r="L175" s="15">
        <f t="shared" si="24"/>
        <v>0</v>
      </c>
      <c r="M175" s="15">
        <f t="shared" si="25"/>
        <v>0</v>
      </c>
      <c r="N175" s="15">
        <v>0</v>
      </c>
      <c r="O175" s="15">
        <v>0</v>
      </c>
      <c r="P175" s="15">
        <f t="shared" si="26"/>
        <v>0</v>
      </c>
      <c r="Q175" s="15">
        <f t="shared" si="27"/>
        <v>0</v>
      </c>
      <c r="R175" s="15">
        <v>0</v>
      </c>
      <c r="S175" s="15">
        <v>0</v>
      </c>
      <c r="T175" s="15">
        <f t="shared" si="28"/>
        <v>0</v>
      </c>
      <c r="U175" s="15">
        <f t="shared" si="29"/>
        <v>0</v>
      </c>
      <c r="V175" s="15">
        <v>0</v>
      </c>
      <c r="W175" s="15">
        <v>0</v>
      </c>
      <c r="X175" s="15">
        <f t="shared" si="30"/>
        <v>0</v>
      </c>
      <c r="Y175" s="15">
        <f t="shared" si="31"/>
        <v>0</v>
      </c>
      <c r="Z175" s="15">
        <v>0</v>
      </c>
      <c r="AA175" s="15">
        <v>0</v>
      </c>
      <c r="AB175" s="15">
        <f t="shared" si="32"/>
        <v>0</v>
      </c>
      <c r="AC175" s="15">
        <f t="shared" si="33"/>
        <v>0</v>
      </c>
      <c r="AD175" s="15">
        <v>204000</v>
      </c>
      <c r="AE175" s="15">
        <v>38760</v>
      </c>
      <c r="AF175" s="15">
        <f t="shared" si="34"/>
        <v>242760</v>
      </c>
      <c r="AG175" s="15">
        <f t="shared" si="35"/>
        <v>2427600</v>
      </c>
      <c r="AH175" s="15">
        <v>0</v>
      </c>
      <c r="AI175" s="15">
        <v>0</v>
      </c>
      <c r="AJ175" s="15">
        <f t="shared" si="36"/>
        <v>0</v>
      </c>
      <c r="AK175" s="15">
        <f t="shared" si="37"/>
        <v>0</v>
      </c>
      <c r="AL175" s="15">
        <v>0</v>
      </c>
      <c r="AM175" s="15">
        <v>0</v>
      </c>
      <c r="AN175" s="15">
        <f t="shared" si="38"/>
        <v>0</v>
      </c>
      <c r="AO175" s="15">
        <f t="shared" si="39"/>
        <v>0</v>
      </c>
      <c r="AP175" s="15">
        <v>0</v>
      </c>
      <c r="AQ175" s="15">
        <v>0</v>
      </c>
      <c r="AR175" s="15">
        <f t="shared" si="40"/>
        <v>0</v>
      </c>
      <c r="AS175" s="15">
        <f t="shared" si="41"/>
        <v>0</v>
      </c>
      <c r="AT175" s="15">
        <v>0</v>
      </c>
      <c r="AU175" s="15">
        <v>0</v>
      </c>
      <c r="AV175" s="15">
        <f t="shared" si="42"/>
        <v>0</v>
      </c>
      <c r="AW175" s="15">
        <f t="shared" si="43"/>
        <v>0</v>
      </c>
      <c r="AX175" s="15">
        <v>0</v>
      </c>
      <c r="AY175" s="15">
        <v>0</v>
      </c>
      <c r="AZ175" s="15">
        <f t="shared" si="44"/>
        <v>0</v>
      </c>
      <c r="BA175" s="15">
        <f t="shared" si="45"/>
        <v>0</v>
      </c>
      <c r="BB175" s="9">
        <v>0</v>
      </c>
      <c r="BC175" s="9">
        <v>0</v>
      </c>
      <c r="BD175" s="10">
        <f t="shared" si="46"/>
        <v>0</v>
      </c>
      <c r="BE175" s="11">
        <f t="shared" si="47"/>
        <v>0</v>
      </c>
      <c r="BF175" s="14"/>
      <c r="BG175" s="14"/>
    </row>
    <row r="176" spans="1:59" s="4" customFormat="1" x14ac:dyDescent="0.25">
      <c r="A176" s="22">
        <v>105</v>
      </c>
      <c r="B176" s="22" t="s">
        <v>258</v>
      </c>
      <c r="C176" s="23" t="s">
        <v>259</v>
      </c>
      <c r="D176" s="22" t="s">
        <v>23</v>
      </c>
      <c r="E176" s="22">
        <v>10</v>
      </c>
      <c r="F176" s="22" t="s">
        <v>107</v>
      </c>
      <c r="G176" s="22" t="s">
        <v>26</v>
      </c>
      <c r="H176" s="22" t="s">
        <v>26</v>
      </c>
      <c r="I176" s="24">
        <v>254057</v>
      </c>
      <c r="J176" s="24">
        <v>0</v>
      </c>
      <c r="K176" s="24">
        <v>0</v>
      </c>
      <c r="L176" s="15">
        <f t="shared" si="24"/>
        <v>0</v>
      </c>
      <c r="M176" s="15">
        <f t="shared" si="25"/>
        <v>0</v>
      </c>
      <c r="N176" s="15">
        <v>0</v>
      </c>
      <c r="O176" s="15">
        <v>0</v>
      </c>
      <c r="P176" s="15">
        <f t="shared" si="26"/>
        <v>0</v>
      </c>
      <c r="Q176" s="15">
        <f t="shared" si="27"/>
        <v>0</v>
      </c>
      <c r="R176" s="15">
        <v>0</v>
      </c>
      <c r="S176" s="15">
        <v>0</v>
      </c>
      <c r="T176" s="15">
        <f t="shared" si="28"/>
        <v>0</v>
      </c>
      <c r="U176" s="15">
        <f t="shared" si="29"/>
        <v>0</v>
      </c>
      <c r="V176" s="15">
        <v>0</v>
      </c>
      <c r="W176" s="15">
        <v>0</v>
      </c>
      <c r="X176" s="15">
        <f t="shared" si="30"/>
        <v>0</v>
      </c>
      <c r="Y176" s="15">
        <f t="shared" si="31"/>
        <v>0</v>
      </c>
      <c r="Z176" s="15">
        <v>0</v>
      </c>
      <c r="AA176" s="15">
        <v>0</v>
      </c>
      <c r="AB176" s="15">
        <f t="shared" si="32"/>
        <v>0</v>
      </c>
      <c r="AC176" s="15">
        <f t="shared" si="33"/>
        <v>0</v>
      </c>
      <c r="AD176" s="15">
        <v>0</v>
      </c>
      <c r="AE176" s="15">
        <v>0</v>
      </c>
      <c r="AF176" s="15">
        <f t="shared" si="34"/>
        <v>0</v>
      </c>
      <c r="AG176" s="15">
        <f t="shared" si="35"/>
        <v>0</v>
      </c>
      <c r="AH176" s="15">
        <v>0</v>
      </c>
      <c r="AI176" s="15">
        <v>0</v>
      </c>
      <c r="AJ176" s="15">
        <f t="shared" si="36"/>
        <v>0</v>
      </c>
      <c r="AK176" s="15">
        <f t="shared" si="37"/>
        <v>0</v>
      </c>
      <c r="AL176" s="15">
        <v>0</v>
      </c>
      <c r="AM176" s="15">
        <v>0</v>
      </c>
      <c r="AN176" s="15">
        <f t="shared" si="38"/>
        <v>0</v>
      </c>
      <c r="AO176" s="15">
        <f t="shared" si="39"/>
        <v>0</v>
      </c>
      <c r="AP176" s="15">
        <v>0</v>
      </c>
      <c r="AQ176" s="15">
        <v>0</v>
      </c>
      <c r="AR176" s="15">
        <f t="shared" si="40"/>
        <v>0</v>
      </c>
      <c r="AS176" s="15">
        <f t="shared" si="41"/>
        <v>0</v>
      </c>
      <c r="AT176" s="15">
        <v>0</v>
      </c>
      <c r="AU176" s="15">
        <v>0</v>
      </c>
      <c r="AV176" s="15">
        <f t="shared" si="42"/>
        <v>0</v>
      </c>
      <c r="AW176" s="15">
        <f t="shared" si="43"/>
        <v>0</v>
      </c>
      <c r="AX176" s="15">
        <v>0</v>
      </c>
      <c r="AY176" s="15">
        <v>0</v>
      </c>
      <c r="AZ176" s="15">
        <f t="shared" si="44"/>
        <v>0</v>
      </c>
      <c r="BA176" s="15">
        <f t="shared" si="45"/>
        <v>0</v>
      </c>
      <c r="BB176" s="9">
        <v>0</v>
      </c>
      <c r="BC176" s="9">
        <v>0</v>
      </c>
      <c r="BD176" s="10">
        <f t="shared" si="46"/>
        <v>0</v>
      </c>
      <c r="BE176" s="11">
        <f t="shared" si="47"/>
        <v>0</v>
      </c>
      <c r="BF176" s="14"/>
      <c r="BG176" s="14"/>
    </row>
    <row r="177" spans="1:59" s="4" customFormat="1" ht="38.25" x14ac:dyDescent="0.25">
      <c r="A177" s="22">
        <v>106</v>
      </c>
      <c r="B177" s="22" t="s">
        <v>260</v>
      </c>
      <c r="C177" s="22" t="s">
        <v>261</v>
      </c>
      <c r="D177" s="22" t="s">
        <v>23</v>
      </c>
      <c r="E177" s="23">
        <v>40</v>
      </c>
      <c r="F177" s="22" t="s">
        <v>47</v>
      </c>
      <c r="G177" s="23" t="s">
        <v>262</v>
      </c>
      <c r="H177" s="22" t="s">
        <v>51</v>
      </c>
      <c r="I177" s="24">
        <v>17286</v>
      </c>
      <c r="J177" s="24">
        <v>0</v>
      </c>
      <c r="K177" s="24">
        <v>0</v>
      </c>
      <c r="L177" s="15">
        <f t="shared" si="24"/>
        <v>0</v>
      </c>
      <c r="M177" s="15">
        <f t="shared" si="25"/>
        <v>0</v>
      </c>
      <c r="N177" s="15">
        <v>0</v>
      </c>
      <c r="O177" s="15">
        <v>0</v>
      </c>
      <c r="P177" s="15">
        <f t="shared" si="26"/>
        <v>0</v>
      </c>
      <c r="Q177" s="15">
        <f t="shared" si="27"/>
        <v>0</v>
      </c>
      <c r="R177" s="15">
        <v>0</v>
      </c>
      <c r="S177" s="15">
        <v>0</v>
      </c>
      <c r="T177" s="15">
        <f t="shared" si="28"/>
        <v>0</v>
      </c>
      <c r="U177" s="15">
        <f t="shared" si="29"/>
        <v>0</v>
      </c>
      <c r="V177" s="15">
        <v>0</v>
      </c>
      <c r="W177" s="15">
        <v>0</v>
      </c>
      <c r="X177" s="15">
        <f t="shared" si="30"/>
        <v>0</v>
      </c>
      <c r="Y177" s="15">
        <f t="shared" si="31"/>
        <v>0</v>
      </c>
      <c r="Z177" s="15">
        <v>0</v>
      </c>
      <c r="AA177" s="15">
        <v>0</v>
      </c>
      <c r="AB177" s="15">
        <f t="shared" si="32"/>
        <v>0</v>
      </c>
      <c r="AC177" s="15">
        <f t="shared" si="33"/>
        <v>0</v>
      </c>
      <c r="AD177" s="15">
        <v>0</v>
      </c>
      <c r="AE177" s="15">
        <v>0</v>
      </c>
      <c r="AF177" s="15">
        <f t="shared" si="34"/>
        <v>0</v>
      </c>
      <c r="AG177" s="15">
        <f t="shared" si="35"/>
        <v>0</v>
      </c>
      <c r="AH177" s="15">
        <v>0</v>
      </c>
      <c r="AI177" s="15">
        <v>0</v>
      </c>
      <c r="AJ177" s="15">
        <f t="shared" si="36"/>
        <v>0</v>
      </c>
      <c r="AK177" s="15">
        <f t="shared" si="37"/>
        <v>0</v>
      </c>
      <c r="AL177" s="15">
        <v>0</v>
      </c>
      <c r="AM177" s="15">
        <v>0</v>
      </c>
      <c r="AN177" s="15">
        <f t="shared" si="38"/>
        <v>0</v>
      </c>
      <c r="AO177" s="15">
        <f t="shared" si="39"/>
        <v>0</v>
      </c>
      <c r="AP177" s="15">
        <v>0</v>
      </c>
      <c r="AQ177" s="15">
        <v>0</v>
      </c>
      <c r="AR177" s="15">
        <f t="shared" si="40"/>
        <v>0</v>
      </c>
      <c r="AS177" s="15">
        <f t="shared" si="41"/>
        <v>0</v>
      </c>
      <c r="AT177" s="15">
        <v>0</v>
      </c>
      <c r="AU177" s="15">
        <v>0</v>
      </c>
      <c r="AV177" s="15">
        <f t="shared" si="42"/>
        <v>0</v>
      </c>
      <c r="AW177" s="15">
        <f t="shared" si="43"/>
        <v>0</v>
      </c>
      <c r="AX177" s="15">
        <v>0</v>
      </c>
      <c r="AY177" s="15">
        <v>0</v>
      </c>
      <c r="AZ177" s="15">
        <f t="shared" si="44"/>
        <v>0</v>
      </c>
      <c r="BA177" s="15">
        <f t="shared" si="45"/>
        <v>0</v>
      </c>
      <c r="BB177" s="9">
        <v>0</v>
      </c>
      <c r="BC177" s="9">
        <v>0</v>
      </c>
      <c r="BD177" s="10">
        <f t="shared" si="46"/>
        <v>0</v>
      </c>
      <c r="BE177" s="11">
        <f t="shared" si="47"/>
        <v>0</v>
      </c>
      <c r="BF177" s="14"/>
      <c r="BG177" s="14"/>
    </row>
    <row r="178" spans="1:59" s="4" customFormat="1" ht="38.25" x14ac:dyDescent="0.25">
      <c r="A178" s="22">
        <v>107</v>
      </c>
      <c r="B178" s="22" t="s">
        <v>263</v>
      </c>
      <c r="C178" s="22" t="s">
        <v>264</v>
      </c>
      <c r="D178" s="22" t="s">
        <v>23</v>
      </c>
      <c r="E178" s="22">
        <v>20</v>
      </c>
      <c r="F178" s="22" t="s">
        <v>107</v>
      </c>
      <c r="G178" s="23" t="s">
        <v>26</v>
      </c>
      <c r="H178" s="23" t="s">
        <v>265</v>
      </c>
      <c r="I178" s="24">
        <v>54245</v>
      </c>
      <c r="J178" s="24">
        <v>0</v>
      </c>
      <c r="K178" s="24">
        <v>0</v>
      </c>
      <c r="L178" s="15">
        <f t="shared" si="24"/>
        <v>0</v>
      </c>
      <c r="M178" s="15">
        <f t="shared" si="25"/>
        <v>0</v>
      </c>
      <c r="N178" s="15">
        <v>0</v>
      </c>
      <c r="O178" s="15">
        <v>0</v>
      </c>
      <c r="P178" s="15">
        <f t="shared" si="26"/>
        <v>0</v>
      </c>
      <c r="Q178" s="15">
        <f t="shared" si="27"/>
        <v>0</v>
      </c>
      <c r="R178" s="15">
        <v>0</v>
      </c>
      <c r="S178" s="15">
        <v>0</v>
      </c>
      <c r="T178" s="15">
        <f t="shared" si="28"/>
        <v>0</v>
      </c>
      <c r="U178" s="15">
        <f t="shared" si="29"/>
        <v>0</v>
      </c>
      <c r="V178" s="15">
        <v>0</v>
      </c>
      <c r="W178" s="15">
        <v>0</v>
      </c>
      <c r="X178" s="15">
        <f t="shared" si="30"/>
        <v>0</v>
      </c>
      <c r="Y178" s="15">
        <f t="shared" si="31"/>
        <v>0</v>
      </c>
      <c r="Z178" s="15">
        <v>0</v>
      </c>
      <c r="AA178" s="15">
        <v>0</v>
      </c>
      <c r="AB178" s="15">
        <f t="shared" si="32"/>
        <v>0</v>
      </c>
      <c r="AC178" s="15">
        <f t="shared" si="33"/>
        <v>0</v>
      </c>
      <c r="AD178" s="15">
        <v>0</v>
      </c>
      <c r="AE178" s="15">
        <v>0</v>
      </c>
      <c r="AF178" s="15">
        <f t="shared" si="34"/>
        <v>0</v>
      </c>
      <c r="AG178" s="15">
        <f t="shared" si="35"/>
        <v>0</v>
      </c>
      <c r="AH178" s="15">
        <v>0</v>
      </c>
      <c r="AI178" s="15">
        <v>0</v>
      </c>
      <c r="AJ178" s="15">
        <f t="shared" si="36"/>
        <v>0</v>
      </c>
      <c r="AK178" s="15">
        <f t="shared" si="37"/>
        <v>0</v>
      </c>
      <c r="AL178" s="15">
        <v>0</v>
      </c>
      <c r="AM178" s="15">
        <v>0</v>
      </c>
      <c r="AN178" s="15">
        <f t="shared" si="38"/>
        <v>0</v>
      </c>
      <c r="AO178" s="15">
        <f t="shared" si="39"/>
        <v>0</v>
      </c>
      <c r="AP178" s="15">
        <v>0</v>
      </c>
      <c r="AQ178" s="15">
        <v>0</v>
      </c>
      <c r="AR178" s="15">
        <f t="shared" si="40"/>
        <v>0</v>
      </c>
      <c r="AS178" s="15">
        <f t="shared" si="41"/>
        <v>0</v>
      </c>
      <c r="AT178" s="15">
        <v>0</v>
      </c>
      <c r="AU178" s="15">
        <v>0</v>
      </c>
      <c r="AV178" s="15">
        <f t="shared" si="42"/>
        <v>0</v>
      </c>
      <c r="AW178" s="15">
        <f t="shared" si="43"/>
        <v>0</v>
      </c>
      <c r="AX178" s="15">
        <v>0</v>
      </c>
      <c r="AY178" s="15">
        <v>0</v>
      </c>
      <c r="AZ178" s="15">
        <f t="shared" si="44"/>
        <v>0</v>
      </c>
      <c r="BA178" s="15">
        <f t="shared" si="45"/>
        <v>0</v>
      </c>
      <c r="BB178" s="9">
        <v>0</v>
      </c>
      <c r="BC178" s="9">
        <v>0</v>
      </c>
      <c r="BD178" s="10">
        <f t="shared" si="46"/>
        <v>0</v>
      </c>
      <c r="BE178" s="11">
        <f t="shared" si="47"/>
        <v>0</v>
      </c>
      <c r="BF178" s="14"/>
      <c r="BG178" s="14"/>
    </row>
    <row r="179" spans="1:59" s="4" customFormat="1" ht="25.5" x14ac:dyDescent="0.25">
      <c r="A179" s="22">
        <v>108</v>
      </c>
      <c r="B179" s="22" t="s">
        <v>266</v>
      </c>
      <c r="C179" s="22" t="s">
        <v>267</v>
      </c>
      <c r="D179" s="22" t="s">
        <v>23</v>
      </c>
      <c r="E179" s="22">
        <v>190</v>
      </c>
      <c r="F179" s="22" t="s">
        <v>126</v>
      </c>
      <c r="G179" s="23" t="s">
        <v>26</v>
      </c>
      <c r="H179" s="23" t="s">
        <v>26</v>
      </c>
      <c r="I179" s="24">
        <v>103863</v>
      </c>
      <c r="J179" s="24">
        <v>0</v>
      </c>
      <c r="K179" s="24">
        <v>0</v>
      </c>
      <c r="L179" s="15">
        <f t="shared" si="24"/>
        <v>0</v>
      </c>
      <c r="M179" s="15">
        <f t="shared" si="25"/>
        <v>0</v>
      </c>
      <c r="N179" s="15">
        <v>0</v>
      </c>
      <c r="O179" s="15">
        <v>0</v>
      </c>
      <c r="P179" s="15">
        <f t="shared" si="26"/>
        <v>0</v>
      </c>
      <c r="Q179" s="15">
        <f t="shared" si="27"/>
        <v>0</v>
      </c>
      <c r="R179" s="15">
        <v>82530</v>
      </c>
      <c r="S179" s="15">
        <v>15681</v>
      </c>
      <c r="T179" s="15">
        <f t="shared" si="28"/>
        <v>98211</v>
      </c>
      <c r="U179" s="15">
        <f t="shared" si="29"/>
        <v>18660090</v>
      </c>
      <c r="V179" s="15">
        <v>86970</v>
      </c>
      <c r="W179" s="15">
        <v>16524.3</v>
      </c>
      <c r="X179" s="15">
        <f t="shared" si="30"/>
        <v>103494.3</v>
      </c>
      <c r="Y179" s="15">
        <f t="shared" si="31"/>
        <v>19663917</v>
      </c>
      <c r="Z179" s="15">
        <v>0</v>
      </c>
      <c r="AA179" s="15">
        <v>0</v>
      </c>
      <c r="AB179" s="15">
        <f t="shared" si="32"/>
        <v>0</v>
      </c>
      <c r="AC179" s="15">
        <f t="shared" si="33"/>
        <v>0</v>
      </c>
      <c r="AD179" s="15">
        <v>0</v>
      </c>
      <c r="AE179" s="15">
        <v>0</v>
      </c>
      <c r="AF179" s="15">
        <f t="shared" si="34"/>
        <v>0</v>
      </c>
      <c r="AG179" s="15">
        <f t="shared" si="35"/>
        <v>0</v>
      </c>
      <c r="AH179" s="15">
        <v>0</v>
      </c>
      <c r="AI179" s="15">
        <v>0</v>
      </c>
      <c r="AJ179" s="15">
        <f t="shared" si="36"/>
        <v>0</v>
      </c>
      <c r="AK179" s="15">
        <f t="shared" si="37"/>
        <v>0</v>
      </c>
      <c r="AL179" s="15">
        <v>83554.216867469877</v>
      </c>
      <c r="AM179" s="15">
        <v>15875.301204819278</v>
      </c>
      <c r="AN179" s="15">
        <f t="shared" si="38"/>
        <v>99429.518072289153</v>
      </c>
      <c r="AO179" s="15">
        <f t="shared" si="39"/>
        <v>18891608.433734939</v>
      </c>
      <c r="AP179" s="15">
        <v>0</v>
      </c>
      <c r="AQ179" s="15">
        <v>0</v>
      </c>
      <c r="AR179" s="15">
        <f t="shared" si="40"/>
        <v>0</v>
      </c>
      <c r="AS179" s="15">
        <f t="shared" si="41"/>
        <v>0</v>
      </c>
      <c r="AT179" s="15">
        <v>85909</v>
      </c>
      <c r="AU179" s="15">
        <v>16322.710000000001</v>
      </c>
      <c r="AV179" s="15">
        <f t="shared" si="42"/>
        <v>102231.71</v>
      </c>
      <c r="AW179" s="15">
        <f t="shared" si="43"/>
        <v>19424024.900000002</v>
      </c>
      <c r="AX179" s="15">
        <v>0</v>
      </c>
      <c r="AY179" s="15">
        <v>0</v>
      </c>
      <c r="AZ179" s="15">
        <f t="shared" si="44"/>
        <v>0</v>
      </c>
      <c r="BA179" s="15">
        <f t="shared" si="45"/>
        <v>0</v>
      </c>
      <c r="BB179" s="9">
        <v>0</v>
      </c>
      <c r="BC179" s="9">
        <v>0</v>
      </c>
      <c r="BD179" s="10">
        <f t="shared" si="46"/>
        <v>0</v>
      </c>
      <c r="BE179" s="11">
        <f t="shared" si="47"/>
        <v>0</v>
      </c>
      <c r="BF179" s="14"/>
      <c r="BG179" s="14"/>
    </row>
    <row r="180" spans="1:59" s="4" customFormat="1" ht="51" x14ac:dyDescent="0.25">
      <c r="A180" s="22">
        <v>109</v>
      </c>
      <c r="B180" s="23" t="s">
        <v>268</v>
      </c>
      <c r="C180" s="23" t="s">
        <v>269</v>
      </c>
      <c r="D180" s="23" t="s">
        <v>23</v>
      </c>
      <c r="E180" s="22">
        <v>600</v>
      </c>
      <c r="F180" s="23" t="s">
        <v>156</v>
      </c>
      <c r="G180" s="23" t="s">
        <v>157</v>
      </c>
      <c r="H180" s="23" t="s">
        <v>26</v>
      </c>
      <c r="I180" s="24">
        <v>2767</v>
      </c>
      <c r="J180" s="24">
        <v>0</v>
      </c>
      <c r="K180" s="24">
        <v>0</v>
      </c>
      <c r="L180" s="15">
        <f t="shared" si="24"/>
        <v>0</v>
      </c>
      <c r="M180" s="15">
        <f t="shared" si="25"/>
        <v>0</v>
      </c>
      <c r="N180" s="15">
        <v>2245</v>
      </c>
      <c r="O180" s="15">
        <v>426.55</v>
      </c>
      <c r="P180" s="15">
        <f t="shared" si="26"/>
        <v>2671.55</v>
      </c>
      <c r="Q180" s="15">
        <f t="shared" si="27"/>
        <v>1602930</v>
      </c>
      <c r="R180" s="15">
        <v>2171</v>
      </c>
      <c r="S180" s="15">
        <v>412</v>
      </c>
      <c r="T180" s="15">
        <f t="shared" si="28"/>
        <v>2583</v>
      </c>
      <c r="U180" s="15">
        <f t="shared" si="29"/>
        <v>1549800</v>
      </c>
      <c r="V180" s="15">
        <v>0</v>
      </c>
      <c r="W180" s="15">
        <v>0</v>
      </c>
      <c r="X180" s="15">
        <f t="shared" si="30"/>
        <v>0</v>
      </c>
      <c r="Y180" s="15">
        <f t="shared" si="31"/>
        <v>0</v>
      </c>
      <c r="Z180" s="15">
        <v>0</v>
      </c>
      <c r="AA180" s="15">
        <v>0</v>
      </c>
      <c r="AB180" s="15">
        <f t="shared" si="32"/>
        <v>0</v>
      </c>
      <c r="AC180" s="15">
        <f t="shared" si="33"/>
        <v>0</v>
      </c>
      <c r="AD180" s="15">
        <v>0</v>
      </c>
      <c r="AE180" s="15">
        <v>0</v>
      </c>
      <c r="AF180" s="15">
        <f t="shared" si="34"/>
        <v>0</v>
      </c>
      <c r="AG180" s="15">
        <f t="shared" si="35"/>
        <v>0</v>
      </c>
      <c r="AH180" s="15">
        <v>0</v>
      </c>
      <c r="AI180" s="15">
        <v>0</v>
      </c>
      <c r="AJ180" s="15">
        <f t="shared" si="36"/>
        <v>0</v>
      </c>
      <c r="AK180" s="15">
        <f t="shared" si="37"/>
        <v>0</v>
      </c>
      <c r="AL180" s="15">
        <v>0</v>
      </c>
      <c r="AM180" s="15">
        <v>0</v>
      </c>
      <c r="AN180" s="15">
        <f t="shared" si="38"/>
        <v>0</v>
      </c>
      <c r="AO180" s="15">
        <f t="shared" si="39"/>
        <v>0</v>
      </c>
      <c r="AP180" s="15">
        <v>0</v>
      </c>
      <c r="AQ180" s="15">
        <v>0</v>
      </c>
      <c r="AR180" s="15">
        <f t="shared" si="40"/>
        <v>0</v>
      </c>
      <c r="AS180" s="15">
        <f t="shared" si="41"/>
        <v>0</v>
      </c>
      <c r="AT180" s="15">
        <v>0</v>
      </c>
      <c r="AU180" s="15">
        <v>0</v>
      </c>
      <c r="AV180" s="15">
        <f t="shared" si="42"/>
        <v>0</v>
      </c>
      <c r="AW180" s="15">
        <f t="shared" si="43"/>
        <v>0</v>
      </c>
      <c r="AX180" s="15">
        <v>0</v>
      </c>
      <c r="AY180" s="15">
        <v>0</v>
      </c>
      <c r="AZ180" s="15">
        <f t="shared" si="44"/>
        <v>0</v>
      </c>
      <c r="BA180" s="15">
        <f t="shared" si="45"/>
        <v>0</v>
      </c>
      <c r="BB180" s="9">
        <v>0</v>
      </c>
      <c r="BC180" s="9">
        <v>0</v>
      </c>
      <c r="BD180" s="10">
        <f t="shared" si="46"/>
        <v>0</v>
      </c>
      <c r="BE180" s="11">
        <f t="shared" si="47"/>
        <v>0</v>
      </c>
      <c r="BF180" s="14"/>
      <c r="BG180" s="14"/>
    </row>
    <row r="181" spans="1:59" s="4" customFormat="1" ht="38.25" x14ac:dyDescent="0.25">
      <c r="A181" s="22">
        <v>110</v>
      </c>
      <c r="B181" s="22" t="s">
        <v>270</v>
      </c>
      <c r="C181" s="22" t="s">
        <v>271</v>
      </c>
      <c r="D181" s="22" t="s">
        <v>23</v>
      </c>
      <c r="E181" s="22">
        <v>200</v>
      </c>
      <c r="F181" s="22" t="s">
        <v>29</v>
      </c>
      <c r="G181" s="23" t="s">
        <v>26</v>
      </c>
      <c r="H181" s="23" t="s">
        <v>272</v>
      </c>
      <c r="I181" s="24">
        <v>27714</v>
      </c>
      <c r="J181" s="24">
        <v>0</v>
      </c>
      <c r="K181" s="24">
        <v>0</v>
      </c>
      <c r="L181" s="15">
        <f t="shared" si="24"/>
        <v>0</v>
      </c>
      <c r="M181" s="15">
        <f t="shared" si="25"/>
        <v>0</v>
      </c>
      <c r="N181" s="15">
        <v>0</v>
      </c>
      <c r="O181" s="15">
        <v>0</v>
      </c>
      <c r="P181" s="15">
        <f t="shared" si="26"/>
        <v>0</v>
      </c>
      <c r="Q181" s="15">
        <f t="shared" si="27"/>
        <v>0</v>
      </c>
      <c r="R181" s="15">
        <v>0</v>
      </c>
      <c r="S181" s="15">
        <v>0</v>
      </c>
      <c r="T181" s="15">
        <f t="shared" si="28"/>
        <v>0</v>
      </c>
      <c r="U181" s="15">
        <f t="shared" si="29"/>
        <v>0</v>
      </c>
      <c r="V181" s="15">
        <v>0</v>
      </c>
      <c r="W181" s="15">
        <v>0</v>
      </c>
      <c r="X181" s="15">
        <f t="shared" si="30"/>
        <v>0</v>
      </c>
      <c r="Y181" s="15">
        <f t="shared" si="31"/>
        <v>0</v>
      </c>
      <c r="Z181" s="15">
        <v>0</v>
      </c>
      <c r="AA181" s="15">
        <v>0</v>
      </c>
      <c r="AB181" s="15">
        <f t="shared" si="32"/>
        <v>0</v>
      </c>
      <c r="AC181" s="15">
        <f t="shared" si="33"/>
        <v>0</v>
      </c>
      <c r="AD181" s="15">
        <v>0</v>
      </c>
      <c r="AE181" s="15">
        <v>0</v>
      </c>
      <c r="AF181" s="15">
        <f t="shared" si="34"/>
        <v>0</v>
      </c>
      <c r="AG181" s="15">
        <f t="shared" si="35"/>
        <v>0</v>
      </c>
      <c r="AH181" s="15">
        <v>0</v>
      </c>
      <c r="AI181" s="15">
        <v>0</v>
      </c>
      <c r="AJ181" s="15">
        <f t="shared" si="36"/>
        <v>0</v>
      </c>
      <c r="AK181" s="15">
        <f t="shared" si="37"/>
        <v>0</v>
      </c>
      <c r="AL181" s="15">
        <v>0</v>
      </c>
      <c r="AM181" s="15">
        <v>0</v>
      </c>
      <c r="AN181" s="15">
        <f t="shared" si="38"/>
        <v>0</v>
      </c>
      <c r="AO181" s="15">
        <f t="shared" si="39"/>
        <v>0</v>
      </c>
      <c r="AP181" s="15">
        <v>0</v>
      </c>
      <c r="AQ181" s="15">
        <v>0</v>
      </c>
      <c r="AR181" s="15">
        <f t="shared" si="40"/>
        <v>0</v>
      </c>
      <c r="AS181" s="15">
        <f t="shared" si="41"/>
        <v>0</v>
      </c>
      <c r="AT181" s="15">
        <v>0</v>
      </c>
      <c r="AU181" s="15">
        <v>0</v>
      </c>
      <c r="AV181" s="15">
        <f t="shared" si="42"/>
        <v>0</v>
      </c>
      <c r="AW181" s="15">
        <f t="shared" si="43"/>
        <v>0</v>
      </c>
      <c r="AX181" s="15">
        <v>0</v>
      </c>
      <c r="AY181" s="15">
        <v>0</v>
      </c>
      <c r="AZ181" s="15">
        <f t="shared" si="44"/>
        <v>0</v>
      </c>
      <c r="BA181" s="15">
        <f t="shared" si="45"/>
        <v>0</v>
      </c>
      <c r="BB181" s="9">
        <v>0</v>
      </c>
      <c r="BC181" s="9">
        <v>0</v>
      </c>
      <c r="BD181" s="10">
        <f t="shared" si="46"/>
        <v>0</v>
      </c>
      <c r="BE181" s="11">
        <f t="shared" si="47"/>
        <v>0</v>
      </c>
      <c r="BF181" s="14"/>
      <c r="BG181" s="14"/>
    </row>
    <row r="182" spans="1:59" s="4" customFormat="1" ht="51" x14ac:dyDescent="0.25">
      <c r="A182" s="22">
        <v>111</v>
      </c>
      <c r="B182" s="22" t="s">
        <v>273</v>
      </c>
      <c r="C182" s="22" t="s">
        <v>274</v>
      </c>
      <c r="D182" s="22" t="s">
        <v>123</v>
      </c>
      <c r="E182" s="22">
        <v>40</v>
      </c>
      <c r="F182" s="22" t="s">
        <v>107</v>
      </c>
      <c r="G182" s="23" t="s">
        <v>26</v>
      </c>
      <c r="H182" s="22" t="s">
        <v>275</v>
      </c>
      <c r="I182" s="24">
        <v>19040</v>
      </c>
      <c r="J182" s="24">
        <v>0</v>
      </c>
      <c r="K182" s="24">
        <v>0</v>
      </c>
      <c r="L182" s="15">
        <f t="shared" si="24"/>
        <v>0</v>
      </c>
      <c r="M182" s="15">
        <f t="shared" si="25"/>
        <v>0</v>
      </c>
      <c r="N182" s="15">
        <v>0</v>
      </c>
      <c r="O182" s="15">
        <v>0</v>
      </c>
      <c r="P182" s="15">
        <f t="shared" si="26"/>
        <v>0</v>
      </c>
      <c r="Q182" s="15">
        <f t="shared" si="27"/>
        <v>0</v>
      </c>
      <c r="R182" s="15">
        <v>14930</v>
      </c>
      <c r="S182" s="15">
        <v>2837</v>
      </c>
      <c r="T182" s="15">
        <f t="shared" si="28"/>
        <v>17767</v>
      </c>
      <c r="U182" s="15">
        <f t="shared" si="29"/>
        <v>710680</v>
      </c>
      <c r="V182" s="15">
        <v>0</v>
      </c>
      <c r="W182" s="15">
        <v>0</v>
      </c>
      <c r="X182" s="15">
        <f t="shared" si="30"/>
        <v>0</v>
      </c>
      <c r="Y182" s="15">
        <f t="shared" si="31"/>
        <v>0</v>
      </c>
      <c r="Z182" s="15">
        <v>0</v>
      </c>
      <c r="AA182" s="15">
        <v>0</v>
      </c>
      <c r="AB182" s="15">
        <f t="shared" si="32"/>
        <v>0</v>
      </c>
      <c r="AC182" s="15">
        <f t="shared" si="33"/>
        <v>0</v>
      </c>
      <c r="AD182" s="15">
        <v>0</v>
      </c>
      <c r="AE182" s="15">
        <v>0</v>
      </c>
      <c r="AF182" s="15">
        <f t="shared" si="34"/>
        <v>0</v>
      </c>
      <c r="AG182" s="15">
        <f t="shared" si="35"/>
        <v>0</v>
      </c>
      <c r="AH182" s="15">
        <v>0</v>
      </c>
      <c r="AI182" s="15">
        <v>0</v>
      </c>
      <c r="AJ182" s="15">
        <f t="shared" si="36"/>
        <v>0</v>
      </c>
      <c r="AK182" s="15">
        <f t="shared" si="37"/>
        <v>0</v>
      </c>
      <c r="AL182" s="15">
        <v>12771.084337349399</v>
      </c>
      <c r="AM182" s="15">
        <v>2426.5060240963858</v>
      </c>
      <c r="AN182" s="15">
        <f t="shared" si="38"/>
        <v>15197.590361445786</v>
      </c>
      <c r="AO182" s="15">
        <f t="shared" si="39"/>
        <v>607903.61445783149</v>
      </c>
      <c r="AP182" s="15">
        <v>0</v>
      </c>
      <c r="AQ182" s="15">
        <v>0</v>
      </c>
      <c r="AR182" s="15">
        <f t="shared" si="40"/>
        <v>0</v>
      </c>
      <c r="AS182" s="15">
        <f t="shared" si="41"/>
        <v>0</v>
      </c>
      <c r="AT182" s="15">
        <v>0</v>
      </c>
      <c r="AU182" s="15">
        <v>0</v>
      </c>
      <c r="AV182" s="15">
        <f t="shared" si="42"/>
        <v>0</v>
      </c>
      <c r="AW182" s="15">
        <f t="shared" si="43"/>
        <v>0</v>
      </c>
      <c r="AX182" s="15">
        <v>0</v>
      </c>
      <c r="AY182" s="15">
        <v>0</v>
      </c>
      <c r="AZ182" s="15">
        <f t="shared" si="44"/>
        <v>0</v>
      </c>
      <c r="BA182" s="15">
        <f t="shared" si="45"/>
        <v>0</v>
      </c>
      <c r="BB182" s="9">
        <v>0</v>
      </c>
      <c r="BC182" s="9">
        <v>0</v>
      </c>
      <c r="BD182" s="10">
        <f t="shared" si="46"/>
        <v>0</v>
      </c>
      <c r="BE182" s="11">
        <f t="shared" si="47"/>
        <v>0</v>
      </c>
      <c r="BF182" s="14"/>
      <c r="BG182" s="14"/>
    </row>
    <row r="183" spans="1:59" s="4" customFormat="1" ht="38.25" x14ac:dyDescent="0.25">
      <c r="A183" s="22">
        <v>112</v>
      </c>
      <c r="B183" s="22" t="s">
        <v>276</v>
      </c>
      <c r="C183" s="23" t="s">
        <v>277</v>
      </c>
      <c r="D183" s="23" t="s">
        <v>23</v>
      </c>
      <c r="E183" s="23">
        <v>20</v>
      </c>
      <c r="F183" s="23" t="s">
        <v>278</v>
      </c>
      <c r="G183" s="23" t="s">
        <v>26</v>
      </c>
      <c r="H183" s="23" t="s">
        <v>279</v>
      </c>
      <c r="I183" s="24">
        <v>170765</v>
      </c>
      <c r="J183" s="24">
        <v>0</v>
      </c>
      <c r="K183" s="24">
        <v>0</v>
      </c>
      <c r="L183" s="15">
        <f t="shared" si="24"/>
        <v>0</v>
      </c>
      <c r="M183" s="15">
        <f t="shared" si="25"/>
        <v>0</v>
      </c>
      <c r="N183" s="15">
        <v>0</v>
      </c>
      <c r="O183" s="15">
        <v>0</v>
      </c>
      <c r="P183" s="15">
        <f t="shared" si="26"/>
        <v>0</v>
      </c>
      <c r="Q183" s="15">
        <f t="shared" si="27"/>
        <v>0</v>
      </c>
      <c r="R183" s="15">
        <v>0</v>
      </c>
      <c r="S183" s="15">
        <v>0</v>
      </c>
      <c r="T183" s="15">
        <f t="shared" si="28"/>
        <v>0</v>
      </c>
      <c r="U183" s="15">
        <f t="shared" si="29"/>
        <v>0</v>
      </c>
      <c r="V183" s="15">
        <v>0</v>
      </c>
      <c r="W183" s="15">
        <v>0</v>
      </c>
      <c r="X183" s="15">
        <f t="shared" si="30"/>
        <v>0</v>
      </c>
      <c r="Y183" s="15">
        <f t="shared" si="31"/>
        <v>0</v>
      </c>
      <c r="Z183" s="15">
        <v>0</v>
      </c>
      <c r="AA183" s="15">
        <v>0</v>
      </c>
      <c r="AB183" s="15">
        <f t="shared" si="32"/>
        <v>0</v>
      </c>
      <c r="AC183" s="15">
        <f t="shared" si="33"/>
        <v>0</v>
      </c>
      <c r="AD183" s="15">
        <v>0</v>
      </c>
      <c r="AE183" s="15">
        <v>0</v>
      </c>
      <c r="AF183" s="15">
        <f t="shared" si="34"/>
        <v>0</v>
      </c>
      <c r="AG183" s="15">
        <f t="shared" si="35"/>
        <v>0</v>
      </c>
      <c r="AH183" s="15">
        <v>0</v>
      </c>
      <c r="AI183" s="15">
        <v>0</v>
      </c>
      <c r="AJ183" s="15">
        <f t="shared" si="36"/>
        <v>0</v>
      </c>
      <c r="AK183" s="15">
        <f t="shared" si="37"/>
        <v>0</v>
      </c>
      <c r="AL183" s="15">
        <v>0</v>
      </c>
      <c r="AM183" s="15">
        <v>0</v>
      </c>
      <c r="AN183" s="15">
        <f t="shared" si="38"/>
        <v>0</v>
      </c>
      <c r="AO183" s="15">
        <f t="shared" si="39"/>
        <v>0</v>
      </c>
      <c r="AP183" s="15">
        <v>0</v>
      </c>
      <c r="AQ183" s="15">
        <v>0</v>
      </c>
      <c r="AR183" s="15">
        <f t="shared" si="40"/>
        <v>0</v>
      </c>
      <c r="AS183" s="15">
        <f t="shared" si="41"/>
        <v>0</v>
      </c>
      <c r="AT183" s="15">
        <v>0</v>
      </c>
      <c r="AU183" s="15">
        <v>0</v>
      </c>
      <c r="AV183" s="15">
        <f t="shared" si="42"/>
        <v>0</v>
      </c>
      <c r="AW183" s="15">
        <f t="shared" si="43"/>
        <v>0</v>
      </c>
      <c r="AX183" s="15">
        <v>0</v>
      </c>
      <c r="AY183" s="15">
        <v>0</v>
      </c>
      <c r="AZ183" s="15">
        <f t="shared" si="44"/>
        <v>0</v>
      </c>
      <c r="BA183" s="15">
        <f t="shared" si="45"/>
        <v>0</v>
      </c>
      <c r="BB183" s="9">
        <v>0</v>
      </c>
      <c r="BC183" s="9">
        <v>0</v>
      </c>
      <c r="BD183" s="10">
        <f t="shared" si="46"/>
        <v>0</v>
      </c>
      <c r="BE183" s="11">
        <f t="shared" si="47"/>
        <v>0</v>
      </c>
      <c r="BF183" s="14"/>
      <c r="BG183" s="14"/>
    </row>
    <row r="184" spans="1:59" s="4" customFormat="1" x14ac:dyDescent="0.25">
      <c r="A184" s="22">
        <v>113</v>
      </c>
      <c r="B184" s="22" t="s">
        <v>280</v>
      </c>
      <c r="C184" s="22" t="s">
        <v>281</v>
      </c>
      <c r="D184" s="22" t="s">
        <v>282</v>
      </c>
      <c r="E184" s="22">
        <v>60000</v>
      </c>
      <c r="F184" s="22" t="s">
        <v>24</v>
      </c>
      <c r="G184" s="22" t="s">
        <v>26</v>
      </c>
      <c r="H184" s="22" t="s">
        <v>26</v>
      </c>
      <c r="I184" s="22">
        <v>48</v>
      </c>
      <c r="J184" s="24">
        <v>0</v>
      </c>
      <c r="K184" s="24">
        <v>0</v>
      </c>
      <c r="L184" s="15">
        <f t="shared" si="24"/>
        <v>0</v>
      </c>
      <c r="M184" s="15">
        <f t="shared" si="25"/>
        <v>0</v>
      </c>
      <c r="N184" s="15">
        <v>54</v>
      </c>
      <c r="O184" s="15">
        <v>0</v>
      </c>
      <c r="P184" s="15">
        <f t="shared" si="26"/>
        <v>54</v>
      </c>
      <c r="Q184" s="15">
        <f t="shared" si="27"/>
        <v>3240000</v>
      </c>
      <c r="R184" s="15">
        <v>0</v>
      </c>
      <c r="S184" s="15">
        <v>0</v>
      </c>
      <c r="T184" s="15">
        <f t="shared" si="28"/>
        <v>0</v>
      </c>
      <c r="U184" s="15">
        <f t="shared" si="29"/>
        <v>0</v>
      </c>
      <c r="V184" s="15">
        <v>0</v>
      </c>
      <c r="W184" s="15">
        <v>0</v>
      </c>
      <c r="X184" s="15">
        <f t="shared" si="30"/>
        <v>0</v>
      </c>
      <c r="Y184" s="15">
        <f t="shared" si="31"/>
        <v>0</v>
      </c>
      <c r="Z184" s="15">
        <v>0</v>
      </c>
      <c r="AA184" s="15">
        <v>0</v>
      </c>
      <c r="AB184" s="15">
        <f t="shared" si="32"/>
        <v>0</v>
      </c>
      <c r="AC184" s="15">
        <f t="shared" si="33"/>
        <v>0</v>
      </c>
      <c r="AD184" s="15">
        <v>0</v>
      </c>
      <c r="AE184" s="15">
        <v>0</v>
      </c>
      <c r="AF184" s="15">
        <f t="shared" si="34"/>
        <v>0</v>
      </c>
      <c r="AG184" s="15">
        <f t="shared" si="35"/>
        <v>0</v>
      </c>
      <c r="AH184" s="15">
        <v>0</v>
      </c>
      <c r="AI184" s="15">
        <v>0</v>
      </c>
      <c r="AJ184" s="15">
        <f t="shared" si="36"/>
        <v>0</v>
      </c>
      <c r="AK184" s="15">
        <f t="shared" si="37"/>
        <v>0</v>
      </c>
      <c r="AL184" s="15">
        <v>48.192771084337352</v>
      </c>
      <c r="AM184" s="15">
        <v>0</v>
      </c>
      <c r="AN184" s="15">
        <f t="shared" si="38"/>
        <v>48.192771084337352</v>
      </c>
      <c r="AO184" s="15">
        <f t="shared" si="39"/>
        <v>2891566.2650602413</v>
      </c>
      <c r="AP184" s="15">
        <v>0</v>
      </c>
      <c r="AQ184" s="15">
        <v>0</v>
      </c>
      <c r="AR184" s="15">
        <f t="shared" si="40"/>
        <v>0</v>
      </c>
      <c r="AS184" s="15">
        <f t="shared" si="41"/>
        <v>0</v>
      </c>
      <c r="AT184" s="15">
        <v>0</v>
      </c>
      <c r="AU184" s="15">
        <v>0</v>
      </c>
      <c r="AV184" s="15">
        <f t="shared" si="42"/>
        <v>0</v>
      </c>
      <c r="AW184" s="15">
        <f t="shared" si="43"/>
        <v>0</v>
      </c>
      <c r="AX184" s="15">
        <v>0</v>
      </c>
      <c r="AY184" s="15">
        <v>0</v>
      </c>
      <c r="AZ184" s="15">
        <f t="shared" si="44"/>
        <v>0</v>
      </c>
      <c r="BA184" s="15">
        <f t="shared" si="45"/>
        <v>0</v>
      </c>
      <c r="BB184" s="9">
        <v>0</v>
      </c>
      <c r="BC184" s="9">
        <v>0</v>
      </c>
      <c r="BD184" s="10">
        <f t="shared" si="46"/>
        <v>0</v>
      </c>
      <c r="BE184" s="11">
        <f t="shared" si="47"/>
        <v>0</v>
      </c>
      <c r="BF184" s="14"/>
      <c r="BG184" s="14"/>
    </row>
    <row r="185" spans="1:59" s="33" customFormat="1" x14ac:dyDescent="0.25">
      <c r="A185" s="120" t="s">
        <v>283</v>
      </c>
      <c r="B185" s="120"/>
      <c r="C185" s="120"/>
      <c r="D185" s="120"/>
      <c r="E185" s="120"/>
      <c r="F185" s="120"/>
      <c r="G185" s="120"/>
      <c r="H185" s="120"/>
      <c r="I185" s="120"/>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8"/>
      <c r="BC185" s="29"/>
      <c r="BD185" s="30"/>
      <c r="BE185" s="31"/>
      <c r="BF185" s="32"/>
      <c r="BG185" s="32"/>
    </row>
    <row r="186" spans="1:59" s="4" customFormat="1" ht="63.75" x14ac:dyDescent="0.25">
      <c r="A186" s="22">
        <v>114</v>
      </c>
      <c r="B186" s="23" t="s">
        <v>284</v>
      </c>
      <c r="C186" s="23" t="s">
        <v>285</v>
      </c>
      <c r="D186" s="23" t="s">
        <v>251</v>
      </c>
      <c r="E186" s="23">
        <v>10</v>
      </c>
      <c r="F186" s="23" t="s">
        <v>47</v>
      </c>
      <c r="G186" s="22" t="s">
        <v>286</v>
      </c>
      <c r="H186" s="22" t="s">
        <v>26</v>
      </c>
      <c r="I186" s="24">
        <v>294193</v>
      </c>
      <c r="J186" s="55" t="s">
        <v>308</v>
      </c>
      <c r="K186" s="56"/>
      <c r="L186" s="56"/>
      <c r="M186" s="57"/>
      <c r="N186" s="55" t="s">
        <v>308</v>
      </c>
      <c r="O186" s="56"/>
      <c r="P186" s="56"/>
      <c r="Q186" s="57"/>
      <c r="R186" s="55" t="s">
        <v>308</v>
      </c>
      <c r="S186" s="56"/>
      <c r="T186" s="56"/>
      <c r="U186" s="57"/>
      <c r="V186" s="55" t="s">
        <v>308</v>
      </c>
      <c r="W186" s="56"/>
      <c r="X186" s="56"/>
      <c r="Y186" s="57"/>
      <c r="Z186" s="55" t="s">
        <v>308</v>
      </c>
      <c r="AA186" s="56"/>
      <c r="AB186" s="56"/>
      <c r="AC186" s="57"/>
      <c r="AD186" s="55" t="s">
        <v>308</v>
      </c>
      <c r="AE186" s="56"/>
      <c r="AF186" s="56"/>
      <c r="AG186" s="57"/>
      <c r="AH186" s="55" t="s">
        <v>308</v>
      </c>
      <c r="AI186" s="56"/>
      <c r="AJ186" s="56"/>
      <c r="AK186" s="57"/>
      <c r="AL186" s="55" t="s">
        <v>308</v>
      </c>
      <c r="AM186" s="56"/>
      <c r="AN186" s="56"/>
      <c r="AO186" s="57"/>
      <c r="AP186" s="55" t="s">
        <v>308</v>
      </c>
      <c r="AQ186" s="56"/>
      <c r="AR186" s="56"/>
      <c r="AS186" s="57"/>
      <c r="AT186" s="55" t="s">
        <v>308</v>
      </c>
      <c r="AU186" s="56"/>
      <c r="AV186" s="56"/>
      <c r="AW186" s="57"/>
      <c r="AX186" s="55" t="s">
        <v>308</v>
      </c>
      <c r="AY186" s="56"/>
      <c r="AZ186" s="56"/>
      <c r="BA186" s="57"/>
      <c r="BB186" s="55" t="s">
        <v>308</v>
      </c>
      <c r="BC186" s="56"/>
      <c r="BD186" s="56"/>
      <c r="BE186" s="57"/>
      <c r="BF186" s="14"/>
      <c r="BG186" s="14"/>
    </row>
    <row r="187" spans="1:59" s="4" customFormat="1" ht="63.75" x14ac:dyDescent="0.25">
      <c r="A187" s="22">
        <v>115</v>
      </c>
      <c r="B187" s="23" t="s">
        <v>287</v>
      </c>
      <c r="C187" s="23" t="s">
        <v>288</v>
      </c>
      <c r="D187" s="23" t="s">
        <v>251</v>
      </c>
      <c r="E187" s="23">
        <v>20</v>
      </c>
      <c r="F187" s="23" t="s">
        <v>47</v>
      </c>
      <c r="G187" s="22" t="s">
        <v>289</v>
      </c>
      <c r="H187" s="22" t="s">
        <v>26</v>
      </c>
      <c r="I187" s="24">
        <v>332558</v>
      </c>
      <c r="J187" s="55" t="s">
        <v>308</v>
      </c>
      <c r="K187" s="56"/>
      <c r="L187" s="56"/>
      <c r="M187" s="57"/>
      <c r="N187" s="55" t="s">
        <v>308</v>
      </c>
      <c r="O187" s="56"/>
      <c r="P187" s="56"/>
      <c r="Q187" s="57"/>
      <c r="R187" s="55" t="s">
        <v>308</v>
      </c>
      <c r="S187" s="56"/>
      <c r="T187" s="56"/>
      <c r="U187" s="57"/>
      <c r="V187" s="55" t="s">
        <v>308</v>
      </c>
      <c r="W187" s="56"/>
      <c r="X187" s="56"/>
      <c r="Y187" s="57"/>
      <c r="Z187" s="55" t="s">
        <v>308</v>
      </c>
      <c r="AA187" s="56"/>
      <c r="AB187" s="56"/>
      <c r="AC187" s="57"/>
      <c r="AD187" s="55" t="s">
        <v>308</v>
      </c>
      <c r="AE187" s="56"/>
      <c r="AF187" s="56"/>
      <c r="AG187" s="57"/>
      <c r="AH187" s="55" t="s">
        <v>308</v>
      </c>
      <c r="AI187" s="56"/>
      <c r="AJ187" s="56"/>
      <c r="AK187" s="57"/>
      <c r="AL187" s="55" t="s">
        <v>308</v>
      </c>
      <c r="AM187" s="56"/>
      <c r="AN187" s="56"/>
      <c r="AO187" s="57"/>
      <c r="AP187" s="55" t="s">
        <v>308</v>
      </c>
      <c r="AQ187" s="56"/>
      <c r="AR187" s="56"/>
      <c r="AS187" s="57"/>
      <c r="AT187" s="55" t="s">
        <v>308</v>
      </c>
      <c r="AU187" s="56"/>
      <c r="AV187" s="56"/>
      <c r="AW187" s="57"/>
      <c r="AX187" s="55" t="s">
        <v>308</v>
      </c>
      <c r="AY187" s="56"/>
      <c r="AZ187" s="56"/>
      <c r="BA187" s="57"/>
      <c r="BB187" s="55" t="s">
        <v>308</v>
      </c>
      <c r="BC187" s="56"/>
      <c r="BD187" s="56"/>
      <c r="BE187" s="57"/>
      <c r="BF187" s="14"/>
      <c r="BG187" s="14"/>
    </row>
    <row r="188" spans="1:59" s="4" customFormat="1" ht="63.75" x14ac:dyDescent="0.25">
      <c r="A188" s="22">
        <v>116</v>
      </c>
      <c r="B188" s="23" t="s">
        <v>290</v>
      </c>
      <c r="C188" s="23" t="s">
        <v>291</v>
      </c>
      <c r="D188" s="23" t="s">
        <v>251</v>
      </c>
      <c r="E188" s="23">
        <v>20</v>
      </c>
      <c r="F188" s="23" t="s">
        <v>47</v>
      </c>
      <c r="G188" s="22" t="s">
        <v>289</v>
      </c>
      <c r="H188" s="22" t="s">
        <v>26</v>
      </c>
      <c r="I188" s="24">
        <v>356491</v>
      </c>
      <c r="J188" s="55" t="s">
        <v>308</v>
      </c>
      <c r="K188" s="56"/>
      <c r="L188" s="56"/>
      <c r="M188" s="57"/>
      <c r="N188" s="55" t="s">
        <v>308</v>
      </c>
      <c r="O188" s="56"/>
      <c r="P188" s="56"/>
      <c r="Q188" s="57"/>
      <c r="R188" s="55" t="s">
        <v>308</v>
      </c>
      <c r="S188" s="56"/>
      <c r="T188" s="56"/>
      <c r="U188" s="57"/>
      <c r="V188" s="55" t="s">
        <v>308</v>
      </c>
      <c r="W188" s="56"/>
      <c r="X188" s="56"/>
      <c r="Y188" s="57"/>
      <c r="Z188" s="55" t="s">
        <v>308</v>
      </c>
      <c r="AA188" s="56"/>
      <c r="AB188" s="56"/>
      <c r="AC188" s="57"/>
      <c r="AD188" s="55" t="s">
        <v>308</v>
      </c>
      <c r="AE188" s="56"/>
      <c r="AF188" s="56"/>
      <c r="AG188" s="57"/>
      <c r="AH188" s="55" t="s">
        <v>308</v>
      </c>
      <c r="AI188" s="56"/>
      <c r="AJ188" s="56"/>
      <c r="AK188" s="57"/>
      <c r="AL188" s="55" t="s">
        <v>308</v>
      </c>
      <c r="AM188" s="56"/>
      <c r="AN188" s="56"/>
      <c r="AO188" s="57"/>
      <c r="AP188" s="55" t="s">
        <v>308</v>
      </c>
      <c r="AQ188" s="56"/>
      <c r="AR188" s="56"/>
      <c r="AS188" s="57"/>
      <c r="AT188" s="55" t="s">
        <v>308</v>
      </c>
      <c r="AU188" s="56"/>
      <c r="AV188" s="56"/>
      <c r="AW188" s="57"/>
      <c r="AX188" s="55" t="s">
        <v>308</v>
      </c>
      <c r="AY188" s="56"/>
      <c r="AZ188" s="56"/>
      <c r="BA188" s="57"/>
      <c r="BB188" s="55" t="s">
        <v>308</v>
      </c>
      <c r="BC188" s="56"/>
      <c r="BD188" s="56"/>
      <c r="BE188" s="57"/>
      <c r="BF188" s="14"/>
      <c r="BG188" s="14"/>
    </row>
    <row r="189" spans="1:59" s="4" customFormat="1" ht="63.75" x14ac:dyDescent="0.25">
      <c r="A189" s="22">
        <v>117</v>
      </c>
      <c r="B189" s="22" t="s">
        <v>292</v>
      </c>
      <c r="C189" s="23" t="s">
        <v>293</v>
      </c>
      <c r="D189" s="22" t="s">
        <v>251</v>
      </c>
      <c r="E189" s="22">
        <v>15</v>
      </c>
      <c r="F189" s="23" t="s">
        <v>47</v>
      </c>
      <c r="G189" s="22" t="s">
        <v>286</v>
      </c>
      <c r="H189" s="22" t="s">
        <v>26</v>
      </c>
      <c r="I189" s="24">
        <v>982637</v>
      </c>
      <c r="J189" s="55" t="s">
        <v>308</v>
      </c>
      <c r="K189" s="56"/>
      <c r="L189" s="56"/>
      <c r="M189" s="57"/>
      <c r="N189" s="55" t="s">
        <v>308</v>
      </c>
      <c r="O189" s="56"/>
      <c r="P189" s="56"/>
      <c r="Q189" s="57"/>
      <c r="R189" s="55" t="s">
        <v>308</v>
      </c>
      <c r="S189" s="56"/>
      <c r="T189" s="56"/>
      <c r="U189" s="57"/>
      <c r="V189" s="55" t="s">
        <v>308</v>
      </c>
      <c r="W189" s="56"/>
      <c r="X189" s="56"/>
      <c r="Y189" s="57"/>
      <c r="Z189" s="55" t="s">
        <v>308</v>
      </c>
      <c r="AA189" s="56"/>
      <c r="AB189" s="56"/>
      <c r="AC189" s="57"/>
      <c r="AD189" s="55" t="s">
        <v>308</v>
      </c>
      <c r="AE189" s="56"/>
      <c r="AF189" s="56"/>
      <c r="AG189" s="57"/>
      <c r="AH189" s="55" t="s">
        <v>308</v>
      </c>
      <c r="AI189" s="56"/>
      <c r="AJ189" s="56"/>
      <c r="AK189" s="57"/>
      <c r="AL189" s="55" t="s">
        <v>308</v>
      </c>
      <c r="AM189" s="56"/>
      <c r="AN189" s="56"/>
      <c r="AO189" s="57"/>
      <c r="AP189" s="55" t="s">
        <v>308</v>
      </c>
      <c r="AQ189" s="56"/>
      <c r="AR189" s="56"/>
      <c r="AS189" s="57"/>
      <c r="AT189" s="55" t="s">
        <v>308</v>
      </c>
      <c r="AU189" s="56"/>
      <c r="AV189" s="56"/>
      <c r="AW189" s="57"/>
      <c r="AX189" s="55" t="s">
        <v>308</v>
      </c>
      <c r="AY189" s="56"/>
      <c r="AZ189" s="56"/>
      <c r="BA189" s="57"/>
      <c r="BB189" s="55" t="s">
        <v>308</v>
      </c>
      <c r="BC189" s="56"/>
      <c r="BD189" s="56"/>
      <c r="BE189" s="57"/>
      <c r="BF189" s="14"/>
      <c r="BG189" s="14"/>
    </row>
    <row r="190" spans="1:59" s="4" customFormat="1" ht="63.75" x14ac:dyDescent="0.25">
      <c r="A190" s="22">
        <v>118</v>
      </c>
      <c r="B190" s="23" t="s">
        <v>294</v>
      </c>
      <c r="C190" s="23" t="s">
        <v>295</v>
      </c>
      <c r="D190" s="23" t="s">
        <v>23</v>
      </c>
      <c r="E190" s="23">
        <v>2</v>
      </c>
      <c r="F190" s="23" t="s">
        <v>47</v>
      </c>
      <c r="G190" s="22" t="s">
        <v>289</v>
      </c>
      <c r="H190" s="22" t="s">
        <v>26</v>
      </c>
      <c r="I190" s="24">
        <v>1999882</v>
      </c>
      <c r="J190" s="55" t="s">
        <v>308</v>
      </c>
      <c r="K190" s="56"/>
      <c r="L190" s="56"/>
      <c r="M190" s="57"/>
      <c r="N190" s="55" t="s">
        <v>308</v>
      </c>
      <c r="O190" s="56"/>
      <c r="P190" s="56"/>
      <c r="Q190" s="57"/>
      <c r="R190" s="55" t="s">
        <v>308</v>
      </c>
      <c r="S190" s="56"/>
      <c r="T190" s="56"/>
      <c r="U190" s="57"/>
      <c r="V190" s="55" t="s">
        <v>308</v>
      </c>
      <c r="W190" s="56"/>
      <c r="X190" s="56"/>
      <c r="Y190" s="57"/>
      <c r="Z190" s="55" t="s">
        <v>308</v>
      </c>
      <c r="AA190" s="56"/>
      <c r="AB190" s="56"/>
      <c r="AC190" s="57"/>
      <c r="AD190" s="55" t="s">
        <v>308</v>
      </c>
      <c r="AE190" s="56"/>
      <c r="AF190" s="56"/>
      <c r="AG190" s="57"/>
      <c r="AH190" s="55" t="s">
        <v>308</v>
      </c>
      <c r="AI190" s="56"/>
      <c r="AJ190" s="56"/>
      <c r="AK190" s="57"/>
      <c r="AL190" s="55" t="s">
        <v>308</v>
      </c>
      <c r="AM190" s="56"/>
      <c r="AN190" s="56"/>
      <c r="AO190" s="57"/>
      <c r="AP190" s="55" t="s">
        <v>308</v>
      </c>
      <c r="AQ190" s="56"/>
      <c r="AR190" s="56"/>
      <c r="AS190" s="57"/>
      <c r="AT190" s="55" t="s">
        <v>308</v>
      </c>
      <c r="AU190" s="56"/>
      <c r="AV190" s="56"/>
      <c r="AW190" s="57"/>
      <c r="AX190" s="55" t="s">
        <v>308</v>
      </c>
      <c r="AY190" s="56"/>
      <c r="AZ190" s="56"/>
      <c r="BA190" s="57"/>
      <c r="BB190" s="55" t="s">
        <v>308</v>
      </c>
      <c r="BC190" s="56"/>
      <c r="BD190" s="56"/>
      <c r="BE190" s="57"/>
      <c r="BF190" s="14"/>
      <c r="BG190" s="14"/>
    </row>
    <row r="191" spans="1:59" s="4" customFormat="1" ht="63.75" x14ac:dyDescent="0.25">
      <c r="A191" s="22">
        <v>119</v>
      </c>
      <c r="B191" s="23" t="s">
        <v>296</v>
      </c>
      <c r="C191" s="25" t="s">
        <v>297</v>
      </c>
      <c r="D191" s="23" t="s">
        <v>23</v>
      </c>
      <c r="E191" s="23">
        <v>90</v>
      </c>
      <c r="F191" s="23" t="s">
        <v>47</v>
      </c>
      <c r="G191" s="22" t="s">
        <v>289</v>
      </c>
      <c r="H191" s="22" t="s">
        <v>26</v>
      </c>
      <c r="I191" s="24">
        <v>678546</v>
      </c>
      <c r="J191" s="55" t="s">
        <v>308</v>
      </c>
      <c r="K191" s="56"/>
      <c r="L191" s="56"/>
      <c r="M191" s="57"/>
      <c r="N191" s="55" t="s">
        <v>308</v>
      </c>
      <c r="O191" s="56"/>
      <c r="P191" s="56"/>
      <c r="Q191" s="57"/>
      <c r="R191" s="55" t="s">
        <v>308</v>
      </c>
      <c r="S191" s="56"/>
      <c r="T191" s="56"/>
      <c r="U191" s="57"/>
      <c r="V191" s="55" t="s">
        <v>308</v>
      </c>
      <c r="W191" s="56"/>
      <c r="X191" s="56"/>
      <c r="Y191" s="57"/>
      <c r="Z191" s="55" t="s">
        <v>308</v>
      </c>
      <c r="AA191" s="56"/>
      <c r="AB191" s="56"/>
      <c r="AC191" s="57"/>
      <c r="AD191" s="55" t="s">
        <v>308</v>
      </c>
      <c r="AE191" s="56"/>
      <c r="AF191" s="56"/>
      <c r="AG191" s="57"/>
      <c r="AH191" s="55" t="s">
        <v>308</v>
      </c>
      <c r="AI191" s="56"/>
      <c r="AJ191" s="56"/>
      <c r="AK191" s="57"/>
      <c r="AL191" s="55" t="s">
        <v>308</v>
      </c>
      <c r="AM191" s="56"/>
      <c r="AN191" s="56"/>
      <c r="AO191" s="57"/>
      <c r="AP191" s="55" t="s">
        <v>308</v>
      </c>
      <c r="AQ191" s="56"/>
      <c r="AR191" s="56"/>
      <c r="AS191" s="57"/>
      <c r="AT191" s="55" t="s">
        <v>308</v>
      </c>
      <c r="AU191" s="56"/>
      <c r="AV191" s="56"/>
      <c r="AW191" s="57"/>
      <c r="AX191" s="55" t="s">
        <v>308</v>
      </c>
      <c r="AY191" s="56"/>
      <c r="AZ191" s="56"/>
      <c r="BA191" s="57"/>
      <c r="BB191" s="55" t="s">
        <v>308</v>
      </c>
      <c r="BC191" s="56"/>
      <c r="BD191" s="56"/>
      <c r="BE191" s="57"/>
      <c r="BF191" s="14"/>
      <c r="BG191" s="14"/>
    </row>
    <row r="192" spans="1:59" s="4" customFormat="1" ht="63.75" x14ac:dyDescent="0.25">
      <c r="A192" s="22">
        <v>120</v>
      </c>
      <c r="B192" s="22" t="s">
        <v>298</v>
      </c>
      <c r="C192" s="22" t="s">
        <v>299</v>
      </c>
      <c r="D192" s="22" t="s">
        <v>23</v>
      </c>
      <c r="E192" s="22">
        <v>2</v>
      </c>
      <c r="F192" s="22" t="s">
        <v>47</v>
      </c>
      <c r="G192" s="22" t="s">
        <v>289</v>
      </c>
      <c r="H192" s="22" t="s">
        <v>26</v>
      </c>
      <c r="I192" s="24">
        <v>1079546</v>
      </c>
      <c r="J192" s="55" t="s">
        <v>308</v>
      </c>
      <c r="K192" s="56"/>
      <c r="L192" s="56"/>
      <c r="M192" s="57"/>
      <c r="N192" s="55" t="s">
        <v>308</v>
      </c>
      <c r="O192" s="56"/>
      <c r="P192" s="56"/>
      <c r="Q192" s="57"/>
      <c r="R192" s="55" t="s">
        <v>308</v>
      </c>
      <c r="S192" s="56"/>
      <c r="T192" s="56"/>
      <c r="U192" s="57"/>
      <c r="V192" s="55" t="s">
        <v>308</v>
      </c>
      <c r="W192" s="56"/>
      <c r="X192" s="56"/>
      <c r="Y192" s="57"/>
      <c r="Z192" s="55" t="s">
        <v>308</v>
      </c>
      <c r="AA192" s="56"/>
      <c r="AB192" s="56"/>
      <c r="AC192" s="57"/>
      <c r="AD192" s="55" t="s">
        <v>308</v>
      </c>
      <c r="AE192" s="56"/>
      <c r="AF192" s="56"/>
      <c r="AG192" s="57"/>
      <c r="AH192" s="55" t="s">
        <v>308</v>
      </c>
      <c r="AI192" s="56"/>
      <c r="AJ192" s="56"/>
      <c r="AK192" s="57"/>
      <c r="AL192" s="55" t="s">
        <v>308</v>
      </c>
      <c r="AM192" s="56"/>
      <c r="AN192" s="56"/>
      <c r="AO192" s="57"/>
      <c r="AP192" s="55" t="s">
        <v>308</v>
      </c>
      <c r="AQ192" s="56"/>
      <c r="AR192" s="56"/>
      <c r="AS192" s="57"/>
      <c r="AT192" s="55" t="s">
        <v>308</v>
      </c>
      <c r="AU192" s="56"/>
      <c r="AV192" s="56"/>
      <c r="AW192" s="57"/>
      <c r="AX192" s="55" t="s">
        <v>308</v>
      </c>
      <c r="AY192" s="56"/>
      <c r="AZ192" s="56"/>
      <c r="BA192" s="57"/>
      <c r="BB192" s="55" t="s">
        <v>308</v>
      </c>
      <c r="BC192" s="56"/>
      <c r="BD192" s="56"/>
      <c r="BE192" s="57"/>
      <c r="BF192" s="14"/>
      <c r="BG192" s="14"/>
    </row>
    <row r="193" spans="1:62" s="4" customFormat="1" ht="63.75" x14ac:dyDescent="0.25">
      <c r="A193" s="22">
        <v>121</v>
      </c>
      <c r="B193" s="22" t="s">
        <v>300</v>
      </c>
      <c r="C193" s="22" t="s">
        <v>301</v>
      </c>
      <c r="D193" s="22" t="s">
        <v>23</v>
      </c>
      <c r="E193" s="22">
        <v>2</v>
      </c>
      <c r="F193" s="22" t="s">
        <v>47</v>
      </c>
      <c r="G193" s="22" t="s">
        <v>302</v>
      </c>
      <c r="H193" s="22" t="s">
        <v>26</v>
      </c>
      <c r="I193" s="24">
        <v>790509</v>
      </c>
      <c r="J193" s="55" t="s">
        <v>308</v>
      </c>
      <c r="K193" s="56"/>
      <c r="L193" s="56"/>
      <c r="M193" s="57"/>
      <c r="N193" s="55" t="s">
        <v>308</v>
      </c>
      <c r="O193" s="56"/>
      <c r="P193" s="56"/>
      <c r="Q193" s="57"/>
      <c r="R193" s="55" t="s">
        <v>308</v>
      </c>
      <c r="S193" s="56"/>
      <c r="T193" s="56"/>
      <c r="U193" s="57"/>
      <c r="V193" s="55" t="s">
        <v>308</v>
      </c>
      <c r="W193" s="56"/>
      <c r="X193" s="56"/>
      <c r="Y193" s="57"/>
      <c r="Z193" s="55" t="s">
        <v>308</v>
      </c>
      <c r="AA193" s="56"/>
      <c r="AB193" s="56"/>
      <c r="AC193" s="57"/>
      <c r="AD193" s="55" t="s">
        <v>308</v>
      </c>
      <c r="AE193" s="56"/>
      <c r="AF193" s="56"/>
      <c r="AG193" s="57"/>
      <c r="AH193" s="55" t="s">
        <v>308</v>
      </c>
      <c r="AI193" s="56"/>
      <c r="AJ193" s="56"/>
      <c r="AK193" s="57"/>
      <c r="AL193" s="55" t="s">
        <v>308</v>
      </c>
      <c r="AM193" s="56"/>
      <c r="AN193" s="56"/>
      <c r="AO193" s="57"/>
      <c r="AP193" s="55" t="s">
        <v>308</v>
      </c>
      <c r="AQ193" s="56"/>
      <c r="AR193" s="56"/>
      <c r="AS193" s="57"/>
      <c r="AT193" s="55" t="s">
        <v>308</v>
      </c>
      <c r="AU193" s="56"/>
      <c r="AV193" s="56"/>
      <c r="AW193" s="57"/>
      <c r="AX193" s="55" t="s">
        <v>308</v>
      </c>
      <c r="AY193" s="56"/>
      <c r="AZ193" s="56"/>
      <c r="BA193" s="57"/>
      <c r="BB193" s="55" t="s">
        <v>308</v>
      </c>
      <c r="BC193" s="56"/>
      <c r="BD193" s="56"/>
      <c r="BE193" s="57"/>
      <c r="BF193" s="14"/>
      <c r="BG193" s="14"/>
    </row>
    <row r="194" spans="1:62" s="4" customFormat="1" ht="64.5" thickBot="1" x14ac:dyDescent="0.3">
      <c r="A194" s="22">
        <v>122</v>
      </c>
      <c r="B194" s="22" t="s">
        <v>303</v>
      </c>
      <c r="C194" s="23" t="s">
        <v>304</v>
      </c>
      <c r="D194" s="22" t="s">
        <v>23</v>
      </c>
      <c r="E194" s="22">
        <v>4</v>
      </c>
      <c r="F194" s="22" t="s">
        <v>47</v>
      </c>
      <c r="G194" s="22" t="s">
        <v>305</v>
      </c>
      <c r="H194" s="22" t="s">
        <v>26</v>
      </c>
      <c r="I194" s="24">
        <v>678546</v>
      </c>
      <c r="J194" s="55" t="s">
        <v>308</v>
      </c>
      <c r="K194" s="56"/>
      <c r="L194" s="56"/>
      <c r="M194" s="57"/>
      <c r="N194" s="55" t="s">
        <v>308</v>
      </c>
      <c r="O194" s="56"/>
      <c r="P194" s="56"/>
      <c r="Q194" s="57"/>
      <c r="R194" s="55" t="s">
        <v>308</v>
      </c>
      <c r="S194" s="56"/>
      <c r="T194" s="56"/>
      <c r="U194" s="57"/>
      <c r="V194" s="55" t="s">
        <v>308</v>
      </c>
      <c r="W194" s="56"/>
      <c r="X194" s="56"/>
      <c r="Y194" s="57"/>
      <c r="Z194" s="55" t="s">
        <v>308</v>
      </c>
      <c r="AA194" s="56"/>
      <c r="AB194" s="56"/>
      <c r="AC194" s="57"/>
      <c r="AD194" s="55" t="s">
        <v>308</v>
      </c>
      <c r="AE194" s="56"/>
      <c r="AF194" s="56"/>
      <c r="AG194" s="57"/>
      <c r="AH194" s="55" t="s">
        <v>308</v>
      </c>
      <c r="AI194" s="56"/>
      <c r="AJ194" s="56"/>
      <c r="AK194" s="57"/>
      <c r="AL194" s="55" t="s">
        <v>308</v>
      </c>
      <c r="AM194" s="56"/>
      <c r="AN194" s="56"/>
      <c r="AO194" s="57"/>
      <c r="AP194" s="55" t="s">
        <v>308</v>
      </c>
      <c r="AQ194" s="56"/>
      <c r="AR194" s="56"/>
      <c r="AS194" s="57"/>
      <c r="AT194" s="55" t="s">
        <v>308</v>
      </c>
      <c r="AU194" s="56"/>
      <c r="AV194" s="56"/>
      <c r="AW194" s="57"/>
      <c r="AX194" s="55" t="s">
        <v>308</v>
      </c>
      <c r="AY194" s="56"/>
      <c r="AZ194" s="56"/>
      <c r="BA194" s="57"/>
      <c r="BB194" s="55" t="s">
        <v>308</v>
      </c>
      <c r="BC194" s="56"/>
      <c r="BD194" s="56"/>
      <c r="BE194" s="57"/>
      <c r="BF194" s="14"/>
      <c r="BG194" s="14"/>
    </row>
    <row r="195" spans="1:62" s="4" customFormat="1" ht="16.5" thickBot="1" x14ac:dyDescent="0.3">
      <c r="A195" s="94" t="s">
        <v>11</v>
      </c>
      <c r="B195" s="95"/>
      <c r="C195" s="95"/>
      <c r="D195" s="96"/>
      <c r="E195" s="16"/>
      <c r="F195" s="16"/>
      <c r="G195" s="16"/>
      <c r="H195" s="35"/>
      <c r="I195" s="35"/>
      <c r="J195" s="58" t="s">
        <v>307</v>
      </c>
      <c r="K195" s="59"/>
      <c r="L195" s="60"/>
      <c r="M195" s="16">
        <f>SUM(M8:M194)</f>
        <v>134690497</v>
      </c>
      <c r="N195" s="58" t="s">
        <v>307</v>
      </c>
      <c r="O195" s="59"/>
      <c r="P195" s="60"/>
      <c r="Q195" s="16">
        <f>SUM(Q8:Q194)</f>
        <v>190555873.75</v>
      </c>
      <c r="R195" s="58" t="s">
        <v>307</v>
      </c>
      <c r="S195" s="59"/>
      <c r="T195" s="60"/>
      <c r="U195" s="16">
        <f>SUM(U8:U194)</f>
        <v>207177364</v>
      </c>
      <c r="V195" s="58" t="s">
        <v>307</v>
      </c>
      <c r="W195" s="59"/>
      <c r="X195" s="60"/>
      <c r="Y195" s="16">
        <f>SUM(Y8:Y194)</f>
        <v>154638828.19999999</v>
      </c>
      <c r="Z195" s="58" t="s">
        <v>307</v>
      </c>
      <c r="AA195" s="59"/>
      <c r="AB195" s="60"/>
      <c r="AC195" s="16">
        <f>SUM(AC8:AC194)</f>
        <v>134317010</v>
      </c>
      <c r="AD195" s="58" t="s">
        <v>307</v>
      </c>
      <c r="AE195" s="59"/>
      <c r="AF195" s="60"/>
      <c r="AG195" s="16">
        <f>SUM(AG8:AG194)</f>
        <v>49288430</v>
      </c>
      <c r="AH195" s="58" t="s">
        <v>307</v>
      </c>
      <c r="AI195" s="59"/>
      <c r="AJ195" s="60"/>
      <c r="AK195" s="16">
        <f>SUM(AK8:AK194)</f>
        <v>53082092</v>
      </c>
      <c r="AL195" s="58" t="s">
        <v>307</v>
      </c>
      <c r="AM195" s="59"/>
      <c r="AN195" s="60"/>
      <c r="AO195" s="16">
        <f>SUM(AO8:AO194)</f>
        <v>340820542.35196525</v>
      </c>
      <c r="AP195" s="58" t="s">
        <v>307</v>
      </c>
      <c r="AQ195" s="59"/>
      <c r="AR195" s="60"/>
      <c r="AS195" s="16">
        <f>SUM(AS8:AS194)</f>
        <v>46690168</v>
      </c>
      <c r="AT195" s="58" t="s">
        <v>307</v>
      </c>
      <c r="AU195" s="59"/>
      <c r="AV195" s="60"/>
      <c r="AW195" s="16">
        <f>SUM(AW8:AW194)</f>
        <v>281101455.30000001</v>
      </c>
      <c r="AX195" s="58" t="s">
        <v>307</v>
      </c>
      <c r="AY195" s="59"/>
      <c r="AZ195" s="60"/>
      <c r="BA195" s="16">
        <f>SUM(BA8:BA194)</f>
        <v>17992800</v>
      </c>
      <c r="BB195" s="58" t="s">
        <v>307</v>
      </c>
      <c r="BC195" s="59"/>
      <c r="BD195" s="60"/>
      <c r="BE195" s="16">
        <f>SUM(BE8:BE194)</f>
        <v>95374250</v>
      </c>
      <c r="BJ195" s="18"/>
    </row>
    <row r="196" spans="1:62" s="4" customFormat="1" ht="15.75" x14ac:dyDescent="0.25">
      <c r="A196" s="37"/>
      <c r="B196" s="37"/>
      <c r="C196" s="37"/>
      <c r="D196" s="37"/>
      <c r="E196" s="38"/>
      <c r="F196" s="38"/>
      <c r="G196" s="38"/>
      <c r="H196" s="39"/>
      <c r="I196" s="38"/>
      <c r="J196" s="38"/>
      <c r="K196" s="38"/>
      <c r="L196" s="38"/>
      <c r="M196" s="38">
        <v>134690497</v>
      </c>
      <c r="N196" s="38"/>
      <c r="O196" s="38"/>
      <c r="P196" s="38"/>
      <c r="Q196" s="38">
        <v>190555873.75</v>
      </c>
      <c r="R196" s="38"/>
      <c r="S196" s="38"/>
      <c r="T196" s="38"/>
      <c r="U196" s="38">
        <v>207177364</v>
      </c>
      <c r="V196" s="38"/>
      <c r="W196" s="38"/>
      <c r="X196" s="38"/>
      <c r="Y196" s="38">
        <v>154638828.19999999</v>
      </c>
      <c r="Z196" s="38"/>
      <c r="AA196" s="38"/>
      <c r="AB196" s="38"/>
      <c r="AC196" s="38">
        <v>134317010</v>
      </c>
      <c r="AD196" s="38"/>
      <c r="AE196" s="38"/>
      <c r="AF196" s="38"/>
      <c r="AG196" s="38">
        <v>49288430</v>
      </c>
      <c r="AH196" s="38"/>
      <c r="AI196" s="38"/>
      <c r="AJ196" s="38"/>
      <c r="AK196" s="38">
        <v>53082092</v>
      </c>
      <c r="AL196" s="38"/>
      <c r="AM196" s="38"/>
      <c r="AN196" s="38"/>
      <c r="AO196" s="38">
        <v>340820542.35196525</v>
      </c>
      <c r="AP196" s="38"/>
      <c r="AQ196" s="38"/>
      <c r="AR196" s="38"/>
      <c r="AS196" s="38">
        <v>46690168</v>
      </c>
      <c r="AT196" s="38"/>
      <c r="AU196" s="38"/>
      <c r="AV196" s="38"/>
      <c r="AW196" s="38">
        <v>281101455.30000001</v>
      </c>
      <c r="AX196" s="38"/>
      <c r="AY196" s="38"/>
      <c r="AZ196" s="38"/>
      <c r="BA196" s="38">
        <v>17992800</v>
      </c>
      <c r="BB196" s="38"/>
      <c r="BC196" s="38"/>
      <c r="BD196" s="38"/>
      <c r="BE196" s="38">
        <v>95374250</v>
      </c>
      <c r="BJ196" s="18"/>
    </row>
    <row r="197" spans="1:62" s="4" customFormat="1" ht="15.75" x14ac:dyDescent="0.25">
      <c r="A197" s="37"/>
      <c r="B197" s="37"/>
      <c r="C197" s="37"/>
      <c r="D197" s="37"/>
      <c r="E197" s="38"/>
      <c r="F197" s="38"/>
      <c r="G197" s="38"/>
      <c r="H197" s="39"/>
      <c r="I197" s="38"/>
      <c r="J197" s="38"/>
      <c r="K197" s="38"/>
      <c r="L197" s="38"/>
      <c r="M197" s="38">
        <f>+M195-M196</f>
        <v>0</v>
      </c>
      <c r="N197" s="38"/>
      <c r="O197" s="38"/>
      <c r="P197" s="38"/>
      <c r="Q197" s="38">
        <f>+Q195-Q196</f>
        <v>0</v>
      </c>
      <c r="R197" s="38"/>
      <c r="S197" s="38"/>
      <c r="T197" s="38"/>
      <c r="U197" s="38">
        <f>+U195-U196</f>
        <v>0</v>
      </c>
      <c r="V197" s="38"/>
      <c r="W197" s="38"/>
      <c r="X197" s="38"/>
      <c r="Y197" s="38">
        <f>+Y195-Y196</f>
        <v>0</v>
      </c>
      <c r="Z197" s="38"/>
      <c r="AA197" s="38"/>
      <c r="AB197" s="38"/>
      <c r="AC197" s="38">
        <f>+AC195-AC196</f>
        <v>0</v>
      </c>
      <c r="AD197" s="38"/>
      <c r="AE197" s="38"/>
      <c r="AF197" s="38"/>
      <c r="AG197" s="38">
        <f>+AG195-AG196</f>
        <v>0</v>
      </c>
      <c r="AH197" s="38"/>
      <c r="AI197" s="38"/>
      <c r="AJ197" s="38"/>
      <c r="AK197" s="38"/>
      <c r="AL197" s="38"/>
      <c r="AM197" s="38"/>
      <c r="AN197" s="38"/>
      <c r="AO197" s="38">
        <f>+AO195-AO196</f>
        <v>0</v>
      </c>
      <c r="AP197" s="38"/>
      <c r="AQ197" s="38"/>
      <c r="AR197" s="38"/>
      <c r="AS197" s="38">
        <f>+AS195-AS196</f>
        <v>0</v>
      </c>
      <c r="AT197" s="38"/>
      <c r="AU197" s="38"/>
      <c r="AV197" s="38"/>
      <c r="AW197" s="38">
        <f>+AW195-AW196</f>
        <v>0</v>
      </c>
      <c r="AX197" s="38"/>
      <c r="AY197" s="38"/>
      <c r="AZ197" s="38"/>
      <c r="BA197" s="38">
        <f>+BA195-BA196</f>
        <v>0</v>
      </c>
      <c r="BB197" s="38"/>
      <c r="BC197" s="38"/>
      <c r="BD197" s="38"/>
      <c r="BE197" s="38">
        <f>+BE195-BE196</f>
        <v>0</v>
      </c>
      <c r="BJ197" s="18"/>
    </row>
    <row r="198" spans="1:62" s="4" customFormat="1" ht="15.75" thickBot="1" x14ac:dyDescent="0.25">
      <c r="A198" s="97"/>
      <c r="B198" s="97"/>
      <c r="C198" s="97"/>
      <c r="D198" s="97"/>
      <c r="E198" s="97"/>
      <c r="F198" s="97"/>
      <c r="G198" s="97"/>
      <c r="H198" s="97"/>
      <c r="I198" s="97"/>
      <c r="J198" s="97"/>
      <c r="K198" s="97"/>
      <c r="L198" s="97"/>
      <c r="M198" s="97"/>
      <c r="N198" s="97"/>
      <c r="O198" s="97"/>
      <c r="P198" s="97"/>
      <c r="Q198" s="97"/>
      <c r="R198" s="97"/>
      <c r="S198" s="97"/>
      <c r="T198" s="97"/>
      <c r="U198" s="97"/>
      <c r="V198" s="97"/>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c r="AW198" s="97"/>
      <c r="AX198" s="97"/>
      <c r="AY198" s="97"/>
      <c r="AZ198" s="97"/>
      <c r="BA198" s="97"/>
      <c r="BB198" s="97"/>
      <c r="BC198" s="97"/>
      <c r="BD198" s="97"/>
      <c r="BE198" s="97"/>
      <c r="BJ198" s="17"/>
    </row>
    <row r="199" spans="1:62" ht="15.75" customHeight="1" thickBot="1" x14ac:dyDescent="0.3">
      <c r="A199" s="124" t="s">
        <v>9</v>
      </c>
      <c r="B199" s="125"/>
      <c r="C199" s="125"/>
      <c r="D199" s="126"/>
      <c r="E199" s="3"/>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40"/>
      <c r="AT199" s="40"/>
      <c r="AU199" s="40"/>
      <c r="AV199" s="40"/>
      <c r="AW199" s="40"/>
      <c r="AX199" s="40"/>
      <c r="AY199" s="40"/>
      <c r="AZ199" s="40"/>
      <c r="BA199" s="40"/>
      <c r="BB199" s="127"/>
      <c r="BC199" s="127"/>
      <c r="BD199" s="127"/>
      <c r="BE199" s="41"/>
      <c r="BG199" s="13"/>
    </row>
    <row r="200" spans="1:62" x14ac:dyDescent="0.25">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c r="AP200" s="93"/>
      <c r="AQ200" s="93"/>
      <c r="AR200" s="93"/>
      <c r="AS200" s="93"/>
      <c r="AT200" s="93"/>
      <c r="AU200" s="93"/>
      <c r="AV200" s="93"/>
      <c r="AW200" s="93"/>
      <c r="AX200" s="93"/>
      <c r="AY200" s="93"/>
      <c r="AZ200" s="93"/>
      <c r="BA200" s="93"/>
      <c r="BB200" s="93"/>
      <c r="BC200" s="93"/>
      <c r="BD200" s="93"/>
      <c r="BE200" s="93"/>
      <c r="BF200" s="12"/>
      <c r="BG200" s="7"/>
    </row>
    <row r="201" spans="1:62" ht="144" customHeight="1" thickBot="1" x14ac:dyDescent="0.3">
      <c r="A201" s="108" t="s">
        <v>12</v>
      </c>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c r="AA201" s="109"/>
      <c r="AB201" s="109"/>
      <c r="AC201" s="109"/>
      <c r="AD201" s="109"/>
      <c r="AE201" s="109"/>
      <c r="AF201" s="109"/>
      <c r="AG201" s="109"/>
      <c r="AH201" s="109"/>
      <c r="AI201" s="109"/>
      <c r="AJ201" s="109"/>
      <c r="AK201" s="109"/>
      <c r="AL201" s="109"/>
      <c r="AM201" s="109"/>
      <c r="AN201" s="109"/>
      <c r="AO201" s="109"/>
      <c r="AP201" s="109"/>
      <c r="AQ201" s="109"/>
      <c r="AR201" s="109"/>
      <c r="AS201" s="109"/>
      <c r="AT201" s="109"/>
      <c r="AU201" s="109"/>
      <c r="AV201" s="109"/>
      <c r="AW201" s="109"/>
      <c r="AX201" s="109"/>
      <c r="AY201" s="109"/>
      <c r="AZ201" s="109"/>
      <c r="BA201" s="109"/>
      <c r="BB201" s="109"/>
      <c r="BC201" s="109"/>
      <c r="BD201" s="109"/>
      <c r="BE201" s="110"/>
      <c r="BF201" s="7"/>
      <c r="BG201" s="7"/>
    </row>
    <row r="202" spans="1:62" ht="16.5" thickBot="1" x14ac:dyDescent="0.3">
      <c r="A202" s="105"/>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7"/>
    </row>
    <row r="203" spans="1:62" ht="74.25" customHeight="1" x14ac:dyDescent="0.25">
      <c r="A203" s="103" t="s">
        <v>3</v>
      </c>
      <c r="B203" s="104"/>
      <c r="C203" s="104"/>
      <c r="D203" s="104"/>
      <c r="E203" s="104"/>
      <c r="F203" s="104"/>
      <c r="G203" s="111"/>
      <c r="H203" s="112"/>
      <c r="I203" s="112"/>
      <c r="J203" s="113"/>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c r="AY203" s="19"/>
      <c r="AZ203" s="19"/>
      <c r="BA203" s="19"/>
      <c r="BB203" s="42"/>
      <c r="BC203" s="42"/>
      <c r="BD203" s="42"/>
      <c r="BE203" s="42"/>
    </row>
    <row r="204" spans="1:62" ht="65.25" customHeight="1" x14ac:dyDescent="0.25">
      <c r="A204" s="114" t="s">
        <v>4</v>
      </c>
      <c r="B204" s="115"/>
      <c r="C204" s="115"/>
      <c r="D204" s="115"/>
      <c r="E204" s="115"/>
      <c r="F204" s="115"/>
      <c r="G204" s="116" t="s">
        <v>321</v>
      </c>
      <c r="H204" s="117"/>
      <c r="I204" s="117"/>
      <c r="J204" s="118"/>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c r="AY204" s="19"/>
      <c r="AZ204" s="19"/>
      <c r="BA204" s="19"/>
      <c r="BB204" s="42"/>
      <c r="BC204" s="42"/>
      <c r="BD204" s="42"/>
      <c r="BE204" s="42"/>
    </row>
    <row r="205" spans="1:62" ht="52.5" customHeight="1" thickBot="1" x14ac:dyDescent="0.3">
      <c r="A205" s="101" t="s">
        <v>5</v>
      </c>
      <c r="B205" s="102"/>
      <c r="C205" s="102"/>
      <c r="D205" s="102"/>
      <c r="E205" s="102"/>
      <c r="F205" s="102"/>
      <c r="G205" s="121" t="s">
        <v>322</v>
      </c>
      <c r="H205" s="122"/>
      <c r="I205" s="122"/>
      <c r="J205" s="123"/>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c r="AY205" s="19"/>
      <c r="AZ205" s="19"/>
      <c r="BA205" s="19"/>
      <c r="BB205" s="42"/>
      <c r="BC205" s="42"/>
      <c r="BD205" s="42"/>
      <c r="BE205" s="42"/>
    </row>
    <row r="206" spans="1:62" ht="52.5" customHeight="1" x14ac:dyDescent="0.25"/>
  </sheetData>
  <autoFilter ref="BF7:BG195" xr:uid="{00000000-0009-0000-0000-000000000000}"/>
  <mergeCells count="156">
    <mergeCell ref="A1:BE4"/>
    <mergeCell ref="A5:I5"/>
    <mergeCell ref="J5:BE5"/>
    <mergeCell ref="A6:A7"/>
    <mergeCell ref="B6:B7"/>
    <mergeCell ref="C6:C7"/>
    <mergeCell ref="D6:D7"/>
    <mergeCell ref="E6:E7"/>
    <mergeCell ref="F6:F7"/>
    <mergeCell ref="G6:I6"/>
    <mergeCell ref="AT6:AW6"/>
    <mergeCell ref="AX6:BA6"/>
    <mergeCell ref="BB6:BE6"/>
    <mergeCell ref="J6:M6"/>
    <mergeCell ref="N6:Q6"/>
    <mergeCell ref="R6:U6"/>
    <mergeCell ref="V6:Y6"/>
    <mergeCell ref="Z6:AC6"/>
    <mergeCell ref="AD6:AG6"/>
    <mergeCell ref="A185:I185"/>
    <mergeCell ref="J186:M186"/>
    <mergeCell ref="N186:Q186"/>
    <mergeCell ref="R186:U186"/>
    <mergeCell ref="V186:Y186"/>
    <mergeCell ref="Z186:AC186"/>
    <mergeCell ref="AH6:AK6"/>
    <mergeCell ref="AL6:AO6"/>
    <mergeCell ref="AP6:AS6"/>
    <mergeCell ref="BB186:BE186"/>
    <mergeCell ref="J187:M187"/>
    <mergeCell ref="N187:Q187"/>
    <mergeCell ref="R187:U187"/>
    <mergeCell ref="V187:Y187"/>
    <mergeCell ref="Z187:AC187"/>
    <mergeCell ref="AD187:AG187"/>
    <mergeCell ref="AH187:AK187"/>
    <mergeCell ref="AL187:AO187"/>
    <mergeCell ref="AP187:AS187"/>
    <mergeCell ref="AD186:AG186"/>
    <mergeCell ref="AH186:AK186"/>
    <mergeCell ref="AL186:AO186"/>
    <mergeCell ref="AP186:AS186"/>
    <mergeCell ref="AT186:AW186"/>
    <mergeCell ref="AX186:BA186"/>
    <mergeCell ref="AT187:AW187"/>
    <mergeCell ref="AX187:BA187"/>
    <mergeCell ref="BB187:BE187"/>
    <mergeCell ref="AT188:AW188"/>
    <mergeCell ref="AX188:BA188"/>
    <mergeCell ref="BB188:BE188"/>
    <mergeCell ref="J189:M189"/>
    <mergeCell ref="N189:Q189"/>
    <mergeCell ref="R189:U189"/>
    <mergeCell ref="V189:Y189"/>
    <mergeCell ref="Z189:AC189"/>
    <mergeCell ref="BB189:BE189"/>
    <mergeCell ref="AD189:AG189"/>
    <mergeCell ref="AH189:AK189"/>
    <mergeCell ref="AL189:AO189"/>
    <mergeCell ref="AP189:AS189"/>
    <mergeCell ref="AT189:AW189"/>
    <mergeCell ref="AX189:BA189"/>
    <mergeCell ref="J188:M188"/>
    <mergeCell ref="N188:Q188"/>
    <mergeCell ref="R188:U188"/>
    <mergeCell ref="V188:Y188"/>
    <mergeCell ref="Z188:AC188"/>
    <mergeCell ref="AD188:AG188"/>
    <mergeCell ref="AH188:AK188"/>
    <mergeCell ref="AL188:AO188"/>
    <mergeCell ref="AP188:AS188"/>
    <mergeCell ref="AT190:AW190"/>
    <mergeCell ref="AX190:BA190"/>
    <mergeCell ref="BB190:BE190"/>
    <mergeCell ref="J191:M191"/>
    <mergeCell ref="N191:Q191"/>
    <mergeCell ref="R191:U191"/>
    <mergeCell ref="V191:Y191"/>
    <mergeCell ref="Z191:AC191"/>
    <mergeCell ref="AD191:AG191"/>
    <mergeCell ref="AH191:AK191"/>
    <mergeCell ref="AL191:AO191"/>
    <mergeCell ref="AP191:AS191"/>
    <mergeCell ref="AT191:AW191"/>
    <mergeCell ref="AX191:BA191"/>
    <mergeCell ref="BB191:BE191"/>
    <mergeCell ref="J190:M190"/>
    <mergeCell ref="N190:Q190"/>
    <mergeCell ref="R190:U190"/>
    <mergeCell ref="V190:Y190"/>
    <mergeCell ref="Z190:AC190"/>
    <mergeCell ref="AD190:AG190"/>
    <mergeCell ref="AH190:AK190"/>
    <mergeCell ref="AL190:AO190"/>
    <mergeCell ref="AP190:AS190"/>
    <mergeCell ref="J192:M192"/>
    <mergeCell ref="N192:Q192"/>
    <mergeCell ref="R192:U192"/>
    <mergeCell ref="V192:Y192"/>
    <mergeCell ref="Z192:AC192"/>
    <mergeCell ref="BB192:BE192"/>
    <mergeCell ref="J193:M193"/>
    <mergeCell ref="N193:Q193"/>
    <mergeCell ref="R193:U193"/>
    <mergeCell ref="V193:Y193"/>
    <mergeCell ref="Z193:AC193"/>
    <mergeCell ref="AD193:AG193"/>
    <mergeCell ref="AH193:AK193"/>
    <mergeCell ref="AL193:AO193"/>
    <mergeCell ref="AP193:AS193"/>
    <mergeCell ref="AD192:AG192"/>
    <mergeCell ref="AH192:AK192"/>
    <mergeCell ref="AL192:AO192"/>
    <mergeCell ref="AP192:AS192"/>
    <mergeCell ref="AT192:AW192"/>
    <mergeCell ref="AX192:BA192"/>
    <mergeCell ref="AT193:AW193"/>
    <mergeCell ref="AX193:BA193"/>
    <mergeCell ref="BB193:BE193"/>
    <mergeCell ref="A205:F205"/>
    <mergeCell ref="G205:J205"/>
    <mergeCell ref="A201:BE201"/>
    <mergeCell ref="A202:BE202"/>
    <mergeCell ref="A203:F203"/>
    <mergeCell ref="G203:J203"/>
    <mergeCell ref="A204:F204"/>
    <mergeCell ref="G204:J204"/>
    <mergeCell ref="AX195:AZ195"/>
    <mergeCell ref="BB195:BD195"/>
    <mergeCell ref="A198:BE198"/>
    <mergeCell ref="A199:D199"/>
    <mergeCell ref="BB199:BD199"/>
    <mergeCell ref="A200:BE200"/>
    <mergeCell ref="Z195:AB195"/>
    <mergeCell ref="AD195:AF195"/>
    <mergeCell ref="AH195:AJ195"/>
    <mergeCell ref="AL195:AN195"/>
    <mergeCell ref="AP195:AR195"/>
    <mergeCell ref="AT195:AV195"/>
    <mergeCell ref="AT194:AW194"/>
    <mergeCell ref="AX194:BA194"/>
    <mergeCell ref="BB194:BE194"/>
    <mergeCell ref="A195:D195"/>
    <mergeCell ref="J195:L195"/>
    <mergeCell ref="N195:P195"/>
    <mergeCell ref="R195:T195"/>
    <mergeCell ref="V195:X195"/>
    <mergeCell ref="J194:M194"/>
    <mergeCell ref="N194:Q194"/>
    <mergeCell ref="R194:U194"/>
    <mergeCell ref="V194:Y194"/>
    <mergeCell ref="Z194:AC194"/>
    <mergeCell ref="AD194:AG194"/>
    <mergeCell ref="AH194:AK194"/>
    <mergeCell ref="AL194:AO194"/>
    <mergeCell ref="AP194:AS194"/>
  </mergeCells>
  <printOptions horizontalCentered="1"/>
  <pageMargins left="0.78740157480314965" right="0.78740157480314965" top="1.1811023622047245" bottom="0.15748031496062992" header="0.15748031496062992" footer="0.23622047244094491"/>
  <pageSetup scale="1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590EB-1970-4913-AABB-ADECAEBD13C2}">
  <sheetPr>
    <pageSetUpPr fitToPage="1"/>
  </sheetPr>
  <dimension ref="A1:CF142"/>
  <sheetViews>
    <sheetView showGridLines="0" view="pageBreakPreview" zoomScale="70" zoomScaleNormal="70" zoomScaleSheetLayoutView="70" workbookViewId="0">
      <selection activeCell="CD7" sqref="CD7"/>
    </sheetView>
  </sheetViews>
  <sheetFormatPr baseColWidth="10" defaultRowHeight="15" x14ac:dyDescent="0.25"/>
  <cols>
    <col min="1" max="1" width="7.140625" style="1" bestFit="1" customWidth="1"/>
    <col min="2" max="2" width="40" style="1" hidden="1" customWidth="1"/>
    <col min="3" max="3" width="92.140625" style="1" hidden="1" customWidth="1"/>
    <col min="4" max="4" width="24" style="1" hidden="1" customWidth="1"/>
    <col min="5" max="8" width="19.140625" style="2" hidden="1" customWidth="1"/>
    <col min="9" max="9" width="19.140625" style="2" customWidth="1"/>
    <col min="10" max="69" width="19.140625" style="2" hidden="1" customWidth="1"/>
    <col min="70" max="75" width="19.140625" style="2" customWidth="1"/>
    <col min="76" max="76" width="22.42578125" style="2" customWidth="1"/>
    <col min="77" max="77" width="17.7109375" style="2" bestFit="1" customWidth="1"/>
    <col min="78" max="78" width="22.5703125" style="2" bestFit="1" customWidth="1"/>
    <col min="79" max="79" width="26.28515625" style="2" customWidth="1"/>
    <col min="80" max="81" width="19.140625" style="2" customWidth="1"/>
    <col min="82" max="83" width="11.42578125" style="1"/>
    <col min="84" max="84" width="15" style="1" bestFit="1" customWidth="1"/>
    <col min="85" max="16384" width="11.42578125" style="1"/>
  </cols>
  <sheetData>
    <row r="1" spans="1:81" x14ac:dyDescent="0.25">
      <c r="A1" s="89"/>
      <c r="B1" s="90"/>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0"/>
      <c r="AZ1" s="90"/>
      <c r="BA1" s="90"/>
      <c r="BB1" s="90"/>
      <c r="BC1" s="90"/>
      <c r="BD1" s="90"/>
      <c r="BE1" s="90"/>
      <c r="BF1" s="90"/>
      <c r="BG1" s="90"/>
      <c r="BH1" s="90"/>
      <c r="BI1" s="90"/>
      <c r="BJ1" s="90"/>
      <c r="BK1" s="90"/>
      <c r="BL1" s="90"/>
      <c r="BM1" s="90"/>
      <c r="BN1" s="90"/>
      <c r="BO1" s="90"/>
      <c r="BP1" s="90"/>
      <c r="BQ1" s="90"/>
      <c r="BR1" s="90"/>
      <c r="BS1" s="90"/>
      <c r="BT1" s="90"/>
      <c r="BU1" s="90"/>
      <c r="BV1" s="90"/>
      <c r="BW1" s="90"/>
      <c r="BX1" s="90"/>
      <c r="BY1" s="90"/>
      <c r="BZ1" s="90"/>
      <c r="CA1" s="90"/>
      <c r="CB1" s="1"/>
      <c r="CC1" s="1"/>
    </row>
    <row r="2" spans="1:81" x14ac:dyDescent="0.25">
      <c r="A2" s="91"/>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c r="BW2" s="92"/>
      <c r="BX2" s="92"/>
      <c r="BY2" s="92"/>
      <c r="BZ2" s="92"/>
      <c r="CA2" s="92"/>
      <c r="CB2" s="1"/>
      <c r="CC2" s="1"/>
    </row>
    <row r="3" spans="1:81" x14ac:dyDescent="0.25">
      <c r="A3" s="91"/>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1"/>
      <c r="CC3" s="1"/>
    </row>
    <row r="4" spans="1:81" ht="15.75" thickBot="1" x14ac:dyDescent="0.3">
      <c r="A4" s="91"/>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1"/>
      <c r="CC4" s="1"/>
    </row>
    <row r="5" spans="1:81" ht="112.5" customHeight="1" thickBot="1" x14ac:dyDescent="0.3">
      <c r="A5" s="98" t="s">
        <v>2</v>
      </c>
      <c r="B5" s="99"/>
      <c r="C5" s="99"/>
      <c r="D5" s="99"/>
      <c r="E5" s="99"/>
      <c r="F5" s="99"/>
      <c r="G5" s="99"/>
      <c r="H5" s="99"/>
      <c r="I5" s="100"/>
      <c r="J5" s="61" t="s">
        <v>13</v>
      </c>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3"/>
      <c r="CB5" s="1"/>
      <c r="CC5" s="1"/>
    </row>
    <row r="6" spans="1:81" s="4" customFormat="1" ht="51" customHeight="1" thickBot="1" x14ac:dyDescent="0.3">
      <c r="A6" s="128" t="s">
        <v>0</v>
      </c>
      <c r="B6" s="130" t="s">
        <v>14</v>
      </c>
      <c r="C6" s="132" t="s">
        <v>15</v>
      </c>
      <c r="D6" s="130" t="s">
        <v>10</v>
      </c>
      <c r="E6" s="130" t="s">
        <v>16</v>
      </c>
      <c r="F6" s="130" t="s">
        <v>306</v>
      </c>
      <c r="G6" s="119" t="s">
        <v>17</v>
      </c>
      <c r="H6" s="119"/>
      <c r="I6" s="119"/>
      <c r="J6" s="73" t="s">
        <v>309</v>
      </c>
      <c r="K6" s="74"/>
      <c r="L6" s="74"/>
      <c r="M6" s="75"/>
      <c r="N6" s="20"/>
      <c r="O6" s="20"/>
      <c r="P6" s="73" t="s">
        <v>310</v>
      </c>
      <c r="Q6" s="74"/>
      <c r="R6" s="74"/>
      <c r="S6" s="75"/>
      <c r="T6" s="20"/>
      <c r="U6" s="20"/>
      <c r="V6" s="73" t="s">
        <v>311</v>
      </c>
      <c r="W6" s="74"/>
      <c r="X6" s="74"/>
      <c r="Y6" s="75"/>
      <c r="Z6" s="20"/>
      <c r="AA6" s="20"/>
      <c r="AB6" s="73" t="s">
        <v>312</v>
      </c>
      <c r="AC6" s="74"/>
      <c r="AD6" s="74"/>
      <c r="AE6" s="75"/>
      <c r="AF6" s="20"/>
      <c r="AG6" s="20"/>
      <c r="AH6" s="73" t="s">
        <v>313</v>
      </c>
      <c r="AI6" s="74"/>
      <c r="AJ6" s="74"/>
      <c r="AK6" s="75"/>
      <c r="AL6" s="20"/>
      <c r="AM6" s="20"/>
      <c r="AN6" s="73" t="s">
        <v>314</v>
      </c>
      <c r="AO6" s="74"/>
      <c r="AP6" s="74"/>
      <c r="AQ6" s="75"/>
      <c r="AR6" s="20"/>
      <c r="AS6" s="20"/>
      <c r="AT6" s="73" t="s">
        <v>315</v>
      </c>
      <c r="AU6" s="74"/>
      <c r="AV6" s="74"/>
      <c r="AW6" s="75"/>
      <c r="AX6" s="20"/>
      <c r="AY6" s="20"/>
      <c r="AZ6" s="73" t="s">
        <v>316</v>
      </c>
      <c r="BA6" s="74"/>
      <c r="BB6" s="74"/>
      <c r="BC6" s="75"/>
      <c r="BD6" s="20"/>
      <c r="BE6" s="20"/>
      <c r="BF6" s="73" t="s">
        <v>317</v>
      </c>
      <c r="BG6" s="74"/>
      <c r="BH6" s="74"/>
      <c r="BI6" s="75"/>
      <c r="BJ6" s="20"/>
      <c r="BK6" s="20"/>
      <c r="BL6" s="73" t="s">
        <v>318</v>
      </c>
      <c r="BM6" s="74"/>
      <c r="BN6" s="74"/>
      <c r="BO6" s="75"/>
      <c r="BP6" s="20"/>
      <c r="BQ6" s="20"/>
      <c r="BR6" s="73" t="s">
        <v>319</v>
      </c>
      <c r="BS6" s="74"/>
      <c r="BT6" s="74"/>
      <c r="BU6" s="75"/>
      <c r="BV6" s="20"/>
      <c r="BW6" s="20"/>
      <c r="BX6" s="73" t="s">
        <v>320</v>
      </c>
      <c r="BY6" s="74"/>
      <c r="BZ6" s="74"/>
      <c r="CA6" s="75"/>
      <c r="CB6" s="20"/>
      <c r="CC6" s="20"/>
    </row>
    <row r="7" spans="1:81" s="4" customFormat="1" ht="71.25" customHeight="1" thickBot="1" x14ac:dyDescent="0.3">
      <c r="A7" s="129"/>
      <c r="B7" s="131"/>
      <c r="C7" s="132"/>
      <c r="D7" s="131"/>
      <c r="E7" s="131"/>
      <c r="F7" s="131"/>
      <c r="G7" s="21" t="s">
        <v>18</v>
      </c>
      <c r="H7" s="21" t="s">
        <v>19</v>
      </c>
      <c r="I7" s="21" t="s">
        <v>20</v>
      </c>
      <c r="J7" s="5" t="s">
        <v>1</v>
      </c>
      <c r="K7" s="6" t="s">
        <v>6</v>
      </c>
      <c r="L7" s="6" t="s">
        <v>7</v>
      </c>
      <c r="M7" s="8" t="s">
        <v>8</v>
      </c>
      <c r="N7" s="43"/>
      <c r="O7" s="43"/>
      <c r="P7" s="5" t="s">
        <v>1</v>
      </c>
      <c r="Q7" s="6" t="s">
        <v>6</v>
      </c>
      <c r="R7" s="6" t="s">
        <v>7</v>
      </c>
      <c r="S7" s="8" t="s">
        <v>8</v>
      </c>
      <c r="T7" s="43"/>
      <c r="U7" s="43"/>
      <c r="V7" s="5" t="s">
        <v>1</v>
      </c>
      <c r="W7" s="6" t="s">
        <v>6</v>
      </c>
      <c r="X7" s="6" t="s">
        <v>7</v>
      </c>
      <c r="Y7" s="8" t="s">
        <v>8</v>
      </c>
      <c r="Z7" s="43"/>
      <c r="AA7" s="43"/>
      <c r="AB7" s="5" t="s">
        <v>1</v>
      </c>
      <c r="AC7" s="6" t="s">
        <v>6</v>
      </c>
      <c r="AD7" s="6" t="s">
        <v>7</v>
      </c>
      <c r="AE7" s="8" t="s">
        <v>8</v>
      </c>
      <c r="AF7" s="43"/>
      <c r="AG7" s="43"/>
      <c r="AH7" s="5" t="s">
        <v>1</v>
      </c>
      <c r="AI7" s="6" t="s">
        <v>6</v>
      </c>
      <c r="AJ7" s="6" t="s">
        <v>7</v>
      </c>
      <c r="AK7" s="8" t="s">
        <v>8</v>
      </c>
      <c r="AL7" s="43"/>
      <c r="AM7" s="43"/>
      <c r="AN7" s="5" t="s">
        <v>1</v>
      </c>
      <c r="AO7" s="6" t="s">
        <v>6</v>
      </c>
      <c r="AP7" s="6" t="s">
        <v>7</v>
      </c>
      <c r="AQ7" s="8" t="s">
        <v>8</v>
      </c>
      <c r="AR7" s="43"/>
      <c r="AS7" s="43"/>
      <c r="AT7" s="5" t="s">
        <v>1</v>
      </c>
      <c r="AU7" s="6" t="s">
        <v>6</v>
      </c>
      <c r="AV7" s="6" t="s">
        <v>7</v>
      </c>
      <c r="AW7" s="8" t="s">
        <v>8</v>
      </c>
      <c r="AX7" s="43"/>
      <c r="AY7" s="43"/>
      <c r="AZ7" s="5" t="s">
        <v>1</v>
      </c>
      <c r="BA7" s="6" t="s">
        <v>6</v>
      </c>
      <c r="BB7" s="6" t="s">
        <v>7</v>
      </c>
      <c r="BC7" s="8" t="s">
        <v>8</v>
      </c>
      <c r="BD7" s="43"/>
      <c r="BE7" s="43"/>
      <c r="BF7" s="5" t="s">
        <v>1</v>
      </c>
      <c r="BG7" s="6" t="s">
        <v>6</v>
      </c>
      <c r="BH7" s="6" t="s">
        <v>7</v>
      </c>
      <c r="BI7" s="8" t="s">
        <v>8</v>
      </c>
      <c r="BJ7" s="43"/>
      <c r="BK7" s="43"/>
      <c r="BL7" s="5" t="s">
        <v>1</v>
      </c>
      <c r="BM7" s="6" t="s">
        <v>6</v>
      </c>
      <c r="BN7" s="6" t="s">
        <v>7</v>
      </c>
      <c r="BO7" s="8" t="s">
        <v>8</v>
      </c>
      <c r="BP7" s="43"/>
      <c r="BQ7" s="43"/>
      <c r="BR7" s="5" t="s">
        <v>1</v>
      </c>
      <c r="BS7" s="6" t="s">
        <v>6</v>
      </c>
      <c r="BT7" s="6" t="s">
        <v>7</v>
      </c>
      <c r="BU7" s="8" t="s">
        <v>8</v>
      </c>
      <c r="BV7" s="43"/>
      <c r="BW7" s="43"/>
      <c r="BX7" s="5" t="s">
        <v>1</v>
      </c>
      <c r="BY7" s="6" t="s">
        <v>6</v>
      </c>
      <c r="BZ7" s="6" t="s">
        <v>7</v>
      </c>
      <c r="CA7" s="8" t="s">
        <v>8</v>
      </c>
      <c r="CB7" s="43"/>
      <c r="CC7" s="43"/>
    </row>
    <row r="8" spans="1:81" s="4" customFormat="1" ht="25.5" x14ac:dyDescent="0.25">
      <c r="A8" s="22">
        <v>1</v>
      </c>
      <c r="B8" s="23" t="s">
        <v>21</v>
      </c>
      <c r="C8" s="23" t="s">
        <v>22</v>
      </c>
      <c r="D8" s="23" t="s">
        <v>23</v>
      </c>
      <c r="E8" s="23">
        <v>1200</v>
      </c>
      <c r="F8" s="23" t="s">
        <v>24</v>
      </c>
      <c r="G8" s="23" t="s">
        <v>25</v>
      </c>
      <c r="H8" s="23" t="s">
        <v>26</v>
      </c>
      <c r="I8" s="24">
        <v>26143</v>
      </c>
      <c r="J8" s="24">
        <v>0</v>
      </c>
      <c r="K8" s="24">
        <v>0</v>
      </c>
      <c r="L8" s="15">
        <f>+J8+K8</f>
        <v>0</v>
      </c>
      <c r="M8" s="15">
        <f>+L8*E8</f>
        <v>0</v>
      </c>
      <c r="N8" s="15">
        <f>+L8-$I8</f>
        <v>-26143</v>
      </c>
      <c r="O8" s="44">
        <f>+N8/$I8</f>
        <v>-1</v>
      </c>
      <c r="P8" s="15">
        <v>0</v>
      </c>
      <c r="Q8" s="15">
        <v>0</v>
      </c>
      <c r="R8" s="15">
        <f>+P8+Q8</f>
        <v>0</v>
      </c>
      <c r="S8" s="15">
        <f>+R8*E8</f>
        <v>0</v>
      </c>
      <c r="T8" s="15">
        <f>+R8-$I8</f>
        <v>-26143</v>
      </c>
      <c r="U8" s="44">
        <f>+T8/$I8</f>
        <v>-1</v>
      </c>
      <c r="V8" s="15">
        <v>0</v>
      </c>
      <c r="W8" s="15">
        <v>0</v>
      </c>
      <c r="X8" s="15">
        <f>+V8+W8</f>
        <v>0</v>
      </c>
      <c r="Y8" s="15">
        <f>+X8*E8</f>
        <v>0</v>
      </c>
      <c r="Z8" s="15">
        <f>+X8-$I8</f>
        <v>-26143</v>
      </c>
      <c r="AA8" s="44">
        <f>+Z8/$I8</f>
        <v>-1</v>
      </c>
      <c r="AB8" s="15">
        <v>0</v>
      </c>
      <c r="AC8" s="15">
        <v>0</v>
      </c>
      <c r="AD8" s="15">
        <f>+AB8+AC8</f>
        <v>0</v>
      </c>
      <c r="AE8" s="15">
        <f>+AD8*E8</f>
        <v>0</v>
      </c>
      <c r="AF8" s="15">
        <f>+AD8-$I8</f>
        <v>-26143</v>
      </c>
      <c r="AG8" s="44">
        <f>+AF8/$I8</f>
        <v>-1</v>
      </c>
      <c r="AH8" s="15">
        <v>0</v>
      </c>
      <c r="AI8" s="15">
        <v>0</v>
      </c>
      <c r="AJ8" s="15">
        <f>+AH8+AI8</f>
        <v>0</v>
      </c>
      <c r="AK8" s="15">
        <f>+AJ8*E8</f>
        <v>0</v>
      </c>
      <c r="AL8" s="15">
        <f>+AJ8-$I8</f>
        <v>-26143</v>
      </c>
      <c r="AM8" s="44">
        <f>+AL8/$I8</f>
        <v>-1</v>
      </c>
      <c r="AN8" s="15">
        <v>0</v>
      </c>
      <c r="AO8" s="15">
        <v>0</v>
      </c>
      <c r="AP8" s="15">
        <f>+AN8+AO8</f>
        <v>0</v>
      </c>
      <c r="AQ8" s="15">
        <f>+AP8*E8</f>
        <v>0</v>
      </c>
      <c r="AR8" s="15">
        <f>+AP8-$I8</f>
        <v>-26143</v>
      </c>
      <c r="AS8" s="44">
        <f>+AR8/$I8</f>
        <v>-1</v>
      </c>
      <c r="AT8" s="15">
        <v>21969</v>
      </c>
      <c r="AU8" s="15">
        <v>4174.1099999999997</v>
      </c>
      <c r="AV8" s="15">
        <f>+AT8+AU8</f>
        <v>26143.11</v>
      </c>
      <c r="AW8" s="15">
        <f>+AV8*E8</f>
        <v>31371732</v>
      </c>
      <c r="AX8" s="15">
        <f>+AV8-$I8</f>
        <v>0.11000000000058208</v>
      </c>
      <c r="AY8" s="44">
        <f>+AX8/$I8</f>
        <v>4.2076272807475074E-6</v>
      </c>
      <c r="AZ8" s="15">
        <v>0</v>
      </c>
      <c r="BA8" s="15">
        <v>0</v>
      </c>
      <c r="BB8" s="15">
        <f>+AZ8+BA8</f>
        <v>0</v>
      </c>
      <c r="BC8" s="15">
        <f>+BB8*E8</f>
        <v>0</v>
      </c>
      <c r="BD8" s="15">
        <f>+BB8-$I8</f>
        <v>-26143</v>
      </c>
      <c r="BE8" s="44">
        <f>+BD8/$I8</f>
        <v>-1</v>
      </c>
      <c r="BF8" s="15">
        <v>0</v>
      </c>
      <c r="BG8" s="15">
        <v>0</v>
      </c>
      <c r="BH8" s="15">
        <f>+BF8+BG8</f>
        <v>0</v>
      </c>
      <c r="BI8" s="15">
        <f>+BH8*E8</f>
        <v>0</v>
      </c>
      <c r="BJ8" s="15">
        <f>+BH8-$I8</f>
        <v>-26143</v>
      </c>
      <c r="BK8" s="44">
        <f>+BJ8/$I8</f>
        <v>-1</v>
      </c>
      <c r="BL8" s="15">
        <v>12273</v>
      </c>
      <c r="BM8" s="15">
        <v>2331.87</v>
      </c>
      <c r="BN8" s="15">
        <f>+BL8+BM8</f>
        <v>14604.869999999999</v>
      </c>
      <c r="BO8" s="15">
        <f>+BN8*E8</f>
        <v>17525844</v>
      </c>
      <c r="BP8" s="15">
        <f>+BN8-$I8</f>
        <v>-11538.130000000001</v>
      </c>
      <c r="BQ8" s="44">
        <f>+BP8/$I8</f>
        <v>-0.44134682324140312</v>
      </c>
      <c r="BR8" s="15">
        <v>0</v>
      </c>
      <c r="BS8" s="15">
        <v>0</v>
      </c>
      <c r="BT8" s="15">
        <f>+BR8+BS8</f>
        <v>0</v>
      </c>
      <c r="BU8" s="15">
        <f>+BT8*E8</f>
        <v>0</v>
      </c>
      <c r="BV8" s="15">
        <f>+BT8-$I8</f>
        <v>-26143</v>
      </c>
      <c r="BW8" s="44">
        <f>+BV8/$I8</f>
        <v>-1</v>
      </c>
      <c r="BX8" s="9">
        <v>0</v>
      </c>
      <c r="BY8" s="9">
        <v>0</v>
      </c>
      <c r="BZ8" s="10">
        <f>+BY8+BX8</f>
        <v>0</v>
      </c>
      <c r="CA8" s="11">
        <f>+BZ8*E8</f>
        <v>0</v>
      </c>
      <c r="CB8" s="15">
        <f>+BZ8-$I8</f>
        <v>-26143</v>
      </c>
      <c r="CC8" s="44">
        <f>+CB8/$I8</f>
        <v>-1</v>
      </c>
    </row>
    <row r="9" spans="1:81" s="4" customFormat="1" x14ac:dyDescent="0.25">
      <c r="A9" s="22">
        <v>2</v>
      </c>
      <c r="B9" s="23" t="s">
        <v>27</v>
      </c>
      <c r="C9" s="23" t="s">
        <v>28</v>
      </c>
      <c r="D9" s="23" t="s">
        <v>23</v>
      </c>
      <c r="E9" s="22">
        <v>200</v>
      </c>
      <c r="F9" s="22" t="s">
        <v>29</v>
      </c>
      <c r="G9" s="22" t="s">
        <v>26</v>
      </c>
      <c r="H9" s="22" t="s">
        <v>26</v>
      </c>
      <c r="I9" s="22">
        <v>87</v>
      </c>
      <c r="J9" s="24">
        <v>87</v>
      </c>
      <c r="K9" s="24">
        <v>16.53</v>
      </c>
      <c r="L9" s="15">
        <f t="shared" ref="L9:L72" si="0">+J9+K9</f>
        <v>103.53</v>
      </c>
      <c r="M9" s="15">
        <f t="shared" ref="M9:M72" si="1">+L9*E9</f>
        <v>20706</v>
      </c>
      <c r="N9" s="45">
        <f t="shared" ref="N9:N72" si="2">+L9-$I9</f>
        <v>16.53</v>
      </c>
      <c r="O9" s="46">
        <f t="shared" ref="O9:O72" si="3">+N9/$I9</f>
        <v>0.19</v>
      </c>
      <c r="P9" s="15">
        <v>72</v>
      </c>
      <c r="Q9" s="15">
        <v>13.68</v>
      </c>
      <c r="R9" s="15">
        <f t="shared" ref="R9:R72" si="4">+P9+Q9</f>
        <v>85.68</v>
      </c>
      <c r="S9" s="15">
        <f t="shared" ref="S9:S72" si="5">+R9*E9</f>
        <v>17136</v>
      </c>
      <c r="T9" s="15">
        <f t="shared" ref="T9:T72" si="6">+R9-$I9</f>
        <v>-1.3199999999999932</v>
      </c>
      <c r="U9" s="44">
        <f t="shared" ref="U9:U72" si="7">+T9/$I9</f>
        <v>-1.517241379310337E-2</v>
      </c>
      <c r="V9" s="15">
        <v>73</v>
      </c>
      <c r="W9" s="15">
        <v>14</v>
      </c>
      <c r="X9" s="15">
        <f t="shared" ref="X9:X72" si="8">+V9+W9</f>
        <v>87</v>
      </c>
      <c r="Y9" s="15">
        <f t="shared" ref="Y9:Y72" si="9">+X9*E9</f>
        <v>17400</v>
      </c>
      <c r="Z9" s="15">
        <f t="shared" ref="Z9:Z72" si="10">+X9-$I9</f>
        <v>0</v>
      </c>
      <c r="AA9" s="44">
        <f t="shared" ref="AA9:AA72" si="11">+Z9/$I9</f>
        <v>0</v>
      </c>
      <c r="AB9" s="15">
        <v>72</v>
      </c>
      <c r="AC9" s="15">
        <v>13.68</v>
      </c>
      <c r="AD9" s="15">
        <f t="shared" ref="AD9:AD72" si="12">+AB9+AC9</f>
        <v>85.68</v>
      </c>
      <c r="AE9" s="15">
        <f t="shared" ref="AE9:AE72" si="13">+AD9*E9</f>
        <v>17136</v>
      </c>
      <c r="AF9" s="15">
        <f t="shared" ref="AF9:AF72" si="14">+AD9-$I9</f>
        <v>-1.3199999999999932</v>
      </c>
      <c r="AG9" s="44">
        <f t="shared" ref="AG9:AG72" si="15">+AF9/$I9</f>
        <v>-1.517241379310337E-2</v>
      </c>
      <c r="AH9" s="15">
        <v>0</v>
      </c>
      <c r="AI9" s="15">
        <v>0</v>
      </c>
      <c r="AJ9" s="15">
        <f t="shared" ref="AJ9:AJ72" si="16">+AH9+AI9</f>
        <v>0</v>
      </c>
      <c r="AK9" s="15">
        <f t="shared" ref="AK9:AK72" si="17">+AJ9*E9</f>
        <v>0</v>
      </c>
      <c r="AL9" s="15">
        <f t="shared" ref="AL9:AL72" si="18">+AJ9-$I9</f>
        <v>-87</v>
      </c>
      <c r="AM9" s="44">
        <f t="shared" ref="AM9:AM72" si="19">+AL9/$I9</f>
        <v>-1</v>
      </c>
      <c r="AN9" s="15">
        <v>0</v>
      </c>
      <c r="AO9" s="15">
        <v>0</v>
      </c>
      <c r="AP9" s="15">
        <f t="shared" ref="AP9:AP72" si="20">+AN9+AO9</f>
        <v>0</v>
      </c>
      <c r="AQ9" s="15">
        <f t="shared" ref="AQ9:AQ72" si="21">+AP9*E9</f>
        <v>0</v>
      </c>
      <c r="AR9" s="15">
        <f t="shared" ref="AR9:AR72" si="22">+AP9-$I9</f>
        <v>-87</v>
      </c>
      <c r="AS9" s="44">
        <f t="shared" ref="AS9:AS72" si="23">+AR9/$I9</f>
        <v>-1</v>
      </c>
      <c r="AT9" s="15">
        <v>0</v>
      </c>
      <c r="AU9" s="15">
        <v>0</v>
      </c>
      <c r="AV9" s="15">
        <f t="shared" ref="AV9:AV72" si="24">+AT9+AU9</f>
        <v>0</v>
      </c>
      <c r="AW9" s="15">
        <f t="shared" ref="AW9:AW72" si="25">+AV9*E9</f>
        <v>0</v>
      </c>
      <c r="AX9" s="15">
        <f t="shared" ref="AX9:AX72" si="26">+AV9-$I9</f>
        <v>-87</v>
      </c>
      <c r="AY9" s="44">
        <f t="shared" ref="AY9:AY72" si="27">+AX9/$I9</f>
        <v>-1</v>
      </c>
      <c r="AZ9" s="15">
        <v>69.512195121951208</v>
      </c>
      <c r="BA9" s="15">
        <v>13.20731707317073</v>
      </c>
      <c r="BB9" s="15">
        <f t="shared" ref="BB9:BB72" si="28">+AZ9+BA9</f>
        <v>82.719512195121936</v>
      </c>
      <c r="BC9" s="15">
        <f t="shared" ref="BC9:BC72" si="29">+BB9*E9</f>
        <v>16543.902439024387</v>
      </c>
      <c r="BD9" s="15">
        <f t="shared" ref="BD9:BD72" si="30">+BB9-$I9</f>
        <v>-4.2804878048780637</v>
      </c>
      <c r="BE9" s="44">
        <f t="shared" ref="BE9:BE72" si="31">+BD9/$I9</f>
        <v>-4.9201009251471993E-2</v>
      </c>
      <c r="BF9" s="15">
        <v>0</v>
      </c>
      <c r="BG9" s="15">
        <v>0</v>
      </c>
      <c r="BH9" s="15">
        <f t="shared" ref="BH9:BH72" si="32">+BF9+BG9</f>
        <v>0</v>
      </c>
      <c r="BI9" s="15">
        <f t="shared" ref="BI9:BI72" si="33">+BH9*E9</f>
        <v>0</v>
      </c>
      <c r="BJ9" s="15">
        <f t="shared" ref="BJ9:BJ72" si="34">+BH9-$I9</f>
        <v>-87</v>
      </c>
      <c r="BK9" s="44">
        <f t="shared" ref="BK9:BK72" si="35">+BJ9/$I9</f>
        <v>-1</v>
      </c>
      <c r="BL9" s="15">
        <v>64</v>
      </c>
      <c r="BM9" s="15">
        <v>12.16</v>
      </c>
      <c r="BN9" s="15">
        <f t="shared" ref="BN9:BN72" si="36">+BL9+BM9</f>
        <v>76.16</v>
      </c>
      <c r="BO9" s="15">
        <f t="shared" ref="BO9:BO72" si="37">+BN9*E9</f>
        <v>15232</v>
      </c>
      <c r="BP9" s="15">
        <f t="shared" ref="BP9:BP72" si="38">+BN9-$I9</f>
        <v>-10.840000000000003</v>
      </c>
      <c r="BQ9" s="44">
        <f t="shared" ref="BQ9:BQ72" si="39">+BP9/$I9</f>
        <v>-0.12459770114942532</v>
      </c>
      <c r="BR9" s="15">
        <v>0</v>
      </c>
      <c r="BS9" s="15">
        <v>0</v>
      </c>
      <c r="BT9" s="15">
        <f t="shared" ref="BT9:BT72" si="40">+BR9+BS9</f>
        <v>0</v>
      </c>
      <c r="BU9" s="15">
        <f t="shared" ref="BU9:BU72" si="41">+BT9*E9</f>
        <v>0</v>
      </c>
      <c r="BV9" s="15">
        <f t="shared" ref="BV9:BV72" si="42">+BT9-$I9</f>
        <v>-87</v>
      </c>
      <c r="BW9" s="44">
        <f t="shared" ref="BW9:BW72" si="43">+BV9/$I9</f>
        <v>-1</v>
      </c>
      <c r="BX9" s="9">
        <v>0</v>
      </c>
      <c r="BY9" s="9">
        <v>0</v>
      </c>
      <c r="BZ9" s="10">
        <f t="shared" ref="BZ9:BZ72" si="44">+BY9+BX9</f>
        <v>0</v>
      </c>
      <c r="CA9" s="11">
        <f t="shared" ref="CA9:CA72" si="45">+BZ9*E9</f>
        <v>0</v>
      </c>
      <c r="CB9" s="15">
        <f t="shared" ref="CB9:CB72" si="46">+BZ9-$I9</f>
        <v>-87</v>
      </c>
      <c r="CC9" s="44">
        <f t="shared" ref="CC9:CC72" si="47">+CB9/$I9</f>
        <v>-1</v>
      </c>
    </row>
    <row r="10" spans="1:81" s="4" customFormat="1" x14ac:dyDescent="0.25">
      <c r="A10" s="22">
        <v>3</v>
      </c>
      <c r="B10" s="22" t="s">
        <v>30</v>
      </c>
      <c r="C10" s="22" t="s">
        <v>31</v>
      </c>
      <c r="D10" s="22" t="s">
        <v>23</v>
      </c>
      <c r="E10" s="22">
        <v>2600</v>
      </c>
      <c r="F10" s="22" t="s">
        <v>29</v>
      </c>
      <c r="G10" s="23" t="s">
        <v>26</v>
      </c>
      <c r="H10" s="23" t="s">
        <v>26</v>
      </c>
      <c r="I10" s="22">
        <v>86</v>
      </c>
      <c r="J10" s="24">
        <v>86</v>
      </c>
      <c r="K10" s="24">
        <v>16.34</v>
      </c>
      <c r="L10" s="15">
        <f t="shared" si="0"/>
        <v>102.34</v>
      </c>
      <c r="M10" s="15">
        <f t="shared" si="1"/>
        <v>266084</v>
      </c>
      <c r="N10" s="45">
        <f t="shared" si="2"/>
        <v>16.340000000000003</v>
      </c>
      <c r="O10" s="46">
        <f t="shared" si="3"/>
        <v>0.19000000000000003</v>
      </c>
      <c r="P10" s="15">
        <v>72</v>
      </c>
      <c r="Q10" s="15">
        <v>13.68</v>
      </c>
      <c r="R10" s="15">
        <f t="shared" si="4"/>
        <v>85.68</v>
      </c>
      <c r="S10" s="15">
        <f t="shared" si="5"/>
        <v>222768.00000000003</v>
      </c>
      <c r="T10" s="15">
        <f t="shared" si="6"/>
        <v>-0.31999999999999318</v>
      </c>
      <c r="U10" s="44">
        <f t="shared" si="7"/>
        <v>-3.7209302325580604E-3</v>
      </c>
      <c r="V10" s="15">
        <v>71</v>
      </c>
      <c r="W10" s="15">
        <v>13</v>
      </c>
      <c r="X10" s="15">
        <f t="shared" si="8"/>
        <v>84</v>
      </c>
      <c r="Y10" s="15">
        <f t="shared" si="9"/>
        <v>218400</v>
      </c>
      <c r="Z10" s="15">
        <f t="shared" si="10"/>
        <v>-2</v>
      </c>
      <c r="AA10" s="44">
        <f t="shared" si="11"/>
        <v>-2.3255813953488372E-2</v>
      </c>
      <c r="AB10" s="15">
        <v>0</v>
      </c>
      <c r="AC10" s="15">
        <v>0</v>
      </c>
      <c r="AD10" s="15">
        <f t="shared" si="12"/>
        <v>0</v>
      </c>
      <c r="AE10" s="15">
        <f t="shared" si="13"/>
        <v>0</v>
      </c>
      <c r="AF10" s="15">
        <f t="shared" si="14"/>
        <v>-86</v>
      </c>
      <c r="AG10" s="44">
        <f t="shared" si="15"/>
        <v>-1</v>
      </c>
      <c r="AH10" s="15">
        <v>0</v>
      </c>
      <c r="AI10" s="15">
        <v>0</v>
      </c>
      <c r="AJ10" s="15">
        <f t="shared" si="16"/>
        <v>0</v>
      </c>
      <c r="AK10" s="15">
        <f t="shared" si="17"/>
        <v>0</v>
      </c>
      <c r="AL10" s="15">
        <f t="shared" si="18"/>
        <v>-86</v>
      </c>
      <c r="AM10" s="44">
        <f t="shared" si="19"/>
        <v>-1</v>
      </c>
      <c r="AN10" s="15">
        <v>0</v>
      </c>
      <c r="AO10" s="15">
        <v>0</v>
      </c>
      <c r="AP10" s="15">
        <f t="shared" si="20"/>
        <v>0</v>
      </c>
      <c r="AQ10" s="15">
        <f t="shared" si="21"/>
        <v>0</v>
      </c>
      <c r="AR10" s="15">
        <f t="shared" si="22"/>
        <v>-86</v>
      </c>
      <c r="AS10" s="44">
        <f t="shared" si="23"/>
        <v>-1</v>
      </c>
      <c r="AT10" s="15">
        <v>0</v>
      </c>
      <c r="AU10" s="15">
        <v>0</v>
      </c>
      <c r="AV10" s="15">
        <f t="shared" si="24"/>
        <v>0</v>
      </c>
      <c r="AW10" s="15">
        <f t="shared" si="25"/>
        <v>0</v>
      </c>
      <c r="AX10" s="15">
        <f t="shared" si="26"/>
        <v>-86</v>
      </c>
      <c r="AY10" s="44">
        <f t="shared" si="27"/>
        <v>-1</v>
      </c>
      <c r="AZ10" s="15">
        <v>0</v>
      </c>
      <c r="BA10" s="15">
        <v>0</v>
      </c>
      <c r="BB10" s="15">
        <f t="shared" si="28"/>
        <v>0</v>
      </c>
      <c r="BC10" s="15">
        <f t="shared" si="29"/>
        <v>0</v>
      </c>
      <c r="BD10" s="15">
        <f t="shared" si="30"/>
        <v>-86</v>
      </c>
      <c r="BE10" s="44">
        <f t="shared" si="31"/>
        <v>-1</v>
      </c>
      <c r="BF10" s="15">
        <v>0</v>
      </c>
      <c r="BG10" s="15">
        <v>0</v>
      </c>
      <c r="BH10" s="15">
        <f t="shared" si="32"/>
        <v>0</v>
      </c>
      <c r="BI10" s="15">
        <f t="shared" si="33"/>
        <v>0</v>
      </c>
      <c r="BJ10" s="15">
        <f t="shared" si="34"/>
        <v>-86</v>
      </c>
      <c r="BK10" s="44">
        <f t="shared" si="35"/>
        <v>-1</v>
      </c>
      <c r="BL10" s="15">
        <v>70</v>
      </c>
      <c r="BM10" s="15">
        <v>13.3</v>
      </c>
      <c r="BN10" s="15">
        <f t="shared" si="36"/>
        <v>83.3</v>
      </c>
      <c r="BO10" s="15">
        <f t="shared" si="37"/>
        <v>216580</v>
      </c>
      <c r="BP10" s="15">
        <f t="shared" si="38"/>
        <v>-2.7000000000000028</v>
      </c>
      <c r="BQ10" s="44">
        <f t="shared" si="39"/>
        <v>-3.1395348837209333E-2</v>
      </c>
      <c r="BR10" s="15">
        <v>0</v>
      </c>
      <c r="BS10" s="15">
        <v>0</v>
      </c>
      <c r="BT10" s="15">
        <f t="shared" si="40"/>
        <v>0</v>
      </c>
      <c r="BU10" s="15">
        <f t="shared" si="41"/>
        <v>0</v>
      </c>
      <c r="BV10" s="15">
        <f t="shared" si="42"/>
        <v>-86</v>
      </c>
      <c r="BW10" s="44">
        <f t="shared" si="43"/>
        <v>-1</v>
      </c>
      <c r="BX10" s="9">
        <v>0</v>
      </c>
      <c r="BY10" s="9">
        <v>0</v>
      </c>
      <c r="BZ10" s="10">
        <f t="shared" si="44"/>
        <v>0</v>
      </c>
      <c r="CA10" s="11">
        <f t="shared" si="45"/>
        <v>0</v>
      </c>
      <c r="CB10" s="15">
        <f t="shared" si="46"/>
        <v>-86</v>
      </c>
      <c r="CC10" s="44">
        <f t="shared" si="47"/>
        <v>-1</v>
      </c>
    </row>
    <row r="11" spans="1:81" s="4" customFormat="1" x14ac:dyDescent="0.25">
      <c r="A11" s="22">
        <v>4</v>
      </c>
      <c r="B11" s="22" t="s">
        <v>32</v>
      </c>
      <c r="C11" s="22" t="s">
        <v>33</v>
      </c>
      <c r="D11" s="22" t="s">
        <v>23</v>
      </c>
      <c r="E11" s="22">
        <v>2600</v>
      </c>
      <c r="F11" s="22" t="s">
        <v>29</v>
      </c>
      <c r="G11" s="23" t="s">
        <v>26</v>
      </c>
      <c r="H11" s="23" t="s">
        <v>26</v>
      </c>
      <c r="I11" s="24">
        <v>4161</v>
      </c>
      <c r="J11" s="24">
        <v>0</v>
      </c>
      <c r="K11" s="24">
        <v>0</v>
      </c>
      <c r="L11" s="15">
        <f t="shared" si="0"/>
        <v>0</v>
      </c>
      <c r="M11" s="15">
        <f t="shared" si="1"/>
        <v>0</v>
      </c>
      <c r="N11" s="15">
        <f t="shared" si="2"/>
        <v>-4161</v>
      </c>
      <c r="O11" s="44">
        <f t="shared" si="3"/>
        <v>-1</v>
      </c>
      <c r="P11" s="15">
        <v>0</v>
      </c>
      <c r="Q11" s="15">
        <v>0</v>
      </c>
      <c r="R11" s="15">
        <f t="shared" si="4"/>
        <v>0</v>
      </c>
      <c r="S11" s="15">
        <f t="shared" si="5"/>
        <v>0</v>
      </c>
      <c r="T11" s="15">
        <f t="shared" si="6"/>
        <v>-4161</v>
      </c>
      <c r="U11" s="44">
        <f t="shared" si="7"/>
        <v>-1</v>
      </c>
      <c r="V11" s="15">
        <v>0</v>
      </c>
      <c r="W11" s="15">
        <v>0</v>
      </c>
      <c r="X11" s="15">
        <f t="shared" si="8"/>
        <v>0</v>
      </c>
      <c r="Y11" s="15">
        <f t="shared" si="9"/>
        <v>0</v>
      </c>
      <c r="Z11" s="15">
        <f t="shared" si="10"/>
        <v>-4161</v>
      </c>
      <c r="AA11" s="44">
        <f t="shared" si="11"/>
        <v>-1</v>
      </c>
      <c r="AB11" s="15">
        <v>0</v>
      </c>
      <c r="AC11" s="15">
        <v>0</v>
      </c>
      <c r="AD11" s="15">
        <f t="shared" si="12"/>
        <v>0</v>
      </c>
      <c r="AE11" s="15">
        <f t="shared" si="13"/>
        <v>0</v>
      </c>
      <c r="AF11" s="15">
        <f t="shared" si="14"/>
        <v>-4161</v>
      </c>
      <c r="AG11" s="44">
        <f t="shared" si="15"/>
        <v>-1</v>
      </c>
      <c r="AH11" s="15">
        <v>0</v>
      </c>
      <c r="AI11" s="15">
        <v>0</v>
      </c>
      <c r="AJ11" s="15">
        <f t="shared" si="16"/>
        <v>0</v>
      </c>
      <c r="AK11" s="15">
        <f t="shared" si="17"/>
        <v>0</v>
      </c>
      <c r="AL11" s="15">
        <f t="shared" si="18"/>
        <v>-4161</v>
      </c>
      <c r="AM11" s="44">
        <f t="shared" si="19"/>
        <v>-1</v>
      </c>
      <c r="AN11" s="15">
        <v>0</v>
      </c>
      <c r="AO11" s="15">
        <v>0</v>
      </c>
      <c r="AP11" s="15">
        <f t="shared" si="20"/>
        <v>0</v>
      </c>
      <c r="AQ11" s="15">
        <f t="shared" si="21"/>
        <v>0</v>
      </c>
      <c r="AR11" s="15">
        <f t="shared" si="22"/>
        <v>-4161</v>
      </c>
      <c r="AS11" s="44">
        <f t="shared" si="23"/>
        <v>-1</v>
      </c>
      <c r="AT11" s="15">
        <v>0</v>
      </c>
      <c r="AU11" s="15">
        <v>0</v>
      </c>
      <c r="AV11" s="15">
        <f t="shared" si="24"/>
        <v>0</v>
      </c>
      <c r="AW11" s="15">
        <f t="shared" si="25"/>
        <v>0</v>
      </c>
      <c r="AX11" s="15">
        <f t="shared" si="26"/>
        <v>-4161</v>
      </c>
      <c r="AY11" s="44">
        <f t="shared" si="27"/>
        <v>-1</v>
      </c>
      <c r="AZ11" s="15">
        <v>0</v>
      </c>
      <c r="BA11" s="15">
        <v>0</v>
      </c>
      <c r="BB11" s="15">
        <f t="shared" si="28"/>
        <v>0</v>
      </c>
      <c r="BC11" s="15">
        <f t="shared" si="29"/>
        <v>0</v>
      </c>
      <c r="BD11" s="15">
        <f t="shared" si="30"/>
        <v>-4161</v>
      </c>
      <c r="BE11" s="44">
        <f t="shared" si="31"/>
        <v>-1</v>
      </c>
      <c r="BF11" s="15">
        <v>0</v>
      </c>
      <c r="BG11" s="15">
        <v>0</v>
      </c>
      <c r="BH11" s="15">
        <f t="shared" si="32"/>
        <v>0</v>
      </c>
      <c r="BI11" s="15">
        <f t="shared" si="33"/>
        <v>0</v>
      </c>
      <c r="BJ11" s="15">
        <f t="shared" si="34"/>
        <v>-4161</v>
      </c>
      <c r="BK11" s="44">
        <f t="shared" si="35"/>
        <v>-1</v>
      </c>
      <c r="BL11" s="15">
        <v>57</v>
      </c>
      <c r="BM11" s="15">
        <v>10.83</v>
      </c>
      <c r="BN11" s="15">
        <f t="shared" si="36"/>
        <v>67.83</v>
      </c>
      <c r="BO11" s="15">
        <f t="shared" si="37"/>
        <v>176358</v>
      </c>
      <c r="BP11" s="15">
        <f t="shared" si="38"/>
        <v>-4093.17</v>
      </c>
      <c r="BQ11" s="44">
        <f t="shared" si="39"/>
        <v>-0.98369863013698633</v>
      </c>
      <c r="BR11" s="15">
        <v>0</v>
      </c>
      <c r="BS11" s="15">
        <v>0</v>
      </c>
      <c r="BT11" s="15">
        <f t="shared" si="40"/>
        <v>0</v>
      </c>
      <c r="BU11" s="15">
        <f t="shared" si="41"/>
        <v>0</v>
      </c>
      <c r="BV11" s="15">
        <f t="shared" si="42"/>
        <v>-4161</v>
      </c>
      <c r="BW11" s="44">
        <f t="shared" si="43"/>
        <v>-1</v>
      </c>
      <c r="BX11" s="9">
        <v>0</v>
      </c>
      <c r="BY11" s="9">
        <v>0</v>
      </c>
      <c r="BZ11" s="10">
        <f t="shared" si="44"/>
        <v>0</v>
      </c>
      <c r="CA11" s="11">
        <f t="shared" si="45"/>
        <v>0</v>
      </c>
      <c r="CB11" s="15">
        <f t="shared" si="46"/>
        <v>-4161</v>
      </c>
      <c r="CC11" s="44">
        <f t="shared" si="47"/>
        <v>-1</v>
      </c>
    </row>
    <row r="12" spans="1:81" s="4" customFormat="1" x14ac:dyDescent="0.25">
      <c r="A12" s="22">
        <v>5</v>
      </c>
      <c r="B12" s="22" t="s">
        <v>34</v>
      </c>
      <c r="C12" s="22" t="s">
        <v>35</v>
      </c>
      <c r="D12" s="22" t="s">
        <v>23</v>
      </c>
      <c r="E12" s="22">
        <v>9000</v>
      </c>
      <c r="F12" s="22" t="s">
        <v>29</v>
      </c>
      <c r="G12" s="23" t="s">
        <v>26</v>
      </c>
      <c r="H12" s="23" t="s">
        <v>26</v>
      </c>
      <c r="I12" s="22">
        <v>86</v>
      </c>
      <c r="J12" s="24">
        <v>86</v>
      </c>
      <c r="K12" s="24">
        <v>16.34</v>
      </c>
      <c r="L12" s="15">
        <f t="shared" si="0"/>
        <v>102.34</v>
      </c>
      <c r="M12" s="15">
        <f t="shared" si="1"/>
        <v>921060</v>
      </c>
      <c r="N12" s="45">
        <f t="shared" si="2"/>
        <v>16.340000000000003</v>
      </c>
      <c r="O12" s="46">
        <f t="shared" si="3"/>
        <v>0.19000000000000003</v>
      </c>
      <c r="P12" s="15">
        <v>72</v>
      </c>
      <c r="Q12" s="15">
        <v>13.68</v>
      </c>
      <c r="R12" s="15">
        <f t="shared" si="4"/>
        <v>85.68</v>
      </c>
      <c r="S12" s="15">
        <f t="shared" si="5"/>
        <v>771120.00000000012</v>
      </c>
      <c r="T12" s="15">
        <f t="shared" si="6"/>
        <v>-0.31999999999999318</v>
      </c>
      <c r="U12" s="44">
        <f t="shared" si="7"/>
        <v>-3.7209302325580604E-3</v>
      </c>
      <c r="V12" s="15">
        <v>0</v>
      </c>
      <c r="W12" s="15">
        <v>0</v>
      </c>
      <c r="X12" s="15">
        <f t="shared" si="8"/>
        <v>0</v>
      </c>
      <c r="Y12" s="15">
        <f t="shared" si="9"/>
        <v>0</v>
      </c>
      <c r="Z12" s="15">
        <f t="shared" si="10"/>
        <v>-86</v>
      </c>
      <c r="AA12" s="44">
        <f t="shared" si="11"/>
        <v>-1</v>
      </c>
      <c r="AB12" s="15">
        <v>0</v>
      </c>
      <c r="AC12" s="15">
        <v>0</v>
      </c>
      <c r="AD12" s="15">
        <f t="shared" si="12"/>
        <v>0</v>
      </c>
      <c r="AE12" s="15">
        <f t="shared" si="13"/>
        <v>0</v>
      </c>
      <c r="AF12" s="15">
        <f t="shared" si="14"/>
        <v>-86</v>
      </c>
      <c r="AG12" s="44">
        <f t="shared" si="15"/>
        <v>-1</v>
      </c>
      <c r="AH12" s="15">
        <v>0</v>
      </c>
      <c r="AI12" s="15">
        <v>0</v>
      </c>
      <c r="AJ12" s="15">
        <f t="shared" si="16"/>
        <v>0</v>
      </c>
      <c r="AK12" s="15">
        <f t="shared" si="17"/>
        <v>0</v>
      </c>
      <c r="AL12" s="15">
        <f t="shared" si="18"/>
        <v>-86</v>
      </c>
      <c r="AM12" s="44">
        <f t="shared" si="19"/>
        <v>-1</v>
      </c>
      <c r="AN12" s="15">
        <v>0</v>
      </c>
      <c r="AO12" s="15">
        <v>0</v>
      </c>
      <c r="AP12" s="15">
        <f t="shared" si="20"/>
        <v>0</v>
      </c>
      <c r="AQ12" s="15">
        <f t="shared" si="21"/>
        <v>0</v>
      </c>
      <c r="AR12" s="15">
        <f t="shared" si="22"/>
        <v>-86</v>
      </c>
      <c r="AS12" s="44">
        <f t="shared" si="23"/>
        <v>-1</v>
      </c>
      <c r="AT12" s="15">
        <v>0</v>
      </c>
      <c r="AU12" s="15">
        <v>0</v>
      </c>
      <c r="AV12" s="15">
        <f t="shared" si="24"/>
        <v>0</v>
      </c>
      <c r="AW12" s="15">
        <f t="shared" si="25"/>
        <v>0</v>
      </c>
      <c r="AX12" s="15">
        <f t="shared" si="26"/>
        <v>-86</v>
      </c>
      <c r="AY12" s="44">
        <f t="shared" si="27"/>
        <v>-1</v>
      </c>
      <c r="AZ12" s="15">
        <v>0</v>
      </c>
      <c r="BA12" s="15">
        <v>0</v>
      </c>
      <c r="BB12" s="15">
        <f t="shared" si="28"/>
        <v>0</v>
      </c>
      <c r="BC12" s="15">
        <f t="shared" si="29"/>
        <v>0</v>
      </c>
      <c r="BD12" s="15">
        <f t="shared" si="30"/>
        <v>-86</v>
      </c>
      <c r="BE12" s="44">
        <f t="shared" si="31"/>
        <v>-1</v>
      </c>
      <c r="BF12" s="15">
        <v>0</v>
      </c>
      <c r="BG12" s="15">
        <v>0</v>
      </c>
      <c r="BH12" s="15">
        <f t="shared" si="32"/>
        <v>0</v>
      </c>
      <c r="BI12" s="15">
        <f t="shared" si="33"/>
        <v>0</v>
      </c>
      <c r="BJ12" s="15">
        <f t="shared" si="34"/>
        <v>-86</v>
      </c>
      <c r="BK12" s="44">
        <f t="shared" si="35"/>
        <v>-1</v>
      </c>
      <c r="BL12" s="15">
        <v>63</v>
      </c>
      <c r="BM12" s="15">
        <v>11.97</v>
      </c>
      <c r="BN12" s="15">
        <f t="shared" si="36"/>
        <v>74.97</v>
      </c>
      <c r="BO12" s="15">
        <f t="shared" si="37"/>
        <v>674730</v>
      </c>
      <c r="BP12" s="15">
        <f t="shared" si="38"/>
        <v>-11.030000000000001</v>
      </c>
      <c r="BQ12" s="44">
        <f t="shared" si="39"/>
        <v>-0.1282558139534884</v>
      </c>
      <c r="BR12" s="15">
        <v>0</v>
      </c>
      <c r="BS12" s="15">
        <v>0</v>
      </c>
      <c r="BT12" s="15">
        <f t="shared" si="40"/>
        <v>0</v>
      </c>
      <c r="BU12" s="15">
        <f t="shared" si="41"/>
        <v>0</v>
      </c>
      <c r="BV12" s="15">
        <f t="shared" si="42"/>
        <v>-86</v>
      </c>
      <c r="BW12" s="44">
        <f t="shared" si="43"/>
        <v>-1</v>
      </c>
      <c r="BX12" s="9">
        <v>0</v>
      </c>
      <c r="BY12" s="9">
        <v>0</v>
      </c>
      <c r="BZ12" s="10">
        <f t="shared" si="44"/>
        <v>0</v>
      </c>
      <c r="CA12" s="11">
        <f t="shared" si="45"/>
        <v>0</v>
      </c>
      <c r="CB12" s="15">
        <f t="shared" si="46"/>
        <v>-86</v>
      </c>
      <c r="CC12" s="44">
        <f t="shared" si="47"/>
        <v>-1</v>
      </c>
    </row>
    <row r="13" spans="1:81" s="4" customFormat="1" x14ac:dyDescent="0.25">
      <c r="A13" s="22">
        <v>6</v>
      </c>
      <c r="B13" s="22" t="s">
        <v>36</v>
      </c>
      <c r="C13" s="22" t="s">
        <v>37</v>
      </c>
      <c r="D13" s="22" t="s">
        <v>38</v>
      </c>
      <c r="E13" s="22">
        <v>720</v>
      </c>
      <c r="F13" s="23" t="s">
        <v>24</v>
      </c>
      <c r="G13" s="22" t="s">
        <v>26</v>
      </c>
      <c r="H13" s="22" t="s">
        <v>26</v>
      </c>
      <c r="I13" s="24">
        <v>6739</v>
      </c>
      <c r="J13" s="24">
        <v>0</v>
      </c>
      <c r="K13" s="24">
        <v>0</v>
      </c>
      <c r="L13" s="15">
        <f t="shared" si="0"/>
        <v>0</v>
      </c>
      <c r="M13" s="15">
        <f t="shared" si="1"/>
        <v>0</v>
      </c>
      <c r="N13" s="15">
        <f t="shared" si="2"/>
        <v>-6739</v>
      </c>
      <c r="O13" s="44">
        <f t="shared" si="3"/>
        <v>-1</v>
      </c>
      <c r="P13" s="15">
        <v>6734</v>
      </c>
      <c r="Q13" s="15">
        <v>0</v>
      </c>
      <c r="R13" s="15">
        <f t="shared" si="4"/>
        <v>6734</v>
      </c>
      <c r="S13" s="15">
        <f t="shared" si="5"/>
        <v>4848480</v>
      </c>
      <c r="T13" s="15">
        <f t="shared" si="6"/>
        <v>-5</v>
      </c>
      <c r="U13" s="44">
        <f t="shared" si="7"/>
        <v>-7.4194984419053268E-4</v>
      </c>
      <c r="V13" s="15">
        <v>6318</v>
      </c>
      <c r="W13" s="15">
        <v>0</v>
      </c>
      <c r="X13" s="15">
        <f t="shared" si="8"/>
        <v>6318</v>
      </c>
      <c r="Y13" s="15">
        <f t="shared" si="9"/>
        <v>4548960</v>
      </c>
      <c r="Z13" s="15">
        <f t="shared" si="10"/>
        <v>-421</v>
      </c>
      <c r="AA13" s="44">
        <f t="shared" si="11"/>
        <v>-6.2472176880842854E-2</v>
      </c>
      <c r="AB13" s="15">
        <v>0</v>
      </c>
      <c r="AC13" s="15">
        <v>0</v>
      </c>
      <c r="AD13" s="15">
        <f t="shared" si="12"/>
        <v>0</v>
      </c>
      <c r="AE13" s="15">
        <f t="shared" si="13"/>
        <v>0</v>
      </c>
      <c r="AF13" s="15">
        <f t="shared" si="14"/>
        <v>-6739</v>
      </c>
      <c r="AG13" s="44">
        <f t="shared" si="15"/>
        <v>-1</v>
      </c>
      <c r="AH13" s="15">
        <v>0</v>
      </c>
      <c r="AI13" s="15">
        <v>0</v>
      </c>
      <c r="AJ13" s="15">
        <f t="shared" si="16"/>
        <v>0</v>
      </c>
      <c r="AK13" s="15">
        <f t="shared" si="17"/>
        <v>0</v>
      </c>
      <c r="AL13" s="15">
        <f t="shared" si="18"/>
        <v>-6739</v>
      </c>
      <c r="AM13" s="44">
        <f t="shared" si="19"/>
        <v>-1</v>
      </c>
      <c r="AN13" s="15">
        <v>0</v>
      </c>
      <c r="AO13" s="15">
        <v>0</v>
      </c>
      <c r="AP13" s="15">
        <f t="shared" si="20"/>
        <v>0</v>
      </c>
      <c r="AQ13" s="15">
        <f t="shared" si="21"/>
        <v>0</v>
      </c>
      <c r="AR13" s="15">
        <f t="shared" si="22"/>
        <v>-6739</v>
      </c>
      <c r="AS13" s="44">
        <f t="shared" si="23"/>
        <v>-1</v>
      </c>
      <c r="AT13" s="15">
        <v>0</v>
      </c>
      <c r="AU13" s="15">
        <v>0</v>
      </c>
      <c r="AV13" s="15">
        <f t="shared" si="24"/>
        <v>0</v>
      </c>
      <c r="AW13" s="15">
        <f t="shared" si="25"/>
        <v>0</v>
      </c>
      <c r="AX13" s="15">
        <f t="shared" si="26"/>
        <v>-6739</v>
      </c>
      <c r="AY13" s="44">
        <f t="shared" si="27"/>
        <v>-1</v>
      </c>
      <c r="AZ13" s="15">
        <v>6510.8433734939763</v>
      </c>
      <c r="BA13" s="15">
        <v>0</v>
      </c>
      <c r="BB13" s="15">
        <f t="shared" si="28"/>
        <v>6510.8433734939763</v>
      </c>
      <c r="BC13" s="15">
        <f t="shared" si="29"/>
        <v>4687807.2289156625</v>
      </c>
      <c r="BD13" s="15">
        <f t="shared" si="30"/>
        <v>-228.15662650602371</v>
      </c>
      <c r="BE13" s="44">
        <f t="shared" si="31"/>
        <v>-3.3856154697436372E-2</v>
      </c>
      <c r="BF13" s="15">
        <v>0</v>
      </c>
      <c r="BG13" s="15">
        <v>0</v>
      </c>
      <c r="BH13" s="15">
        <f t="shared" si="32"/>
        <v>0</v>
      </c>
      <c r="BI13" s="15">
        <f t="shared" si="33"/>
        <v>0</v>
      </c>
      <c r="BJ13" s="15">
        <f t="shared" si="34"/>
        <v>-6739</v>
      </c>
      <c r="BK13" s="44">
        <f t="shared" si="35"/>
        <v>-1</v>
      </c>
      <c r="BL13" s="15">
        <v>0</v>
      </c>
      <c r="BM13" s="15">
        <v>0</v>
      </c>
      <c r="BN13" s="15">
        <f t="shared" si="36"/>
        <v>0</v>
      </c>
      <c r="BO13" s="15">
        <f t="shared" si="37"/>
        <v>0</v>
      </c>
      <c r="BP13" s="15">
        <f t="shared" si="38"/>
        <v>-6739</v>
      </c>
      <c r="BQ13" s="44">
        <f t="shared" si="39"/>
        <v>-1</v>
      </c>
      <c r="BR13" s="15">
        <v>0</v>
      </c>
      <c r="BS13" s="15">
        <v>0</v>
      </c>
      <c r="BT13" s="15">
        <f t="shared" si="40"/>
        <v>0</v>
      </c>
      <c r="BU13" s="15">
        <f t="shared" si="41"/>
        <v>0</v>
      </c>
      <c r="BV13" s="15">
        <f t="shared" si="42"/>
        <v>-6739</v>
      </c>
      <c r="BW13" s="44">
        <f t="shared" si="43"/>
        <v>-1</v>
      </c>
      <c r="BX13" s="9">
        <v>0</v>
      </c>
      <c r="BY13" s="9">
        <v>0</v>
      </c>
      <c r="BZ13" s="10">
        <f t="shared" si="44"/>
        <v>0</v>
      </c>
      <c r="CA13" s="11">
        <f t="shared" si="45"/>
        <v>0</v>
      </c>
      <c r="CB13" s="15">
        <f t="shared" si="46"/>
        <v>-6739</v>
      </c>
      <c r="CC13" s="44">
        <f t="shared" si="47"/>
        <v>-1</v>
      </c>
    </row>
    <row r="14" spans="1:81" s="4" customFormat="1" ht="25.5" x14ac:dyDescent="0.25">
      <c r="A14" s="22">
        <v>7</v>
      </c>
      <c r="B14" s="22" t="s">
        <v>39</v>
      </c>
      <c r="C14" s="22" t="s">
        <v>40</v>
      </c>
      <c r="D14" s="22" t="s">
        <v>41</v>
      </c>
      <c r="E14" s="22">
        <v>500</v>
      </c>
      <c r="F14" s="23" t="s">
        <v>42</v>
      </c>
      <c r="G14" s="22" t="s">
        <v>26</v>
      </c>
      <c r="H14" s="22" t="s">
        <v>26</v>
      </c>
      <c r="I14" s="24">
        <v>19613</v>
      </c>
      <c r="J14" s="24">
        <v>0</v>
      </c>
      <c r="K14" s="24">
        <v>0</v>
      </c>
      <c r="L14" s="15">
        <f t="shared" si="0"/>
        <v>0</v>
      </c>
      <c r="M14" s="15">
        <f t="shared" si="1"/>
        <v>0</v>
      </c>
      <c r="N14" s="15">
        <f t="shared" si="2"/>
        <v>-19613</v>
      </c>
      <c r="O14" s="44">
        <f t="shared" si="3"/>
        <v>-1</v>
      </c>
      <c r="P14" s="15">
        <v>19835</v>
      </c>
      <c r="Q14" s="15">
        <v>0</v>
      </c>
      <c r="R14" s="15">
        <f t="shared" si="4"/>
        <v>19835</v>
      </c>
      <c r="S14" s="15">
        <f t="shared" si="5"/>
        <v>9917500</v>
      </c>
      <c r="T14" s="45">
        <f t="shared" si="6"/>
        <v>222</v>
      </c>
      <c r="U14" s="46">
        <f t="shared" si="7"/>
        <v>1.1319023096925509E-2</v>
      </c>
      <c r="V14" s="15">
        <v>19381</v>
      </c>
      <c r="W14" s="15">
        <v>0</v>
      </c>
      <c r="X14" s="15">
        <f t="shared" si="8"/>
        <v>19381</v>
      </c>
      <c r="Y14" s="15">
        <f t="shared" si="9"/>
        <v>9690500</v>
      </c>
      <c r="Z14" s="15">
        <f t="shared" si="10"/>
        <v>-232</v>
      </c>
      <c r="AA14" s="44">
        <f t="shared" si="11"/>
        <v>-1.1828889002192424E-2</v>
      </c>
      <c r="AB14" s="15">
        <v>18850</v>
      </c>
      <c r="AC14" s="15">
        <v>0</v>
      </c>
      <c r="AD14" s="15">
        <f t="shared" si="12"/>
        <v>18850</v>
      </c>
      <c r="AE14" s="15">
        <f t="shared" si="13"/>
        <v>9425000</v>
      </c>
      <c r="AF14" s="15">
        <f t="shared" si="14"/>
        <v>-763</v>
      </c>
      <c r="AG14" s="44">
        <f t="shared" si="15"/>
        <v>-3.8902768571865601E-2</v>
      </c>
      <c r="AH14" s="15">
        <v>0</v>
      </c>
      <c r="AI14" s="15">
        <v>0</v>
      </c>
      <c r="AJ14" s="15">
        <f t="shared" si="16"/>
        <v>0</v>
      </c>
      <c r="AK14" s="15">
        <f t="shared" si="17"/>
        <v>0</v>
      </c>
      <c r="AL14" s="15">
        <f t="shared" si="18"/>
        <v>-19613</v>
      </c>
      <c r="AM14" s="44">
        <f t="shared" si="19"/>
        <v>-1</v>
      </c>
      <c r="AN14" s="15">
        <v>0</v>
      </c>
      <c r="AO14" s="15">
        <v>0</v>
      </c>
      <c r="AP14" s="15">
        <f t="shared" si="20"/>
        <v>0</v>
      </c>
      <c r="AQ14" s="15">
        <f t="shared" si="21"/>
        <v>0</v>
      </c>
      <c r="AR14" s="15">
        <f t="shared" si="22"/>
        <v>-19613</v>
      </c>
      <c r="AS14" s="44">
        <f t="shared" si="23"/>
        <v>-1</v>
      </c>
      <c r="AT14" s="15">
        <v>0</v>
      </c>
      <c r="AU14" s="15">
        <v>0</v>
      </c>
      <c r="AV14" s="15">
        <f t="shared" si="24"/>
        <v>0</v>
      </c>
      <c r="AW14" s="15">
        <f t="shared" si="25"/>
        <v>0</v>
      </c>
      <c r="AX14" s="15">
        <f t="shared" si="26"/>
        <v>-19613</v>
      </c>
      <c r="AY14" s="44">
        <f t="shared" si="27"/>
        <v>-1</v>
      </c>
      <c r="AZ14" s="15">
        <v>19269.879518072292</v>
      </c>
      <c r="BA14" s="15">
        <v>0</v>
      </c>
      <c r="BB14" s="15">
        <f t="shared" si="28"/>
        <v>19269.879518072292</v>
      </c>
      <c r="BC14" s="15">
        <f t="shared" si="29"/>
        <v>9634939.7590361461</v>
      </c>
      <c r="BD14" s="15">
        <f t="shared" si="30"/>
        <v>-343.12048192770817</v>
      </c>
      <c r="BE14" s="44">
        <f t="shared" si="31"/>
        <v>-1.7494543513369102E-2</v>
      </c>
      <c r="BF14" s="15">
        <v>0</v>
      </c>
      <c r="BG14" s="15">
        <v>0</v>
      </c>
      <c r="BH14" s="15">
        <f t="shared" si="32"/>
        <v>0</v>
      </c>
      <c r="BI14" s="15">
        <f t="shared" si="33"/>
        <v>0</v>
      </c>
      <c r="BJ14" s="15">
        <f t="shared" si="34"/>
        <v>-19613</v>
      </c>
      <c r="BK14" s="44">
        <f t="shared" si="35"/>
        <v>-1</v>
      </c>
      <c r="BL14" s="15">
        <v>18175</v>
      </c>
      <c r="BM14" s="15">
        <v>0</v>
      </c>
      <c r="BN14" s="15">
        <f t="shared" si="36"/>
        <v>18175</v>
      </c>
      <c r="BO14" s="15">
        <f t="shared" si="37"/>
        <v>9087500</v>
      </c>
      <c r="BP14" s="15">
        <f t="shared" si="38"/>
        <v>-1438</v>
      </c>
      <c r="BQ14" s="44">
        <f t="shared" si="39"/>
        <v>-7.331871717738235E-2</v>
      </c>
      <c r="BR14" s="15">
        <v>0</v>
      </c>
      <c r="BS14" s="15">
        <v>0</v>
      </c>
      <c r="BT14" s="15">
        <f t="shared" si="40"/>
        <v>0</v>
      </c>
      <c r="BU14" s="15">
        <f t="shared" si="41"/>
        <v>0</v>
      </c>
      <c r="BV14" s="15">
        <f t="shared" si="42"/>
        <v>-19613</v>
      </c>
      <c r="BW14" s="44">
        <f t="shared" si="43"/>
        <v>-1</v>
      </c>
      <c r="BX14" s="9">
        <v>0</v>
      </c>
      <c r="BY14" s="9">
        <v>0</v>
      </c>
      <c r="BZ14" s="10">
        <f t="shared" si="44"/>
        <v>0</v>
      </c>
      <c r="CA14" s="11">
        <f t="shared" si="45"/>
        <v>0</v>
      </c>
      <c r="CB14" s="15">
        <f t="shared" si="46"/>
        <v>-19613</v>
      </c>
      <c r="CC14" s="44">
        <f t="shared" si="47"/>
        <v>-1</v>
      </c>
    </row>
    <row r="15" spans="1:81" s="4" customFormat="1" ht="25.5" x14ac:dyDescent="0.25">
      <c r="A15" s="22">
        <v>8</v>
      </c>
      <c r="B15" s="22" t="s">
        <v>43</v>
      </c>
      <c r="C15" s="22" t="s">
        <v>44</v>
      </c>
      <c r="D15" s="22" t="s">
        <v>23</v>
      </c>
      <c r="E15" s="22">
        <v>192</v>
      </c>
      <c r="F15" s="23" t="s">
        <v>42</v>
      </c>
      <c r="G15" s="22" t="s">
        <v>26</v>
      </c>
      <c r="H15" s="22" t="s">
        <v>26</v>
      </c>
      <c r="I15" s="24">
        <v>18423</v>
      </c>
      <c r="J15" s="24">
        <v>0</v>
      </c>
      <c r="K15" s="24">
        <v>0</v>
      </c>
      <c r="L15" s="15">
        <f t="shared" si="0"/>
        <v>0</v>
      </c>
      <c r="M15" s="15">
        <f t="shared" si="1"/>
        <v>0</v>
      </c>
      <c r="N15" s="15">
        <f t="shared" si="2"/>
        <v>-18423</v>
      </c>
      <c r="O15" s="44">
        <f t="shared" si="3"/>
        <v>-1</v>
      </c>
      <c r="P15" s="15">
        <v>18420</v>
      </c>
      <c r="Q15" s="15">
        <v>0</v>
      </c>
      <c r="R15" s="15">
        <f t="shared" si="4"/>
        <v>18420</v>
      </c>
      <c r="S15" s="15">
        <f t="shared" si="5"/>
        <v>3536640</v>
      </c>
      <c r="T15" s="15">
        <f t="shared" si="6"/>
        <v>-3</v>
      </c>
      <c r="U15" s="44">
        <f t="shared" si="7"/>
        <v>-1.6283992835043154E-4</v>
      </c>
      <c r="V15" s="15">
        <v>18226</v>
      </c>
      <c r="W15" s="15">
        <v>0</v>
      </c>
      <c r="X15" s="15">
        <f t="shared" si="8"/>
        <v>18226</v>
      </c>
      <c r="Y15" s="15">
        <f t="shared" si="9"/>
        <v>3499392</v>
      </c>
      <c r="Z15" s="15">
        <f t="shared" si="10"/>
        <v>-197</v>
      </c>
      <c r="AA15" s="44">
        <f t="shared" si="11"/>
        <v>-1.0693155295011671E-2</v>
      </c>
      <c r="AB15" s="15">
        <v>17940</v>
      </c>
      <c r="AC15" s="15">
        <v>3408.6</v>
      </c>
      <c r="AD15" s="15">
        <f t="shared" si="12"/>
        <v>21348.6</v>
      </c>
      <c r="AE15" s="15">
        <f t="shared" si="13"/>
        <v>4098931.1999999997</v>
      </c>
      <c r="AF15" s="45">
        <f t="shared" si="14"/>
        <v>2925.5999999999985</v>
      </c>
      <c r="AG15" s="46">
        <f t="shared" si="15"/>
        <v>0.15880149812734073</v>
      </c>
      <c r="AH15" s="15">
        <v>0</v>
      </c>
      <c r="AI15" s="15">
        <v>0</v>
      </c>
      <c r="AJ15" s="15">
        <f t="shared" si="16"/>
        <v>0</v>
      </c>
      <c r="AK15" s="15">
        <f t="shared" si="17"/>
        <v>0</v>
      </c>
      <c r="AL15" s="15">
        <f t="shared" si="18"/>
        <v>-18423</v>
      </c>
      <c r="AM15" s="44">
        <f t="shared" si="19"/>
        <v>-1</v>
      </c>
      <c r="AN15" s="15">
        <v>0</v>
      </c>
      <c r="AO15" s="15">
        <v>0</v>
      </c>
      <c r="AP15" s="15">
        <f t="shared" si="20"/>
        <v>0</v>
      </c>
      <c r="AQ15" s="15">
        <f t="shared" si="21"/>
        <v>0</v>
      </c>
      <c r="AR15" s="15">
        <f t="shared" si="22"/>
        <v>-18423</v>
      </c>
      <c r="AS15" s="44">
        <f t="shared" si="23"/>
        <v>-1</v>
      </c>
      <c r="AT15" s="15">
        <v>0</v>
      </c>
      <c r="AU15" s="15">
        <v>0</v>
      </c>
      <c r="AV15" s="15">
        <f t="shared" si="24"/>
        <v>0</v>
      </c>
      <c r="AW15" s="15">
        <f t="shared" si="25"/>
        <v>0</v>
      </c>
      <c r="AX15" s="15">
        <f t="shared" si="26"/>
        <v>-18423</v>
      </c>
      <c r="AY15" s="44">
        <f t="shared" si="27"/>
        <v>-1</v>
      </c>
      <c r="AZ15" s="15">
        <v>17908.433734939761</v>
      </c>
      <c r="BA15" s="15">
        <v>0</v>
      </c>
      <c r="BB15" s="15">
        <f t="shared" si="28"/>
        <v>17908.433734939761</v>
      </c>
      <c r="BC15" s="15">
        <f t="shared" si="29"/>
        <v>3438419.2771084341</v>
      </c>
      <c r="BD15" s="15">
        <f t="shared" si="30"/>
        <v>-514.56626506023895</v>
      </c>
      <c r="BE15" s="44">
        <f t="shared" si="31"/>
        <v>-2.7930644577986156E-2</v>
      </c>
      <c r="BF15" s="15">
        <v>0</v>
      </c>
      <c r="BG15" s="15">
        <v>0</v>
      </c>
      <c r="BH15" s="15">
        <f t="shared" si="32"/>
        <v>0</v>
      </c>
      <c r="BI15" s="15">
        <f t="shared" si="33"/>
        <v>0</v>
      </c>
      <c r="BJ15" s="15">
        <f t="shared" si="34"/>
        <v>-18423</v>
      </c>
      <c r="BK15" s="44">
        <f t="shared" si="35"/>
        <v>-1</v>
      </c>
      <c r="BL15" s="15">
        <v>16891</v>
      </c>
      <c r="BM15" s="15">
        <v>0</v>
      </c>
      <c r="BN15" s="15">
        <f t="shared" si="36"/>
        <v>16891</v>
      </c>
      <c r="BO15" s="15">
        <f t="shared" si="37"/>
        <v>3243072</v>
      </c>
      <c r="BP15" s="15">
        <f t="shared" si="38"/>
        <v>-1532</v>
      </c>
      <c r="BQ15" s="44">
        <f t="shared" si="39"/>
        <v>-8.3156923410953695E-2</v>
      </c>
      <c r="BR15" s="15">
        <v>0</v>
      </c>
      <c r="BS15" s="15">
        <v>0</v>
      </c>
      <c r="BT15" s="15">
        <f t="shared" si="40"/>
        <v>0</v>
      </c>
      <c r="BU15" s="15">
        <f t="shared" si="41"/>
        <v>0</v>
      </c>
      <c r="BV15" s="15">
        <f t="shared" si="42"/>
        <v>-18423</v>
      </c>
      <c r="BW15" s="44">
        <f t="shared" si="43"/>
        <v>-1</v>
      </c>
      <c r="BX15" s="9">
        <v>0</v>
      </c>
      <c r="BY15" s="9">
        <v>0</v>
      </c>
      <c r="BZ15" s="10">
        <f t="shared" si="44"/>
        <v>0</v>
      </c>
      <c r="CA15" s="11">
        <f t="shared" si="45"/>
        <v>0</v>
      </c>
      <c r="CB15" s="15">
        <f t="shared" si="46"/>
        <v>-18423</v>
      </c>
      <c r="CC15" s="44">
        <f t="shared" si="47"/>
        <v>-1</v>
      </c>
    </row>
    <row r="16" spans="1:81" s="4" customFormat="1" x14ac:dyDescent="0.25">
      <c r="A16" s="22">
        <v>9</v>
      </c>
      <c r="B16" s="23" t="s">
        <v>45</v>
      </c>
      <c r="C16" s="23" t="s">
        <v>46</v>
      </c>
      <c r="D16" s="23" t="s">
        <v>23</v>
      </c>
      <c r="E16" s="23">
        <v>9000</v>
      </c>
      <c r="F16" s="23" t="s">
        <v>47</v>
      </c>
      <c r="G16" s="23" t="s">
        <v>26</v>
      </c>
      <c r="H16" s="23" t="s">
        <v>26</v>
      </c>
      <c r="I16" s="22">
        <v>62</v>
      </c>
      <c r="J16" s="24">
        <v>0</v>
      </c>
      <c r="K16" s="24">
        <v>0</v>
      </c>
      <c r="L16" s="15">
        <f t="shared" si="0"/>
        <v>0</v>
      </c>
      <c r="M16" s="15">
        <f t="shared" si="1"/>
        <v>0</v>
      </c>
      <c r="N16" s="15">
        <f t="shared" si="2"/>
        <v>-62</v>
      </c>
      <c r="O16" s="44">
        <f t="shared" si="3"/>
        <v>-1</v>
      </c>
      <c r="P16" s="15">
        <v>51</v>
      </c>
      <c r="Q16" s="15">
        <v>9.69</v>
      </c>
      <c r="R16" s="15">
        <f t="shared" si="4"/>
        <v>60.69</v>
      </c>
      <c r="S16" s="15">
        <f t="shared" si="5"/>
        <v>546210</v>
      </c>
      <c r="T16" s="15">
        <f t="shared" si="6"/>
        <v>-1.3100000000000023</v>
      </c>
      <c r="U16" s="44">
        <f t="shared" si="7"/>
        <v>-2.1129032258064551E-2</v>
      </c>
      <c r="V16" s="15">
        <v>51</v>
      </c>
      <c r="W16" s="15">
        <v>10</v>
      </c>
      <c r="X16" s="15">
        <f t="shared" si="8"/>
        <v>61</v>
      </c>
      <c r="Y16" s="15">
        <f t="shared" si="9"/>
        <v>549000</v>
      </c>
      <c r="Z16" s="15">
        <f t="shared" si="10"/>
        <v>-1</v>
      </c>
      <c r="AA16" s="44">
        <f t="shared" si="11"/>
        <v>-1.6129032258064516E-2</v>
      </c>
      <c r="AB16" s="15">
        <v>0</v>
      </c>
      <c r="AC16" s="15">
        <v>0</v>
      </c>
      <c r="AD16" s="15">
        <f t="shared" si="12"/>
        <v>0</v>
      </c>
      <c r="AE16" s="15">
        <f t="shared" si="13"/>
        <v>0</v>
      </c>
      <c r="AF16" s="15">
        <f t="shared" si="14"/>
        <v>-62</v>
      </c>
      <c r="AG16" s="44">
        <f t="shared" si="15"/>
        <v>-1</v>
      </c>
      <c r="AH16" s="15">
        <v>0</v>
      </c>
      <c r="AI16" s="15">
        <v>0</v>
      </c>
      <c r="AJ16" s="15">
        <f t="shared" si="16"/>
        <v>0</v>
      </c>
      <c r="AK16" s="15">
        <f t="shared" si="17"/>
        <v>0</v>
      </c>
      <c r="AL16" s="15">
        <f t="shared" si="18"/>
        <v>-62</v>
      </c>
      <c r="AM16" s="44">
        <f t="shared" si="19"/>
        <v>-1</v>
      </c>
      <c r="AN16" s="15">
        <v>0</v>
      </c>
      <c r="AO16" s="15">
        <v>0</v>
      </c>
      <c r="AP16" s="15">
        <f t="shared" si="20"/>
        <v>0</v>
      </c>
      <c r="AQ16" s="15">
        <f t="shared" si="21"/>
        <v>0</v>
      </c>
      <c r="AR16" s="15">
        <f t="shared" si="22"/>
        <v>-62</v>
      </c>
      <c r="AS16" s="44">
        <f t="shared" si="23"/>
        <v>-1</v>
      </c>
      <c r="AT16" s="15">
        <v>0</v>
      </c>
      <c r="AU16" s="15">
        <v>0</v>
      </c>
      <c r="AV16" s="15">
        <f t="shared" si="24"/>
        <v>0</v>
      </c>
      <c r="AW16" s="15">
        <f t="shared" si="25"/>
        <v>0</v>
      </c>
      <c r="AX16" s="15">
        <f t="shared" si="26"/>
        <v>-62</v>
      </c>
      <c r="AY16" s="44">
        <f t="shared" si="27"/>
        <v>-1</v>
      </c>
      <c r="AZ16" s="15">
        <v>49.397590361445786</v>
      </c>
      <c r="BA16" s="15">
        <v>9.3855421686747</v>
      </c>
      <c r="BB16" s="15">
        <f t="shared" si="28"/>
        <v>58.783132530120483</v>
      </c>
      <c r="BC16" s="15">
        <f t="shared" si="29"/>
        <v>529048.19277108437</v>
      </c>
      <c r="BD16" s="15">
        <f t="shared" si="30"/>
        <v>-3.2168674698795172</v>
      </c>
      <c r="BE16" s="44">
        <f t="shared" si="31"/>
        <v>-5.1884959191605115E-2</v>
      </c>
      <c r="BF16" s="15">
        <v>0</v>
      </c>
      <c r="BG16" s="15">
        <v>0</v>
      </c>
      <c r="BH16" s="15">
        <f t="shared" si="32"/>
        <v>0</v>
      </c>
      <c r="BI16" s="15">
        <f t="shared" si="33"/>
        <v>0</v>
      </c>
      <c r="BJ16" s="15">
        <f t="shared" si="34"/>
        <v>-62</v>
      </c>
      <c r="BK16" s="44">
        <f t="shared" si="35"/>
        <v>-1</v>
      </c>
      <c r="BL16" s="15">
        <v>51</v>
      </c>
      <c r="BM16" s="15">
        <v>9.69</v>
      </c>
      <c r="BN16" s="15">
        <f t="shared" si="36"/>
        <v>60.69</v>
      </c>
      <c r="BO16" s="15">
        <f t="shared" si="37"/>
        <v>546210</v>
      </c>
      <c r="BP16" s="15">
        <f t="shared" si="38"/>
        <v>-1.3100000000000023</v>
      </c>
      <c r="BQ16" s="44">
        <f t="shared" si="39"/>
        <v>-2.1129032258064551E-2</v>
      </c>
      <c r="BR16" s="15">
        <v>0</v>
      </c>
      <c r="BS16" s="15">
        <v>0</v>
      </c>
      <c r="BT16" s="15">
        <f t="shared" si="40"/>
        <v>0</v>
      </c>
      <c r="BU16" s="15">
        <f t="shared" si="41"/>
        <v>0</v>
      </c>
      <c r="BV16" s="15">
        <f t="shared" si="42"/>
        <v>-62</v>
      </c>
      <c r="BW16" s="44">
        <f t="shared" si="43"/>
        <v>-1</v>
      </c>
      <c r="BX16" s="9">
        <v>0</v>
      </c>
      <c r="BY16" s="9">
        <v>0</v>
      </c>
      <c r="BZ16" s="10">
        <f t="shared" si="44"/>
        <v>0</v>
      </c>
      <c r="CA16" s="11">
        <f t="shared" si="45"/>
        <v>0</v>
      </c>
      <c r="CB16" s="15">
        <f t="shared" si="46"/>
        <v>-62</v>
      </c>
      <c r="CC16" s="44">
        <f t="shared" si="47"/>
        <v>-1</v>
      </c>
    </row>
    <row r="17" spans="1:81" s="4" customFormat="1" x14ac:dyDescent="0.25">
      <c r="A17" s="22">
        <v>10</v>
      </c>
      <c r="B17" s="22" t="s">
        <v>48</v>
      </c>
      <c r="C17" s="22" t="s">
        <v>49</v>
      </c>
      <c r="D17" s="22" t="s">
        <v>23</v>
      </c>
      <c r="E17" s="22">
        <v>50</v>
      </c>
      <c r="F17" s="22" t="s">
        <v>50</v>
      </c>
      <c r="G17" s="22" t="s">
        <v>26</v>
      </c>
      <c r="H17" s="22" t="s">
        <v>51</v>
      </c>
      <c r="I17" s="24">
        <v>66442</v>
      </c>
      <c r="J17" s="24">
        <v>62000</v>
      </c>
      <c r="K17" s="24">
        <v>11780</v>
      </c>
      <c r="L17" s="15">
        <f t="shared" si="0"/>
        <v>73780</v>
      </c>
      <c r="M17" s="15">
        <f t="shared" si="1"/>
        <v>3689000</v>
      </c>
      <c r="N17" s="45">
        <f t="shared" si="2"/>
        <v>7338</v>
      </c>
      <c r="O17" s="46">
        <f t="shared" si="3"/>
        <v>0.11044219018090967</v>
      </c>
      <c r="P17" s="15">
        <v>42900</v>
      </c>
      <c r="Q17" s="15">
        <v>8151</v>
      </c>
      <c r="R17" s="15">
        <f t="shared" si="4"/>
        <v>51051</v>
      </c>
      <c r="S17" s="15">
        <f t="shared" si="5"/>
        <v>2552550</v>
      </c>
      <c r="T17" s="15">
        <f t="shared" si="6"/>
        <v>-15391</v>
      </c>
      <c r="U17" s="44">
        <f t="shared" si="7"/>
        <v>-0.2316456458264351</v>
      </c>
      <c r="V17" s="15">
        <v>52564</v>
      </c>
      <c r="W17" s="15">
        <v>9987</v>
      </c>
      <c r="X17" s="15">
        <f t="shared" si="8"/>
        <v>62551</v>
      </c>
      <c r="Y17" s="15">
        <f t="shared" si="9"/>
        <v>3127550</v>
      </c>
      <c r="Z17" s="15">
        <f t="shared" si="10"/>
        <v>-3891</v>
      </c>
      <c r="AA17" s="44">
        <f t="shared" si="11"/>
        <v>-5.8562355136811052E-2</v>
      </c>
      <c r="AB17" s="15">
        <v>0</v>
      </c>
      <c r="AC17" s="15">
        <v>0</v>
      </c>
      <c r="AD17" s="15">
        <f t="shared" si="12"/>
        <v>0</v>
      </c>
      <c r="AE17" s="15">
        <f t="shared" si="13"/>
        <v>0</v>
      </c>
      <c r="AF17" s="15">
        <f t="shared" si="14"/>
        <v>-66442</v>
      </c>
      <c r="AG17" s="44">
        <f t="shared" si="15"/>
        <v>-1</v>
      </c>
      <c r="AH17" s="15">
        <v>0</v>
      </c>
      <c r="AI17" s="15">
        <v>0</v>
      </c>
      <c r="AJ17" s="15">
        <f t="shared" si="16"/>
        <v>0</v>
      </c>
      <c r="AK17" s="15">
        <f t="shared" si="17"/>
        <v>0</v>
      </c>
      <c r="AL17" s="15">
        <f t="shared" si="18"/>
        <v>-66442</v>
      </c>
      <c r="AM17" s="44">
        <f t="shared" si="19"/>
        <v>-1</v>
      </c>
      <c r="AN17" s="15">
        <v>55700</v>
      </c>
      <c r="AO17" s="15">
        <v>10583</v>
      </c>
      <c r="AP17" s="15">
        <f t="shared" si="20"/>
        <v>66283</v>
      </c>
      <c r="AQ17" s="15">
        <f t="shared" si="21"/>
        <v>3314150</v>
      </c>
      <c r="AR17" s="15">
        <f t="shared" si="22"/>
        <v>-159</v>
      </c>
      <c r="AS17" s="44">
        <f t="shared" si="23"/>
        <v>-2.3930646277956712E-3</v>
      </c>
      <c r="AT17" s="15">
        <v>0</v>
      </c>
      <c r="AU17" s="15">
        <v>0</v>
      </c>
      <c r="AV17" s="15">
        <f t="shared" si="24"/>
        <v>0</v>
      </c>
      <c r="AW17" s="15">
        <f t="shared" si="25"/>
        <v>0</v>
      </c>
      <c r="AX17" s="15">
        <f t="shared" si="26"/>
        <v>-66442</v>
      </c>
      <c r="AY17" s="44">
        <f t="shared" si="27"/>
        <v>-1</v>
      </c>
      <c r="AZ17" s="15">
        <v>0</v>
      </c>
      <c r="BA17" s="15">
        <v>0</v>
      </c>
      <c r="BB17" s="15">
        <f t="shared" si="28"/>
        <v>0</v>
      </c>
      <c r="BC17" s="15">
        <f t="shared" si="29"/>
        <v>0</v>
      </c>
      <c r="BD17" s="15">
        <f t="shared" si="30"/>
        <v>-66442</v>
      </c>
      <c r="BE17" s="44">
        <f t="shared" si="31"/>
        <v>-1</v>
      </c>
      <c r="BF17" s="15">
        <v>0</v>
      </c>
      <c r="BG17" s="15">
        <v>0</v>
      </c>
      <c r="BH17" s="15">
        <f t="shared" si="32"/>
        <v>0</v>
      </c>
      <c r="BI17" s="15">
        <f t="shared" si="33"/>
        <v>0</v>
      </c>
      <c r="BJ17" s="15">
        <f t="shared" si="34"/>
        <v>-66442</v>
      </c>
      <c r="BK17" s="44">
        <f t="shared" si="35"/>
        <v>-1</v>
      </c>
      <c r="BL17" s="15">
        <v>48864</v>
      </c>
      <c r="BM17" s="15">
        <v>9284.16</v>
      </c>
      <c r="BN17" s="15">
        <f t="shared" si="36"/>
        <v>58148.160000000003</v>
      </c>
      <c r="BO17" s="15">
        <f t="shared" si="37"/>
        <v>2907408</v>
      </c>
      <c r="BP17" s="15">
        <f t="shared" si="38"/>
        <v>-8293.8399999999965</v>
      </c>
      <c r="BQ17" s="44">
        <f t="shared" si="39"/>
        <v>-0.12482827127419398</v>
      </c>
      <c r="BR17" s="15">
        <v>0</v>
      </c>
      <c r="BS17" s="15">
        <v>0</v>
      </c>
      <c r="BT17" s="15">
        <f t="shared" si="40"/>
        <v>0</v>
      </c>
      <c r="BU17" s="15">
        <f t="shared" si="41"/>
        <v>0</v>
      </c>
      <c r="BV17" s="15">
        <f t="shared" si="42"/>
        <v>-66442</v>
      </c>
      <c r="BW17" s="44">
        <f t="shared" si="43"/>
        <v>-1</v>
      </c>
      <c r="BX17" s="9">
        <v>0</v>
      </c>
      <c r="BY17" s="9">
        <v>0</v>
      </c>
      <c r="BZ17" s="10">
        <f t="shared" si="44"/>
        <v>0</v>
      </c>
      <c r="CA17" s="11">
        <f t="shared" si="45"/>
        <v>0</v>
      </c>
      <c r="CB17" s="15">
        <f t="shared" si="46"/>
        <v>-66442</v>
      </c>
      <c r="CC17" s="44">
        <f t="shared" si="47"/>
        <v>-1</v>
      </c>
    </row>
    <row r="18" spans="1:81" s="4" customFormat="1" x14ac:dyDescent="0.25">
      <c r="A18" s="22">
        <v>11</v>
      </c>
      <c r="B18" s="22" t="s">
        <v>52</v>
      </c>
      <c r="C18" s="22" t="s">
        <v>53</v>
      </c>
      <c r="D18" s="22" t="s">
        <v>23</v>
      </c>
      <c r="E18" s="22">
        <v>900</v>
      </c>
      <c r="F18" s="23" t="s">
        <v>29</v>
      </c>
      <c r="G18" s="23" t="s">
        <v>26</v>
      </c>
      <c r="H18" s="23" t="s">
        <v>26</v>
      </c>
      <c r="I18" s="22">
        <v>603</v>
      </c>
      <c r="J18" s="24">
        <v>0</v>
      </c>
      <c r="K18" s="24">
        <v>0</v>
      </c>
      <c r="L18" s="15">
        <f t="shared" si="0"/>
        <v>0</v>
      </c>
      <c r="M18" s="15">
        <f t="shared" si="1"/>
        <v>0</v>
      </c>
      <c r="N18" s="15">
        <f t="shared" si="2"/>
        <v>-603</v>
      </c>
      <c r="O18" s="44">
        <f t="shared" si="3"/>
        <v>-1</v>
      </c>
      <c r="P18" s="15">
        <v>410</v>
      </c>
      <c r="Q18" s="15">
        <v>77.900000000000006</v>
      </c>
      <c r="R18" s="15">
        <f t="shared" si="4"/>
        <v>487.9</v>
      </c>
      <c r="S18" s="15">
        <f t="shared" si="5"/>
        <v>439110</v>
      </c>
      <c r="T18" s="15">
        <f t="shared" si="6"/>
        <v>-115.10000000000002</v>
      </c>
      <c r="U18" s="44">
        <f t="shared" si="7"/>
        <v>-0.19087893864013269</v>
      </c>
      <c r="V18" s="15">
        <v>475</v>
      </c>
      <c r="W18" s="15">
        <v>90</v>
      </c>
      <c r="X18" s="15">
        <f t="shared" si="8"/>
        <v>565</v>
      </c>
      <c r="Y18" s="15">
        <f t="shared" si="9"/>
        <v>508500</v>
      </c>
      <c r="Z18" s="15">
        <f t="shared" si="10"/>
        <v>-38</v>
      </c>
      <c r="AA18" s="44">
        <f t="shared" si="11"/>
        <v>-6.3018242122719739E-2</v>
      </c>
      <c r="AB18" s="15">
        <v>0</v>
      </c>
      <c r="AC18" s="15">
        <v>0</v>
      </c>
      <c r="AD18" s="15">
        <f t="shared" si="12"/>
        <v>0</v>
      </c>
      <c r="AE18" s="15">
        <f t="shared" si="13"/>
        <v>0</v>
      </c>
      <c r="AF18" s="15">
        <f t="shared" si="14"/>
        <v>-603</v>
      </c>
      <c r="AG18" s="44">
        <f t="shared" si="15"/>
        <v>-1</v>
      </c>
      <c r="AH18" s="15">
        <v>0</v>
      </c>
      <c r="AI18" s="15">
        <v>0</v>
      </c>
      <c r="AJ18" s="15">
        <f t="shared" si="16"/>
        <v>0</v>
      </c>
      <c r="AK18" s="15">
        <f t="shared" si="17"/>
        <v>0</v>
      </c>
      <c r="AL18" s="15">
        <f t="shared" si="18"/>
        <v>-603</v>
      </c>
      <c r="AM18" s="44">
        <f t="shared" si="19"/>
        <v>-1</v>
      </c>
      <c r="AN18" s="15">
        <v>0</v>
      </c>
      <c r="AO18" s="15">
        <v>0</v>
      </c>
      <c r="AP18" s="15">
        <f t="shared" si="20"/>
        <v>0</v>
      </c>
      <c r="AQ18" s="15">
        <f t="shared" si="21"/>
        <v>0</v>
      </c>
      <c r="AR18" s="15">
        <f t="shared" si="22"/>
        <v>-603</v>
      </c>
      <c r="AS18" s="44">
        <f t="shared" si="23"/>
        <v>-1</v>
      </c>
      <c r="AT18" s="15">
        <v>0</v>
      </c>
      <c r="AU18" s="15">
        <v>0</v>
      </c>
      <c r="AV18" s="15">
        <f t="shared" si="24"/>
        <v>0</v>
      </c>
      <c r="AW18" s="15">
        <f t="shared" si="25"/>
        <v>0</v>
      </c>
      <c r="AX18" s="15">
        <f t="shared" si="26"/>
        <v>-603</v>
      </c>
      <c r="AY18" s="44">
        <f t="shared" si="27"/>
        <v>-1</v>
      </c>
      <c r="AZ18" s="15">
        <v>0</v>
      </c>
      <c r="BA18" s="15">
        <v>0</v>
      </c>
      <c r="BB18" s="15">
        <f t="shared" si="28"/>
        <v>0</v>
      </c>
      <c r="BC18" s="15">
        <f t="shared" si="29"/>
        <v>0</v>
      </c>
      <c r="BD18" s="15">
        <f t="shared" si="30"/>
        <v>-603</v>
      </c>
      <c r="BE18" s="44">
        <f t="shared" si="31"/>
        <v>-1</v>
      </c>
      <c r="BF18" s="15">
        <v>0</v>
      </c>
      <c r="BG18" s="15">
        <v>0</v>
      </c>
      <c r="BH18" s="15">
        <f t="shared" si="32"/>
        <v>0</v>
      </c>
      <c r="BI18" s="15">
        <f t="shared" si="33"/>
        <v>0</v>
      </c>
      <c r="BJ18" s="15">
        <f t="shared" si="34"/>
        <v>-603</v>
      </c>
      <c r="BK18" s="44">
        <f t="shared" si="35"/>
        <v>-1</v>
      </c>
      <c r="BL18" s="15">
        <v>432</v>
      </c>
      <c r="BM18" s="15">
        <v>82.08</v>
      </c>
      <c r="BN18" s="15">
        <f t="shared" si="36"/>
        <v>514.08000000000004</v>
      </c>
      <c r="BO18" s="15">
        <f t="shared" si="37"/>
        <v>462672.00000000006</v>
      </c>
      <c r="BP18" s="15">
        <f t="shared" si="38"/>
        <v>-88.919999999999959</v>
      </c>
      <c r="BQ18" s="44">
        <f t="shared" si="39"/>
        <v>-0.1474626865671641</v>
      </c>
      <c r="BR18" s="15">
        <v>0</v>
      </c>
      <c r="BS18" s="15">
        <v>0</v>
      </c>
      <c r="BT18" s="15">
        <f t="shared" si="40"/>
        <v>0</v>
      </c>
      <c r="BU18" s="15">
        <f t="shared" si="41"/>
        <v>0</v>
      </c>
      <c r="BV18" s="15">
        <f t="shared" si="42"/>
        <v>-603</v>
      </c>
      <c r="BW18" s="44">
        <f t="shared" si="43"/>
        <v>-1</v>
      </c>
      <c r="BX18" s="9">
        <v>0</v>
      </c>
      <c r="BY18" s="9">
        <v>0</v>
      </c>
      <c r="BZ18" s="10">
        <f t="shared" si="44"/>
        <v>0</v>
      </c>
      <c r="CA18" s="11">
        <f t="shared" si="45"/>
        <v>0</v>
      </c>
      <c r="CB18" s="15">
        <f t="shared" si="46"/>
        <v>-603</v>
      </c>
      <c r="CC18" s="44">
        <f t="shared" si="47"/>
        <v>-1</v>
      </c>
    </row>
    <row r="19" spans="1:81" s="4" customFormat="1" x14ac:dyDescent="0.25">
      <c r="A19" s="22">
        <v>12</v>
      </c>
      <c r="B19" s="22" t="s">
        <v>54</v>
      </c>
      <c r="C19" s="22" t="s">
        <v>55</v>
      </c>
      <c r="D19" s="22" t="s">
        <v>23</v>
      </c>
      <c r="E19" s="22">
        <v>15</v>
      </c>
      <c r="F19" s="22" t="s">
        <v>56</v>
      </c>
      <c r="G19" s="22" t="s">
        <v>26</v>
      </c>
      <c r="H19" s="22" t="s">
        <v>51</v>
      </c>
      <c r="I19" s="24">
        <v>1499</v>
      </c>
      <c r="J19" s="24">
        <v>1260</v>
      </c>
      <c r="K19" s="24">
        <v>239.4</v>
      </c>
      <c r="L19" s="15">
        <f t="shared" si="0"/>
        <v>1499.4</v>
      </c>
      <c r="M19" s="15">
        <f t="shared" si="1"/>
        <v>22491</v>
      </c>
      <c r="N19" s="15">
        <f t="shared" si="2"/>
        <v>0.40000000000009095</v>
      </c>
      <c r="O19" s="44">
        <f t="shared" si="3"/>
        <v>2.6684456304208867E-4</v>
      </c>
      <c r="P19" s="15">
        <v>848</v>
      </c>
      <c r="Q19" s="15">
        <v>161.12</v>
      </c>
      <c r="R19" s="15">
        <f t="shared" si="4"/>
        <v>1009.12</v>
      </c>
      <c r="S19" s="15">
        <f t="shared" si="5"/>
        <v>15136.8</v>
      </c>
      <c r="T19" s="15">
        <f t="shared" si="6"/>
        <v>-489.88</v>
      </c>
      <c r="U19" s="44">
        <f t="shared" si="7"/>
        <v>-0.32680453635757173</v>
      </c>
      <c r="V19" s="15">
        <v>1169</v>
      </c>
      <c r="W19" s="15">
        <v>222</v>
      </c>
      <c r="X19" s="15">
        <f t="shared" si="8"/>
        <v>1391</v>
      </c>
      <c r="Y19" s="15">
        <f t="shared" si="9"/>
        <v>20865</v>
      </c>
      <c r="Z19" s="15">
        <f t="shared" si="10"/>
        <v>-108</v>
      </c>
      <c r="AA19" s="44">
        <f t="shared" si="11"/>
        <v>-7.2048032021347561E-2</v>
      </c>
      <c r="AB19" s="15">
        <v>0</v>
      </c>
      <c r="AC19" s="15">
        <v>0</v>
      </c>
      <c r="AD19" s="15">
        <f t="shared" si="12"/>
        <v>0</v>
      </c>
      <c r="AE19" s="15">
        <f t="shared" si="13"/>
        <v>0</v>
      </c>
      <c r="AF19" s="15">
        <f t="shared" si="14"/>
        <v>-1499</v>
      </c>
      <c r="AG19" s="44">
        <f t="shared" si="15"/>
        <v>-1</v>
      </c>
      <c r="AH19" s="15">
        <v>0</v>
      </c>
      <c r="AI19" s="15">
        <v>0</v>
      </c>
      <c r="AJ19" s="15">
        <f t="shared" si="16"/>
        <v>0</v>
      </c>
      <c r="AK19" s="15">
        <f t="shared" si="17"/>
        <v>0</v>
      </c>
      <c r="AL19" s="15">
        <f t="shared" si="18"/>
        <v>-1499</v>
      </c>
      <c r="AM19" s="44">
        <f t="shared" si="19"/>
        <v>-1</v>
      </c>
      <c r="AN19" s="15">
        <v>0</v>
      </c>
      <c r="AO19" s="15">
        <v>0</v>
      </c>
      <c r="AP19" s="15">
        <f t="shared" si="20"/>
        <v>0</v>
      </c>
      <c r="AQ19" s="15">
        <f t="shared" si="21"/>
        <v>0</v>
      </c>
      <c r="AR19" s="15">
        <f t="shared" si="22"/>
        <v>-1499</v>
      </c>
      <c r="AS19" s="44">
        <f t="shared" si="23"/>
        <v>-1</v>
      </c>
      <c r="AT19" s="15">
        <v>0</v>
      </c>
      <c r="AU19" s="15">
        <v>0</v>
      </c>
      <c r="AV19" s="15">
        <f t="shared" si="24"/>
        <v>0</v>
      </c>
      <c r="AW19" s="15">
        <f t="shared" si="25"/>
        <v>0</v>
      </c>
      <c r="AX19" s="15">
        <f t="shared" si="26"/>
        <v>-1499</v>
      </c>
      <c r="AY19" s="44">
        <f t="shared" si="27"/>
        <v>-1</v>
      </c>
      <c r="AZ19" s="15">
        <v>0</v>
      </c>
      <c r="BA19" s="15">
        <v>0</v>
      </c>
      <c r="BB19" s="15">
        <f t="shared" si="28"/>
        <v>0</v>
      </c>
      <c r="BC19" s="15">
        <f t="shared" si="29"/>
        <v>0</v>
      </c>
      <c r="BD19" s="15">
        <f t="shared" si="30"/>
        <v>-1499</v>
      </c>
      <c r="BE19" s="44">
        <f t="shared" si="31"/>
        <v>-1</v>
      </c>
      <c r="BF19" s="15">
        <v>0</v>
      </c>
      <c r="BG19" s="15">
        <v>0</v>
      </c>
      <c r="BH19" s="15">
        <f t="shared" si="32"/>
        <v>0</v>
      </c>
      <c r="BI19" s="15">
        <f t="shared" si="33"/>
        <v>0</v>
      </c>
      <c r="BJ19" s="15">
        <f t="shared" si="34"/>
        <v>-1499</v>
      </c>
      <c r="BK19" s="44">
        <f t="shared" si="35"/>
        <v>-1</v>
      </c>
      <c r="BL19" s="15">
        <v>930</v>
      </c>
      <c r="BM19" s="15">
        <v>176.7</v>
      </c>
      <c r="BN19" s="15">
        <f t="shared" si="36"/>
        <v>1106.7</v>
      </c>
      <c r="BO19" s="15">
        <f t="shared" si="37"/>
        <v>16600.5</v>
      </c>
      <c r="BP19" s="15">
        <f t="shared" si="38"/>
        <v>-392.29999999999995</v>
      </c>
      <c r="BQ19" s="44">
        <f t="shared" si="39"/>
        <v>-0.26170780520346892</v>
      </c>
      <c r="BR19" s="15">
        <v>0</v>
      </c>
      <c r="BS19" s="15">
        <v>0</v>
      </c>
      <c r="BT19" s="15">
        <f t="shared" si="40"/>
        <v>0</v>
      </c>
      <c r="BU19" s="15">
        <f t="shared" si="41"/>
        <v>0</v>
      </c>
      <c r="BV19" s="15">
        <f t="shared" si="42"/>
        <v>-1499</v>
      </c>
      <c r="BW19" s="44">
        <f t="shared" si="43"/>
        <v>-1</v>
      </c>
      <c r="BX19" s="9">
        <v>0</v>
      </c>
      <c r="BY19" s="9">
        <v>0</v>
      </c>
      <c r="BZ19" s="10">
        <f t="shared" si="44"/>
        <v>0</v>
      </c>
      <c r="CA19" s="11">
        <f t="shared" si="45"/>
        <v>0</v>
      </c>
      <c r="CB19" s="15">
        <f t="shared" si="46"/>
        <v>-1499</v>
      </c>
      <c r="CC19" s="44">
        <f t="shared" si="47"/>
        <v>-1</v>
      </c>
    </row>
    <row r="20" spans="1:81" s="4" customFormat="1" x14ac:dyDescent="0.25">
      <c r="A20" s="22">
        <v>13</v>
      </c>
      <c r="B20" s="22" t="s">
        <v>57</v>
      </c>
      <c r="C20" s="22" t="s">
        <v>58</v>
      </c>
      <c r="D20" s="22" t="s">
        <v>23</v>
      </c>
      <c r="E20" s="22">
        <v>20</v>
      </c>
      <c r="F20" s="22" t="s">
        <v>56</v>
      </c>
      <c r="G20" s="22" t="s">
        <v>26</v>
      </c>
      <c r="H20" s="22" t="s">
        <v>51</v>
      </c>
      <c r="I20" s="24">
        <v>1499</v>
      </c>
      <c r="J20" s="24">
        <v>1260</v>
      </c>
      <c r="K20" s="24">
        <v>239.4</v>
      </c>
      <c r="L20" s="15">
        <f t="shared" si="0"/>
        <v>1499.4</v>
      </c>
      <c r="M20" s="15">
        <f t="shared" si="1"/>
        <v>29988</v>
      </c>
      <c r="N20" s="15">
        <f t="shared" si="2"/>
        <v>0.40000000000009095</v>
      </c>
      <c r="O20" s="44">
        <f t="shared" si="3"/>
        <v>2.6684456304208867E-4</v>
      </c>
      <c r="P20" s="15">
        <v>848</v>
      </c>
      <c r="Q20" s="15">
        <v>161.12</v>
      </c>
      <c r="R20" s="15">
        <f t="shared" si="4"/>
        <v>1009.12</v>
      </c>
      <c r="S20" s="15">
        <f t="shared" si="5"/>
        <v>20182.400000000001</v>
      </c>
      <c r="T20" s="15">
        <f t="shared" si="6"/>
        <v>-489.88</v>
      </c>
      <c r="U20" s="44">
        <f t="shared" si="7"/>
        <v>-0.32680453635757173</v>
      </c>
      <c r="V20" s="15">
        <v>1169</v>
      </c>
      <c r="W20" s="15">
        <v>222</v>
      </c>
      <c r="X20" s="15">
        <f t="shared" si="8"/>
        <v>1391</v>
      </c>
      <c r="Y20" s="15">
        <f t="shared" si="9"/>
        <v>27820</v>
      </c>
      <c r="Z20" s="15">
        <f t="shared" si="10"/>
        <v>-108</v>
      </c>
      <c r="AA20" s="44">
        <f t="shared" si="11"/>
        <v>-7.2048032021347561E-2</v>
      </c>
      <c r="AB20" s="15">
        <v>0</v>
      </c>
      <c r="AC20" s="15">
        <v>0</v>
      </c>
      <c r="AD20" s="15">
        <f t="shared" si="12"/>
        <v>0</v>
      </c>
      <c r="AE20" s="15">
        <f t="shared" si="13"/>
        <v>0</v>
      </c>
      <c r="AF20" s="15">
        <f t="shared" si="14"/>
        <v>-1499</v>
      </c>
      <c r="AG20" s="44">
        <f t="shared" si="15"/>
        <v>-1</v>
      </c>
      <c r="AH20" s="15">
        <v>0</v>
      </c>
      <c r="AI20" s="15">
        <v>0</v>
      </c>
      <c r="AJ20" s="15">
        <f t="shared" si="16"/>
        <v>0</v>
      </c>
      <c r="AK20" s="15">
        <f t="shared" si="17"/>
        <v>0</v>
      </c>
      <c r="AL20" s="15">
        <f t="shared" si="18"/>
        <v>-1499</v>
      </c>
      <c r="AM20" s="44">
        <f t="shared" si="19"/>
        <v>-1</v>
      </c>
      <c r="AN20" s="15">
        <v>0</v>
      </c>
      <c r="AO20" s="15">
        <v>0</v>
      </c>
      <c r="AP20" s="15">
        <f t="shared" si="20"/>
        <v>0</v>
      </c>
      <c r="AQ20" s="15">
        <f t="shared" si="21"/>
        <v>0</v>
      </c>
      <c r="AR20" s="15">
        <f t="shared" si="22"/>
        <v>-1499</v>
      </c>
      <c r="AS20" s="44">
        <f t="shared" si="23"/>
        <v>-1</v>
      </c>
      <c r="AT20" s="15">
        <v>0</v>
      </c>
      <c r="AU20" s="15">
        <v>0</v>
      </c>
      <c r="AV20" s="15">
        <f t="shared" si="24"/>
        <v>0</v>
      </c>
      <c r="AW20" s="15">
        <f t="shared" si="25"/>
        <v>0</v>
      </c>
      <c r="AX20" s="15">
        <f t="shared" si="26"/>
        <v>-1499</v>
      </c>
      <c r="AY20" s="44">
        <f t="shared" si="27"/>
        <v>-1</v>
      </c>
      <c r="AZ20" s="15">
        <v>0</v>
      </c>
      <c r="BA20" s="15">
        <v>0</v>
      </c>
      <c r="BB20" s="15">
        <f t="shared" si="28"/>
        <v>0</v>
      </c>
      <c r="BC20" s="15">
        <f t="shared" si="29"/>
        <v>0</v>
      </c>
      <c r="BD20" s="15">
        <f t="shared" si="30"/>
        <v>-1499</v>
      </c>
      <c r="BE20" s="44">
        <f t="shared" si="31"/>
        <v>-1</v>
      </c>
      <c r="BF20" s="15">
        <v>0</v>
      </c>
      <c r="BG20" s="15">
        <v>0</v>
      </c>
      <c r="BH20" s="15">
        <f t="shared" si="32"/>
        <v>0</v>
      </c>
      <c r="BI20" s="15">
        <f t="shared" si="33"/>
        <v>0</v>
      </c>
      <c r="BJ20" s="15">
        <f t="shared" si="34"/>
        <v>-1499</v>
      </c>
      <c r="BK20" s="44">
        <f t="shared" si="35"/>
        <v>-1</v>
      </c>
      <c r="BL20" s="15">
        <v>930</v>
      </c>
      <c r="BM20" s="15">
        <v>176.7</v>
      </c>
      <c r="BN20" s="15">
        <f t="shared" si="36"/>
        <v>1106.7</v>
      </c>
      <c r="BO20" s="15">
        <f t="shared" si="37"/>
        <v>22134</v>
      </c>
      <c r="BP20" s="15">
        <f t="shared" si="38"/>
        <v>-392.29999999999995</v>
      </c>
      <c r="BQ20" s="44">
        <f t="shared" si="39"/>
        <v>-0.26170780520346892</v>
      </c>
      <c r="BR20" s="15">
        <v>0</v>
      </c>
      <c r="BS20" s="15">
        <v>0</v>
      </c>
      <c r="BT20" s="15">
        <f t="shared" si="40"/>
        <v>0</v>
      </c>
      <c r="BU20" s="15">
        <f t="shared" si="41"/>
        <v>0</v>
      </c>
      <c r="BV20" s="15">
        <f t="shared" si="42"/>
        <v>-1499</v>
      </c>
      <c r="BW20" s="44">
        <f t="shared" si="43"/>
        <v>-1</v>
      </c>
      <c r="BX20" s="9">
        <v>0</v>
      </c>
      <c r="BY20" s="9">
        <v>0</v>
      </c>
      <c r="BZ20" s="10">
        <f t="shared" si="44"/>
        <v>0</v>
      </c>
      <c r="CA20" s="11">
        <f t="shared" si="45"/>
        <v>0</v>
      </c>
      <c r="CB20" s="15">
        <f t="shared" si="46"/>
        <v>-1499</v>
      </c>
      <c r="CC20" s="44">
        <f t="shared" si="47"/>
        <v>-1</v>
      </c>
    </row>
    <row r="21" spans="1:81" s="4" customFormat="1" x14ac:dyDescent="0.25">
      <c r="A21" s="22">
        <v>14</v>
      </c>
      <c r="B21" s="22" t="s">
        <v>59</v>
      </c>
      <c r="C21" s="22" t="s">
        <v>60</v>
      </c>
      <c r="D21" s="22" t="s">
        <v>23</v>
      </c>
      <c r="E21" s="22">
        <v>20</v>
      </c>
      <c r="F21" s="22" t="s">
        <v>56</v>
      </c>
      <c r="G21" s="22" t="s">
        <v>26</v>
      </c>
      <c r="H21" s="22" t="s">
        <v>51</v>
      </c>
      <c r="I21" s="24">
        <v>1499</v>
      </c>
      <c r="J21" s="24">
        <v>1260</v>
      </c>
      <c r="K21" s="24">
        <v>239.4</v>
      </c>
      <c r="L21" s="15">
        <f t="shared" si="0"/>
        <v>1499.4</v>
      </c>
      <c r="M21" s="15">
        <f t="shared" si="1"/>
        <v>29988</v>
      </c>
      <c r="N21" s="15">
        <f t="shared" si="2"/>
        <v>0.40000000000009095</v>
      </c>
      <c r="O21" s="44">
        <f t="shared" si="3"/>
        <v>2.6684456304208867E-4</v>
      </c>
      <c r="P21" s="15">
        <v>848</v>
      </c>
      <c r="Q21" s="15">
        <v>161.12</v>
      </c>
      <c r="R21" s="15">
        <f t="shared" si="4"/>
        <v>1009.12</v>
      </c>
      <c r="S21" s="15">
        <f t="shared" si="5"/>
        <v>20182.400000000001</v>
      </c>
      <c r="T21" s="15">
        <f t="shared" si="6"/>
        <v>-489.88</v>
      </c>
      <c r="U21" s="44">
        <f t="shared" si="7"/>
        <v>-0.32680453635757173</v>
      </c>
      <c r="V21" s="15">
        <v>1169</v>
      </c>
      <c r="W21" s="15">
        <v>222</v>
      </c>
      <c r="X21" s="15">
        <f t="shared" si="8"/>
        <v>1391</v>
      </c>
      <c r="Y21" s="15">
        <f t="shared" si="9"/>
        <v>27820</v>
      </c>
      <c r="Z21" s="15">
        <f t="shared" si="10"/>
        <v>-108</v>
      </c>
      <c r="AA21" s="44">
        <f t="shared" si="11"/>
        <v>-7.2048032021347561E-2</v>
      </c>
      <c r="AB21" s="15">
        <v>0</v>
      </c>
      <c r="AC21" s="15">
        <v>0</v>
      </c>
      <c r="AD21" s="15">
        <f t="shared" si="12"/>
        <v>0</v>
      </c>
      <c r="AE21" s="15">
        <f t="shared" si="13"/>
        <v>0</v>
      </c>
      <c r="AF21" s="15">
        <f t="shared" si="14"/>
        <v>-1499</v>
      </c>
      <c r="AG21" s="44">
        <f t="shared" si="15"/>
        <v>-1</v>
      </c>
      <c r="AH21" s="15">
        <v>0</v>
      </c>
      <c r="AI21" s="15">
        <v>0</v>
      </c>
      <c r="AJ21" s="15">
        <f t="shared" si="16"/>
        <v>0</v>
      </c>
      <c r="AK21" s="15">
        <f t="shared" si="17"/>
        <v>0</v>
      </c>
      <c r="AL21" s="15">
        <f t="shared" si="18"/>
        <v>-1499</v>
      </c>
      <c r="AM21" s="44">
        <f t="shared" si="19"/>
        <v>-1</v>
      </c>
      <c r="AN21" s="15">
        <v>0</v>
      </c>
      <c r="AO21" s="15">
        <v>0</v>
      </c>
      <c r="AP21" s="15">
        <f t="shared" si="20"/>
        <v>0</v>
      </c>
      <c r="AQ21" s="15">
        <f t="shared" si="21"/>
        <v>0</v>
      </c>
      <c r="AR21" s="15">
        <f t="shared" si="22"/>
        <v>-1499</v>
      </c>
      <c r="AS21" s="44">
        <f t="shared" si="23"/>
        <v>-1</v>
      </c>
      <c r="AT21" s="15">
        <v>0</v>
      </c>
      <c r="AU21" s="15">
        <v>0</v>
      </c>
      <c r="AV21" s="15">
        <f t="shared" si="24"/>
        <v>0</v>
      </c>
      <c r="AW21" s="15">
        <f t="shared" si="25"/>
        <v>0</v>
      </c>
      <c r="AX21" s="15">
        <f t="shared" si="26"/>
        <v>-1499</v>
      </c>
      <c r="AY21" s="44">
        <f t="shared" si="27"/>
        <v>-1</v>
      </c>
      <c r="AZ21" s="15">
        <v>0</v>
      </c>
      <c r="BA21" s="15">
        <v>0</v>
      </c>
      <c r="BB21" s="15">
        <f t="shared" si="28"/>
        <v>0</v>
      </c>
      <c r="BC21" s="15">
        <f t="shared" si="29"/>
        <v>0</v>
      </c>
      <c r="BD21" s="15">
        <f t="shared" si="30"/>
        <v>-1499</v>
      </c>
      <c r="BE21" s="44">
        <f t="shared" si="31"/>
        <v>-1</v>
      </c>
      <c r="BF21" s="15">
        <v>0</v>
      </c>
      <c r="BG21" s="15">
        <v>0</v>
      </c>
      <c r="BH21" s="15">
        <f t="shared" si="32"/>
        <v>0</v>
      </c>
      <c r="BI21" s="15">
        <f t="shared" si="33"/>
        <v>0</v>
      </c>
      <c r="BJ21" s="15">
        <f t="shared" si="34"/>
        <v>-1499</v>
      </c>
      <c r="BK21" s="44">
        <f t="shared" si="35"/>
        <v>-1</v>
      </c>
      <c r="BL21" s="15">
        <v>930</v>
      </c>
      <c r="BM21" s="15">
        <v>176.7</v>
      </c>
      <c r="BN21" s="15">
        <f t="shared" si="36"/>
        <v>1106.7</v>
      </c>
      <c r="BO21" s="15">
        <f t="shared" si="37"/>
        <v>22134</v>
      </c>
      <c r="BP21" s="15">
        <f t="shared" si="38"/>
        <v>-392.29999999999995</v>
      </c>
      <c r="BQ21" s="44">
        <f t="shared" si="39"/>
        <v>-0.26170780520346892</v>
      </c>
      <c r="BR21" s="15">
        <v>0</v>
      </c>
      <c r="BS21" s="15">
        <v>0</v>
      </c>
      <c r="BT21" s="15">
        <f t="shared" si="40"/>
        <v>0</v>
      </c>
      <c r="BU21" s="15">
        <f t="shared" si="41"/>
        <v>0</v>
      </c>
      <c r="BV21" s="15">
        <f t="shared" si="42"/>
        <v>-1499</v>
      </c>
      <c r="BW21" s="44">
        <f t="shared" si="43"/>
        <v>-1</v>
      </c>
      <c r="BX21" s="9">
        <v>0</v>
      </c>
      <c r="BY21" s="9">
        <v>0</v>
      </c>
      <c r="BZ21" s="10">
        <f t="shared" si="44"/>
        <v>0</v>
      </c>
      <c r="CA21" s="11">
        <f t="shared" si="45"/>
        <v>0</v>
      </c>
      <c r="CB21" s="15">
        <f t="shared" si="46"/>
        <v>-1499</v>
      </c>
      <c r="CC21" s="44">
        <f t="shared" si="47"/>
        <v>-1</v>
      </c>
    </row>
    <row r="22" spans="1:81" s="4" customFormat="1" x14ac:dyDescent="0.25">
      <c r="A22" s="22">
        <v>15</v>
      </c>
      <c r="B22" s="22" t="s">
        <v>61</v>
      </c>
      <c r="C22" s="22" t="s">
        <v>62</v>
      </c>
      <c r="D22" s="22" t="s">
        <v>23</v>
      </c>
      <c r="E22" s="22">
        <v>5</v>
      </c>
      <c r="F22" s="22" t="s">
        <v>56</v>
      </c>
      <c r="G22" s="23" t="s">
        <v>26</v>
      </c>
      <c r="H22" s="23" t="s">
        <v>26</v>
      </c>
      <c r="I22" s="24">
        <v>2864</v>
      </c>
      <c r="J22" s="24">
        <v>0</v>
      </c>
      <c r="K22" s="24">
        <v>0</v>
      </c>
      <c r="L22" s="15">
        <f t="shared" si="0"/>
        <v>0</v>
      </c>
      <c r="M22" s="15">
        <f t="shared" si="1"/>
        <v>0</v>
      </c>
      <c r="N22" s="15">
        <f t="shared" si="2"/>
        <v>-2864</v>
      </c>
      <c r="O22" s="44">
        <f t="shared" si="3"/>
        <v>-1</v>
      </c>
      <c r="P22" s="15">
        <v>0</v>
      </c>
      <c r="Q22" s="15">
        <v>0</v>
      </c>
      <c r="R22" s="15">
        <f t="shared" si="4"/>
        <v>0</v>
      </c>
      <c r="S22" s="15">
        <f t="shared" si="5"/>
        <v>0</v>
      </c>
      <c r="T22" s="15">
        <f t="shared" si="6"/>
        <v>-2864</v>
      </c>
      <c r="U22" s="44">
        <f t="shared" si="7"/>
        <v>-1</v>
      </c>
      <c r="V22" s="15">
        <v>0</v>
      </c>
      <c r="W22" s="15">
        <v>0</v>
      </c>
      <c r="X22" s="15">
        <f t="shared" si="8"/>
        <v>0</v>
      </c>
      <c r="Y22" s="15">
        <f t="shared" si="9"/>
        <v>0</v>
      </c>
      <c r="Z22" s="15">
        <f t="shared" si="10"/>
        <v>-2864</v>
      </c>
      <c r="AA22" s="44">
        <f t="shared" si="11"/>
        <v>-1</v>
      </c>
      <c r="AB22" s="15">
        <v>0</v>
      </c>
      <c r="AC22" s="15">
        <v>0</v>
      </c>
      <c r="AD22" s="15">
        <f t="shared" si="12"/>
        <v>0</v>
      </c>
      <c r="AE22" s="15">
        <f t="shared" si="13"/>
        <v>0</v>
      </c>
      <c r="AF22" s="15">
        <f t="shared" si="14"/>
        <v>-2864</v>
      </c>
      <c r="AG22" s="44">
        <f t="shared" si="15"/>
        <v>-1</v>
      </c>
      <c r="AH22" s="15">
        <v>0</v>
      </c>
      <c r="AI22" s="15">
        <v>0</v>
      </c>
      <c r="AJ22" s="15">
        <f t="shared" si="16"/>
        <v>0</v>
      </c>
      <c r="AK22" s="15">
        <f t="shared" si="17"/>
        <v>0</v>
      </c>
      <c r="AL22" s="15">
        <f t="shared" si="18"/>
        <v>-2864</v>
      </c>
      <c r="AM22" s="44">
        <f t="shared" si="19"/>
        <v>-1</v>
      </c>
      <c r="AN22" s="15">
        <v>0</v>
      </c>
      <c r="AO22" s="15">
        <v>0</v>
      </c>
      <c r="AP22" s="15">
        <f t="shared" si="20"/>
        <v>0</v>
      </c>
      <c r="AQ22" s="15">
        <f t="shared" si="21"/>
        <v>0</v>
      </c>
      <c r="AR22" s="15">
        <f t="shared" si="22"/>
        <v>-2864</v>
      </c>
      <c r="AS22" s="44">
        <f t="shared" si="23"/>
        <v>-1</v>
      </c>
      <c r="AT22" s="15">
        <v>0</v>
      </c>
      <c r="AU22" s="15">
        <v>0</v>
      </c>
      <c r="AV22" s="15">
        <f t="shared" si="24"/>
        <v>0</v>
      </c>
      <c r="AW22" s="15">
        <f t="shared" si="25"/>
        <v>0</v>
      </c>
      <c r="AX22" s="15">
        <f t="shared" si="26"/>
        <v>-2864</v>
      </c>
      <c r="AY22" s="44">
        <f t="shared" si="27"/>
        <v>-1</v>
      </c>
      <c r="AZ22" s="15">
        <v>0</v>
      </c>
      <c r="BA22" s="15">
        <v>0</v>
      </c>
      <c r="BB22" s="15">
        <f t="shared" si="28"/>
        <v>0</v>
      </c>
      <c r="BC22" s="15">
        <f t="shared" si="29"/>
        <v>0</v>
      </c>
      <c r="BD22" s="15">
        <f t="shared" si="30"/>
        <v>-2864</v>
      </c>
      <c r="BE22" s="44">
        <f t="shared" si="31"/>
        <v>-1</v>
      </c>
      <c r="BF22" s="15">
        <v>0</v>
      </c>
      <c r="BG22" s="15">
        <v>0</v>
      </c>
      <c r="BH22" s="15">
        <f t="shared" si="32"/>
        <v>0</v>
      </c>
      <c r="BI22" s="15">
        <f t="shared" si="33"/>
        <v>0</v>
      </c>
      <c r="BJ22" s="15">
        <f t="shared" si="34"/>
        <v>-2864</v>
      </c>
      <c r="BK22" s="44">
        <f t="shared" si="35"/>
        <v>-1</v>
      </c>
      <c r="BL22" s="15">
        <v>0</v>
      </c>
      <c r="BM22" s="15">
        <v>0</v>
      </c>
      <c r="BN22" s="15">
        <f t="shared" si="36"/>
        <v>0</v>
      </c>
      <c r="BO22" s="15">
        <f t="shared" si="37"/>
        <v>0</v>
      </c>
      <c r="BP22" s="15">
        <f t="shared" si="38"/>
        <v>-2864</v>
      </c>
      <c r="BQ22" s="44">
        <f t="shared" si="39"/>
        <v>-1</v>
      </c>
      <c r="BR22" s="15">
        <v>0</v>
      </c>
      <c r="BS22" s="15">
        <v>0</v>
      </c>
      <c r="BT22" s="15">
        <f t="shared" si="40"/>
        <v>0</v>
      </c>
      <c r="BU22" s="15">
        <f t="shared" si="41"/>
        <v>0</v>
      </c>
      <c r="BV22" s="15">
        <f t="shared" si="42"/>
        <v>-2864</v>
      </c>
      <c r="BW22" s="44">
        <f t="shared" si="43"/>
        <v>-1</v>
      </c>
      <c r="BX22" s="9">
        <v>0</v>
      </c>
      <c r="BY22" s="9">
        <v>0</v>
      </c>
      <c r="BZ22" s="10">
        <f t="shared" si="44"/>
        <v>0</v>
      </c>
      <c r="CA22" s="11">
        <f t="shared" si="45"/>
        <v>0</v>
      </c>
      <c r="CB22" s="15">
        <f t="shared" si="46"/>
        <v>-2864</v>
      </c>
      <c r="CC22" s="44">
        <f t="shared" si="47"/>
        <v>-1</v>
      </c>
    </row>
    <row r="23" spans="1:81" s="4" customFormat="1" ht="51" x14ac:dyDescent="0.25">
      <c r="A23" s="22">
        <v>16</v>
      </c>
      <c r="B23" s="22" t="s">
        <v>63</v>
      </c>
      <c r="C23" s="23" t="s">
        <v>64</v>
      </c>
      <c r="D23" s="22" t="s">
        <v>23</v>
      </c>
      <c r="E23" s="22">
        <v>100</v>
      </c>
      <c r="F23" s="22" t="s">
        <v>47</v>
      </c>
      <c r="G23" s="22" t="s">
        <v>26</v>
      </c>
      <c r="H23" s="22" t="s">
        <v>51</v>
      </c>
      <c r="I23" s="24">
        <v>293760</v>
      </c>
      <c r="J23" s="24">
        <v>0</v>
      </c>
      <c r="K23" s="24">
        <v>0</v>
      </c>
      <c r="L23" s="15">
        <f t="shared" si="0"/>
        <v>0</v>
      </c>
      <c r="M23" s="15">
        <f t="shared" si="1"/>
        <v>0</v>
      </c>
      <c r="N23" s="15">
        <f t="shared" si="2"/>
        <v>-293760</v>
      </c>
      <c r="O23" s="44">
        <f t="shared" si="3"/>
        <v>-1</v>
      </c>
      <c r="P23" s="15">
        <v>0</v>
      </c>
      <c r="Q23" s="15">
        <v>0</v>
      </c>
      <c r="R23" s="15">
        <f t="shared" si="4"/>
        <v>0</v>
      </c>
      <c r="S23" s="15">
        <f t="shared" si="5"/>
        <v>0</v>
      </c>
      <c r="T23" s="15">
        <f t="shared" si="6"/>
        <v>-293760</v>
      </c>
      <c r="U23" s="44">
        <f t="shared" si="7"/>
        <v>-1</v>
      </c>
      <c r="V23" s="15">
        <v>0</v>
      </c>
      <c r="W23" s="15">
        <v>0</v>
      </c>
      <c r="X23" s="15">
        <f t="shared" si="8"/>
        <v>0</v>
      </c>
      <c r="Y23" s="15">
        <f t="shared" si="9"/>
        <v>0</v>
      </c>
      <c r="Z23" s="15">
        <f t="shared" si="10"/>
        <v>-293760</v>
      </c>
      <c r="AA23" s="44">
        <f t="shared" si="11"/>
        <v>-1</v>
      </c>
      <c r="AB23" s="15">
        <v>0</v>
      </c>
      <c r="AC23" s="15">
        <v>0</v>
      </c>
      <c r="AD23" s="15">
        <f t="shared" si="12"/>
        <v>0</v>
      </c>
      <c r="AE23" s="15">
        <f t="shared" si="13"/>
        <v>0</v>
      </c>
      <c r="AF23" s="15">
        <f t="shared" si="14"/>
        <v>-293760</v>
      </c>
      <c r="AG23" s="44">
        <f t="shared" si="15"/>
        <v>-1</v>
      </c>
      <c r="AH23" s="15">
        <v>0</v>
      </c>
      <c r="AI23" s="15">
        <v>0</v>
      </c>
      <c r="AJ23" s="15">
        <f t="shared" si="16"/>
        <v>0</v>
      </c>
      <c r="AK23" s="15">
        <f t="shared" si="17"/>
        <v>0</v>
      </c>
      <c r="AL23" s="15">
        <f t="shared" si="18"/>
        <v>-293760</v>
      </c>
      <c r="AM23" s="44">
        <f t="shared" si="19"/>
        <v>-1</v>
      </c>
      <c r="AN23" s="15">
        <v>0</v>
      </c>
      <c r="AO23" s="15">
        <v>0</v>
      </c>
      <c r="AP23" s="15">
        <f t="shared" si="20"/>
        <v>0</v>
      </c>
      <c r="AQ23" s="15">
        <f t="shared" si="21"/>
        <v>0</v>
      </c>
      <c r="AR23" s="15">
        <f t="shared" si="22"/>
        <v>-293760</v>
      </c>
      <c r="AS23" s="44">
        <f t="shared" si="23"/>
        <v>-1</v>
      </c>
      <c r="AT23" s="15">
        <v>0</v>
      </c>
      <c r="AU23" s="15">
        <v>0</v>
      </c>
      <c r="AV23" s="15">
        <f t="shared" si="24"/>
        <v>0</v>
      </c>
      <c r="AW23" s="15">
        <f t="shared" si="25"/>
        <v>0</v>
      </c>
      <c r="AX23" s="15">
        <f t="shared" si="26"/>
        <v>-293760</v>
      </c>
      <c r="AY23" s="44">
        <f t="shared" si="27"/>
        <v>-1</v>
      </c>
      <c r="AZ23" s="15">
        <v>0</v>
      </c>
      <c r="BA23" s="15">
        <v>0</v>
      </c>
      <c r="BB23" s="15">
        <f t="shared" si="28"/>
        <v>0</v>
      </c>
      <c r="BC23" s="15">
        <f t="shared" si="29"/>
        <v>0</v>
      </c>
      <c r="BD23" s="15">
        <f t="shared" si="30"/>
        <v>-293760</v>
      </c>
      <c r="BE23" s="44">
        <f t="shared" si="31"/>
        <v>-1</v>
      </c>
      <c r="BF23" s="15">
        <v>0</v>
      </c>
      <c r="BG23" s="15">
        <v>0</v>
      </c>
      <c r="BH23" s="15">
        <f t="shared" si="32"/>
        <v>0</v>
      </c>
      <c r="BI23" s="15">
        <f t="shared" si="33"/>
        <v>0</v>
      </c>
      <c r="BJ23" s="15">
        <f t="shared" si="34"/>
        <v>-293760</v>
      </c>
      <c r="BK23" s="44">
        <f t="shared" si="35"/>
        <v>-1</v>
      </c>
      <c r="BL23" s="15">
        <v>0</v>
      </c>
      <c r="BM23" s="15">
        <v>0</v>
      </c>
      <c r="BN23" s="15">
        <f t="shared" si="36"/>
        <v>0</v>
      </c>
      <c r="BO23" s="15">
        <f t="shared" si="37"/>
        <v>0</v>
      </c>
      <c r="BP23" s="15">
        <f t="shared" si="38"/>
        <v>-293760</v>
      </c>
      <c r="BQ23" s="44">
        <f t="shared" si="39"/>
        <v>-1</v>
      </c>
      <c r="BR23" s="15">
        <v>0</v>
      </c>
      <c r="BS23" s="15">
        <v>0</v>
      </c>
      <c r="BT23" s="15">
        <f t="shared" si="40"/>
        <v>0</v>
      </c>
      <c r="BU23" s="15">
        <f t="shared" si="41"/>
        <v>0</v>
      </c>
      <c r="BV23" s="15">
        <f t="shared" si="42"/>
        <v>-293760</v>
      </c>
      <c r="BW23" s="44">
        <f t="shared" si="43"/>
        <v>-1</v>
      </c>
      <c r="BX23" s="9">
        <v>290000</v>
      </c>
      <c r="BY23" s="9">
        <v>0</v>
      </c>
      <c r="BZ23" s="10">
        <f t="shared" si="44"/>
        <v>290000</v>
      </c>
      <c r="CA23" s="11">
        <f t="shared" si="45"/>
        <v>29000000</v>
      </c>
      <c r="CB23" s="15">
        <f t="shared" si="46"/>
        <v>-3760</v>
      </c>
      <c r="CC23" s="44">
        <f t="shared" si="47"/>
        <v>-1.2799564270152506E-2</v>
      </c>
    </row>
    <row r="24" spans="1:81" s="4" customFormat="1" x14ac:dyDescent="0.25">
      <c r="A24" s="22">
        <v>17</v>
      </c>
      <c r="B24" s="22" t="s">
        <v>65</v>
      </c>
      <c r="C24" s="22" t="s">
        <v>66</v>
      </c>
      <c r="D24" s="22" t="s">
        <v>23</v>
      </c>
      <c r="E24" s="22">
        <v>70</v>
      </c>
      <c r="F24" s="22" t="s">
        <v>50</v>
      </c>
      <c r="G24" s="22" t="s">
        <v>26</v>
      </c>
      <c r="H24" s="22" t="s">
        <v>51</v>
      </c>
      <c r="I24" s="24">
        <v>345882</v>
      </c>
      <c r="J24" s="24">
        <v>0</v>
      </c>
      <c r="K24" s="24">
        <v>0</v>
      </c>
      <c r="L24" s="15">
        <f t="shared" si="0"/>
        <v>0</v>
      </c>
      <c r="M24" s="15">
        <f t="shared" si="1"/>
        <v>0</v>
      </c>
      <c r="N24" s="15">
        <f t="shared" si="2"/>
        <v>-345882</v>
      </c>
      <c r="O24" s="44">
        <f t="shared" si="3"/>
        <v>-1</v>
      </c>
      <c r="P24" s="15">
        <v>0</v>
      </c>
      <c r="Q24" s="15">
        <v>0</v>
      </c>
      <c r="R24" s="15">
        <f t="shared" si="4"/>
        <v>0</v>
      </c>
      <c r="S24" s="15">
        <f t="shared" si="5"/>
        <v>0</v>
      </c>
      <c r="T24" s="15">
        <f t="shared" si="6"/>
        <v>-345882</v>
      </c>
      <c r="U24" s="44">
        <f t="shared" si="7"/>
        <v>-1</v>
      </c>
      <c r="V24" s="15">
        <v>0</v>
      </c>
      <c r="W24" s="15">
        <v>0</v>
      </c>
      <c r="X24" s="15">
        <f t="shared" si="8"/>
        <v>0</v>
      </c>
      <c r="Y24" s="15">
        <f t="shared" si="9"/>
        <v>0</v>
      </c>
      <c r="Z24" s="15">
        <f t="shared" si="10"/>
        <v>-345882</v>
      </c>
      <c r="AA24" s="44">
        <f t="shared" si="11"/>
        <v>-1</v>
      </c>
      <c r="AB24" s="15">
        <v>0</v>
      </c>
      <c r="AC24" s="15">
        <v>0</v>
      </c>
      <c r="AD24" s="15">
        <f t="shared" si="12"/>
        <v>0</v>
      </c>
      <c r="AE24" s="15">
        <f t="shared" si="13"/>
        <v>0</v>
      </c>
      <c r="AF24" s="15">
        <f t="shared" si="14"/>
        <v>-345882</v>
      </c>
      <c r="AG24" s="44">
        <f t="shared" si="15"/>
        <v>-1</v>
      </c>
      <c r="AH24" s="15">
        <v>0</v>
      </c>
      <c r="AI24" s="15">
        <v>0</v>
      </c>
      <c r="AJ24" s="15">
        <f t="shared" si="16"/>
        <v>0</v>
      </c>
      <c r="AK24" s="15">
        <f t="shared" si="17"/>
        <v>0</v>
      </c>
      <c r="AL24" s="15">
        <f t="shared" si="18"/>
        <v>-345882</v>
      </c>
      <c r="AM24" s="44">
        <f t="shared" si="19"/>
        <v>-1</v>
      </c>
      <c r="AN24" s="15">
        <v>198000</v>
      </c>
      <c r="AO24" s="15">
        <v>0</v>
      </c>
      <c r="AP24" s="15">
        <f t="shared" si="20"/>
        <v>198000</v>
      </c>
      <c r="AQ24" s="15">
        <f t="shared" si="21"/>
        <v>13860000</v>
      </c>
      <c r="AR24" s="15">
        <f t="shared" si="22"/>
        <v>-147882</v>
      </c>
      <c r="AS24" s="44">
        <f t="shared" si="23"/>
        <v>-0.4275504362759554</v>
      </c>
      <c r="AT24" s="15">
        <v>0</v>
      </c>
      <c r="AU24" s="15">
        <v>0</v>
      </c>
      <c r="AV24" s="15">
        <f t="shared" si="24"/>
        <v>0</v>
      </c>
      <c r="AW24" s="15">
        <f t="shared" si="25"/>
        <v>0</v>
      </c>
      <c r="AX24" s="15">
        <f t="shared" si="26"/>
        <v>-345882</v>
      </c>
      <c r="AY24" s="44">
        <f t="shared" si="27"/>
        <v>-1</v>
      </c>
      <c r="AZ24" s="15">
        <v>330120.48192771088</v>
      </c>
      <c r="BA24" s="15">
        <v>0</v>
      </c>
      <c r="BB24" s="15">
        <f t="shared" si="28"/>
        <v>330120.48192771088</v>
      </c>
      <c r="BC24" s="15">
        <f t="shared" si="29"/>
        <v>23108433.734939761</v>
      </c>
      <c r="BD24" s="15">
        <f t="shared" si="30"/>
        <v>-15761.518072289124</v>
      </c>
      <c r="BE24" s="44">
        <f t="shared" si="31"/>
        <v>-4.5569061333891686E-2</v>
      </c>
      <c r="BF24" s="15">
        <v>0</v>
      </c>
      <c r="BG24" s="15">
        <v>0</v>
      </c>
      <c r="BH24" s="15">
        <f t="shared" si="32"/>
        <v>0</v>
      </c>
      <c r="BI24" s="15">
        <f t="shared" si="33"/>
        <v>0</v>
      </c>
      <c r="BJ24" s="15">
        <f t="shared" si="34"/>
        <v>-345882</v>
      </c>
      <c r="BK24" s="44">
        <f t="shared" si="35"/>
        <v>-1</v>
      </c>
      <c r="BL24" s="15">
        <v>342500</v>
      </c>
      <c r="BM24" s="15">
        <v>0</v>
      </c>
      <c r="BN24" s="15">
        <f t="shared" si="36"/>
        <v>342500</v>
      </c>
      <c r="BO24" s="15">
        <f t="shared" si="37"/>
        <v>23975000</v>
      </c>
      <c r="BP24" s="15">
        <f t="shared" si="38"/>
        <v>-3382</v>
      </c>
      <c r="BQ24" s="44">
        <f t="shared" si="39"/>
        <v>-9.7779011339127215E-3</v>
      </c>
      <c r="BR24" s="15">
        <v>0</v>
      </c>
      <c r="BS24" s="15">
        <v>0</v>
      </c>
      <c r="BT24" s="15">
        <f t="shared" si="40"/>
        <v>0</v>
      </c>
      <c r="BU24" s="15">
        <f t="shared" si="41"/>
        <v>0</v>
      </c>
      <c r="BV24" s="15">
        <f t="shared" si="42"/>
        <v>-345882</v>
      </c>
      <c r="BW24" s="44">
        <f t="shared" si="43"/>
        <v>-1</v>
      </c>
      <c r="BX24" s="9">
        <v>0</v>
      </c>
      <c r="BY24" s="9">
        <v>0</v>
      </c>
      <c r="BZ24" s="10">
        <f t="shared" si="44"/>
        <v>0</v>
      </c>
      <c r="CA24" s="11">
        <f t="shared" si="45"/>
        <v>0</v>
      </c>
      <c r="CB24" s="15">
        <f t="shared" si="46"/>
        <v>-345882</v>
      </c>
      <c r="CC24" s="44">
        <f t="shared" si="47"/>
        <v>-1</v>
      </c>
    </row>
    <row r="25" spans="1:81" s="4" customFormat="1" ht="38.25" x14ac:dyDescent="0.25">
      <c r="A25" s="22">
        <v>18</v>
      </c>
      <c r="B25" s="23" t="s">
        <v>67</v>
      </c>
      <c r="C25" s="23" t="s">
        <v>68</v>
      </c>
      <c r="D25" s="22" t="s">
        <v>23</v>
      </c>
      <c r="E25" s="22">
        <v>750</v>
      </c>
      <c r="F25" s="23" t="s">
        <v>29</v>
      </c>
      <c r="G25" s="22" t="s">
        <v>26</v>
      </c>
      <c r="H25" s="22" t="s">
        <v>26</v>
      </c>
      <c r="I25" s="24">
        <v>2329</v>
      </c>
      <c r="J25" s="24">
        <v>1930</v>
      </c>
      <c r="K25" s="24">
        <v>0</v>
      </c>
      <c r="L25" s="15">
        <f t="shared" si="0"/>
        <v>1930</v>
      </c>
      <c r="M25" s="15">
        <f t="shared" si="1"/>
        <v>1447500</v>
      </c>
      <c r="N25" s="15">
        <f t="shared" si="2"/>
        <v>-399</v>
      </c>
      <c r="O25" s="44">
        <f t="shared" si="3"/>
        <v>-0.17131816230141692</v>
      </c>
      <c r="P25" s="15">
        <v>2210</v>
      </c>
      <c r="Q25" s="15">
        <v>0</v>
      </c>
      <c r="R25" s="15">
        <f t="shared" si="4"/>
        <v>2210</v>
      </c>
      <c r="S25" s="15">
        <f t="shared" si="5"/>
        <v>1657500</v>
      </c>
      <c r="T25" s="15">
        <f t="shared" si="6"/>
        <v>-119</v>
      </c>
      <c r="U25" s="44">
        <f t="shared" si="7"/>
        <v>-5.1094890510948905E-2</v>
      </c>
      <c r="V25" s="15">
        <v>0</v>
      </c>
      <c r="W25" s="15">
        <v>0</v>
      </c>
      <c r="X25" s="15">
        <f t="shared" si="8"/>
        <v>0</v>
      </c>
      <c r="Y25" s="15">
        <f t="shared" si="9"/>
        <v>0</v>
      </c>
      <c r="Z25" s="15">
        <f t="shared" si="10"/>
        <v>-2329</v>
      </c>
      <c r="AA25" s="44">
        <f t="shared" si="11"/>
        <v>-1</v>
      </c>
      <c r="AB25" s="15">
        <v>2277</v>
      </c>
      <c r="AC25" s="15">
        <v>0</v>
      </c>
      <c r="AD25" s="15">
        <f t="shared" si="12"/>
        <v>2277</v>
      </c>
      <c r="AE25" s="15">
        <f t="shared" si="13"/>
        <v>1707750</v>
      </c>
      <c r="AF25" s="15">
        <f t="shared" si="14"/>
        <v>-52</v>
      </c>
      <c r="AG25" s="44">
        <f t="shared" si="15"/>
        <v>-2.2327179046801201E-2</v>
      </c>
      <c r="AH25" s="15">
        <v>0</v>
      </c>
      <c r="AI25" s="15">
        <v>0</v>
      </c>
      <c r="AJ25" s="15">
        <f t="shared" si="16"/>
        <v>0</v>
      </c>
      <c r="AK25" s="15">
        <f t="shared" si="17"/>
        <v>0</v>
      </c>
      <c r="AL25" s="15">
        <f t="shared" si="18"/>
        <v>-2329</v>
      </c>
      <c r="AM25" s="44">
        <f t="shared" si="19"/>
        <v>-1</v>
      </c>
      <c r="AN25" s="15">
        <v>0</v>
      </c>
      <c r="AO25" s="15">
        <v>0</v>
      </c>
      <c r="AP25" s="15">
        <f t="shared" si="20"/>
        <v>0</v>
      </c>
      <c r="AQ25" s="15">
        <f t="shared" si="21"/>
        <v>0</v>
      </c>
      <c r="AR25" s="15">
        <f t="shared" si="22"/>
        <v>-2329</v>
      </c>
      <c r="AS25" s="44">
        <f t="shared" si="23"/>
        <v>-1</v>
      </c>
      <c r="AT25" s="15">
        <v>0</v>
      </c>
      <c r="AU25" s="15">
        <v>0</v>
      </c>
      <c r="AV25" s="15">
        <f t="shared" si="24"/>
        <v>0</v>
      </c>
      <c r="AW25" s="15">
        <f t="shared" si="25"/>
        <v>0</v>
      </c>
      <c r="AX25" s="15">
        <f t="shared" si="26"/>
        <v>-2329</v>
      </c>
      <c r="AY25" s="44">
        <f t="shared" si="27"/>
        <v>-1</v>
      </c>
      <c r="AZ25" s="15">
        <v>2294.1176470588234</v>
      </c>
      <c r="BA25" s="15">
        <v>0</v>
      </c>
      <c r="BB25" s="15">
        <f t="shared" si="28"/>
        <v>2294.1176470588234</v>
      </c>
      <c r="BC25" s="15">
        <f t="shared" si="29"/>
        <v>1720588.2352941176</v>
      </c>
      <c r="BD25" s="15">
        <f t="shared" si="30"/>
        <v>-34.882352941176578</v>
      </c>
      <c r="BE25" s="44">
        <f t="shared" si="31"/>
        <v>-1.4977394994064653E-2</v>
      </c>
      <c r="BF25" s="15">
        <v>0</v>
      </c>
      <c r="BG25" s="15">
        <v>0</v>
      </c>
      <c r="BH25" s="15">
        <f t="shared" si="32"/>
        <v>0</v>
      </c>
      <c r="BI25" s="15">
        <f t="shared" si="33"/>
        <v>0</v>
      </c>
      <c r="BJ25" s="15">
        <f t="shared" si="34"/>
        <v>-2329</v>
      </c>
      <c r="BK25" s="44">
        <f t="shared" si="35"/>
        <v>-1</v>
      </c>
      <c r="BL25" s="15">
        <v>2114</v>
      </c>
      <c r="BM25" s="15">
        <v>0</v>
      </c>
      <c r="BN25" s="15">
        <f t="shared" si="36"/>
        <v>2114</v>
      </c>
      <c r="BO25" s="15">
        <f t="shared" si="37"/>
        <v>1585500</v>
      </c>
      <c r="BP25" s="15">
        <f t="shared" si="38"/>
        <v>-215</v>
      </c>
      <c r="BQ25" s="44">
        <f t="shared" si="39"/>
        <v>-9.2314297981966512E-2</v>
      </c>
      <c r="BR25" s="15">
        <v>0</v>
      </c>
      <c r="BS25" s="15">
        <v>0</v>
      </c>
      <c r="BT25" s="15">
        <f t="shared" si="40"/>
        <v>0</v>
      </c>
      <c r="BU25" s="15">
        <f t="shared" si="41"/>
        <v>0</v>
      </c>
      <c r="BV25" s="15">
        <f t="shared" si="42"/>
        <v>-2329</v>
      </c>
      <c r="BW25" s="44">
        <f t="shared" si="43"/>
        <v>-1</v>
      </c>
      <c r="BX25" s="9">
        <v>0</v>
      </c>
      <c r="BY25" s="9">
        <v>0</v>
      </c>
      <c r="BZ25" s="10">
        <f t="shared" si="44"/>
        <v>0</v>
      </c>
      <c r="CA25" s="11">
        <f t="shared" si="45"/>
        <v>0</v>
      </c>
      <c r="CB25" s="15">
        <f t="shared" si="46"/>
        <v>-2329</v>
      </c>
      <c r="CC25" s="44">
        <f t="shared" si="47"/>
        <v>-1</v>
      </c>
    </row>
    <row r="26" spans="1:81" s="4" customFormat="1" ht="38.25" x14ac:dyDescent="0.25">
      <c r="A26" s="22">
        <v>19</v>
      </c>
      <c r="B26" s="23" t="s">
        <v>69</v>
      </c>
      <c r="C26" s="23" t="s">
        <v>70</v>
      </c>
      <c r="D26" s="22" t="s">
        <v>23</v>
      </c>
      <c r="E26" s="22">
        <v>1100</v>
      </c>
      <c r="F26" s="22" t="s">
        <v>29</v>
      </c>
      <c r="G26" s="22" t="s">
        <v>26</v>
      </c>
      <c r="H26" s="22" t="s">
        <v>26</v>
      </c>
      <c r="I26" s="24">
        <v>2329</v>
      </c>
      <c r="J26" s="24">
        <v>1930</v>
      </c>
      <c r="K26" s="24">
        <v>0</v>
      </c>
      <c r="L26" s="15">
        <f t="shared" si="0"/>
        <v>1930</v>
      </c>
      <c r="M26" s="15">
        <f t="shared" si="1"/>
        <v>2123000</v>
      </c>
      <c r="N26" s="15">
        <f t="shared" si="2"/>
        <v>-399</v>
      </c>
      <c r="O26" s="44">
        <f t="shared" si="3"/>
        <v>-0.17131816230141692</v>
      </c>
      <c r="P26" s="15">
        <v>2120</v>
      </c>
      <c r="Q26" s="15">
        <v>0</v>
      </c>
      <c r="R26" s="15">
        <f t="shared" si="4"/>
        <v>2120</v>
      </c>
      <c r="S26" s="15">
        <f t="shared" si="5"/>
        <v>2332000</v>
      </c>
      <c r="T26" s="15">
        <f t="shared" si="6"/>
        <v>-209</v>
      </c>
      <c r="U26" s="44">
        <f t="shared" si="7"/>
        <v>-8.9738085015027905E-2</v>
      </c>
      <c r="V26" s="15">
        <v>0</v>
      </c>
      <c r="W26" s="15">
        <v>0</v>
      </c>
      <c r="X26" s="15">
        <f t="shared" si="8"/>
        <v>0</v>
      </c>
      <c r="Y26" s="15">
        <f t="shared" si="9"/>
        <v>0</v>
      </c>
      <c r="Z26" s="15">
        <f t="shared" si="10"/>
        <v>-2329</v>
      </c>
      <c r="AA26" s="44">
        <f t="shared" si="11"/>
        <v>-1</v>
      </c>
      <c r="AB26" s="15">
        <v>2277</v>
      </c>
      <c r="AC26" s="15">
        <v>0</v>
      </c>
      <c r="AD26" s="15">
        <f t="shared" si="12"/>
        <v>2277</v>
      </c>
      <c r="AE26" s="15">
        <f t="shared" si="13"/>
        <v>2504700</v>
      </c>
      <c r="AF26" s="15">
        <f t="shared" si="14"/>
        <v>-52</v>
      </c>
      <c r="AG26" s="44">
        <f t="shared" si="15"/>
        <v>-2.2327179046801201E-2</v>
      </c>
      <c r="AH26" s="15">
        <v>0</v>
      </c>
      <c r="AI26" s="15">
        <v>0</v>
      </c>
      <c r="AJ26" s="15">
        <f t="shared" si="16"/>
        <v>0</v>
      </c>
      <c r="AK26" s="15">
        <f t="shared" si="17"/>
        <v>0</v>
      </c>
      <c r="AL26" s="15">
        <f t="shared" si="18"/>
        <v>-2329</v>
      </c>
      <c r="AM26" s="44">
        <f t="shared" si="19"/>
        <v>-1</v>
      </c>
      <c r="AN26" s="15">
        <v>0</v>
      </c>
      <c r="AO26" s="15">
        <v>0</v>
      </c>
      <c r="AP26" s="15">
        <f t="shared" si="20"/>
        <v>0</v>
      </c>
      <c r="AQ26" s="15">
        <f t="shared" si="21"/>
        <v>0</v>
      </c>
      <c r="AR26" s="15">
        <f t="shared" si="22"/>
        <v>-2329</v>
      </c>
      <c r="AS26" s="44">
        <f t="shared" si="23"/>
        <v>-1</v>
      </c>
      <c r="AT26" s="15">
        <v>0</v>
      </c>
      <c r="AU26" s="15">
        <v>0</v>
      </c>
      <c r="AV26" s="15">
        <f t="shared" si="24"/>
        <v>0</v>
      </c>
      <c r="AW26" s="15">
        <f t="shared" si="25"/>
        <v>0</v>
      </c>
      <c r="AX26" s="15">
        <f t="shared" si="26"/>
        <v>-2329</v>
      </c>
      <c r="AY26" s="44">
        <f t="shared" si="27"/>
        <v>-1</v>
      </c>
      <c r="AZ26" s="15">
        <v>2294.1176470588234</v>
      </c>
      <c r="BA26" s="15">
        <v>0</v>
      </c>
      <c r="BB26" s="15">
        <f t="shared" si="28"/>
        <v>2294.1176470588234</v>
      </c>
      <c r="BC26" s="15">
        <f t="shared" si="29"/>
        <v>2523529.4117647056</v>
      </c>
      <c r="BD26" s="15">
        <f t="shared" si="30"/>
        <v>-34.882352941176578</v>
      </c>
      <c r="BE26" s="44">
        <f t="shared" si="31"/>
        <v>-1.4977394994064653E-2</v>
      </c>
      <c r="BF26" s="15">
        <v>0</v>
      </c>
      <c r="BG26" s="15">
        <v>0</v>
      </c>
      <c r="BH26" s="15">
        <f t="shared" si="32"/>
        <v>0</v>
      </c>
      <c r="BI26" s="15">
        <f t="shared" si="33"/>
        <v>0</v>
      </c>
      <c r="BJ26" s="15">
        <f t="shared" si="34"/>
        <v>-2329</v>
      </c>
      <c r="BK26" s="44">
        <f t="shared" si="35"/>
        <v>-1</v>
      </c>
      <c r="BL26" s="15">
        <v>2114</v>
      </c>
      <c r="BM26" s="15">
        <v>0</v>
      </c>
      <c r="BN26" s="15">
        <f t="shared" si="36"/>
        <v>2114</v>
      </c>
      <c r="BO26" s="15">
        <f t="shared" si="37"/>
        <v>2325400</v>
      </c>
      <c r="BP26" s="15">
        <f t="shared" si="38"/>
        <v>-215</v>
      </c>
      <c r="BQ26" s="44">
        <f t="shared" si="39"/>
        <v>-9.2314297981966512E-2</v>
      </c>
      <c r="BR26" s="15">
        <v>0</v>
      </c>
      <c r="BS26" s="15">
        <v>0</v>
      </c>
      <c r="BT26" s="15">
        <f t="shared" si="40"/>
        <v>0</v>
      </c>
      <c r="BU26" s="15">
        <f t="shared" si="41"/>
        <v>0</v>
      </c>
      <c r="BV26" s="15">
        <f t="shared" si="42"/>
        <v>-2329</v>
      </c>
      <c r="BW26" s="44">
        <f t="shared" si="43"/>
        <v>-1</v>
      </c>
      <c r="BX26" s="9">
        <v>0</v>
      </c>
      <c r="BY26" s="9">
        <v>0</v>
      </c>
      <c r="BZ26" s="10">
        <f t="shared" si="44"/>
        <v>0</v>
      </c>
      <c r="CA26" s="11">
        <f t="shared" si="45"/>
        <v>0</v>
      </c>
      <c r="CB26" s="15">
        <f t="shared" si="46"/>
        <v>-2329</v>
      </c>
      <c r="CC26" s="44">
        <f t="shared" si="47"/>
        <v>-1</v>
      </c>
    </row>
    <row r="27" spans="1:81" s="4" customFormat="1" ht="38.25" x14ac:dyDescent="0.25">
      <c r="A27" s="22">
        <v>20</v>
      </c>
      <c r="B27" s="23" t="s">
        <v>71</v>
      </c>
      <c r="C27" s="23" t="s">
        <v>72</v>
      </c>
      <c r="D27" s="22" t="s">
        <v>23</v>
      </c>
      <c r="E27" s="22">
        <v>12500</v>
      </c>
      <c r="F27" s="22" t="s">
        <v>29</v>
      </c>
      <c r="G27" s="22" t="s">
        <v>26</v>
      </c>
      <c r="H27" s="22" t="s">
        <v>26</v>
      </c>
      <c r="I27" s="24">
        <v>2423</v>
      </c>
      <c r="J27" s="24">
        <v>1930</v>
      </c>
      <c r="K27" s="24">
        <v>0</v>
      </c>
      <c r="L27" s="15">
        <f t="shared" si="0"/>
        <v>1930</v>
      </c>
      <c r="M27" s="15">
        <f t="shared" si="1"/>
        <v>24125000</v>
      </c>
      <c r="N27" s="15">
        <f t="shared" si="2"/>
        <v>-493</v>
      </c>
      <c r="O27" s="44">
        <f t="shared" si="3"/>
        <v>-0.20346677672307056</v>
      </c>
      <c r="P27" s="15">
        <v>2085</v>
      </c>
      <c r="Q27" s="15">
        <v>0</v>
      </c>
      <c r="R27" s="15">
        <f t="shared" si="4"/>
        <v>2085</v>
      </c>
      <c r="S27" s="15">
        <f t="shared" si="5"/>
        <v>26062500</v>
      </c>
      <c r="T27" s="15">
        <f t="shared" si="6"/>
        <v>-338</v>
      </c>
      <c r="U27" s="44">
        <f t="shared" si="7"/>
        <v>-0.13949649195212546</v>
      </c>
      <c r="V27" s="15">
        <v>0</v>
      </c>
      <c r="W27" s="15">
        <v>0</v>
      </c>
      <c r="X27" s="15">
        <f t="shared" si="8"/>
        <v>0</v>
      </c>
      <c r="Y27" s="15">
        <f t="shared" si="9"/>
        <v>0</v>
      </c>
      <c r="Z27" s="15">
        <f t="shared" si="10"/>
        <v>-2423</v>
      </c>
      <c r="AA27" s="44">
        <f t="shared" si="11"/>
        <v>-1</v>
      </c>
      <c r="AB27" s="15">
        <v>2277</v>
      </c>
      <c r="AC27" s="15">
        <v>0</v>
      </c>
      <c r="AD27" s="15">
        <f t="shared" si="12"/>
        <v>2277</v>
      </c>
      <c r="AE27" s="15">
        <f t="shared" si="13"/>
        <v>28462500</v>
      </c>
      <c r="AF27" s="15">
        <f t="shared" si="14"/>
        <v>-146</v>
      </c>
      <c r="AG27" s="44">
        <f t="shared" si="15"/>
        <v>-6.0255881139083783E-2</v>
      </c>
      <c r="AH27" s="15">
        <v>0</v>
      </c>
      <c r="AI27" s="15">
        <v>0</v>
      </c>
      <c r="AJ27" s="15">
        <f t="shared" si="16"/>
        <v>0</v>
      </c>
      <c r="AK27" s="15">
        <f t="shared" si="17"/>
        <v>0</v>
      </c>
      <c r="AL27" s="15">
        <f t="shared" si="18"/>
        <v>-2423</v>
      </c>
      <c r="AM27" s="44">
        <f t="shared" si="19"/>
        <v>-1</v>
      </c>
      <c r="AN27" s="15">
        <v>0</v>
      </c>
      <c r="AO27" s="15">
        <v>0</v>
      </c>
      <c r="AP27" s="15">
        <f t="shared" si="20"/>
        <v>0</v>
      </c>
      <c r="AQ27" s="15">
        <f t="shared" si="21"/>
        <v>0</v>
      </c>
      <c r="AR27" s="15">
        <f t="shared" si="22"/>
        <v>-2423</v>
      </c>
      <c r="AS27" s="44">
        <f t="shared" si="23"/>
        <v>-1</v>
      </c>
      <c r="AT27" s="15">
        <v>0</v>
      </c>
      <c r="AU27" s="15">
        <v>0</v>
      </c>
      <c r="AV27" s="15">
        <f t="shared" si="24"/>
        <v>0</v>
      </c>
      <c r="AW27" s="15">
        <f t="shared" si="25"/>
        <v>0</v>
      </c>
      <c r="AX27" s="15">
        <f t="shared" si="26"/>
        <v>-2423</v>
      </c>
      <c r="AY27" s="44">
        <f t="shared" si="27"/>
        <v>-1</v>
      </c>
      <c r="AZ27" s="15">
        <v>2349.397590361446</v>
      </c>
      <c r="BA27" s="15">
        <v>0</v>
      </c>
      <c r="BB27" s="15">
        <f t="shared" si="28"/>
        <v>2349.397590361446</v>
      </c>
      <c r="BC27" s="15">
        <f t="shared" si="29"/>
        <v>29367469.879518073</v>
      </c>
      <c r="BD27" s="15">
        <f t="shared" si="30"/>
        <v>-73.602409638554036</v>
      </c>
      <c r="BE27" s="44">
        <f t="shared" si="31"/>
        <v>-3.0376561963910045E-2</v>
      </c>
      <c r="BF27" s="15">
        <v>0</v>
      </c>
      <c r="BG27" s="15">
        <v>0</v>
      </c>
      <c r="BH27" s="15">
        <f t="shared" si="32"/>
        <v>0</v>
      </c>
      <c r="BI27" s="15">
        <f t="shared" si="33"/>
        <v>0</v>
      </c>
      <c r="BJ27" s="15">
        <f t="shared" si="34"/>
        <v>-2423</v>
      </c>
      <c r="BK27" s="44">
        <f t="shared" si="35"/>
        <v>-1</v>
      </c>
      <c r="BL27" s="15">
        <v>2114</v>
      </c>
      <c r="BM27" s="15">
        <v>0</v>
      </c>
      <c r="BN27" s="15">
        <f t="shared" si="36"/>
        <v>2114</v>
      </c>
      <c r="BO27" s="15">
        <f t="shared" si="37"/>
        <v>26425000</v>
      </c>
      <c r="BP27" s="15">
        <f t="shared" si="38"/>
        <v>-309</v>
      </c>
      <c r="BQ27" s="44">
        <f t="shared" si="39"/>
        <v>-0.12752785802723896</v>
      </c>
      <c r="BR27" s="15">
        <v>0</v>
      </c>
      <c r="BS27" s="15">
        <v>0</v>
      </c>
      <c r="BT27" s="15">
        <f t="shared" si="40"/>
        <v>0</v>
      </c>
      <c r="BU27" s="15">
        <f t="shared" si="41"/>
        <v>0</v>
      </c>
      <c r="BV27" s="15">
        <f t="shared" si="42"/>
        <v>-2423</v>
      </c>
      <c r="BW27" s="44">
        <f t="shared" si="43"/>
        <v>-1</v>
      </c>
      <c r="BX27" s="9">
        <v>0</v>
      </c>
      <c r="BY27" s="9">
        <v>0</v>
      </c>
      <c r="BZ27" s="10">
        <f t="shared" si="44"/>
        <v>0</v>
      </c>
      <c r="CA27" s="11">
        <f t="shared" si="45"/>
        <v>0</v>
      </c>
      <c r="CB27" s="15">
        <f t="shared" si="46"/>
        <v>-2423</v>
      </c>
      <c r="CC27" s="44">
        <f t="shared" si="47"/>
        <v>-1</v>
      </c>
    </row>
    <row r="28" spans="1:81" s="4" customFormat="1" ht="38.25" x14ac:dyDescent="0.25">
      <c r="A28" s="22">
        <v>21</v>
      </c>
      <c r="B28" s="23" t="s">
        <v>73</v>
      </c>
      <c r="C28" s="23" t="s">
        <v>74</v>
      </c>
      <c r="D28" s="22" t="s">
        <v>23</v>
      </c>
      <c r="E28" s="22">
        <v>8200</v>
      </c>
      <c r="F28" s="22" t="s">
        <v>29</v>
      </c>
      <c r="G28" s="22" t="s">
        <v>26</v>
      </c>
      <c r="H28" s="22" t="s">
        <v>26</v>
      </c>
      <c r="I28" s="24">
        <v>2329</v>
      </c>
      <c r="J28" s="24">
        <v>1930</v>
      </c>
      <c r="K28" s="24">
        <v>0</v>
      </c>
      <c r="L28" s="15">
        <f t="shared" si="0"/>
        <v>1930</v>
      </c>
      <c r="M28" s="15">
        <f t="shared" si="1"/>
        <v>15826000</v>
      </c>
      <c r="N28" s="15">
        <f t="shared" si="2"/>
        <v>-399</v>
      </c>
      <c r="O28" s="44">
        <f t="shared" si="3"/>
        <v>-0.17131816230141692</v>
      </c>
      <c r="P28" s="15">
        <v>2085</v>
      </c>
      <c r="Q28" s="15">
        <v>0</v>
      </c>
      <c r="R28" s="15">
        <f t="shared" si="4"/>
        <v>2085</v>
      </c>
      <c r="S28" s="15">
        <f t="shared" si="5"/>
        <v>17097000</v>
      </c>
      <c r="T28" s="15">
        <f t="shared" si="6"/>
        <v>-244</v>
      </c>
      <c r="U28" s="44">
        <f t="shared" si="7"/>
        <v>-0.10476599398883642</v>
      </c>
      <c r="V28" s="15">
        <v>0</v>
      </c>
      <c r="W28" s="15">
        <v>0</v>
      </c>
      <c r="X28" s="15">
        <f t="shared" si="8"/>
        <v>0</v>
      </c>
      <c r="Y28" s="15">
        <f t="shared" si="9"/>
        <v>0</v>
      </c>
      <c r="Z28" s="15">
        <f t="shared" si="10"/>
        <v>-2329</v>
      </c>
      <c r="AA28" s="44">
        <f t="shared" si="11"/>
        <v>-1</v>
      </c>
      <c r="AB28" s="15">
        <v>2277</v>
      </c>
      <c r="AC28" s="15">
        <v>0</v>
      </c>
      <c r="AD28" s="15">
        <f t="shared" si="12"/>
        <v>2277</v>
      </c>
      <c r="AE28" s="15">
        <f t="shared" si="13"/>
        <v>18671400</v>
      </c>
      <c r="AF28" s="15">
        <f t="shared" si="14"/>
        <v>-52</v>
      </c>
      <c r="AG28" s="44">
        <f t="shared" si="15"/>
        <v>-2.2327179046801201E-2</v>
      </c>
      <c r="AH28" s="15">
        <v>0</v>
      </c>
      <c r="AI28" s="15">
        <v>0</v>
      </c>
      <c r="AJ28" s="15">
        <f t="shared" si="16"/>
        <v>0</v>
      </c>
      <c r="AK28" s="15">
        <f t="shared" si="17"/>
        <v>0</v>
      </c>
      <c r="AL28" s="15">
        <f t="shared" si="18"/>
        <v>-2329</v>
      </c>
      <c r="AM28" s="44">
        <f t="shared" si="19"/>
        <v>-1</v>
      </c>
      <c r="AN28" s="15">
        <v>0</v>
      </c>
      <c r="AO28" s="15">
        <v>0</v>
      </c>
      <c r="AP28" s="15">
        <f t="shared" si="20"/>
        <v>0</v>
      </c>
      <c r="AQ28" s="15">
        <f t="shared" si="21"/>
        <v>0</v>
      </c>
      <c r="AR28" s="15">
        <f t="shared" si="22"/>
        <v>-2329</v>
      </c>
      <c r="AS28" s="44">
        <f t="shared" si="23"/>
        <v>-1</v>
      </c>
      <c r="AT28" s="15">
        <v>0</v>
      </c>
      <c r="AU28" s="15">
        <v>0</v>
      </c>
      <c r="AV28" s="15">
        <f t="shared" si="24"/>
        <v>0</v>
      </c>
      <c r="AW28" s="15">
        <f t="shared" si="25"/>
        <v>0</v>
      </c>
      <c r="AX28" s="15">
        <f t="shared" si="26"/>
        <v>-2329</v>
      </c>
      <c r="AY28" s="44">
        <f t="shared" si="27"/>
        <v>-1</v>
      </c>
      <c r="AZ28" s="15">
        <v>2294.1176470588234</v>
      </c>
      <c r="BA28" s="15">
        <v>0</v>
      </c>
      <c r="BB28" s="15">
        <f t="shared" si="28"/>
        <v>2294.1176470588234</v>
      </c>
      <c r="BC28" s="15">
        <f t="shared" si="29"/>
        <v>18811764.705882352</v>
      </c>
      <c r="BD28" s="15">
        <f t="shared" si="30"/>
        <v>-34.882352941176578</v>
      </c>
      <c r="BE28" s="44">
        <f t="shared" si="31"/>
        <v>-1.4977394994064653E-2</v>
      </c>
      <c r="BF28" s="15">
        <v>0</v>
      </c>
      <c r="BG28" s="15">
        <v>0</v>
      </c>
      <c r="BH28" s="15">
        <f t="shared" si="32"/>
        <v>0</v>
      </c>
      <c r="BI28" s="15">
        <f t="shared" si="33"/>
        <v>0</v>
      </c>
      <c r="BJ28" s="15">
        <f t="shared" si="34"/>
        <v>-2329</v>
      </c>
      <c r="BK28" s="44">
        <f t="shared" si="35"/>
        <v>-1</v>
      </c>
      <c r="BL28" s="15">
        <v>2114</v>
      </c>
      <c r="BM28" s="15">
        <v>0</v>
      </c>
      <c r="BN28" s="15">
        <f t="shared" si="36"/>
        <v>2114</v>
      </c>
      <c r="BO28" s="15">
        <f t="shared" si="37"/>
        <v>17334800</v>
      </c>
      <c r="BP28" s="15">
        <f t="shared" si="38"/>
        <v>-215</v>
      </c>
      <c r="BQ28" s="44">
        <f t="shared" si="39"/>
        <v>-9.2314297981966512E-2</v>
      </c>
      <c r="BR28" s="15">
        <v>0</v>
      </c>
      <c r="BS28" s="15">
        <v>0</v>
      </c>
      <c r="BT28" s="15">
        <f t="shared" si="40"/>
        <v>0</v>
      </c>
      <c r="BU28" s="15">
        <f t="shared" si="41"/>
        <v>0</v>
      </c>
      <c r="BV28" s="15">
        <f t="shared" si="42"/>
        <v>-2329</v>
      </c>
      <c r="BW28" s="44">
        <f t="shared" si="43"/>
        <v>-1</v>
      </c>
      <c r="BX28" s="9">
        <v>0</v>
      </c>
      <c r="BY28" s="9">
        <v>0</v>
      </c>
      <c r="BZ28" s="10">
        <f t="shared" si="44"/>
        <v>0</v>
      </c>
      <c r="CA28" s="11">
        <f t="shared" si="45"/>
        <v>0</v>
      </c>
      <c r="CB28" s="15">
        <f t="shared" si="46"/>
        <v>-2329</v>
      </c>
      <c r="CC28" s="44">
        <f t="shared" si="47"/>
        <v>-1</v>
      </c>
    </row>
    <row r="29" spans="1:81" s="4" customFormat="1" ht="38.25" x14ac:dyDescent="0.25">
      <c r="A29" s="22">
        <v>22</v>
      </c>
      <c r="B29" s="23" t="s">
        <v>75</v>
      </c>
      <c r="C29" s="23" t="s">
        <v>76</v>
      </c>
      <c r="D29" s="22" t="s">
        <v>23</v>
      </c>
      <c r="E29" s="22">
        <v>6500</v>
      </c>
      <c r="F29" s="22" t="s">
        <v>29</v>
      </c>
      <c r="G29" s="22" t="s">
        <v>26</v>
      </c>
      <c r="H29" s="22" t="s">
        <v>26</v>
      </c>
      <c r="I29" s="24">
        <v>2329</v>
      </c>
      <c r="J29" s="24">
        <v>1930</v>
      </c>
      <c r="K29" s="24">
        <v>0</v>
      </c>
      <c r="L29" s="15">
        <f t="shared" si="0"/>
        <v>1930</v>
      </c>
      <c r="M29" s="15">
        <f t="shared" si="1"/>
        <v>12545000</v>
      </c>
      <c r="N29" s="15">
        <f t="shared" si="2"/>
        <v>-399</v>
      </c>
      <c r="O29" s="44">
        <f t="shared" si="3"/>
        <v>-0.17131816230141692</v>
      </c>
      <c r="P29" s="15">
        <v>2085</v>
      </c>
      <c r="Q29" s="15">
        <v>0</v>
      </c>
      <c r="R29" s="15">
        <f t="shared" si="4"/>
        <v>2085</v>
      </c>
      <c r="S29" s="15">
        <f t="shared" si="5"/>
        <v>13552500</v>
      </c>
      <c r="T29" s="15">
        <f t="shared" si="6"/>
        <v>-244</v>
      </c>
      <c r="U29" s="44">
        <f t="shared" si="7"/>
        <v>-0.10476599398883642</v>
      </c>
      <c r="V29" s="15">
        <v>0</v>
      </c>
      <c r="W29" s="15">
        <v>0</v>
      </c>
      <c r="X29" s="15">
        <f t="shared" si="8"/>
        <v>0</v>
      </c>
      <c r="Y29" s="15">
        <f t="shared" si="9"/>
        <v>0</v>
      </c>
      <c r="Z29" s="15">
        <f t="shared" si="10"/>
        <v>-2329</v>
      </c>
      <c r="AA29" s="44">
        <f t="shared" si="11"/>
        <v>-1</v>
      </c>
      <c r="AB29" s="15">
        <v>2277</v>
      </c>
      <c r="AC29" s="15">
        <v>0</v>
      </c>
      <c r="AD29" s="15">
        <f t="shared" si="12"/>
        <v>2277</v>
      </c>
      <c r="AE29" s="15">
        <f t="shared" si="13"/>
        <v>14800500</v>
      </c>
      <c r="AF29" s="15">
        <f t="shared" si="14"/>
        <v>-52</v>
      </c>
      <c r="AG29" s="44">
        <f t="shared" si="15"/>
        <v>-2.2327179046801201E-2</v>
      </c>
      <c r="AH29" s="15">
        <v>0</v>
      </c>
      <c r="AI29" s="15">
        <v>0</v>
      </c>
      <c r="AJ29" s="15">
        <f t="shared" si="16"/>
        <v>0</v>
      </c>
      <c r="AK29" s="15">
        <f t="shared" si="17"/>
        <v>0</v>
      </c>
      <c r="AL29" s="15">
        <f t="shared" si="18"/>
        <v>-2329</v>
      </c>
      <c r="AM29" s="44">
        <f t="shared" si="19"/>
        <v>-1</v>
      </c>
      <c r="AN29" s="15">
        <v>0</v>
      </c>
      <c r="AO29" s="15">
        <v>0</v>
      </c>
      <c r="AP29" s="15">
        <f t="shared" si="20"/>
        <v>0</v>
      </c>
      <c r="AQ29" s="15">
        <f t="shared" si="21"/>
        <v>0</v>
      </c>
      <c r="AR29" s="15">
        <f t="shared" si="22"/>
        <v>-2329</v>
      </c>
      <c r="AS29" s="44">
        <f t="shared" si="23"/>
        <v>-1</v>
      </c>
      <c r="AT29" s="15">
        <v>0</v>
      </c>
      <c r="AU29" s="15">
        <v>0</v>
      </c>
      <c r="AV29" s="15">
        <f t="shared" si="24"/>
        <v>0</v>
      </c>
      <c r="AW29" s="15">
        <f t="shared" si="25"/>
        <v>0</v>
      </c>
      <c r="AX29" s="15">
        <f t="shared" si="26"/>
        <v>-2329</v>
      </c>
      <c r="AY29" s="44">
        <f t="shared" si="27"/>
        <v>-1</v>
      </c>
      <c r="AZ29" s="15">
        <v>2294.1176470588234</v>
      </c>
      <c r="BA29" s="15">
        <v>0</v>
      </c>
      <c r="BB29" s="15">
        <f t="shared" si="28"/>
        <v>2294.1176470588234</v>
      </c>
      <c r="BC29" s="15">
        <f t="shared" si="29"/>
        <v>14911764.705882352</v>
      </c>
      <c r="BD29" s="15">
        <f t="shared" si="30"/>
        <v>-34.882352941176578</v>
      </c>
      <c r="BE29" s="44">
        <f t="shared" si="31"/>
        <v>-1.4977394994064653E-2</v>
      </c>
      <c r="BF29" s="15">
        <v>0</v>
      </c>
      <c r="BG29" s="15">
        <v>0</v>
      </c>
      <c r="BH29" s="15">
        <f t="shared" si="32"/>
        <v>0</v>
      </c>
      <c r="BI29" s="15">
        <f t="shared" si="33"/>
        <v>0</v>
      </c>
      <c r="BJ29" s="15">
        <f t="shared" si="34"/>
        <v>-2329</v>
      </c>
      <c r="BK29" s="44">
        <f t="shared" si="35"/>
        <v>-1</v>
      </c>
      <c r="BL29" s="15">
        <v>2114</v>
      </c>
      <c r="BM29" s="15">
        <v>0</v>
      </c>
      <c r="BN29" s="15">
        <f t="shared" si="36"/>
        <v>2114</v>
      </c>
      <c r="BO29" s="15">
        <f t="shared" si="37"/>
        <v>13741000</v>
      </c>
      <c r="BP29" s="15">
        <f t="shared" si="38"/>
        <v>-215</v>
      </c>
      <c r="BQ29" s="44">
        <f t="shared" si="39"/>
        <v>-9.2314297981966512E-2</v>
      </c>
      <c r="BR29" s="15">
        <v>0</v>
      </c>
      <c r="BS29" s="15">
        <v>0</v>
      </c>
      <c r="BT29" s="15">
        <f t="shared" si="40"/>
        <v>0</v>
      </c>
      <c r="BU29" s="15">
        <f t="shared" si="41"/>
        <v>0</v>
      </c>
      <c r="BV29" s="15">
        <f t="shared" si="42"/>
        <v>-2329</v>
      </c>
      <c r="BW29" s="44">
        <f t="shared" si="43"/>
        <v>-1</v>
      </c>
      <c r="BX29" s="9">
        <v>0</v>
      </c>
      <c r="BY29" s="9">
        <v>0</v>
      </c>
      <c r="BZ29" s="10">
        <f t="shared" si="44"/>
        <v>0</v>
      </c>
      <c r="CA29" s="11">
        <f t="shared" si="45"/>
        <v>0</v>
      </c>
      <c r="CB29" s="15">
        <f t="shared" si="46"/>
        <v>-2329</v>
      </c>
      <c r="CC29" s="44">
        <f t="shared" si="47"/>
        <v>-1</v>
      </c>
    </row>
    <row r="30" spans="1:81" s="4" customFormat="1" ht="38.25" x14ac:dyDescent="0.25">
      <c r="A30" s="22">
        <v>23</v>
      </c>
      <c r="B30" s="23" t="s">
        <v>77</v>
      </c>
      <c r="C30" s="23" t="s">
        <v>78</v>
      </c>
      <c r="D30" s="22" t="s">
        <v>23</v>
      </c>
      <c r="E30" s="22">
        <v>7200</v>
      </c>
      <c r="F30" s="22" t="s">
        <v>29</v>
      </c>
      <c r="G30" s="22" t="s">
        <v>26</v>
      </c>
      <c r="H30" s="22" t="s">
        <v>26</v>
      </c>
      <c r="I30" s="24">
        <v>2329</v>
      </c>
      <c r="J30" s="24">
        <v>1930</v>
      </c>
      <c r="K30" s="24">
        <v>0</v>
      </c>
      <c r="L30" s="15">
        <f t="shared" si="0"/>
        <v>1930</v>
      </c>
      <c r="M30" s="15">
        <f t="shared" si="1"/>
        <v>13896000</v>
      </c>
      <c r="N30" s="15">
        <f t="shared" si="2"/>
        <v>-399</v>
      </c>
      <c r="O30" s="44">
        <f t="shared" si="3"/>
        <v>-0.17131816230141692</v>
      </c>
      <c r="P30" s="15">
        <v>2120</v>
      </c>
      <c r="Q30" s="15">
        <v>0</v>
      </c>
      <c r="R30" s="15">
        <f t="shared" si="4"/>
        <v>2120</v>
      </c>
      <c r="S30" s="15">
        <f t="shared" si="5"/>
        <v>15264000</v>
      </c>
      <c r="T30" s="15">
        <f t="shared" si="6"/>
        <v>-209</v>
      </c>
      <c r="U30" s="44">
        <f t="shared" si="7"/>
        <v>-8.9738085015027905E-2</v>
      </c>
      <c r="V30" s="15">
        <v>0</v>
      </c>
      <c r="W30" s="15">
        <v>0</v>
      </c>
      <c r="X30" s="15">
        <f t="shared" si="8"/>
        <v>0</v>
      </c>
      <c r="Y30" s="15">
        <f t="shared" si="9"/>
        <v>0</v>
      </c>
      <c r="Z30" s="15">
        <f t="shared" si="10"/>
        <v>-2329</v>
      </c>
      <c r="AA30" s="44">
        <f t="shared" si="11"/>
        <v>-1</v>
      </c>
      <c r="AB30" s="15">
        <v>2277</v>
      </c>
      <c r="AC30" s="15">
        <v>0</v>
      </c>
      <c r="AD30" s="15">
        <f t="shared" si="12"/>
        <v>2277</v>
      </c>
      <c r="AE30" s="15">
        <f t="shared" si="13"/>
        <v>16394400</v>
      </c>
      <c r="AF30" s="15">
        <f t="shared" si="14"/>
        <v>-52</v>
      </c>
      <c r="AG30" s="44">
        <f t="shared" si="15"/>
        <v>-2.2327179046801201E-2</v>
      </c>
      <c r="AH30" s="15">
        <v>0</v>
      </c>
      <c r="AI30" s="15">
        <v>0</v>
      </c>
      <c r="AJ30" s="15">
        <f t="shared" si="16"/>
        <v>0</v>
      </c>
      <c r="AK30" s="15">
        <f t="shared" si="17"/>
        <v>0</v>
      </c>
      <c r="AL30" s="15">
        <f t="shared" si="18"/>
        <v>-2329</v>
      </c>
      <c r="AM30" s="44">
        <f t="shared" si="19"/>
        <v>-1</v>
      </c>
      <c r="AN30" s="15">
        <v>0</v>
      </c>
      <c r="AO30" s="15">
        <v>0</v>
      </c>
      <c r="AP30" s="15">
        <f t="shared" si="20"/>
        <v>0</v>
      </c>
      <c r="AQ30" s="15">
        <f t="shared" si="21"/>
        <v>0</v>
      </c>
      <c r="AR30" s="15">
        <f t="shared" si="22"/>
        <v>-2329</v>
      </c>
      <c r="AS30" s="44">
        <f t="shared" si="23"/>
        <v>-1</v>
      </c>
      <c r="AT30" s="15">
        <v>0</v>
      </c>
      <c r="AU30" s="15">
        <v>0</v>
      </c>
      <c r="AV30" s="15">
        <f t="shared" si="24"/>
        <v>0</v>
      </c>
      <c r="AW30" s="15">
        <f t="shared" si="25"/>
        <v>0</v>
      </c>
      <c r="AX30" s="15">
        <f t="shared" si="26"/>
        <v>-2329</v>
      </c>
      <c r="AY30" s="44">
        <f t="shared" si="27"/>
        <v>-1</v>
      </c>
      <c r="AZ30" s="15">
        <v>2294.1176470588234</v>
      </c>
      <c r="BA30" s="15">
        <v>0</v>
      </c>
      <c r="BB30" s="15">
        <f t="shared" si="28"/>
        <v>2294.1176470588234</v>
      </c>
      <c r="BC30" s="15">
        <f t="shared" si="29"/>
        <v>16517647.058823528</v>
      </c>
      <c r="BD30" s="15">
        <f t="shared" si="30"/>
        <v>-34.882352941176578</v>
      </c>
      <c r="BE30" s="44">
        <f t="shared" si="31"/>
        <v>-1.4977394994064653E-2</v>
      </c>
      <c r="BF30" s="15">
        <v>0</v>
      </c>
      <c r="BG30" s="15">
        <v>0</v>
      </c>
      <c r="BH30" s="15">
        <f t="shared" si="32"/>
        <v>0</v>
      </c>
      <c r="BI30" s="15">
        <f t="shared" si="33"/>
        <v>0</v>
      </c>
      <c r="BJ30" s="15">
        <f t="shared" si="34"/>
        <v>-2329</v>
      </c>
      <c r="BK30" s="44">
        <f t="shared" si="35"/>
        <v>-1</v>
      </c>
      <c r="BL30" s="15">
        <v>2114</v>
      </c>
      <c r="BM30" s="15">
        <v>0</v>
      </c>
      <c r="BN30" s="15">
        <f t="shared" si="36"/>
        <v>2114</v>
      </c>
      <c r="BO30" s="15">
        <f t="shared" si="37"/>
        <v>15220800</v>
      </c>
      <c r="BP30" s="15">
        <f t="shared" si="38"/>
        <v>-215</v>
      </c>
      <c r="BQ30" s="44">
        <f t="shared" si="39"/>
        <v>-9.2314297981966512E-2</v>
      </c>
      <c r="BR30" s="15">
        <v>0</v>
      </c>
      <c r="BS30" s="15">
        <v>0</v>
      </c>
      <c r="BT30" s="15">
        <f t="shared" si="40"/>
        <v>0</v>
      </c>
      <c r="BU30" s="15">
        <f t="shared" si="41"/>
        <v>0</v>
      </c>
      <c r="BV30" s="15">
        <f t="shared" si="42"/>
        <v>-2329</v>
      </c>
      <c r="BW30" s="44">
        <f t="shared" si="43"/>
        <v>-1</v>
      </c>
      <c r="BX30" s="9">
        <v>0</v>
      </c>
      <c r="BY30" s="9">
        <v>0</v>
      </c>
      <c r="BZ30" s="10">
        <f t="shared" si="44"/>
        <v>0</v>
      </c>
      <c r="CA30" s="11">
        <f t="shared" si="45"/>
        <v>0</v>
      </c>
      <c r="CB30" s="15">
        <f t="shared" si="46"/>
        <v>-2329</v>
      </c>
      <c r="CC30" s="44">
        <f t="shared" si="47"/>
        <v>-1</v>
      </c>
    </row>
    <row r="31" spans="1:81" s="4" customFormat="1" x14ac:dyDescent="0.25">
      <c r="A31" s="22">
        <v>24</v>
      </c>
      <c r="B31" s="22" t="s">
        <v>79</v>
      </c>
      <c r="C31" s="23" t="s">
        <v>80</v>
      </c>
      <c r="D31" s="22" t="s">
        <v>23</v>
      </c>
      <c r="E31" s="22">
        <v>80</v>
      </c>
      <c r="F31" s="22" t="s">
        <v>47</v>
      </c>
      <c r="G31" s="22" t="s">
        <v>26</v>
      </c>
      <c r="H31" s="22" t="s">
        <v>51</v>
      </c>
      <c r="I31" s="24">
        <v>70885</v>
      </c>
      <c r="J31" s="24">
        <v>0</v>
      </c>
      <c r="K31" s="24">
        <v>0</v>
      </c>
      <c r="L31" s="15">
        <f t="shared" si="0"/>
        <v>0</v>
      </c>
      <c r="M31" s="15">
        <f t="shared" si="1"/>
        <v>0</v>
      </c>
      <c r="N31" s="15">
        <f t="shared" si="2"/>
        <v>-70885</v>
      </c>
      <c r="O31" s="44">
        <f t="shared" si="3"/>
        <v>-1</v>
      </c>
      <c r="P31" s="15">
        <v>0</v>
      </c>
      <c r="Q31" s="15">
        <v>0</v>
      </c>
      <c r="R31" s="15">
        <f t="shared" si="4"/>
        <v>0</v>
      </c>
      <c r="S31" s="15">
        <f t="shared" si="5"/>
        <v>0</v>
      </c>
      <c r="T31" s="15">
        <f t="shared" si="6"/>
        <v>-70885</v>
      </c>
      <c r="U31" s="44">
        <f t="shared" si="7"/>
        <v>-1</v>
      </c>
      <c r="V31" s="15">
        <v>63769</v>
      </c>
      <c r="W31" s="15">
        <v>0</v>
      </c>
      <c r="X31" s="15">
        <f t="shared" si="8"/>
        <v>63769</v>
      </c>
      <c r="Y31" s="15">
        <f t="shared" si="9"/>
        <v>5101520</v>
      </c>
      <c r="Z31" s="15">
        <f t="shared" si="10"/>
        <v>-7116</v>
      </c>
      <c r="AA31" s="44">
        <f t="shared" si="11"/>
        <v>-0.10038795231713339</v>
      </c>
      <c r="AB31" s="15">
        <v>0</v>
      </c>
      <c r="AC31" s="15">
        <v>0</v>
      </c>
      <c r="AD31" s="15">
        <f t="shared" si="12"/>
        <v>0</v>
      </c>
      <c r="AE31" s="15">
        <f t="shared" si="13"/>
        <v>0</v>
      </c>
      <c r="AF31" s="15">
        <f t="shared" si="14"/>
        <v>-70885</v>
      </c>
      <c r="AG31" s="44">
        <f t="shared" si="15"/>
        <v>-1</v>
      </c>
      <c r="AH31" s="15">
        <v>0</v>
      </c>
      <c r="AI31" s="15">
        <v>0</v>
      </c>
      <c r="AJ31" s="15">
        <f t="shared" si="16"/>
        <v>0</v>
      </c>
      <c r="AK31" s="15">
        <f t="shared" si="17"/>
        <v>0</v>
      </c>
      <c r="AL31" s="15">
        <f t="shared" si="18"/>
        <v>-70885</v>
      </c>
      <c r="AM31" s="44">
        <f t="shared" si="19"/>
        <v>-1</v>
      </c>
      <c r="AN31" s="15">
        <v>0</v>
      </c>
      <c r="AO31" s="15">
        <v>0</v>
      </c>
      <c r="AP31" s="15">
        <f t="shared" si="20"/>
        <v>0</v>
      </c>
      <c r="AQ31" s="15">
        <f t="shared" si="21"/>
        <v>0</v>
      </c>
      <c r="AR31" s="15">
        <f t="shared" si="22"/>
        <v>-70885</v>
      </c>
      <c r="AS31" s="44">
        <f t="shared" si="23"/>
        <v>-1</v>
      </c>
      <c r="AT31" s="15">
        <v>0</v>
      </c>
      <c r="AU31" s="15">
        <v>0</v>
      </c>
      <c r="AV31" s="15">
        <f t="shared" si="24"/>
        <v>0</v>
      </c>
      <c r="AW31" s="15">
        <f t="shared" si="25"/>
        <v>0</v>
      </c>
      <c r="AX31" s="15">
        <f t="shared" si="26"/>
        <v>-70885</v>
      </c>
      <c r="AY31" s="44">
        <f t="shared" si="27"/>
        <v>-1</v>
      </c>
      <c r="AZ31" s="15">
        <v>71264.367816091952</v>
      </c>
      <c r="BA31" s="15">
        <v>0</v>
      </c>
      <c r="BB31" s="15">
        <f t="shared" si="28"/>
        <v>71264.367816091952</v>
      </c>
      <c r="BC31" s="15">
        <f t="shared" si="29"/>
        <v>5701149.4252873566</v>
      </c>
      <c r="BD31" s="45">
        <f t="shared" si="30"/>
        <v>379.36781609195168</v>
      </c>
      <c r="BE31" s="46">
        <f t="shared" si="31"/>
        <v>5.3518772108619829E-3</v>
      </c>
      <c r="BF31" s="15">
        <v>0</v>
      </c>
      <c r="BG31" s="15">
        <v>0</v>
      </c>
      <c r="BH31" s="15">
        <f t="shared" si="32"/>
        <v>0</v>
      </c>
      <c r="BI31" s="15">
        <f t="shared" si="33"/>
        <v>0</v>
      </c>
      <c r="BJ31" s="15">
        <f t="shared" si="34"/>
        <v>-70885</v>
      </c>
      <c r="BK31" s="44">
        <f t="shared" si="35"/>
        <v>-1</v>
      </c>
      <c r="BL31" s="15">
        <v>0</v>
      </c>
      <c r="BM31" s="15">
        <v>0</v>
      </c>
      <c r="BN31" s="15">
        <f t="shared" si="36"/>
        <v>0</v>
      </c>
      <c r="BO31" s="15">
        <f t="shared" si="37"/>
        <v>0</v>
      </c>
      <c r="BP31" s="15">
        <f t="shared" si="38"/>
        <v>-70885</v>
      </c>
      <c r="BQ31" s="44">
        <f t="shared" si="39"/>
        <v>-1</v>
      </c>
      <c r="BR31" s="15">
        <v>0</v>
      </c>
      <c r="BS31" s="15">
        <v>0</v>
      </c>
      <c r="BT31" s="15">
        <f t="shared" si="40"/>
        <v>0</v>
      </c>
      <c r="BU31" s="15">
        <f t="shared" si="41"/>
        <v>0</v>
      </c>
      <c r="BV31" s="15">
        <f t="shared" si="42"/>
        <v>-70885</v>
      </c>
      <c r="BW31" s="44">
        <f t="shared" si="43"/>
        <v>-1</v>
      </c>
      <c r="BX31" s="9">
        <v>70885</v>
      </c>
      <c r="BY31" s="9">
        <v>0</v>
      </c>
      <c r="BZ31" s="10">
        <f t="shared" si="44"/>
        <v>70885</v>
      </c>
      <c r="CA31" s="11">
        <f t="shared" si="45"/>
        <v>5670800</v>
      </c>
      <c r="CB31" s="15">
        <f t="shared" si="46"/>
        <v>0</v>
      </c>
      <c r="CC31" s="44">
        <f t="shared" si="47"/>
        <v>0</v>
      </c>
    </row>
    <row r="32" spans="1:81" s="4" customFormat="1" x14ac:dyDescent="0.25">
      <c r="A32" s="22">
        <v>25</v>
      </c>
      <c r="B32" s="22" t="s">
        <v>81</v>
      </c>
      <c r="C32" s="23" t="s">
        <v>82</v>
      </c>
      <c r="D32" s="22" t="s">
        <v>23</v>
      </c>
      <c r="E32" s="22">
        <v>30</v>
      </c>
      <c r="F32" s="22" t="s">
        <v>47</v>
      </c>
      <c r="G32" s="22" t="s">
        <v>26</v>
      </c>
      <c r="H32" s="22" t="s">
        <v>51</v>
      </c>
      <c r="I32" s="24">
        <v>70885</v>
      </c>
      <c r="J32" s="24">
        <v>0</v>
      </c>
      <c r="K32" s="24">
        <v>0</v>
      </c>
      <c r="L32" s="15">
        <f t="shared" si="0"/>
        <v>0</v>
      </c>
      <c r="M32" s="15">
        <f t="shared" si="1"/>
        <v>0</v>
      </c>
      <c r="N32" s="15">
        <f t="shared" si="2"/>
        <v>-70885</v>
      </c>
      <c r="O32" s="44">
        <f t="shared" si="3"/>
        <v>-1</v>
      </c>
      <c r="P32" s="15">
        <v>0</v>
      </c>
      <c r="Q32" s="15">
        <v>0</v>
      </c>
      <c r="R32" s="15">
        <f t="shared" si="4"/>
        <v>0</v>
      </c>
      <c r="S32" s="15">
        <f t="shared" si="5"/>
        <v>0</v>
      </c>
      <c r="T32" s="15">
        <f t="shared" si="6"/>
        <v>-70885</v>
      </c>
      <c r="U32" s="44">
        <f t="shared" si="7"/>
        <v>-1</v>
      </c>
      <c r="V32" s="15">
        <v>0</v>
      </c>
      <c r="W32" s="15">
        <v>0</v>
      </c>
      <c r="X32" s="15">
        <f t="shared" si="8"/>
        <v>0</v>
      </c>
      <c r="Y32" s="15">
        <f t="shared" si="9"/>
        <v>0</v>
      </c>
      <c r="Z32" s="15">
        <f t="shared" si="10"/>
        <v>-70885</v>
      </c>
      <c r="AA32" s="44">
        <f t="shared" si="11"/>
        <v>-1</v>
      </c>
      <c r="AB32" s="15">
        <v>0</v>
      </c>
      <c r="AC32" s="15">
        <v>0</v>
      </c>
      <c r="AD32" s="15">
        <f t="shared" si="12"/>
        <v>0</v>
      </c>
      <c r="AE32" s="15">
        <f t="shared" si="13"/>
        <v>0</v>
      </c>
      <c r="AF32" s="15">
        <f t="shared" si="14"/>
        <v>-70885</v>
      </c>
      <c r="AG32" s="44">
        <f t="shared" si="15"/>
        <v>-1</v>
      </c>
      <c r="AH32" s="15">
        <v>0</v>
      </c>
      <c r="AI32" s="15">
        <v>0</v>
      </c>
      <c r="AJ32" s="15">
        <f t="shared" si="16"/>
        <v>0</v>
      </c>
      <c r="AK32" s="15">
        <f t="shared" si="17"/>
        <v>0</v>
      </c>
      <c r="AL32" s="15">
        <f t="shared" si="18"/>
        <v>-70885</v>
      </c>
      <c r="AM32" s="44">
        <f t="shared" si="19"/>
        <v>-1</v>
      </c>
      <c r="AN32" s="15">
        <v>0</v>
      </c>
      <c r="AO32" s="15">
        <v>0</v>
      </c>
      <c r="AP32" s="15">
        <f t="shared" si="20"/>
        <v>0</v>
      </c>
      <c r="AQ32" s="15">
        <f t="shared" si="21"/>
        <v>0</v>
      </c>
      <c r="AR32" s="15">
        <f t="shared" si="22"/>
        <v>-70885</v>
      </c>
      <c r="AS32" s="44">
        <f t="shared" si="23"/>
        <v>-1</v>
      </c>
      <c r="AT32" s="15">
        <v>0</v>
      </c>
      <c r="AU32" s="15">
        <v>0</v>
      </c>
      <c r="AV32" s="15">
        <f t="shared" si="24"/>
        <v>0</v>
      </c>
      <c r="AW32" s="15">
        <f t="shared" si="25"/>
        <v>0</v>
      </c>
      <c r="AX32" s="15">
        <f t="shared" si="26"/>
        <v>-70885</v>
      </c>
      <c r="AY32" s="44">
        <f t="shared" si="27"/>
        <v>-1</v>
      </c>
      <c r="AZ32" s="15">
        <v>70454.545454545456</v>
      </c>
      <c r="BA32" s="15">
        <v>0</v>
      </c>
      <c r="BB32" s="15">
        <f t="shared" si="28"/>
        <v>70454.545454545456</v>
      </c>
      <c r="BC32" s="15">
        <f t="shared" si="29"/>
        <v>2113636.3636363638</v>
      </c>
      <c r="BD32" s="15">
        <f t="shared" si="30"/>
        <v>-430.45454545454413</v>
      </c>
      <c r="BE32" s="44">
        <f t="shared" si="31"/>
        <v>-6.0725759392613972E-3</v>
      </c>
      <c r="BF32" s="15">
        <v>0</v>
      </c>
      <c r="BG32" s="15">
        <v>0</v>
      </c>
      <c r="BH32" s="15">
        <f t="shared" si="32"/>
        <v>0</v>
      </c>
      <c r="BI32" s="15">
        <f t="shared" si="33"/>
        <v>0</v>
      </c>
      <c r="BJ32" s="15">
        <f t="shared" si="34"/>
        <v>-70885</v>
      </c>
      <c r="BK32" s="44">
        <f t="shared" si="35"/>
        <v>-1</v>
      </c>
      <c r="BL32" s="15">
        <v>0</v>
      </c>
      <c r="BM32" s="15">
        <v>0</v>
      </c>
      <c r="BN32" s="15">
        <f t="shared" si="36"/>
        <v>0</v>
      </c>
      <c r="BO32" s="15">
        <f t="shared" si="37"/>
        <v>0</v>
      </c>
      <c r="BP32" s="15">
        <f t="shared" si="38"/>
        <v>-70885</v>
      </c>
      <c r="BQ32" s="44">
        <f t="shared" si="39"/>
        <v>-1</v>
      </c>
      <c r="BR32" s="15">
        <v>0</v>
      </c>
      <c r="BS32" s="15">
        <v>0</v>
      </c>
      <c r="BT32" s="15">
        <f t="shared" si="40"/>
        <v>0</v>
      </c>
      <c r="BU32" s="15">
        <f t="shared" si="41"/>
        <v>0</v>
      </c>
      <c r="BV32" s="15">
        <f t="shared" si="42"/>
        <v>-70885</v>
      </c>
      <c r="BW32" s="44">
        <f t="shared" si="43"/>
        <v>-1</v>
      </c>
      <c r="BX32" s="9">
        <v>70885</v>
      </c>
      <c r="BY32" s="9">
        <v>0</v>
      </c>
      <c r="BZ32" s="10">
        <f t="shared" si="44"/>
        <v>70885</v>
      </c>
      <c r="CA32" s="11">
        <f t="shared" si="45"/>
        <v>2126550</v>
      </c>
      <c r="CB32" s="15">
        <f t="shared" si="46"/>
        <v>0</v>
      </c>
      <c r="CC32" s="44">
        <f t="shared" si="47"/>
        <v>0</v>
      </c>
    </row>
    <row r="33" spans="1:81" s="4" customFormat="1" x14ac:dyDescent="0.25">
      <c r="A33" s="22">
        <v>26</v>
      </c>
      <c r="B33" s="22" t="s">
        <v>83</v>
      </c>
      <c r="C33" s="22" t="s">
        <v>84</v>
      </c>
      <c r="D33" s="22" t="s">
        <v>23</v>
      </c>
      <c r="E33" s="22">
        <v>20</v>
      </c>
      <c r="F33" s="22" t="s">
        <v>50</v>
      </c>
      <c r="G33" s="22" t="s">
        <v>26</v>
      </c>
      <c r="H33" s="22" t="s">
        <v>51</v>
      </c>
      <c r="I33" s="24">
        <v>45835</v>
      </c>
      <c r="J33" s="24">
        <v>0</v>
      </c>
      <c r="K33" s="24">
        <v>0</v>
      </c>
      <c r="L33" s="15">
        <f t="shared" si="0"/>
        <v>0</v>
      </c>
      <c r="M33" s="15">
        <f t="shared" si="1"/>
        <v>0</v>
      </c>
      <c r="N33" s="15">
        <f t="shared" si="2"/>
        <v>-45835</v>
      </c>
      <c r="O33" s="44">
        <f t="shared" si="3"/>
        <v>-1</v>
      </c>
      <c r="P33" s="15">
        <v>0</v>
      </c>
      <c r="Q33" s="15">
        <v>0</v>
      </c>
      <c r="R33" s="15">
        <f t="shared" si="4"/>
        <v>0</v>
      </c>
      <c r="S33" s="15">
        <f t="shared" si="5"/>
        <v>0</v>
      </c>
      <c r="T33" s="15">
        <f t="shared" si="6"/>
        <v>-45835</v>
      </c>
      <c r="U33" s="44">
        <f t="shared" si="7"/>
        <v>-1</v>
      </c>
      <c r="V33" s="15">
        <v>13750</v>
      </c>
      <c r="W33" s="15">
        <v>0</v>
      </c>
      <c r="X33" s="15">
        <f t="shared" si="8"/>
        <v>13750</v>
      </c>
      <c r="Y33" s="15">
        <f t="shared" si="9"/>
        <v>275000</v>
      </c>
      <c r="Z33" s="15">
        <f t="shared" si="10"/>
        <v>-32085</v>
      </c>
      <c r="AA33" s="44">
        <f t="shared" si="11"/>
        <v>-0.70001090869422933</v>
      </c>
      <c r="AB33" s="15">
        <v>0</v>
      </c>
      <c r="AC33" s="15">
        <v>0</v>
      </c>
      <c r="AD33" s="15">
        <f t="shared" si="12"/>
        <v>0</v>
      </c>
      <c r="AE33" s="15">
        <f t="shared" si="13"/>
        <v>0</v>
      </c>
      <c r="AF33" s="15">
        <f t="shared" si="14"/>
        <v>-45835</v>
      </c>
      <c r="AG33" s="44">
        <f t="shared" si="15"/>
        <v>-1</v>
      </c>
      <c r="AH33" s="15">
        <v>0</v>
      </c>
      <c r="AI33" s="15">
        <v>0</v>
      </c>
      <c r="AJ33" s="15">
        <f t="shared" si="16"/>
        <v>0</v>
      </c>
      <c r="AK33" s="15">
        <f t="shared" si="17"/>
        <v>0</v>
      </c>
      <c r="AL33" s="15">
        <f t="shared" si="18"/>
        <v>-45835</v>
      </c>
      <c r="AM33" s="44">
        <f t="shared" si="19"/>
        <v>-1</v>
      </c>
      <c r="AN33" s="15">
        <v>0</v>
      </c>
      <c r="AO33" s="15">
        <v>0</v>
      </c>
      <c r="AP33" s="15">
        <f t="shared" si="20"/>
        <v>0</v>
      </c>
      <c r="AQ33" s="15">
        <f t="shared" si="21"/>
        <v>0</v>
      </c>
      <c r="AR33" s="15">
        <f t="shared" si="22"/>
        <v>-45835</v>
      </c>
      <c r="AS33" s="44">
        <f t="shared" si="23"/>
        <v>-1</v>
      </c>
      <c r="AT33" s="15">
        <v>0</v>
      </c>
      <c r="AU33" s="15">
        <v>0</v>
      </c>
      <c r="AV33" s="15">
        <f t="shared" si="24"/>
        <v>0</v>
      </c>
      <c r="AW33" s="15">
        <f t="shared" si="25"/>
        <v>0</v>
      </c>
      <c r="AX33" s="15">
        <f t="shared" si="26"/>
        <v>-45835</v>
      </c>
      <c r="AY33" s="44">
        <f t="shared" si="27"/>
        <v>-1</v>
      </c>
      <c r="AZ33" s="15">
        <v>0</v>
      </c>
      <c r="BA33" s="15">
        <v>0</v>
      </c>
      <c r="BB33" s="15">
        <f t="shared" si="28"/>
        <v>0</v>
      </c>
      <c r="BC33" s="15">
        <f t="shared" si="29"/>
        <v>0</v>
      </c>
      <c r="BD33" s="15">
        <f t="shared" si="30"/>
        <v>-45835</v>
      </c>
      <c r="BE33" s="44">
        <f t="shared" si="31"/>
        <v>-1</v>
      </c>
      <c r="BF33" s="15">
        <v>0</v>
      </c>
      <c r="BG33" s="15">
        <v>0</v>
      </c>
      <c r="BH33" s="15">
        <f t="shared" si="32"/>
        <v>0</v>
      </c>
      <c r="BI33" s="15">
        <f t="shared" si="33"/>
        <v>0</v>
      </c>
      <c r="BJ33" s="15">
        <f t="shared" si="34"/>
        <v>-45835</v>
      </c>
      <c r="BK33" s="44">
        <f t="shared" si="35"/>
        <v>-1</v>
      </c>
      <c r="BL33" s="15">
        <v>6250</v>
      </c>
      <c r="BM33" s="15">
        <v>0</v>
      </c>
      <c r="BN33" s="15">
        <f t="shared" si="36"/>
        <v>6250</v>
      </c>
      <c r="BO33" s="15">
        <f t="shared" si="37"/>
        <v>125000</v>
      </c>
      <c r="BP33" s="15">
        <f t="shared" si="38"/>
        <v>-39585</v>
      </c>
      <c r="BQ33" s="44">
        <f t="shared" si="39"/>
        <v>-0.86364132213374056</v>
      </c>
      <c r="BR33" s="15">
        <v>0</v>
      </c>
      <c r="BS33" s="15">
        <v>0</v>
      </c>
      <c r="BT33" s="15">
        <f t="shared" si="40"/>
        <v>0</v>
      </c>
      <c r="BU33" s="15">
        <f t="shared" si="41"/>
        <v>0</v>
      </c>
      <c r="BV33" s="15">
        <f t="shared" si="42"/>
        <v>-45835</v>
      </c>
      <c r="BW33" s="44">
        <f t="shared" si="43"/>
        <v>-1</v>
      </c>
      <c r="BX33" s="9">
        <v>0</v>
      </c>
      <c r="BY33" s="9">
        <v>0</v>
      </c>
      <c r="BZ33" s="10">
        <f t="shared" si="44"/>
        <v>0</v>
      </c>
      <c r="CA33" s="11">
        <f t="shared" si="45"/>
        <v>0</v>
      </c>
      <c r="CB33" s="15">
        <f t="shared" si="46"/>
        <v>-45835</v>
      </c>
      <c r="CC33" s="44">
        <f t="shared" si="47"/>
        <v>-1</v>
      </c>
    </row>
    <row r="34" spans="1:81" s="4" customFormat="1" x14ac:dyDescent="0.25">
      <c r="A34" s="22">
        <v>27</v>
      </c>
      <c r="B34" s="22" t="s">
        <v>85</v>
      </c>
      <c r="C34" s="23" t="s">
        <v>86</v>
      </c>
      <c r="D34" s="22" t="s">
        <v>23</v>
      </c>
      <c r="E34" s="22">
        <v>10</v>
      </c>
      <c r="F34" s="22" t="s">
        <v>50</v>
      </c>
      <c r="G34" s="22" t="s">
        <v>26</v>
      </c>
      <c r="H34" s="22" t="s">
        <v>51</v>
      </c>
      <c r="I34" s="24">
        <v>181589</v>
      </c>
      <c r="J34" s="24">
        <v>0</v>
      </c>
      <c r="K34" s="24">
        <v>0</v>
      </c>
      <c r="L34" s="15">
        <f t="shared" si="0"/>
        <v>0</v>
      </c>
      <c r="M34" s="15">
        <f t="shared" si="1"/>
        <v>0</v>
      </c>
      <c r="N34" s="15">
        <f t="shared" si="2"/>
        <v>-181589</v>
      </c>
      <c r="O34" s="44">
        <f t="shared" si="3"/>
        <v>-1</v>
      </c>
      <c r="P34" s="15">
        <v>0</v>
      </c>
      <c r="Q34" s="15">
        <v>0</v>
      </c>
      <c r="R34" s="15">
        <f t="shared" si="4"/>
        <v>0</v>
      </c>
      <c r="S34" s="15">
        <f t="shared" si="5"/>
        <v>0</v>
      </c>
      <c r="T34" s="15">
        <f t="shared" si="6"/>
        <v>-181589</v>
      </c>
      <c r="U34" s="44">
        <f t="shared" si="7"/>
        <v>-1</v>
      </c>
      <c r="V34" s="15">
        <v>178729</v>
      </c>
      <c r="W34" s="15">
        <v>0</v>
      </c>
      <c r="X34" s="15">
        <f t="shared" si="8"/>
        <v>178729</v>
      </c>
      <c r="Y34" s="15">
        <f t="shared" si="9"/>
        <v>1787290</v>
      </c>
      <c r="Z34" s="15">
        <f t="shared" si="10"/>
        <v>-2860</v>
      </c>
      <c r="AA34" s="44">
        <f t="shared" si="11"/>
        <v>-1.5749852689314881E-2</v>
      </c>
      <c r="AB34" s="15">
        <v>0</v>
      </c>
      <c r="AC34" s="15">
        <v>0</v>
      </c>
      <c r="AD34" s="15">
        <f t="shared" si="12"/>
        <v>0</v>
      </c>
      <c r="AE34" s="15">
        <f t="shared" si="13"/>
        <v>0</v>
      </c>
      <c r="AF34" s="15">
        <f t="shared" si="14"/>
        <v>-181589</v>
      </c>
      <c r="AG34" s="44">
        <f t="shared" si="15"/>
        <v>-1</v>
      </c>
      <c r="AH34" s="15">
        <v>0</v>
      </c>
      <c r="AI34" s="15">
        <v>0</v>
      </c>
      <c r="AJ34" s="15">
        <f t="shared" si="16"/>
        <v>0</v>
      </c>
      <c r="AK34" s="15">
        <f t="shared" si="17"/>
        <v>0</v>
      </c>
      <c r="AL34" s="15">
        <f t="shared" si="18"/>
        <v>-181589</v>
      </c>
      <c r="AM34" s="44">
        <f t="shared" si="19"/>
        <v>-1</v>
      </c>
      <c r="AN34" s="15">
        <v>0</v>
      </c>
      <c r="AO34" s="15">
        <v>0</v>
      </c>
      <c r="AP34" s="15">
        <f t="shared" si="20"/>
        <v>0</v>
      </c>
      <c r="AQ34" s="15">
        <f t="shared" si="21"/>
        <v>0</v>
      </c>
      <c r="AR34" s="15">
        <f t="shared" si="22"/>
        <v>-181589</v>
      </c>
      <c r="AS34" s="44">
        <f t="shared" si="23"/>
        <v>-1</v>
      </c>
      <c r="AT34" s="15">
        <v>0</v>
      </c>
      <c r="AU34" s="15">
        <v>0</v>
      </c>
      <c r="AV34" s="15">
        <f t="shared" si="24"/>
        <v>0</v>
      </c>
      <c r="AW34" s="15">
        <f t="shared" si="25"/>
        <v>0</v>
      </c>
      <c r="AX34" s="15">
        <f t="shared" si="26"/>
        <v>-181589</v>
      </c>
      <c r="AY34" s="44">
        <f t="shared" si="27"/>
        <v>-1</v>
      </c>
      <c r="AZ34" s="15">
        <v>0</v>
      </c>
      <c r="BA34" s="15">
        <v>0</v>
      </c>
      <c r="BB34" s="15">
        <f t="shared" si="28"/>
        <v>0</v>
      </c>
      <c r="BC34" s="15">
        <f t="shared" si="29"/>
        <v>0</v>
      </c>
      <c r="BD34" s="15">
        <f t="shared" si="30"/>
        <v>-181589</v>
      </c>
      <c r="BE34" s="44">
        <f t="shared" si="31"/>
        <v>-1</v>
      </c>
      <c r="BF34" s="15">
        <v>0</v>
      </c>
      <c r="BG34" s="15">
        <v>0</v>
      </c>
      <c r="BH34" s="15">
        <f t="shared" si="32"/>
        <v>0</v>
      </c>
      <c r="BI34" s="15">
        <f t="shared" si="33"/>
        <v>0</v>
      </c>
      <c r="BJ34" s="15">
        <f t="shared" si="34"/>
        <v>-181589</v>
      </c>
      <c r="BK34" s="44">
        <f t="shared" si="35"/>
        <v>-1</v>
      </c>
      <c r="BL34" s="15">
        <v>0</v>
      </c>
      <c r="BM34" s="15">
        <v>0</v>
      </c>
      <c r="BN34" s="15">
        <f t="shared" si="36"/>
        <v>0</v>
      </c>
      <c r="BO34" s="15">
        <f t="shared" si="37"/>
        <v>0</v>
      </c>
      <c r="BP34" s="15">
        <f t="shared" si="38"/>
        <v>-181589</v>
      </c>
      <c r="BQ34" s="44">
        <f t="shared" si="39"/>
        <v>-1</v>
      </c>
      <c r="BR34" s="15">
        <v>0</v>
      </c>
      <c r="BS34" s="15">
        <v>0</v>
      </c>
      <c r="BT34" s="15">
        <f t="shared" si="40"/>
        <v>0</v>
      </c>
      <c r="BU34" s="15">
        <f t="shared" si="41"/>
        <v>0</v>
      </c>
      <c r="BV34" s="15">
        <f t="shared" si="42"/>
        <v>-181589</v>
      </c>
      <c r="BW34" s="44">
        <f t="shared" si="43"/>
        <v>-1</v>
      </c>
      <c r="BX34" s="9">
        <v>145000</v>
      </c>
      <c r="BY34" s="9">
        <v>0</v>
      </c>
      <c r="BZ34" s="10">
        <f t="shared" si="44"/>
        <v>145000</v>
      </c>
      <c r="CA34" s="11">
        <f t="shared" si="45"/>
        <v>1450000</v>
      </c>
      <c r="CB34" s="15">
        <f t="shared" si="46"/>
        <v>-36589</v>
      </c>
      <c r="CC34" s="44">
        <f t="shared" si="47"/>
        <v>-0.20149348253473504</v>
      </c>
    </row>
    <row r="35" spans="1:81" s="4" customFormat="1" x14ac:dyDescent="0.25">
      <c r="A35" s="22">
        <v>28</v>
      </c>
      <c r="B35" s="22" t="s">
        <v>87</v>
      </c>
      <c r="C35" s="23" t="s">
        <v>88</v>
      </c>
      <c r="D35" s="22" t="s">
        <v>23</v>
      </c>
      <c r="E35" s="22">
        <v>400</v>
      </c>
      <c r="F35" s="22" t="s">
        <v>47</v>
      </c>
      <c r="G35" s="22" t="s">
        <v>26</v>
      </c>
      <c r="H35" s="22" t="s">
        <v>51</v>
      </c>
      <c r="I35" s="24">
        <v>64500</v>
      </c>
      <c r="J35" s="24">
        <v>0</v>
      </c>
      <c r="K35" s="24">
        <v>0</v>
      </c>
      <c r="L35" s="15">
        <f t="shared" si="0"/>
        <v>0</v>
      </c>
      <c r="M35" s="15">
        <f t="shared" si="1"/>
        <v>0</v>
      </c>
      <c r="N35" s="15">
        <f t="shared" si="2"/>
        <v>-64500</v>
      </c>
      <c r="O35" s="44">
        <f t="shared" si="3"/>
        <v>-1</v>
      </c>
      <c r="P35" s="15">
        <v>0</v>
      </c>
      <c r="Q35" s="15">
        <v>0</v>
      </c>
      <c r="R35" s="15">
        <f t="shared" si="4"/>
        <v>0</v>
      </c>
      <c r="S35" s="15">
        <f t="shared" si="5"/>
        <v>0</v>
      </c>
      <c r="T35" s="15">
        <f t="shared" si="6"/>
        <v>-64500</v>
      </c>
      <c r="U35" s="44">
        <f t="shared" si="7"/>
        <v>-1</v>
      </c>
      <c r="V35" s="15">
        <v>0</v>
      </c>
      <c r="W35" s="15">
        <v>0</v>
      </c>
      <c r="X35" s="15">
        <f t="shared" si="8"/>
        <v>0</v>
      </c>
      <c r="Y35" s="15">
        <f t="shared" si="9"/>
        <v>0</v>
      </c>
      <c r="Z35" s="15">
        <f t="shared" si="10"/>
        <v>-64500</v>
      </c>
      <c r="AA35" s="44">
        <f t="shared" si="11"/>
        <v>-1</v>
      </c>
      <c r="AB35" s="15">
        <v>0</v>
      </c>
      <c r="AC35" s="15">
        <v>0</v>
      </c>
      <c r="AD35" s="15">
        <f t="shared" si="12"/>
        <v>0</v>
      </c>
      <c r="AE35" s="15">
        <f t="shared" si="13"/>
        <v>0</v>
      </c>
      <c r="AF35" s="15">
        <f t="shared" si="14"/>
        <v>-64500</v>
      </c>
      <c r="AG35" s="44">
        <f t="shared" si="15"/>
        <v>-1</v>
      </c>
      <c r="AH35" s="15">
        <v>0</v>
      </c>
      <c r="AI35" s="15">
        <v>0</v>
      </c>
      <c r="AJ35" s="15">
        <f t="shared" si="16"/>
        <v>0</v>
      </c>
      <c r="AK35" s="15">
        <f t="shared" si="17"/>
        <v>0</v>
      </c>
      <c r="AL35" s="15">
        <f t="shared" si="18"/>
        <v>-64500</v>
      </c>
      <c r="AM35" s="44">
        <f t="shared" si="19"/>
        <v>-1</v>
      </c>
      <c r="AN35" s="15">
        <v>0</v>
      </c>
      <c r="AO35" s="15">
        <v>0</v>
      </c>
      <c r="AP35" s="15">
        <f t="shared" si="20"/>
        <v>0</v>
      </c>
      <c r="AQ35" s="15">
        <f t="shared" si="21"/>
        <v>0</v>
      </c>
      <c r="AR35" s="15">
        <f t="shared" si="22"/>
        <v>-64500</v>
      </c>
      <c r="AS35" s="44">
        <f t="shared" si="23"/>
        <v>-1</v>
      </c>
      <c r="AT35" s="15">
        <v>0</v>
      </c>
      <c r="AU35" s="15">
        <v>0</v>
      </c>
      <c r="AV35" s="15">
        <f t="shared" si="24"/>
        <v>0</v>
      </c>
      <c r="AW35" s="15">
        <f t="shared" si="25"/>
        <v>0</v>
      </c>
      <c r="AX35" s="15">
        <f t="shared" si="26"/>
        <v>-64500</v>
      </c>
      <c r="AY35" s="44">
        <f t="shared" si="27"/>
        <v>-1</v>
      </c>
      <c r="AZ35" s="15">
        <v>0</v>
      </c>
      <c r="BA35" s="15">
        <v>0</v>
      </c>
      <c r="BB35" s="15">
        <f t="shared" si="28"/>
        <v>0</v>
      </c>
      <c r="BC35" s="15">
        <f t="shared" si="29"/>
        <v>0</v>
      </c>
      <c r="BD35" s="15">
        <f t="shared" si="30"/>
        <v>-64500</v>
      </c>
      <c r="BE35" s="44">
        <f t="shared" si="31"/>
        <v>-1</v>
      </c>
      <c r="BF35" s="15">
        <v>0</v>
      </c>
      <c r="BG35" s="15">
        <v>0</v>
      </c>
      <c r="BH35" s="15">
        <f t="shared" si="32"/>
        <v>0</v>
      </c>
      <c r="BI35" s="15">
        <f t="shared" si="33"/>
        <v>0</v>
      </c>
      <c r="BJ35" s="15">
        <f t="shared" si="34"/>
        <v>-64500</v>
      </c>
      <c r="BK35" s="44">
        <f t="shared" si="35"/>
        <v>-1</v>
      </c>
      <c r="BL35" s="15">
        <v>0</v>
      </c>
      <c r="BM35" s="15">
        <v>0</v>
      </c>
      <c r="BN35" s="15">
        <f t="shared" si="36"/>
        <v>0</v>
      </c>
      <c r="BO35" s="15">
        <f t="shared" si="37"/>
        <v>0</v>
      </c>
      <c r="BP35" s="15">
        <f t="shared" si="38"/>
        <v>-64500</v>
      </c>
      <c r="BQ35" s="44">
        <f t="shared" si="39"/>
        <v>-1</v>
      </c>
      <c r="BR35" s="15">
        <v>0</v>
      </c>
      <c r="BS35" s="15">
        <v>0</v>
      </c>
      <c r="BT35" s="15">
        <f t="shared" si="40"/>
        <v>0</v>
      </c>
      <c r="BU35" s="15">
        <f t="shared" si="41"/>
        <v>0</v>
      </c>
      <c r="BV35" s="15">
        <f t="shared" si="42"/>
        <v>-64500</v>
      </c>
      <c r="BW35" s="44">
        <f t="shared" si="43"/>
        <v>-1</v>
      </c>
      <c r="BX35" s="9">
        <v>64500</v>
      </c>
      <c r="BY35" s="9">
        <v>0</v>
      </c>
      <c r="BZ35" s="10">
        <f t="shared" si="44"/>
        <v>64500</v>
      </c>
      <c r="CA35" s="11">
        <f t="shared" si="45"/>
        <v>25800000</v>
      </c>
      <c r="CB35" s="15">
        <f t="shared" si="46"/>
        <v>0</v>
      </c>
      <c r="CC35" s="44">
        <f t="shared" si="47"/>
        <v>0</v>
      </c>
    </row>
    <row r="36" spans="1:81" s="4" customFormat="1" x14ac:dyDescent="0.25">
      <c r="A36" s="22">
        <v>29</v>
      </c>
      <c r="B36" s="22" t="s">
        <v>89</v>
      </c>
      <c r="C36" s="23" t="s">
        <v>90</v>
      </c>
      <c r="D36" s="22" t="s">
        <v>23</v>
      </c>
      <c r="E36" s="22">
        <v>100</v>
      </c>
      <c r="F36" s="22" t="s">
        <v>47</v>
      </c>
      <c r="G36" s="22" t="s">
        <v>26</v>
      </c>
      <c r="H36" s="22" t="s">
        <v>51</v>
      </c>
      <c r="I36" s="24">
        <v>240699</v>
      </c>
      <c r="J36" s="24">
        <v>0</v>
      </c>
      <c r="K36" s="24">
        <v>0</v>
      </c>
      <c r="L36" s="15">
        <f t="shared" si="0"/>
        <v>0</v>
      </c>
      <c r="M36" s="15">
        <f t="shared" si="1"/>
        <v>0</v>
      </c>
      <c r="N36" s="15">
        <f t="shared" si="2"/>
        <v>-240699</v>
      </c>
      <c r="O36" s="44">
        <f t="shared" si="3"/>
        <v>-1</v>
      </c>
      <c r="P36" s="15">
        <v>0</v>
      </c>
      <c r="Q36" s="15">
        <v>0</v>
      </c>
      <c r="R36" s="15">
        <f t="shared" si="4"/>
        <v>0</v>
      </c>
      <c r="S36" s="15">
        <f t="shared" si="5"/>
        <v>0</v>
      </c>
      <c r="T36" s="15">
        <f t="shared" si="6"/>
        <v>-240699</v>
      </c>
      <c r="U36" s="44">
        <f t="shared" si="7"/>
        <v>-1</v>
      </c>
      <c r="V36" s="15">
        <v>0</v>
      </c>
      <c r="W36" s="15">
        <v>0</v>
      </c>
      <c r="X36" s="15">
        <f t="shared" si="8"/>
        <v>0</v>
      </c>
      <c r="Y36" s="15">
        <f t="shared" si="9"/>
        <v>0</v>
      </c>
      <c r="Z36" s="15">
        <f t="shared" si="10"/>
        <v>-240699</v>
      </c>
      <c r="AA36" s="44">
        <f t="shared" si="11"/>
        <v>-1</v>
      </c>
      <c r="AB36" s="15">
        <v>0</v>
      </c>
      <c r="AC36" s="15">
        <v>0</v>
      </c>
      <c r="AD36" s="15">
        <f t="shared" si="12"/>
        <v>0</v>
      </c>
      <c r="AE36" s="15">
        <f t="shared" si="13"/>
        <v>0</v>
      </c>
      <c r="AF36" s="15">
        <f t="shared" si="14"/>
        <v>-240699</v>
      </c>
      <c r="AG36" s="44">
        <f t="shared" si="15"/>
        <v>-1</v>
      </c>
      <c r="AH36" s="15">
        <v>0</v>
      </c>
      <c r="AI36" s="15">
        <v>0</v>
      </c>
      <c r="AJ36" s="15">
        <f t="shared" si="16"/>
        <v>0</v>
      </c>
      <c r="AK36" s="15">
        <f t="shared" si="17"/>
        <v>0</v>
      </c>
      <c r="AL36" s="15">
        <f t="shared" si="18"/>
        <v>-240699</v>
      </c>
      <c r="AM36" s="44">
        <f t="shared" si="19"/>
        <v>-1</v>
      </c>
      <c r="AN36" s="15">
        <v>0</v>
      </c>
      <c r="AO36" s="15">
        <v>0</v>
      </c>
      <c r="AP36" s="15">
        <f t="shared" si="20"/>
        <v>0</v>
      </c>
      <c r="AQ36" s="15">
        <f t="shared" si="21"/>
        <v>0</v>
      </c>
      <c r="AR36" s="15">
        <f t="shared" si="22"/>
        <v>-240699</v>
      </c>
      <c r="AS36" s="44">
        <f t="shared" si="23"/>
        <v>-1</v>
      </c>
      <c r="AT36" s="15">
        <v>0</v>
      </c>
      <c r="AU36" s="15">
        <v>0</v>
      </c>
      <c r="AV36" s="15">
        <f t="shared" si="24"/>
        <v>0</v>
      </c>
      <c r="AW36" s="15">
        <f t="shared" si="25"/>
        <v>0</v>
      </c>
      <c r="AX36" s="15">
        <f t="shared" si="26"/>
        <v>-240699</v>
      </c>
      <c r="AY36" s="44">
        <f t="shared" si="27"/>
        <v>-1</v>
      </c>
      <c r="AZ36" s="15">
        <v>0</v>
      </c>
      <c r="BA36" s="15">
        <v>0</v>
      </c>
      <c r="BB36" s="15">
        <f t="shared" si="28"/>
        <v>0</v>
      </c>
      <c r="BC36" s="15">
        <f t="shared" si="29"/>
        <v>0</v>
      </c>
      <c r="BD36" s="15">
        <f t="shared" si="30"/>
        <v>-240699</v>
      </c>
      <c r="BE36" s="44">
        <f t="shared" si="31"/>
        <v>-1</v>
      </c>
      <c r="BF36" s="15">
        <v>0</v>
      </c>
      <c r="BG36" s="15">
        <v>0</v>
      </c>
      <c r="BH36" s="15">
        <f t="shared" si="32"/>
        <v>0</v>
      </c>
      <c r="BI36" s="15">
        <f t="shared" si="33"/>
        <v>0</v>
      </c>
      <c r="BJ36" s="15">
        <f t="shared" si="34"/>
        <v>-240699</v>
      </c>
      <c r="BK36" s="44">
        <f t="shared" si="35"/>
        <v>-1</v>
      </c>
      <c r="BL36" s="15">
        <v>0</v>
      </c>
      <c r="BM36" s="15">
        <v>0</v>
      </c>
      <c r="BN36" s="15">
        <f t="shared" si="36"/>
        <v>0</v>
      </c>
      <c r="BO36" s="15">
        <f t="shared" si="37"/>
        <v>0</v>
      </c>
      <c r="BP36" s="15">
        <f t="shared" si="38"/>
        <v>-240699</v>
      </c>
      <c r="BQ36" s="44">
        <f t="shared" si="39"/>
        <v>-1</v>
      </c>
      <c r="BR36" s="15">
        <v>0</v>
      </c>
      <c r="BS36" s="15">
        <v>0</v>
      </c>
      <c r="BT36" s="15">
        <f t="shared" si="40"/>
        <v>0</v>
      </c>
      <c r="BU36" s="15">
        <f t="shared" si="41"/>
        <v>0</v>
      </c>
      <c r="BV36" s="15">
        <f t="shared" si="42"/>
        <v>-240699</v>
      </c>
      <c r="BW36" s="44">
        <f t="shared" si="43"/>
        <v>-1</v>
      </c>
      <c r="BX36" s="9">
        <v>240699</v>
      </c>
      <c r="BY36" s="9">
        <v>0</v>
      </c>
      <c r="BZ36" s="10">
        <f t="shared" si="44"/>
        <v>240699</v>
      </c>
      <c r="CA36" s="11">
        <f t="shared" si="45"/>
        <v>24069900</v>
      </c>
      <c r="CB36" s="15">
        <f t="shared" si="46"/>
        <v>0</v>
      </c>
      <c r="CC36" s="44">
        <f t="shared" si="47"/>
        <v>0</v>
      </c>
    </row>
    <row r="37" spans="1:81" s="4" customFormat="1" x14ac:dyDescent="0.25">
      <c r="A37" s="22">
        <v>30</v>
      </c>
      <c r="B37" s="23" t="s">
        <v>91</v>
      </c>
      <c r="C37" s="23" t="s">
        <v>92</v>
      </c>
      <c r="D37" s="23" t="s">
        <v>23</v>
      </c>
      <c r="E37" s="22">
        <v>60</v>
      </c>
      <c r="F37" s="23" t="s">
        <v>47</v>
      </c>
      <c r="G37" s="23" t="s">
        <v>26</v>
      </c>
      <c r="H37" s="23" t="s">
        <v>26</v>
      </c>
      <c r="I37" s="24">
        <v>110000</v>
      </c>
      <c r="J37" s="24">
        <v>0</v>
      </c>
      <c r="K37" s="24">
        <v>0</v>
      </c>
      <c r="L37" s="15">
        <f t="shared" si="0"/>
        <v>0</v>
      </c>
      <c r="M37" s="15">
        <f t="shared" si="1"/>
        <v>0</v>
      </c>
      <c r="N37" s="15">
        <f t="shared" si="2"/>
        <v>-110000</v>
      </c>
      <c r="O37" s="44">
        <f t="shared" si="3"/>
        <v>-1</v>
      </c>
      <c r="P37" s="15">
        <v>0</v>
      </c>
      <c r="Q37" s="15">
        <v>0</v>
      </c>
      <c r="R37" s="15">
        <f t="shared" si="4"/>
        <v>0</v>
      </c>
      <c r="S37" s="15">
        <f t="shared" si="5"/>
        <v>0</v>
      </c>
      <c r="T37" s="15">
        <f t="shared" si="6"/>
        <v>-110000</v>
      </c>
      <c r="U37" s="44">
        <f t="shared" si="7"/>
        <v>-1</v>
      </c>
      <c r="V37" s="15">
        <v>89286</v>
      </c>
      <c r="W37" s="15">
        <v>16964</v>
      </c>
      <c r="X37" s="15">
        <f t="shared" si="8"/>
        <v>106250</v>
      </c>
      <c r="Y37" s="15">
        <f t="shared" si="9"/>
        <v>6375000</v>
      </c>
      <c r="Z37" s="15">
        <f t="shared" si="10"/>
        <v>-3750</v>
      </c>
      <c r="AA37" s="44">
        <f t="shared" si="11"/>
        <v>-3.4090909090909088E-2</v>
      </c>
      <c r="AB37" s="15">
        <v>0</v>
      </c>
      <c r="AC37" s="15">
        <v>0</v>
      </c>
      <c r="AD37" s="15">
        <f t="shared" si="12"/>
        <v>0</v>
      </c>
      <c r="AE37" s="15">
        <f t="shared" si="13"/>
        <v>0</v>
      </c>
      <c r="AF37" s="15">
        <f t="shared" si="14"/>
        <v>-110000</v>
      </c>
      <c r="AG37" s="44">
        <f t="shared" si="15"/>
        <v>-1</v>
      </c>
      <c r="AH37" s="15">
        <v>0</v>
      </c>
      <c r="AI37" s="15">
        <v>0</v>
      </c>
      <c r="AJ37" s="15">
        <f t="shared" si="16"/>
        <v>0</v>
      </c>
      <c r="AK37" s="15">
        <f t="shared" si="17"/>
        <v>0</v>
      </c>
      <c r="AL37" s="15">
        <f t="shared" si="18"/>
        <v>-110000</v>
      </c>
      <c r="AM37" s="44">
        <f t="shared" si="19"/>
        <v>-1</v>
      </c>
      <c r="AN37" s="15">
        <v>110000</v>
      </c>
      <c r="AO37" s="15">
        <v>0</v>
      </c>
      <c r="AP37" s="15">
        <f t="shared" si="20"/>
        <v>110000</v>
      </c>
      <c r="AQ37" s="15">
        <f t="shared" si="21"/>
        <v>6600000</v>
      </c>
      <c r="AR37" s="15">
        <f t="shared" si="22"/>
        <v>0</v>
      </c>
      <c r="AS37" s="44">
        <f t="shared" si="23"/>
        <v>0</v>
      </c>
      <c r="AT37" s="15">
        <v>0</v>
      </c>
      <c r="AU37" s="15">
        <v>0</v>
      </c>
      <c r="AV37" s="15">
        <f t="shared" si="24"/>
        <v>0</v>
      </c>
      <c r="AW37" s="15">
        <f t="shared" si="25"/>
        <v>0</v>
      </c>
      <c r="AX37" s="15">
        <f t="shared" si="26"/>
        <v>-110000</v>
      </c>
      <c r="AY37" s="44">
        <f t="shared" si="27"/>
        <v>-1</v>
      </c>
      <c r="AZ37" s="15">
        <v>0</v>
      </c>
      <c r="BA37" s="15">
        <v>0</v>
      </c>
      <c r="BB37" s="15">
        <f t="shared" si="28"/>
        <v>0</v>
      </c>
      <c r="BC37" s="15">
        <f t="shared" si="29"/>
        <v>0</v>
      </c>
      <c r="BD37" s="15">
        <f t="shared" si="30"/>
        <v>-110000</v>
      </c>
      <c r="BE37" s="44">
        <f t="shared" si="31"/>
        <v>-1</v>
      </c>
      <c r="BF37" s="15">
        <v>0</v>
      </c>
      <c r="BG37" s="15">
        <v>0</v>
      </c>
      <c r="BH37" s="15">
        <f t="shared" si="32"/>
        <v>0</v>
      </c>
      <c r="BI37" s="15">
        <f t="shared" si="33"/>
        <v>0</v>
      </c>
      <c r="BJ37" s="15">
        <f t="shared" si="34"/>
        <v>-110000</v>
      </c>
      <c r="BK37" s="44">
        <f t="shared" si="35"/>
        <v>-1</v>
      </c>
      <c r="BL37" s="15">
        <v>0</v>
      </c>
      <c r="BM37" s="15">
        <v>0</v>
      </c>
      <c r="BN37" s="15">
        <f t="shared" si="36"/>
        <v>0</v>
      </c>
      <c r="BO37" s="15">
        <f t="shared" si="37"/>
        <v>0</v>
      </c>
      <c r="BP37" s="15">
        <f t="shared" si="38"/>
        <v>-110000</v>
      </c>
      <c r="BQ37" s="44">
        <f t="shared" si="39"/>
        <v>-1</v>
      </c>
      <c r="BR37" s="15">
        <v>0</v>
      </c>
      <c r="BS37" s="15">
        <v>0</v>
      </c>
      <c r="BT37" s="15">
        <f t="shared" si="40"/>
        <v>0</v>
      </c>
      <c r="BU37" s="15">
        <f t="shared" si="41"/>
        <v>0</v>
      </c>
      <c r="BV37" s="15">
        <f t="shared" si="42"/>
        <v>-110000</v>
      </c>
      <c r="BW37" s="44">
        <f t="shared" si="43"/>
        <v>-1</v>
      </c>
      <c r="BX37" s="9">
        <v>100000</v>
      </c>
      <c r="BY37" s="9">
        <v>0</v>
      </c>
      <c r="BZ37" s="10">
        <f t="shared" si="44"/>
        <v>100000</v>
      </c>
      <c r="CA37" s="11">
        <f t="shared" si="45"/>
        <v>6000000</v>
      </c>
      <c r="CB37" s="15">
        <f t="shared" si="46"/>
        <v>-10000</v>
      </c>
      <c r="CC37" s="44">
        <f t="shared" si="47"/>
        <v>-9.0909090909090912E-2</v>
      </c>
    </row>
    <row r="38" spans="1:81" s="4" customFormat="1" x14ac:dyDescent="0.25">
      <c r="A38" s="22">
        <v>31</v>
      </c>
      <c r="B38" s="23" t="s">
        <v>93</v>
      </c>
      <c r="C38" s="23" t="s">
        <v>94</v>
      </c>
      <c r="D38" s="23" t="s">
        <v>23</v>
      </c>
      <c r="E38" s="23">
        <v>3</v>
      </c>
      <c r="F38" s="23" t="s">
        <v>47</v>
      </c>
      <c r="G38" s="23" t="s">
        <v>26</v>
      </c>
      <c r="H38" s="23" t="s">
        <v>26</v>
      </c>
      <c r="I38" s="24">
        <v>119000</v>
      </c>
      <c r="J38" s="24">
        <v>0</v>
      </c>
      <c r="K38" s="24">
        <v>0</v>
      </c>
      <c r="L38" s="15">
        <f t="shared" si="0"/>
        <v>0</v>
      </c>
      <c r="M38" s="15">
        <f t="shared" si="1"/>
        <v>0</v>
      </c>
      <c r="N38" s="15">
        <f t="shared" si="2"/>
        <v>-119000</v>
      </c>
      <c r="O38" s="44">
        <f t="shared" si="3"/>
        <v>-1</v>
      </c>
      <c r="P38" s="15">
        <v>0</v>
      </c>
      <c r="Q38" s="15">
        <v>0</v>
      </c>
      <c r="R38" s="15">
        <f t="shared" si="4"/>
        <v>0</v>
      </c>
      <c r="S38" s="15">
        <f t="shared" si="5"/>
        <v>0</v>
      </c>
      <c r="T38" s="15">
        <f t="shared" si="6"/>
        <v>-119000</v>
      </c>
      <c r="U38" s="44">
        <f t="shared" si="7"/>
        <v>-1</v>
      </c>
      <c r="V38" s="15">
        <v>0</v>
      </c>
      <c r="W38" s="15">
        <v>0</v>
      </c>
      <c r="X38" s="15">
        <f t="shared" si="8"/>
        <v>0</v>
      </c>
      <c r="Y38" s="15">
        <f t="shared" si="9"/>
        <v>0</v>
      </c>
      <c r="Z38" s="15">
        <f t="shared" si="10"/>
        <v>-119000</v>
      </c>
      <c r="AA38" s="44">
        <f t="shared" si="11"/>
        <v>-1</v>
      </c>
      <c r="AB38" s="15">
        <v>0</v>
      </c>
      <c r="AC38" s="15">
        <v>0</v>
      </c>
      <c r="AD38" s="15">
        <f t="shared" si="12"/>
        <v>0</v>
      </c>
      <c r="AE38" s="15">
        <f t="shared" si="13"/>
        <v>0</v>
      </c>
      <c r="AF38" s="15">
        <f t="shared" si="14"/>
        <v>-119000</v>
      </c>
      <c r="AG38" s="44">
        <f t="shared" si="15"/>
        <v>-1</v>
      </c>
      <c r="AH38" s="15">
        <v>0</v>
      </c>
      <c r="AI38" s="15">
        <v>0</v>
      </c>
      <c r="AJ38" s="15">
        <f t="shared" si="16"/>
        <v>0</v>
      </c>
      <c r="AK38" s="15">
        <f t="shared" si="17"/>
        <v>0</v>
      </c>
      <c r="AL38" s="15">
        <f t="shared" si="18"/>
        <v>-119000</v>
      </c>
      <c r="AM38" s="44">
        <f t="shared" si="19"/>
        <v>-1</v>
      </c>
      <c r="AN38" s="15">
        <v>0</v>
      </c>
      <c r="AO38" s="15">
        <v>0</v>
      </c>
      <c r="AP38" s="15">
        <f t="shared" si="20"/>
        <v>0</v>
      </c>
      <c r="AQ38" s="15">
        <f t="shared" si="21"/>
        <v>0</v>
      </c>
      <c r="AR38" s="15">
        <f t="shared" si="22"/>
        <v>-119000</v>
      </c>
      <c r="AS38" s="44">
        <f t="shared" si="23"/>
        <v>-1</v>
      </c>
      <c r="AT38" s="15">
        <v>0</v>
      </c>
      <c r="AU38" s="15">
        <v>0</v>
      </c>
      <c r="AV38" s="15">
        <f t="shared" si="24"/>
        <v>0</v>
      </c>
      <c r="AW38" s="15">
        <f t="shared" si="25"/>
        <v>0</v>
      </c>
      <c r="AX38" s="15">
        <f t="shared" si="26"/>
        <v>-119000</v>
      </c>
      <c r="AY38" s="44">
        <f t="shared" si="27"/>
        <v>-1</v>
      </c>
      <c r="AZ38" s="15">
        <v>0</v>
      </c>
      <c r="BA38" s="15">
        <v>0</v>
      </c>
      <c r="BB38" s="15">
        <f t="shared" si="28"/>
        <v>0</v>
      </c>
      <c r="BC38" s="15">
        <f t="shared" si="29"/>
        <v>0</v>
      </c>
      <c r="BD38" s="15">
        <f t="shared" si="30"/>
        <v>-119000</v>
      </c>
      <c r="BE38" s="44">
        <f t="shared" si="31"/>
        <v>-1</v>
      </c>
      <c r="BF38" s="15">
        <v>0</v>
      </c>
      <c r="BG38" s="15">
        <v>0</v>
      </c>
      <c r="BH38" s="15">
        <f t="shared" si="32"/>
        <v>0</v>
      </c>
      <c r="BI38" s="15">
        <f t="shared" si="33"/>
        <v>0</v>
      </c>
      <c r="BJ38" s="15">
        <f t="shared" si="34"/>
        <v>-119000</v>
      </c>
      <c r="BK38" s="44">
        <f t="shared" si="35"/>
        <v>-1</v>
      </c>
      <c r="BL38" s="15">
        <v>0</v>
      </c>
      <c r="BM38" s="15">
        <v>0</v>
      </c>
      <c r="BN38" s="15">
        <f t="shared" si="36"/>
        <v>0</v>
      </c>
      <c r="BO38" s="15">
        <f t="shared" si="37"/>
        <v>0</v>
      </c>
      <c r="BP38" s="15">
        <f t="shared" si="38"/>
        <v>-119000</v>
      </c>
      <c r="BQ38" s="44">
        <f t="shared" si="39"/>
        <v>-1</v>
      </c>
      <c r="BR38" s="15">
        <v>0</v>
      </c>
      <c r="BS38" s="15">
        <v>0</v>
      </c>
      <c r="BT38" s="15">
        <f t="shared" si="40"/>
        <v>0</v>
      </c>
      <c r="BU38" s="15">
        <f t="shared" si="41"/>
        <v>0</v>
      </c>
      <c r="BV38" s="15">
        <f t="shared" si="42"/>
        <v>-119000</v>
      </c>
      <c r="BW38" s="44">
        <f t="shared" si="43"/>
        <v>-1</v>
      </c>
      <c r="BX38" s="9">
        <v>119000</v>
      </c>
      <c r="BY38" s="9">
        <v>0</v>
      </c>
      <c r="BZ38" s="10">
        <f t="shared" si="44"/>
        <v>119000</v>
      </c>
      <c r="CA38" s="11">
        <f t="shared" si="45"/>
        <v>357000</v>
      </c>
      <c r="CB38" s="15">
        <f t="shared" si="46"/>
        <v>0</v>
      </c>
      <c r="CC38" s="44">
        <f t="shared" si="47"/>
        <v>0</v>
      </c>
    </row>
    <row r="39" spans="1:81" s="4" customFormat="1" x14ac:dyDescent="0.25">
      <c r="A39" s="22">
        <v>32</v>
      </c>
      <c r="B39" s="22" t="s">
        <v>95</v>
      </c>
      <c r="C39" s="22" t="s">
        <v>96</v>
      </c>
      <c r="D39" s="22" t="s">
        <v>23</v>
      </c>
      <c r="E39" s="22">
        <v>1000</v>
      </c>
      <c r="F39" s="22" t="s">
        <v>50</v>
      </c>
      <c r="G39" s="22" t="s">
        <v>26</v>
      </c>
      <c r="H39" s="22" t="s">
        <v>51</v>
      </c>
      <c r="I39" s="22">
        <v>431</v>
      </c>
      <c r="J39" s="24">
        <v>431</v>
      </c>
      <c r="K39" s="24">
        <v>81.89</v>
      </c>
      <c r="L39" s="15">
        <f t="shared" si="0"/>
        <v>512.89</v>
      </c>
      <c r="M39" s="15">
        <f t="shared" si="1"/>
        <v>512890</v>
      </c>
      <c r="N39" s="45">
        <f t="shared" si="2"/>
        <v>81.889999999999986</v>
      </c>
      <c r="O39" s="46">
        <f t="shared" si="3"/>
        <v>0.18999999999999997</v>
      </c>
      <c r="P39" s="15">
        <v>329</v>
      </c>
      <c r="Q39" s="15">
        <v>62.51</v>
      </c>
      <c r="R39" s="15">
        <f t="shared" si="4"/>
        <v>391.51</v>
      </c>
      <c r="S39" s="15">
        <f t="shared" si="5"/>
        <v>391510</v>
      </c>
      <c r="T39" s="15">
        <f t="shared" si="6"/>
        <v>-39.490000000000009</v>
      </c>
      <c r="U39" s="44">
        <f t="shared" si="7"/>
        <v>-9.1624129930394455E-2</v>
      </c>
      <c r="V39" s="15">
        <v>357</v>
      </c>
      <c r="W39" s="15">
        <v>68</v>
      </c>
      <c r="X39" s="15">
        <f t="shared" si="8"/>
        <v>425</v>
      </c>
      <c r="Y39" s="15">
        <f t="shared" si="9"/>
        <v>425000</v>
      </c>
      <c r="Z39" s="15">
        <f t="shared" si="10"/>
        <v>-6</v>
      </c>
      <c r="AA39" s="44">
        <f t="shared" si="11"/>
        <v>-1.3921113689095127E-2</v>
      </c>
      <c r="AB39" s="15">
        <v>0</v>
      </c>
      <c r="AC39" s="15">
        <v>0</v>
      </c>
      <c r="AD39" s="15">
        <f t="shared" si="12"/>
        <v>0</v>
      </c>
      <c r="AE39" s="15">
        <f t="shared" si="13"/>
        <v>0</v>
      </c>
      <c r="AF39" s="15">
        <f t="shared" si="14"/>
        <v>-431</v>
      </c>
      <c r="AG39" s="44">
        <f t="shared" si="15"/>
        <v>-1</v>
      </c>
      <c r="AH39" s="15">
        <v>0</v>
      </c>
      <c r="AI39" s="15">
        <v>0</v>
      </c>
      <c r="AJ39" s="15">
        <f t="shared" si="16"/>
        <v>0</v>
      </c>
      <c r="AK39" s="15">
        <f t="shared" si="17"/>
        <v>0</v>
      </c>
      <c r="AL39" s="15">
        <f t="shared" si="18"/>
        <v>-431</v>
      </c>
      <c r="AM39" s="44">
        <f t="shared" si="19"/>
        <v>-1</v>
      </c>
      <c r="AN39" s="15">
        <v>0</v>
      </c>
      <c r="AO39" s="15">
        <v>0</v>
      </c>
      <c r="AP39" s="15">
        <f t="shared" si="20"/>
        <v>0</v>
      </c>
      <c r="AQ39" s="15">
        <f t="shared" si="21"/>
        <v>0</v>
      </c>
      <c r="AR39" s="15">
        <f t="shared" si="22"/>
        <v>-431</v>
      </c>
      <c r="AS39" s="44">
        <f t="shared" si="23"/>
        <v>-1</v>
      </c>
      <c r="AT39" s="15">
        <v>0</v>
      </c>
      <c r="AU39" s="15">
        <v>0</v>
      </c>
      <c r="AV39" s="15">
        <f t="shared" si="24"/>
        <v>0</v>
      </c>
      <c r="AW39" s="15">
        <f t="shared" si="25"/>
        <v>0</v>
      </c>
      <c r="AX39" s="15">
        <f t="shared" si="26"/>
        <v>-431</v>
      </c>
      <c r="AY39" s="44">
        <f t="shared" si="27"/>
        <v>-1</v>
      </c>
      <c r="AZ39" s="15">
        <v>0</v>
      </c>
      <c r="BA39" s="15">
        <v>0</v>
      </c>
      <c r="BB39" s="15">
        <f t="shared" si="28"/>
        <v>0</v>
      </c>
      <c r="BC39" s="15">
        <f t="shared" si="29"/>
        <v>0</v>
      </c>
      <c r="BD39" s="15">
        <f t="shared" si="30"/>
        <v>-431</v>
      </c>
      <c r="BE39" s="44">
        <f t="shared" si="31"/>
        <v>-1</v>
      </c>
      <c r="BF39" s="15">
        <v>0</v>
      </c>
      <c r="BG39" s="15">
        <v>0</v>
      </c>
      <c r="BH39" s="15">
        <f t="shared" si="32"/>
        <v>0</v>
      </c>
      <c r="BI39" s="15">
        <f t="shared" si="33"/>
        <v>0</v>
      </c>
      <c r="BJ39" s="15">
        <f t="shared" si="34"/>
        <v>-431</v>
      </c>
      <c r="BK39" s="44">
        <f t="shared" si="35"/>
        <v>-1</v>
      </c>
      <c r="BL39" s="15">
        <v>357</v>
      </c>
      <c r="BM39" s="15">
        <v>67.83</v>
      </c>
      <c r="BN39" s="15">
        <f t="shared" si="36"/>
        <v>424.83</v>
      </c>
      <c r="BO39" s="15">
        <f t="shared" si="37"/>
        <v>424830</v>
      </c>
      <c r="BP39" s="15">
        <f t="shared" si="38"/>
        <v>-6.1700000000000159</v>
      </c>
      <c r="BQ39" s="44">
        <f t="shared" si="39"/>
        <v>-1.4315545243619526E-2</v>
      </c>
      <c r="BR39" s="15">
        <v>0</v>
      </c>
      <c r="BS39" s="15">
        <v>0</v>
      </c>
      <c r="BT39" s="15">
        <f t="shared" si="40"/>
        <v>0</v>
      </c>
      <c r="BU39" s="15">
        <f t="shared" si="41"/>
        <v>0</v>
      </c>
      <c r="BV39" s="15">
        <f t="shared" si="42"/>
        <v>-431</v>
      </c>
      <c r="BW39" s="44">
        <f t="shared" si="43"/>
        <v>-1</v>
      </c>
      <c r="BX39" s="9">
        <v>0</v>
      </c>
      <c r="BY39" s="9">
        <v>0</v>
      </c>
      <c r="BZ39" s="10">
        <f t="shared" si="44"/>
        <v>0</v>
      </c>
      <c r="CA39" s="11">
        <f t="shared" si="45"/>
        <v>0</v>
      </c>
      <c r="CB39" s="15">
        <f t="shared" si="46"/>
        <v>-431</v>
      </c>
      <c r="CC39" s="44">
        <f t="shared" si="47"/>
        <v>-1</v>
      </c>
    </row>
    <row r="40" spans="1:81" s="4" customFormat="1" x14ac:dyDescent="0.25">
      <c r="A40" s="22">
        <v>33</v>
      </c>
      <c r="B40" s="22" t="s">
        <v>97</v>
      </c>
      <c r="C40" s="23" t="s">
        <v>98</v>
      </c>
      <c r="D40" s="23" t="s">
        <v>99</v>
      </c>
      <c r="E40" s="23">
        <v>53000</v>
      </c>
      <c r="F40" s="23"/>
      <c r="G40" s="23" t="s">
        <v>26</v>
      </c>
      <c r="H40" s="23" t="s">
        <v>26</v>
      </c>
      <c r="I40" s="22">
        <v>62</v>
      </c>
      <c r="J40" s="24">
        <v>0</v>
      </c>
      <c r="K40" s="24">
        <v>0</v>
      </c>
      <c r="L40" s="15">
        <f t="shared" si="0"/>
        <v>0</v>
      </c>
      <c r="M40" s="15">
        <f t="shared" si="1"/>
        <v>0</v>
      </c>
      <c r="N40" s="15">
        <f t="shared" si="2"/>
        <v>-62</v>
      </c>
      <c r="O40" s="44">
        <f t="shared" si="3"/>
        <v>-1</v>
      </c>
      <c r="P40" s="15">
        <v>0</v>
      </c>
      <c r="Q40" s="15">
        <v>0</v>
      </c>
      <c r="R40" s="15">
        <f t="shared" si="4"/>
        <v>0</v>
      </c>
      <c r="S40" s="15">
        <f t="shared" si="5"/>
        <v>0</v>
      </c>
      <c r="T40" s="15">
        <f t="shared" si="6"/>
        <v>-62</v>
      </c>
      <c r="U40" s="44">
        <f t="shared" si="7"/>
        <v>-1</v>
      </c>
      <c r="V40" s="15">
        <v>0</v>
      </c>
      <c r="W40" s="15">
        <v>0</v>
      </c>
      <c r="X40" s="15">
        <f t="shared" si="8"/>
        <v>0</v>
      </c>
      <c r="Y40" s="15">
        <f t="shared" si="9"/>
        <v>0</v>
      </c>
      <c r="Z40" s="15">
        <f t="shared" si="10"/>
        <v>-62</v>
      </c>
      <c r="AA40" s="44">
        <f t="shared" si="11"/>
        <v>-1</v>
      </c>
      <c r="AB40" s="15">
        <v>0</v>
      </c>
      <c r="AC40" s="15">
        <v>0</v>
      </c>
      <c r="AD40" s="15">
        <f t="shared" si="12"/>
        <v>0</v>
      </c>
      <c r="AE40" s="15">
        <f t="shared" si="13"/>
        <v>0</v>
      </c>
      <c r="AF40" s="15">
        <f t="shared" si="14"/>
        <v>-62</v>
      </c>
      <c r="AG40" s="44">
        <f t="shared" si="15"/>
        <v>-1</v>
      </c>
      <c r="AH40" s="15">
        <v>0</v>
      </c>
      <c r="AI40" s="15">
        <v>0</v>
      </c>
      <c r="AJ40" s="15">
        <f t="shared" si="16"/>
        <v>0</v>
      </c>
      <c r="AK40" s="15">
        <f t="shared" si="17"/>
        <v>0</v>
      </c>
      <c r="AL40" s="15">
        <f t="shared" si="18"/>
        <v>-62</v>
      </c>
      <c r="AM40" s="44">
        <f t="shared" si="19"/>
        <v>-1</v>
      </c>
      <c r="AN40" s="15">
        <v>0</v>
      </c>
      <c r="AO40" s="15">
        <v>0</v>
      </c>
      <c r="AP40" s="15">
        <f t="shared" si="20"/>
        <v>0</v>
      </c>
      <c r="AQ40" s="15">
        <f t="shared" si="21"/>
        <v>0</v>
      </c>
      <c r="AR40" s="15">
        <f t="shared" si="22"/>
        <v>-62</v>
      </c>
      <c r="AS40" s="44">
        <f t="shared" si="23"/>
        <v>-1</v>
      </c>
      <c r="AT40" s="15">
        <v>0</v>
      </c>
      <c r="AU40" s="15">
        <v>0</v>
      </c>
      <c r="AV40" s="15">
        <f t="shared" si="24"/>
        <v>0</v>
      </c>
      <c r="AW40" s="15">
        <f t="shared" si="25"/>
        <v>0</v>
      </c>
      <c r="AX40" s="15">
        <f t="shared" si="26"/>
        <v>-62</v>
      </c>
      <c r="AY40" s="44">
        <f t="shared" si="27"/>
        <v>-1</v>
      </c>
      <c r="AZ40" s="15">
        <v>61.797752808988761</v>
      </c>
      <c r="BA40" s="15">
        <v>0</v>
      </c>
      <c r="BB40" s="15">
        <f t="shared" si="28"/>
        <v>61.797752808988761</v>
      </c>
      <c r="BC40" s="15">
        <f t="shared" si="29"/>
        <v>3275280.8988764044</v>
      </c>
      <c r="BD40" s="15">
        <f t="shared" si="30"/>
        <v>-0.20224719101123867</v>
      </c>
      <c r="BE40" s="44">
        <f t="shared" si="31"/>
        <v>-3.2620514679232043E-3</v>
      </c>
      <c r="BF40" s="15">
        <v>0</v>
      </c>
      <c r="BG40" s="15">
        <v>0</v>
      </c>
      <c r="BH40" s="15">
        <f t="shared" si="32"/>
        <v>0</v>
      </c>
      <c r="BI40" s="15">
        <f t="shared" si="33"/>
        <v>0</v>
      </c>
      <c r="BJ40" s="15">
        <f t="shared" si="34"/>
        <v>-62</v>
      </c>
      <c r="BK40" s="44">
        <f t="shared" si="35"/>
        <v>-1</v>
      </c>
      <c r="BL40" s="15">
        <v>0</v>
      </c>
      <c r="BM40" s="15">
        <v>0</v>
      </c>
      <c r="BN40" s="15">
        <f t="shared" si="36"/>
        <v>0</v>
      </c>
      <c r="BO40" s="15">
        <f t="shared" si="37"/>
        <v>0</v>
      </c>
      <c r="BP40" s="15">
        <f t="shared" si="38"/>
        <v>-62</v>
      </c>
      <c r="BQ40" s="44">
        <f t="shared" si="39"/>
        <v>-1</v>
      </c>
      <c r="BR40" s="15">
        <v>0</v>
      </c>
      <c r="BS40" s="15">
        <v>0</v>
      </c>
      <c r="BT40" s="15">
        <f t="shared" si="40"/>
        <v>0</v>
      </c>
      <c r="BU40" s="15">
        <f t="shared" si="41"/>
        <v>0</v>
      </c>
      <c r="BV40" s="15">
        <f t="shared" si="42"/>
        <v>-62</v>
      </c>
      <c r="BW40" s="44">
        <f t="shared" si="43"/>
        <v>-1</v>
      </c>
      <c r="BX40" s="9">
        <v>0</v>
      </c>
      <c r="BY40" s="9">
        <v>0</v>
      </c>
      <c r="BZ40" s="10">
        <f t="shared" si="44"/>
        <v>0</v>
      </c>
      <c r="CA40" s="11">
        <f t="shared" si="45"/>
        <v>0</v>
      </c>
      <c r="CB40" s="15">
        <f t="shared" si="46"/>
        <v>-62</v>
      </c>
      <c r="CC40" s="44">
        <f t="shared" si="47"/>
        <v>-1</v>
      </c>
    </row>
    <row r="41" spans="1:81" s="4" customFormat="1" ht="25.5" x14ac:dyDescent="0.25">
      <c r="A41" s="22">
        <v>34</v>
      </c>
      <c r="B41" s="22" t="s">
        <v>100</v>
      </c>
      <c r="C41" s="23" t="s">
        <v>101</v>
      </c>
      <c r="D41" s="22" t="s">
        <v>23</v>
      </c>
      <c r="E41" s="22">
        <v>18400</v>
      </c>
      <c r="F41" s="23" t="s">
        <v>42</v>
      </c>
      <c r="G41" s="22" t="s">
        <v>26</v>
      </c>
      <c r="H41" s="22" t="s">
        <v>26</v>
      </c>
      <c r="I41" s="24">
        <v>1378</v>
      </c>
      <c r="J41" s="24">
        <v>1378</v>
      </c>
      <c r="K41" s="24">
        <v>0</v>
      </c>
      <c r="L41" s="15">
        <f t="shared" si="0"/>
        <v>1378</v>
      </c>
      <c r="M41" s="15">
        <f t="shared" si="1"/>
        <v>25355200</v>
      </c>
      <c r="N41" s="15">
        <f t="shared" si="2"/>
        <v>0</v>
      </c>
      <c r="O41" s="44">
        <f t="shared" si="3"/>
        <v>0</v>
      </c>
      <c r="P41" s="15">
        <v>1244</v>
      </c>
      <c r="Q41" s="15">
        <v>0</v>
      </c>
      <c r="R41" s="15">
        <f t="shared" si="4"/>
        <v>1244</v>
      </c>
      <c r="S41" s="15">
        <f t="shared" si="5"/>
        <v>22889600</v>
      </c>
      <c r="T41" s="15">
        <f t="shared" si="6"/>
        <v>-134</v>
      </c>
      <c r="U41" s="44">
        <f t="shared" si="7"/>
        <v>-9.7242380261248179E-2</v>
      </c>
      <c r="V41" s="15">
        <v>1286</v>
      </c>
      <c r="W41" s="15">
        <v>0</v>
      </c>
      <c r="X41" s="15">
        <f t="shared" si="8"/>
        <v>1286</v>
      </c>
      <c r="Y41" s="15">
        <f t="shared" si="9"/>
        <v>23662400</v>
      </c>
      <c r="Z41" s="15">
        <f t="shared" si="10"/>
        <v>-92</v>
      </c>
      <c r="AA41" s="44">
        <f t="shared" si="11"/>
        <v>-6.6763425253991288E-2</v>
      </c>
      <c r="AB41" s="15">
        <v>1274</v>
      </c>
      <c r="AC41" s="15">
        <v>0</v>
      </c>
      <c r="AD41" s="15">
        <f t="shared" si="12"/>
        <v>1274</v>
      </c>
      <c r="AE41" s="15">
        <f t="shared" si="13"/>
        <v>23441600</v>
      </c>
      <c r="AF41" s="15">
        <f t="shared" si="14"/>
        <v>-104</v>
      </c>
      <c r="AG41" s="44">
        <f t="shared" si="15"/>
        <v>-7.5471698113207544E-2</v>
      </c>
      <c r="AH41" s="15">
        <v>1100</v>
      </c>
      <c r="AI41" s="15">
        <v>0</v>
      </c>
      <c r="AJ41" s="15">
        <f t="shared" si="16"/>
        <v>1100</v>
      </c>
      <c r="AK41" s="15">
        <f t="shared" si="17"/>
        <v>20240000</v>
      </c>
      <c r="AL41" s="15">
        <f t="shared" si="18"/>
        <v>-278</v>
      </c>
      <c r="AM41" s="44">
        <f t="shared" si="19"/>
        <v>-0.20174165457184326</v>
      </c>
      <c r="AN41" s="15">
        <v>0</v>
      </c>
      <c r="AO41" s="15">
        <v>0</v>
      </c>
      <c r="AP41" s="15">
        <f t="shared" si="20"/>
        <v>0</v>
      </c>
      <c r="AQ41" s="15">
        <f t="shared" si="21"/>
        <v>0</v>
      </c>
      <c r="AR41" s="15">
        <f t="shared" si="22"/>
        <v>-1378</v>
      </c>
      <c r="AS41" s="44">
        <f t="shared" si="23"/>
        <v>-1</v>
      </c>
      <c r="AT41" s="15">
        <v>0</v>
      </c>
      <c r="AU41" s="15">
        <v>0</v>
      </c>
      <c r="AV41" s="15">
        <f t="shared" si="24"/>
        <v>0</v>
      </c>
      <c r="AW41" s="15">
        <f t="shared" si="25"/>
        <v>0</v>
      </c>
      <c r="AX41" s="15">
        <f t="shared" si="26"/>
        <v>-1378</v>
      </c>
      <c r="AY41" s="44">
        <f t="shared" si="27"/>
        <v>-1</v>
      </c>
      <c r="AZ41" s="15">
        <v>1204.8192771084339</v>
      </c>
      <c r="BA41" s="15">
        <v>0</v>
      </c>
      <c r="BB41" s="15">
        <f t="shared" si="28"/>
        <v>1204.8192771084339</v>
      </c>
      <c r="BC41" s="15">
        <f t="shared" si="29"/>
        <v>22168674.698795184</v>
      </c>
      <c r="BD41" s="15">
        <f t="shared" si="30"/>
        <v>-173.18072289156612</v>
      </c>
      <c r="BE41" s="44">
        <f t="shared" si="31"/>
        <v>-0.1256754157413397</v>
      </c>
      <c r="BF41" s="15">
        <v>0</v>
      </c>
      <c r="BG41" s="15">
        <v>0</v>
      </c>
      <c r="BH41" s="15">
        <f t="shared" si="32"/>
        <v>0</v>
      </c>
      <c r="BI41" s="15">
        <f t="shared" si="33"/>
        <v>0</v>
      </c>
      <c r="BJ41" s="15">
        <f t="shared" si="34"/>
        <v>-1378</v>
      </c>
      <c r="BK41" s="44">
        <f t="shared" si="35"/>
        <v>-1</v>
      </c>
      <c r="BL41" s="15">
        <v>1023</v>
      </c>
      <c r="BM41" s="15">
        <v>0</v>
      </c>
      <c r="BN41" s="15">
        <f t="shared" si="36"/>
        <v>1023</v>
      </c>
      <c r="BO41" s="15">
        <f t="shared" si="37"/>
        <v>18823200</v>
      </c>
      <c r="BP41" s="15">
        <f t="shared" si="38"/>
        <v>-355</v>
      </c>
      <c r="BQ41" s="44">
        <f t="shared" si="39"/>
        <v>-0.25761973875181421</v>
      </c>
      <c r="BR41" s="15">
        <v>0</v>
      </c>
      <c r="BS41" s="15">
        <v>0</v>
      </c>
      <c r="BT41" s="15">
        <f t="shared" si="40"/>
        <v>0</v>
      </c>
      <c r="BU41" s="15">
        <f t="shared" si="41"/>
        <v>0</v>
      </c>
      <c r="BV41" s="15">
        <f t="shared" si="42"/>
        <v>-1378</v>
      </c>
      <c r="BW41" s="44">
        <f t="shared" si="43"/>
        <v>-1</v>
      </c>
      <c r="BX41" s="9">
        <v>0</v>
      </c>
      <c r="BY41" s="9">
        <v>0</v>
      </c>
      <c r="BZ41" s="10">
        <f t="shared" si="44"/>
        <v>0</v>
      </c>
      <c r="CA41" s="11">
        <f t="shared" si="45"/>
        <v>0</v>
      </c>
      <c r="CB41" s="15">
        <f t="shared" si="46"/>
        <v>-1378</v>
      </c>
      <c r="CC41" s="44">
        <f t="shared" si="47"/>
        <v>-1</v>
      </c>
    </row>
    <row r="42" spans="1:81" s="4" customFormat="1" x14ac:dyDescent="0.25">
      <c r="A42" s="22">
        <v>35</v>
      </c>
      <c r="B42" s="22" t="s">
        <v>102</v>
      </c>
      <c r="C42" s="22" t="s">
        <v>103</v>
      </c>
      <c r="D42" s="22" t="s">
        <v>23</v>
      </c>
      <c r="E42" s="22">
        <v>10</v>
      </c>
      <c r="F42" s="22" t="s">
        <v>104</v>
      </c>
      <c r="G42" s="22" t="s">
        <v>26</v>
      </c>
      <c r="H42" s="22" t="s">
        <v>51</v>
      </c>
      <c r="I42" s="24">
        <v>23651</v>
      </c>
      <c r="J42" s="24">
        <v>0</v>
      </c>
      <c r="K42" s="24">
        <v>0</v>
      </c>
      <c r="L42" s="15">
        <f t="shared" si="0"/>
        <v>0</v>
      </c>
      <c r="M42" s="15">
        <f t="shared" si="1"/>
        <v>0</v>
      </c>
      <c r="N42" s="15">
        <f t="shared" si="2"/>
        <v>-23651</v>
      </c>
      <c r="O42" s="44">
        <f t="shared" si="3"/>
        <v>-1</v>
      </c>
      <c r="P42" s="15">
        <v>23000</v>
      </c>
      <c r="Q42" s="15">
        <v>0</v>
      </c>
      <c r="R42" s="15">
        <f t="shared" si="4"/>
        <v>23000</v>
      </c>
      <c r="S42" s="15">
        <f t="shared" si="5"/>
        <v>230000</v>
      </c>
      <c r="T42" s="15">
        <f t="shared" si="6"/>
        <v>-651</v>
      </c>
      <c r="U42" s="44">
        <f t="shared" si="7"/>
        <v>-2.752526320240159E-2</v>
      </c>
      <c r="V42" s="15">
        <v>22099</v>
      </c>
      <c r="W42" s="15">
        <v>0</v>
      </c>
      <c r="X42" s="15">
        <f t="shared" si="8"/>
        <v>22099</v>
      </c>
      <c r="Y42" s="15">
        <f t="shared" si="9"/>
        <v>220990</v>
      </c>
      <c r="Z42" s="15">
        <f t="shared" si="10"/>
        <v>-1552</v>
      </c>
      <c r="AA42" s="44">
        <f t="shared" si="11"/>
        <v>-6.5620903978690123E-2</v>
      </c>
      <c r="AB42" s="15">
        <v>0</v>
      </c>
      <c r="AC42" s="15">
        <v>0</v>
      </c>
      <c r="AD42" s="15">
        <f t="shared" si="12"/>
        <v>0</v>
      </c>
      <c r="AE42" s="15">
        <f t="shared" si="13"/>
        <v>0</v>
      </c>
      <c r="AF42" s="15">
        <f t="shared" si="14"/>
        <v>-23651</v>
      </c>
      <c r="AG42" s="44">
        <f t="shared" si="15"/>
        <v>-1</v>
      </c>
      <c r="AH42" s="15">
        <v>0</v>
      </c>
      <c r="AI42" s="15">
        <v>0</v>
      </c>
      <c r="AJ42" s="15">
        <f t="shared" si="16"/>
        <v>0</v>
      </c>
      <c r="AK42" s="15">
        <f t="shared" si="17"/>
        <v>0</v>
      </c>
      <c r="AL42" s="15">
        <f t="shared" si="18"/>
        <v>-23651</v>
      </c>
      <c r="AM42" s="44">
        <f t="shared" si="19"/>
        <v>-1</v>
      </c>
      <c r="AN42" s="15">
        <v>0</v>
      </c>
      <c r="AO42" s="15">
        <v>0</v>
      </c>
      <c r="AP42" s="15">
        <f t="shared" si="20"/>
        <v>0</v>
      </c>
      <c r="AQ42" s="15">
        <f t="shared" si="21"/>
        <v>0</v>
      </c>
      <c r="AR42" s="15">
        <f t="shared" si="22"/>
        <v>-23651</v>
      </c>
      <c r="AS42" s="44">
        <f t="shared" si="23"/>
        <v>-1</v>
      </c>
      <c r="AT42" s="15">
        <v>0</v>
      </c>
      <c r="AU42" s="15">
        <v>0</v>
      </c>
      <c r="AV42" s="15">
        <f t="shared" si="24"/>
        <v>0</v>
      </c>
      <c r="AW42" s="15">
        <f t="shared" si="25"/>
        <v>0</v>
      </c>
      <c r="AX42" s="15">
        <f t="shared" si="26"/>
        <v>-23651</v>
      </c>
      <c r="AY42" s="44">
        <f t="shared" si="27"/>
        <v>-1</v>
      </c>
      <c r="AZ42" s="15">
        <v>22602.409638554218</v>
      </c>
      <c r="BA42" s="15">
        <v>0</v>
      </c>
      <c r="BB42" s="15">
        <f t="shared" si="28"/>
        <v>22602.409638554218</v>
      </c>
      <c r="BC42" s="15">
        <f t="shared" si="29"/>
        <v>226024.09638554219</v>
      </c>
      <c r="BD42" s="15">
        <f t="shared" si="30"/>
        <v>-1048.590361445782</v>
      </c>
      <c r="BE42" s="44">
        <f t="shared" si="31"/>
        <v>-4.433598416328198E-2</v>
      </c>
      <c r="BF42" s="15">
        <v>0</v>
      </c>
      <c r="BG42" s="15">
        <v>0</v>
      </c>
      <c r="BH42" s="15">
        <f t="shared" si="32"/>
        <v>0</v>
      </c>
      <c r="BI42" s="15">
        <f t="shared" si="33"/>
        <v>0</v>
      </c>
      <c r="BJ42" s="15">
        <f t="shared" si="34"/>
        <v>-23651</v>
      </c>
      <c r="BK42" s="44">
        <f t="shared" si="35"/>
        <v>-1</v>
      </c>
      <c r="BL42" s="15">
        <v>21318</v>
      </c>
      <c r="BM42" s="15">
        <v>0</v>
      </c>
      <c r="BN42" s="15">
        <f t="shared" si="36"/>
        <v>21318</v>
      </c>
      <c r="BO42" s="15">
        <f t="shared" si="37"/>
        <v>213180</v>
      </c>
      <c r="BP42" s="15">
        <f t="shared" si="38"/>
        <v>-2333</v>
      </c>
      <c r="BQ42" s="44">
        <f t="shared" si="39"/>
        <v>-9.8642763519512913E-2</v>
      </c>
      <c r="BR42" s="15">
        <v>0</v>
      </c>
      <c r="BS42" s="15">
        <v>0</v>
      </c>
      <c r="BT42" s="15">
        <f t="shared" si="40"/>
        <v>0</v>
      </c>
      <c r="BU42" s="15">
        <f t="shared" si="41"/>
        <v>0</v>
      </c>
      <c r="BV42" s="15">
        <f t="shared" si="42"/>
        <v>-23651</v>
      </c>
      <c r="BW42" s="44">
        <f t="shared" si="43"/>
        <v>-1</v>
      </c>
      <c r="BX42" s="9">
        <v>0</v>
      </c>
      <c r="BY42" s="9">
        <v>0</v>
      </c>
      <c r="BZ42" s="10">
        <f t="shared" si="44"/>
        <v>0</v>
      </c>
      <c r="CA42" s="11">
        <f t="shared" si="45"/>
        <v>0</v>
      </c>
      <c r="CB42" s="15">
        <f t="shared" si="46"/>
        <v>-23651</v>
      </c>
      <c r="CC42" s="44">
        <f t="shared" si="47"/>
        <v>-1</v>
      </c>
    </row>
    <row r="43" spans="1:81" s="4" customFormat="1" x14ac:dyDescent="0.25">
      <c r="A43" s="22">
        <v>36</v>
      </c>
      <c r="B43" s="22" t="s">
        <v>105</v>
      </c>
      <c r="C43" s="22" t="s">
        <v>106</v>
      </c>
      <c r="D43" s="22" t="s">
        <v>23</v>
      </c>
      <c r="E43" s="22">
        <v>16000</v>
      </c>
      <c r="F43" s="22" t="s">
        <v>107</v>
      </c>
      <c r="G43" s="23" t="s">
        <v>26</v>
      </c>
      <c r="H43" s="23" t="s">
        <v>26</v>
      </c>
      <c r="I43" s="22">
        <v>488</v>
      </c>
      <c r="J43" s="24">
        <v>420</v>
      </c>
      <c r="K43" s="24">
        <v>79.8</v>
      </c>
      <c r="L43" s="15">
        <f t="shared" si="0"/>
        <v>499.8</v>
      </c>
      <c r="M43" s="15">
        <f t="shared" si="1"/>
        <v>7996800</v>
      </c>
      <c r="N43" s="45">
        <f t="shared" si="2"/>
        <v>11.800000000000011</v>
      </c>
      <c r="O43" s="46">
        <f t="shared" si="3"/>
        <v>2.4180327868852481E-2</v>
      </c>
      <c r="P43" s="15">
        <v>249</v>
      </c>
      <c r="Q43" s="15">
        <v>47.31</v>
      </c>
      <c r="R43" s="15">
        <f t="shared" si="4"/>
        <v>296.31</v>
      </c>
      <c r="S43" s="15">
        <f t="shared" si="5"/>
        <v>4740960</v>
      </c>
      <c r="T43" s="15">
        <f t="shared" si="6"/>
        <v>-191.69</v>
      </c>
      <c r="U43" s="44">
        <f t="shared" si="7"/>
        <v>-0.39280737704918034</v>
      </c>
      <c r="V43" s="15">
        <v>378</v>
      </c>
      <c r="W43" s="15">
        <v>72</v>
      </c>
      <c r="X43" s="15">
        <f t="shared" si="8"/>
        <v>450</v>
      </c>
      <c r="Y43" s="15">
        <f t="shared" si="9"/>
        <v>7200000</v>
      </c>
      <c r="Z43" s="15">
        <f t="shared" si="10"/>
        <v>-38</v>
      </c>
      <c r="AA43" s="44">
        <f t="shared" si="11"/>
        <v>-7.7868852459016397E-2</v>
      </c>
      <c r="AB43" s="15">
        <v>344.5</v>
      </c>
      <c r="AC43" s="15">
        <v>65.454999999999998</v>
      </c>
      <c r="AD43" s="15">
        <f t="shared" si="12"/>
        <v>409.95499999999998</v>
      </c>
      <c r="AE43" s="15">
        <f t="shared" si="13"/>
        <v>6559280</v>
      </c>
      <c r="AF43" s="15">
        <f t="shared" si="14"/>
        <v>-78.045000000000016</v>
      </c>
      <c r="AG43" s="44">
        <f t="shared" si="15"/>
        <v>-0.15992827868852463</v>
      </c>
      <c r="AH43" s="15">
        <v>0</v>
      </c>
      <c r="AI43" s="15">
        <v>0</v>
      </c>
      <c r="AJ43" s="15">
        <f t="shared" si="16"/>
        <v>0</v>
      </c>
      <c r="AK43" s="15">
        <f t="shared" si="17"/>
        <v>0</v>
      </c>
      <c r="AL43" s="15">
        <f t="shared" si="18"/>
        <v>-488</v>
      </c>
      <c r="AM43" s="44">
        <f t="shared" si="19"/>
        <v>-1</v>
      </c>
      <c r="AN43" s="15">
        <v>0</v>
      </c>
      <c r="AO43" s="15">
        <v>0</v>
      </c>
      <c r="AP43" s="15">
        <f t="shared" si="20"/>
        <v>0</v>
      </c>
      <c r="AQ43" s="15">
        <f t="shared" si="21"/>
        <v>0</v>
      </c>
      <c r="AR43" s="15">
        <f t="shared" si="22"/>
        <v>-488</v>
      </c>
      <c r="AS43" s="44">
        <f t="shared" si="23"/>
        <v>-1</v>
      </c>
      <c r="AT43" s="15">
        <v>0</v>
      </c>
      <c r="AU43" s="15">
        <v>0</v>
      </c>
      <c r="AV43" s="15">
        <f t="shared" si="24"/>
        <v>0</v>
      </c>
      <c r="AW43" s="15">
        <f t="shared" si="25"/>
        <v>0</v>
      </c>
      <c r="AX43" s="15">
        <f t="shared" si="26"/>
        <v>-488</v>
      </c>
      <c r="AY43" s="44">
        <f t="shared" si="27"/>
        <v>-1</v>
      </c>
      <c r="AZ43" s="15">
        <v>265.06024096385545</v>
      </c>
      <c r="BA43" s="15">
        <v>50.361445783132538</v>
      </c>
      <c r="BB43" s="15">
        <f t="shared" si="28"/>
        <v>315.42168674698797</v>
      </c>
      <c r="BC43" s="15">
        <f t="shared" si="29"/>
        <v>5046746.9879518077</v>
      </c>
      <c r="BD43" s="15">
        <f t="shared" si="30"/>
        <v>-172.57831325301203</v>
      </c>
      <c r="BE43" s="44">
        <f t="shared" si="31"/>
        <v>-0.35364408453486074</v>
      </c>
      <c r="BF43" s="15">
        <v>0</v>
      </c>
      <c r="BG43" s="15">
        <v>0</v>
      </c>
      <c r="BH43" s="15">
        <f t="shared" si="32"/>
        <v>0</v>
      </c>
      <c r="BI43" s="15">
        <f t="shared" si="33"/>
        <v>0</v>
      </c>
      <c r="BJ43" s="15">
        <f t="shared" si="34"/>
        <v>-488</v>
      </c>
      <c r="BK43" s="44">
        <f t="shared" si="35"/>
        <v>-1</v>
      </c>
      <c r="BL43" s="15">
        <v>370</v>
      </c>
      <c r="BM43" s="15">
        <v>70.3</v>
      </c>
      <c r="BN43" s="15">
        <f t="shared" si="36"/>
        <v>440.3</v>
      </c>
      <c r="BO43" s="15">
        <f t="shared" si="37"/>
        <v>7044800</v>
      </c>
      <c r="BP43" s="15">
        <f t="shared" si="38"/>
        <v>-47.699999999999989</v>
      </c>
      <c r="BQ43" s="44">
        <f t="shared" si="39"/>
        <v>-9.774590163934424E-2</v>
      </c>
      <c r="BR43" s="15">
        <v>0</v>
      </c>
      <c r="BS43" s="15">
        <v>0</v>
      </c>
      <c r="BT43" s="15">
        <f t="shared" si="40"/>
        <v>0</v>
      </c>
      <c r="BU43" s="15">
        <f t="shared" si="41"/>
        <v>0</v>
      </c>
      <c r="BV43" s="15">
        <f t="shared" si="42"/>
        <v>-488</v>
      </c>
      <c r="BW43" s="44">
        <f t="shared" si="43"/>
        <v>-1</v>
      </c>
      <c r="BX43" s="9">
        <v>0</v>
      </c>
      <c r="BY43" s="9">
        <v>0</v>
      </c>
      <c r="BZ43" s="10">
        <f t="shared" si="44"/>
        <v>0</v>
      </c>
      <c r="CA43" s="11">
        <f t="shared" si="45"/>
        <v>0</v>
      </c>
      <c r="CB43" s="15">
        <f t="shared" si="46"/>
        <v>-488</v>
      </c>
      <c r="CC43" s="44">
        <f t="shared" si="47"/>
        <v>-1</v>
      </c>
    </row>
    <row r="44" spans="1:81" s="4" customFormat="1" x14ac:dyDescent="0.25">
      <c r="A44" s="22">
        <v>37</v>
      </c>
      <c r="B44" s="22" t="s">
        <v>108</v>
      </c>
      <c r="C44" s="23" t="s">
        <v>109</v>
      </c>
      <c r="D44" s="23" t="s">
        <v>23</v>
      </c>
      <c r="E44" s="23">
        <v>10</v>
      </c>
      <c r="F44" s="23" t="s">
        <v>110</v>
      </c>
      <c r="G44" s="22" t="s">
        <v>26</v>
      </c>
      <c r="H44" s="22" t="s">
        <v>26</v>
      </c>
      <c r="I44" s="24">
        <v>293333</v>
      </c>
      <c r="J44" s="24">
        <v>0</v>
      </c>
      <c r="K44" s="24">
        <v>0</v>
      </c>
      <c r="L44" s="15">
        <f t="shared" si="0"/>
        <v>0</v>
      </c>
      <c r="M44" s="15">
        <f t="shared" si="1"/>
        <v>0</v>
      </c>
      <c r="N44" s="15">
        <f t="shared" si="2"/>
        <v>-293333</v>
      </c>
      <c r="O44" s="44">
        <f t="shared" si="3"/>
        <v>-1</v>
      </c>
      <c r="P44" s="15">
        <v>0</v>
      </c>
      <c r="Q44" s="15">
        <v>0</v>
      </c>
      <c r="R44" s="15">
        <f t="shared" si="4"/>
        <v>0</v>
      </c>
      <c r="S44" s="15">
        <f t="shared" si="5"/>
        <v>0</v>
      </c>
      <c r="T44" s="15">
        <f t="shared" si="6"/>
        <v>-293333</v>
      </c>
      <c r="U44" s="44">
        <f t="shared" si="7"/>
        <v>-1</v>
      </c>
      <c r="V44" s="15">
        <v>275000</v>
      </c>
      <c r="W44" s="15">
        <v>0</v>
      </c>
      <c r="X44" s="15">
        <f t="shared" si="8"/>
        <v>275000</v>
      </c>
      <c r="Y44" s="15">
        <f t="shared" si="9"/>
        <v>2750000</v>
      </c>
      <c r="Z44" s="15">
        <f t="shared" si="10"/>
        <v>-18333</v>
      </c>
      <c r="AA44" s="44">
        <f t="shared" si="11"/>
        <v>-6.2498934657880291E-2</v>
      </c>
      <c r="AB44" s="15">
        <v>0</v>
      </c>
      <c r="AC44" s="15">
        <v>0</v>
      </c>
      <c r="AD44" s="15">
        <f t="shared" si="12"/>
        <v>0</v>
      </c>
      <c r="AE44" s="15">
        <f t="shared" si="13"/>
        <v>0</v>
      </c>
      <c r="AF44" s="15">
        <f t="shared" si="14"/>
        <v>-293333</v>
      </c>
      <c r="AG44" s="44">
        <f t="shared" si="15"/>
        <v>-1</v>
      </c>
      <c r="AH44" s="15">
        <v>0</v>
      </c>
      <c r="AI44" s="15">
        <v>0</v>
      </c>
      <c r="AJ44" s="15">
        <f t="shared" si="16"/>
        <v>0</v>
      </c>
      <c r="AK44" s="15">
        <f t="shared" si="17"/>
        <v>0</v>
      </c>
      <c r="AL44" s="15">
        <f t="shared" si="18"/>
        <v>-293333</v>
      </c>
      <c r="AM44" s="44">
        <f t="shared" si="19"/>
        <v>-1</v>
      </c>
      <c r="AN44" s="15">
        <v>0</v>
      </c>
      <c r="AO44" s="15">
        <v>0</v>
      </c>
      <c r="AP44" s="15">
        <f t="shared" si="20"/>
        <v>0</v>
      </c>
      <c r="AQ44" s="15">
        <f t="shared" si="21"/>
        <v>0</v>
      </c>
      <c r="AR44" s="15">
        <f t="shared" si="22"/>
        <v>-293333</v>
      </c>
      <c r="AS44" s="44">
        <f t="shared" si="23"/>
        <v>-1</v>
      </c>
      <c r="AT44" s="15">
        <v>0</v>
      </c>
      <c r="AU44" s="15">
        <v>0</v>
      </c>
      <c r="AV44" s="15">
        <f t="shared" si="24"/>
        <v>0</v>
      </c>
      <c r="AW44" s="15">
        <f t="shared" si="25"/>
        <v>0</v>
      </c>
      <c r="AX44" s="15">
        <f t="shared" si="26"/>
        <v>-293333</v>
      </c>
      <c r="AY44" s="44">
        <f t="shared" si="27"/>
        <v>-1</v>
      </c>
      <c r="AZ44" s="15">
        <v>0</v>
      </c>
      <c r="BA44" s="15">
        <v>0</v>
      </c>
      <c r="BB44" s="15">
        <f t="shared" si="28"/>
        <v>0</v>
      </c>
      <c r="BC44" s="15">
        <f t="shared" si="29"/>
        <v>0</v>
      </c>
      <c r="BD44" s="15">
        <f t="shared" si="30"/>
        <v>-293333</v>
      </c>
      <c r="BE44" s="44">
        <f t="shared" si="31"/>
        <v>-1</v>
      </c>
      <c r="BF44" s="15">
        <v>0</v>
      </c>
      <c r="BG44" s="15">
        <v>0</v>
      </c>
      <c r="BH44" s="15">
        <f t="shared" si="32"/>
        <v>0</v>
      </c>
      <c r="BI44" s="15">
        <f t="shared" si="33"/>
        <v>0</v>
      </c>
      <c r="BJ44" s="15">
        <f t="shared" si="34"/>
        <v>-293333</v>
      </c>
      <c r="BK44" s="44">
        <f t="shared" si="35"/>
        <v>-1</v>
      </c>
      <c r="BL44" s="15">
        <v>0</v>
      </c>
      <c r="BM44" s="15">
        <v>0</v>
      </c>
      <c r="BN44" s="15">
        <f t="shared" si="36"/>
        <v>0</v>
      </c>
      <c r="BO44" s="15">
        <f t="shared" si="37"/>
        <v>0</v>
      </c>
      <c r="BP44" s="15">
        <f t="shared" si="38"/>
        <v>-293333</v>
      </c>
      <c r="BQ44" s="44">
        <f t="shared" si="39"/>
        <v>-1</v>
      </c>
      <c r="BR44" s="15">
        <v>0</v>
      </c>
      <c r="BS44" s="15">
        <v>0</v>
      </c>
      <c r="BT44" s="15">
        <f t="shared" si="40"/>
        <v>0</v>
      </c>
      <c r="BU44" s="15">
        <f t="shared" si="41"/>
        <v>0</v>
      </c>
      <c r="BV44" s="15">
        <f t="shared" si="42"/>
        <v>-293333</v>
      </c>
      <c r="BW44" s="44">
        <f t="shared" si="43"/>
        <v>-1</v>
      </c>
      <c r="BX44" s="9">
        <v>0</v>
      </c>
      <c r="BY44" s="9">
        <v>0</v>
      </c>
      <c r="BZ44" s="10">
        <f t="shared" si="44"/>
        <v>0</v>
      </c>
      <c r="CA44" s="11">
        <f t="shared" si="45"/>
        <v>0</v>
      </c>
      <c r="CB44" s="15">
        <f t="shared" si="46"/>
        <v>-293333</v>
      </c>
      <c r="CC44" s="44">
        <f t="shared" si="47"/>
        <v>-1</v>
      </c>
    </row>
    <row r="45" spans="1:81" s="4" customFormat="1" ht="25.5" x14ac:dyDescent="0.25">
      <c r="A45" s="22">
        <v>38</v>
      </c>
      <c r="B45" s="22" t="s">
        <v>111</v>
      </c>
      <c r="C45" s="22" t="s">
        <v>112</v>
      </c>
      <c r="D45" s="22" t="s">
        <v>23</v>
      </c>
      <c r="E45" s="22">
        <v>20</v>
      </c>
      <c r="F45" s="23" t="s">
        <v>42</v>
      </c>
      <c r="G45" s="23" t="s">
        <v>113</v>
      </c>
      <c r="H45" s="23" t="s">
        <v>26</v>
      </c>
      <c r="I45" s="24">
        <v>102019</v>
      </c>
      <c r="J45" s="24">
        <v>0</v>
      </c>
      <c r="K45" s="24">
        <v>0</v>
      </c>
      <c r="L45" s="15">
        <f t="shared" si="0"/>
        <v>0</v>
      </c>
      <c r="M45" s="15">
        <f t="shared" si="1"/>
        <v>0</v>
      </c>
      <c r="N45" s="15">
        <f t="shared" si="2"/>
        <v>-102019</v>
      </c>
      <c r="O45" s="44">
        <f t="shared" si="3"/>
        <v>-1</v>
      </c>
      <c r="P45" s="15">
        <v>0</v>
      </c>
      <c r="Q45" s="15">
        <v>0</v>
      </c>
      <c r="R45" s="15">
        <f t="shared" si="4"/>
        <v>0</v>
      </c>
      <c r="S45" s="15">
        <f t="shared" si="5"/>
        <v>0</v>
      </c>
      <c r="T45" s="15">
        <f t="shared" si="6"/>
        <v>-102019</v>
      </c>
      <c r="U45" s="44">
        <f t="shared" si="7"/>
        <v>-1</v>
      </c>
      <c r="V45" s="15">
        <v>0</v>
      </c>
      <c r="W45" s="15">
        <v>0</v>
      </c>
      <c r="X45" s="15">
        <f t="shared" si="8"/>
        <v>0</v>
      </c>
      <c r="Y45" s="15">
        <f t="shared" si="9"/>
        <v>0</v>
      </c>
      <c r="Z45" s="15">
        <f t="shared" si="10"/>
        <v>-102019</v>
      </c>
      <c r="AA45" s="44">
        <f t="shared" si="11"/>
        <v>-1</v>
      </c>
      <c r="AB45" s="15">
        <v>0</v>
      </c>
      <c r="AC45" s="15">
        <v>0</v>
      </c>
      <c r="AD45" s="15">
        <f t="shared" si="12"/>
        <v>0</v>
      </c>
      <c r="AE45" s="15">
        <f t="shared" si="13"/>
        <v>0</v>
      </c>
      <c r="AF45" s="15">
        <f t="shared" si="14"/>
        <v>-102019</v>
      </c>
      <c r="AG45" s="44">
        <f t="shared" si="15"/>
        <v>-1</v>
      </c>
      <c r="AH45" s="15">
        <v>85730</v>
      </c>
      <c r="AI45" s="15">
        <v>16288.7</v>
      </c>
      <c r="AJ45" s="15">
        <f t="shared" si="16"/>
        <v>102018.7</v>
      </c>
      <c r="AK45" s="15">
        <f t="shared" si="17"/>
        <v>2040374</v>
      </c>
      <c r="AL45" s="15">
        <f t="shared" si="18"/>
        <v>-0.30000000000291038</v>
      </c>
      <c r="AM45" s="44">
        <f t="shared" si="19"/>
        <v>-2.9406287064459599E-6</v>
      </c>
      <c r="AN45" s="15">
        <v>0</v>
      </c>
      <c r="AO45" s="15">
        <v>0</v>
      </c>
      <c r="AP45" s="15">
        <f t="shared" si="20"/>
        <v>0</v>
      </c>
      <c r="AQ45" s="15">
        <f t="shared" si="21"/>
        <v>0</v>
      </c>
      <c r="AR45" s="15">
        <f t="shared" si="22"/>
        <v>-102019</v>
      </c>
      <c r="AS45" s="44">
        <f t="shared" si="23"/>
        <v>-1</v>
      </c>
      <c r="AT45" s="15">
        <v>0</v>
      </c>
      <c r="AU45" s="15">
        <v>0</v>
      </c>
      <c r="AV45" s="15">
        <f t="shared" si="24"/>
        <v>0</v>
      </c>
      <c r="AW45" s="15">
        <f t="shared" si="25"/>
        <v>0</v>
      </c>
      <c r="AX45" s="15">
        <f t="shared" si="26"/>
        <v>-102019</v>
      </c>
      <c r="AY45" s="44">
        <f t="shared" si="27"/>
        <v>-1</v>
      </c>
      <c r="AZ45" s="15">
        <v>0</v>
      </c>
      <c r="BA45" s="15">
        <v>0</v>
      </c>
      <c r="BB45" s="15">
        <f t="shared" si="28"/>
        <v>0</v>
      </c>
      <c r="BC45" s="15">
        <f t="shared" si="29"/>
        <v>0</v>
      </c>
      <c r="BD45" s="15">
        <f t="shared" si="30"/>
        <v>-102019</v>
      </c>
      <c r="BE45" s="44">
        <f t="shared" si="31"/>
        <v>-1</v>
      </c>
      <c r="BF45" s="15">
        <v>0</v>
      </c>
      <c r="BG45" s="15">
        <v>0</v>
      </c>
      <c r="BH45" s="15">
        <f t="shared" si="32"/>
        <v>0</v>
      </c>
      <c r="BI45" s="15">
        <f t="shared" si="33"/>
        <v>0</v>
      </c>
      <c r="BJ45" s="15">
        <f t="shared" si="34"/>
        <v>-102019</v>
      </c>
      <c r="BK45" s="44">
        <f t="shared" si="35"/>
        <v>-1</v>
      </c>
      <c r="BL45" s="15">
        <v>0</v>
      </c>
      <c r="BM45" s="15">
        <v>0</v>
      </c>
      <c r="BN45" s="15">
        <f t="shared" si="36"/>
        <v>0</v>
      </c>
      <c r="BO45" s="15">
        <f t="shared" si="37"/>
        <v>0</v>
      </c>
      <c r="BP45" s="15">
        <f t="shared" si="38"/>
        <v>-102019</v>
      </c>
      <c r="BQ45" s="44">
        <f t="shared" si="39"/>
        <v>-1</v>
      </c>
      <c r="BR45" s="15">
        <v>0</v>
      </c>
      <c r="BS45" s="15">
        <v>0</v>
      </c>
      <c r="BT45" s="15">
        <f t="shared" si="40"/>
        <v>0</v>
      </c>
      <c r="BU45" s="15">
        <f t="shared" si="41"/>
        <v>0</v>
      </c>
      <c r="BV45" s="15">
        <f t="shared" si="42"/>
        <v>-102019</v>
      </c>
      <c r="BW45" s="44">
        <f t="shared" si="43"/>
        <v>-1</v>
      </c>
      <c r="BX45" s="9">
        <v>0</v>
      </c>
      <c r="BY45" s="9">
        <v>0</v>
      </c>
      <c r="BZ45" s="10">
        <f t="shared" si="44"/>
        <v>0</v>
      </c>
      <c r="CA45" s="11">
        <f t="shared" si="45"/>
        <v>0</v>
      </c>
      <c r="CB45" s="15">
        <f t="shared" si="46"/>
        <v>-102019</v>
      </c>
      <c r="CC45" s="44">
        <f t="shared" si="47"/>
        <v>-1</v>
      </c>
    </row>
    <row r="46" spans="1:81" s="4" customFormat="1" x14ac:dyDescent="0.25">
      <c r="A46" s="22">
        <v>39</v>
      </c>
      <c r="B46" s="23" t="s">
        <v>114</v>
      </c>
      <c r="C46" s="23" t="s">
        <v>115</v>
      </c>
      <c r="D46" s="23" t="s">
        <v>23</v>
      </c>
      <c r="E46" s="22">
        <v>7400</v>
      </c>
      <c r="F46" s="22" t="s">
        <v>29</v>
      </c>
      <c r="G46" s="23" t="s">
        <v>26</v>
      </c>
      <c r="H46" s="23" t="s">
        <v>26</v>
      </c>
      <c r="I46" s="24">
        <v>1205</v>
      </c>
      <c r="J46" s="24">
        <v>0</v>
      </c>
      <c r="K46" s="24">
        <v>0</v>
      </c>
      <c r="L46" s="15">
        <f t="shared" si="0"/>
        <v>0</v>
      </c>
      <c r="M46" s="15">
        <f t="shared" si="1"/>
        <v>0</v>
      </c>
      <c r="N46" s="15">
        <f t="shared" si="2"/>
        <v>-1205</v>
      </c>
      <c r="O46" s="44">
        <f t="shared" si="3"/>
        <v>-1</v>
      </c>
      <c r="P46" s="15">
        <v>0</v>
      </c>
      <c r="Q46" s="15">
        <v>0</v>
      </c>
      <c r="R46" s="15">
        <f t="shared" si="4"/>
        <v>0</v>
      </c>
      <c r="S46" s="15">
        <f t="shared" si="5"/>
        <v>0</v>
      </c>
      <c r="T46" s="15">
        <f t="shared" si="6"/>
        <v>-1205</v>
      </c>
      <c r="U46" s="44">
        <f t="shared" si="7"/>
        <v>-1</v>
      </c>
      <c r="V46" s="15">
        <v>1031</v>
      </c>
      <c r="W46" s="15">
        <v>0</v>
      </c>
      <c r="X46" s="15">
        <f t="shared" si="8"/>
        <v>1031</v>
      </c>
      <c r="Y46" s="15">
        <f t="shared" si="9"/>
        <v>7629400</v>
      </c>
      <c r="Z46" s="15">
        <f t="shared" si="10"/>
        <v>-174</v>
      </c>
      <c r="AA46" s="44">
        <f t="shared" si="11"/>
        <v>-0.14439834024896264</v>
      </c>
      <c r="AB46" s="15">
        <v>1105</v>
      </c>
      <c r="AC46" s="15">
        <v>0</v>
      </c>
      <c r="AD46" s="15">
        <f t="shared" si="12"/>
        <v>1105</v>
      </c>
      <c r="AE46" s="15">
        <f t="shared" si="13"/>
        <v>8177000</v>
      </c>
      <c r="AF46" s="15">
        <f t="shared" si="14"/>
        <v>-100</v>
      </c>
      <c r="AG46" s="44">
        <f t="shared" si="15"/>
        <v>-8.2987551867219914E-2</v>
      </c>
      <c r="AH46" s="15">
        <v>1200</v>
      </c>
      <c r="AI46" s="15">
        <v>0</v>
      </c>
      <c r="AJ46" s="15">
        <f t="shared" si="16"/>
        <v>1200</v>
      </c>
      <c r="AK46" s="15">
        <f t="shared" si="17"/>
        <v>8880000</v>
      </c>
      <c r="AL46" s="15">
        <f t="shared" si="18"/>
        <v>-5</v>
      </c>
      <c r="AM46" s="44">
        <f t="shared" si="19"/>
        <v>-4.1493775933609959E-3</v>
      </c>
      <c r="AN46" s="15">
        <v>0</v>
      </c>
      <c r="AO46" s="15">
        <v>0</v>
      </c>
      <c r="AP46" s="15">
        <f t="shared" si="20"/>
        <v>0</v>
      </c>
      <c r="AQ46" s="15">
        <f t="shared" si="21"/>
        <v>0</v>
      </c>
      <c r="AR46" s="15">
        <f t="shared" si="22"/>
        <v>-1205</v>
      </c>
      <c r="AS46" s="44">
        <f t="shared" si="23"/>
        <v>-1</v>
      </c>
      <c r="AT46" s="15">
        <v>0</v>
      </c>
      <c r="AU46" s="15">
        <v>0</v>
      </c>
      <c r="AV46" s="15">
        <f t="shared" si="24"/>
        <v>0</v>
      </c>
      <c r="AW46" s="15">
        <f t="shared" si="25"/>
        <v>0</v>
      </c>
      <c r="AX46" s="15">
        <f t="shared" si="26"/>
        <v>-1205</v>
      </c>
      <c r="AY46" s="44">
        <f t="shared" si="27"/>
        <v>-1</v>
      </c>
      <c r="AZ46" s="15">
        <v>843.37349397590367</v>
      </c>
      <c r="BA46" s="15">
        <v>0</v>
      </c>
      <c r="BB46" s="15">
        <f t="shared" si="28"/>
        <v>843.37349397590367</v>
      </c>
      <c r="BC46" s="15">
        <f t="shared" si="29"/>
        <v>6240963.8554216875</v>
      </c>
      <c r="BD46" s="15">
        <f t="shared" si="30"/>
        <v>-361.62650602409633</v>
      </c>
      <c r="BE46" s="44">
        <f t="shared" si="31"/>
        <v>-0.30010498425236209</v>
      </c>
      <c r="BF46" s="15">
        <v>0</v>
      </c>
      <c r="BG46" s="15">
        <v>0</v>
      </c>
      <c r="BH46" s="15">
        <f t="shared" si="32"/>
        <v>0</v>
      </c>
      <c r="BI46" s="15">
        <f t="shared" si="33"/>
        <v>0</v>
      </c>
      <c r="BJ46" s="15">
        <f t="shared" si="34"/>
        <v>-1205</v>
      </c>
      <c r="BK46" s="44">
        <f t="shared" si="35"/>
        <v>-1</v>
      </c>
      <c r="BL46" s="15">
        <v>795</v>
      </c>
      <c r="BM46" s="15">
        <v>0</v>
      </c>
      <c r="BN46" s="15">
        <f t="shared" si="36"/>
        <v>795</v>
      </c>
      <c r="BO46" s="15">
        <f t="shared" si="37"/>
        <v>5883000</v>
      </c>
      <c r="BP46" s="15">
        <f t="shared" si="38"/>
        <v>-410</v>
      </c>
      <c r="BQ46" s="44">
        <f t="shared" si="39"/>
        <v>-0.34024896265560167</v>
      </c>
      <c r="BR46" s="15">
        <v>0</v>
      </c>
      <c r="BS46" s="15">
        <v>0</v>
      </c>
      <c r="BT46" s="15">
        <f t="shared" si="40"/>
        <v>0</v>
      </c>
      <c r="BU46" s="15">
        <f t="shared" si="41"/>
        <v>0</v>
      </c>
      <c r="BV46" s="15">
        <f t="shared" si="42"/>
        <v>-1205</v>
      </c>
      <c r="BW46" s="44">
        <f t="shared" si="43"/>
        <v>-1</v>
      </c>
      <c r="BX46" s="9">
        <v>0</v>
      </c>
      <c r="BY46" s="9">
        <v>0</v>
      </c>
      <c r="BZ46" s="10">
        <f t="shared" si="44"/>
        <v>0</v>
      </c>
      <c r="CA46" s="11">
        <f t="shared" si="45"/>
        <v>0</v>
      </c>
      <c r="CB46" s="15">
        <f t="shared" si="46"/>
        <v>-1205</v>
      </c>
      <c r="CC46" s="44">
        <f t="shared" si="47"/>
        <v>-1</v>
      </c>
    </row>
    <row r="47" spans="1:81" s="4" customFormat="1" x14ac:dyDescent="0.25">
      <c r="A47" s="22">
        <v>40</v>
      </c>
      <c r="B47" s="22" t="s">
        <v>116</v>
      </c>
      <c r="C47" s="22" t="s">
        <v>117</v>
      </c>
      <c r="D47" s="22" t="s">
        <v>23</v>
      </c>
      <c r="E47" s="22">
        <v>200</v>
      </c>
      <c r="F47" s="22" t="s">
        <v>29</v>
      </c>
      <c r="G47" s="22" t="s">
        <v>26</v>
      </c>
      <c r="H47" s="22" t="s">
        <v>26</v>
      </c>
      <c r="I47" s="24">
        <v>1300</v>
      </c>
      <c r="J47" s="24">
        <v>0</v>
      </c>
      <c r="K47" s="24">
        <v>0</v>
      </c>
      <c r="L47" s="15">
        <f t="shared" si="0"/>
        <v>0</v>
      </c>
      <c r="M47" s="15">
        <f t="shared" si="1"/>
        <v>0</v>
      </c>
      <c r="N47" s="15">
        <f t="shared" si="2"/>
        <v>-1300</v>
      </c>
      <c r="O47" s="44">
        <f t="shared" si="3"/>
        <v>-1</v>
      </c>
      <c r="P47" s="15">
        <v>0</v>
      </c>
      <c r="Q47" s="15">
        <v>0</v>
      </c>
      <c r="R47" s="15">
        <f t="shared" si="4"/>
        <v>0</v>
      </c>
      <c r="S47" s="15">
        <f t="shared" si="5"/>
        <v>0</v>
      </c>
      <c r="T47" s="15">
        <f t="shared" si="6"/>
        <v>-1300</v>
      </c>
      <c r="U47" s="44">
        <f t="shared" si="7"/>
        <v>-1</v>
      </c>
      <c r="V47" s="15">
        <v>1214</v>
      </c>
      <c r="W47" s="15">
        <v>0</v>
      </c>
      <c r="X47" s="15">
        <f t="shared" si="8"/>
        <v>1214</v>
      </c>
      <c r="Y47" s="15">
        <f t="shared" si="9"/>
        <v>242800</v>
      </c>
      <c r="Z47" s="15">
        <f t="shared" si="10"/>
        <v>-86</v>
      </c>
      <c r="AA47" s="44">
        <f t="shared" si="11"/>
        <v>-6.615384615384616E-2</v>
      </c>
      <c r="AB47" s="15">
        <v>0</v>
      </c>
      <c r="AC47" s="15">
        <v>0</v>
      </c>
      <c r="AD47" s="15">
        <f t="shared" si="12"/>
        <v>0</v>
      </c>
      <c r="AE47" s="15">
        <f t="shared" si="13"/>
        <v>0</v>
      </c>
      <c r="AF47" s="15">
        <f t="shared" si="14"/>
        <v>-1300</v>
      </c>
      <c r="AG47" s="44">
        <f t="shared" si="15"/>
        <v>-1</v>
      </c>
      <c r="AH47" s="15">
        <v>1300</v>
      </c>
      <c r="AI47" s="15">
        <v>0</v>
      </c>
      <c r="AJ47" s="15">
        <f t="shared" si="16"/>
        <v>1300</v>
      </c>
      <c r="AK47" s="15">
        <f t="shared" si="17"/>
        <v>260000</v>
      </c>
      <c r="AL47" s="15">
        <f t="shared" si="18"/>
        <v>0</v>
      </c>
      <c r="AM47" s="44">
        <f t="shared" si="19"/>
        <v>0</v>
      </c>
      <c r="AN47" s="15">
        <v>0</v>
      </c>
      <c r="AO47" s="15">
        <v>0</v>
      </c>
      <c r="AP47" s="15">
        <f t="shared" si="20"/>
        <v>0</v>
      </c>
      <c r="AQ47" s="15">
        <f t="shared" si="21"/>
        <v>0</v>
      </c>
      <c r="AR47" s="15">
        <f t="shared" si="22"/>
        <v>-1300</v>
      </c>
      <c r="AS47" s="44">
        <f t="shared" si="23"/>
        <v>-1</v>
      </c>
      <c r="AT47" s="15">
        <v>0</v>
      </c>
      <c r="AU47" s="15">
        <v>0</v>
      </c>
      <c r="AV47" s="15">
        <f t="shared" si="24"/>
        <v>0</v>
      </c>
      <c r="AW47" s="15">
        <f t="shared" si="25"/>
        <v>0</v>
      </c>
      <c r="AX47" s="15">
        <f t="shared" si="26"/>
        <v>-1300</v>
      </c>
      <c r="AY47" s="44">
        <f t="shared" si="27"/>
        <v>-1</v>
      </c>
      <c r="AZ47" s="15">
        <v>0</v>
      </c>
      <c r="BA47" s="15">
        <v>0</v>
      </c>
      <c r="BB47" s="15">
        <f t="shared" si="28"/>
        <v>0</v>
      </c>
      <c r="BC47" s="15">
        <f t="shared" si="29"/>
        <v>0</v>
      </c>
      <c r="BD47" s="15">
        <f t="shared" si="30"/>
        <v>-1300</v>
      </c>
      <c r="BE47" s="44">
        <f t="shared" si="31"/>
        <v>-1</v>
      </c>
      <c r="BF47" s="15">
        <v>0</v>
      </c>
      <c r="BG47" s="15">
        <v>0</v>
      </c>
      <c r="BH47" s="15">
        <f t="shared" si="32"/>
        <v>0</v>
      </c>
      <c r="BI47" s="15">
        <f t="shared" si="33"/>
        <v>0</v>
      </c>
      <c r="BJ47" s="15">
        <f t="shared" si="34"/>
        <v>-1300</v>
      </c>
      <c r="BK47" s="44">
        <f t="shared" si="35"/>
        <v>-1</v>
      </c>
      <c r="BL47" s="15">
        <v>1023</v>
      </c>
      <c r="BM47" s="15">
        <v>0</v>
      </c>
      <c r="BN47" s="15">
        <f t="shared" si="36"/>
        <v>1023</v>
      </c>
      <c r="BO47" s="15">
        <f t="shared" si="37"/>
        <v>204600</v>
      </c>
      <c r="BP47" s="15">
        <f t="shared" si="38"/>
        <v>-277</v>
      </c>
      <c r="BQ47" s="44">
        <f t="shared" si="39"/>
        <v>-0.21307692307692308</v>
      </c>
      <c r="BR47" s="15">
        <v>0</v>
      </c>
      <c r="BS47" s="15">
        <v>0</v>
      </c>
      <c r="BT47" s="15">
        <f t="shared" si="40"/>
        <v>0</v>
      </c>
      <c r="BU47" s="15">
        <f t="shared" si="41"/>
        <v>0</v>
      </c>
      <c r="BV47" s="15">
        <f t="shared" si="42"/>
        <v>-1300</v>
      </c>
      <c r="BW47" s="44">
        <f t="shared" si="43"/>
        <v>-1</v>
      </c>
      <c r="BX47" s="9">
        <v>0</v>
      </c>
      <c r="BY47" s="9">
        <v>0</v>
      </c>
      <c r="BZ47" s="10">
        <f t="shared" si="44"/>
        <v>0</v>
      </c>
      <c r="CA47" s="11">
        <f t="shared" si="45"/>
        <v>0</v>
      </c>
      <c r="CB47" s="15">
        <f t="shared" si="46"/>
        <v>-1300</v>
      </c>
      <c r="CC47" s="44">
        <f t="shared" si="47"/>
        <v>-1</v>
      </c>
    </row>
    <row r="48" spans="1:81" s="4" customFormat="1" x14ac:dyDescent="0.25">
      <c r="A48" s="22">
        <v>41</v>
      </c>
      <c r="B48" s="22" t="s">
        <v>118</v>
      </c>
      <c r="C48" s="22" t="s">
        <v>119</v>
      </c>
      <c r="D48" s="22" t="s">
        <v>23</v>
      </c>
      <c r="E48" s="22">
        <v>100</v>
      </c>
      <c r="F48" s="22" t="s">
        <v>120</v>
      </c>
      <c r="G48" s="23" t="s">
        <v>26</v>
      </c>
      <c r="H48" s="23" t="s">
        <v>26</v>
      </c>
      <c r="I48" s="24">
        <v>17229</v>
      </c>
      <c r="J48" s="24">
        <v>17229</v>
      </c>
      <c r="K48" s="24">
        <v>0</v>
      </c>
      <c r="L48" s="15">
        <f t="shared" si="0"/>
        <v>17229</v>
      </c>
      <c r="M48" s="15">
        <f t="shared" si="1"/>
        <v>1722900</v>
      </c>
      <c r="N48" s="15">
        <f t="shared" si="2"/>
        <v>0</v>
      </c>
      <c r="O48" s="44">
        <f t="shared" si="3"/>
        <v>0</v>
      </c>
      <c r="P48" s="15">
        <v>0</v>
      </c>
      <c r="Q48" s="15">
        <v>0</v>
      </c>
      <c r="R48" s="15">
        <f t="shared" si="4"/>
        <v>0</v>
      </c>
      <c r="S48" s="15">
        <f t="shared" si="5"/>
        <v>0</v>
      </c>
      <c r="T48" s="15">
        <f t="shared" si="6"/>
        <v>-17229</v>
      </c>
      <c r="U48" s="44">
        <f t="shared" si="7"/>
        <v>-1</v>
      </c>
      <c r="V48" s="15">
        <v>0</v>
      </c>
      <c r="W48" s="15">
        <v>0</v>
      </c>
      <c r="X48" s="15">
        <f t="shared" si="8"/>
        <v>0</v>
      </c>
      <c r="Y48" s="15">
        <f t="shared" si="9"/>
        <v>0</v>
      </c>
      <c r="Z48" s="15">
        <f t="shared" si="10"/>
        <v>-17229</v>
      </c>
      <c r="AA48" s="44">
        <f t="shared" si="11"/>
        <v>-1</v>
      </c>
      <c r="AB48" s="15">
        <v>0</v>
      </c>
      <c r="AC48" s="15">
        <v>0</v>
      </c>
      <c r="AD48" s="15">
        <f t="shared" si="12"/>
        <v>0</v>
      </c>
      <c r="AE48" s="15">
        <f t="shared" si="13"/>
        <v>0</v>
      </c>
      <c r="AF48" s="15">
        <f t="shared" si="14"/>
        <v>-17229</v>
      </c>
      <c r="AG48" s="44">
        <f t="shared" si="15"/>
        <v>-1</v>
      </c>
      <c r="AH48" s="15">
        <v>0</v>
      </c>
      <c r="AI48" s="15">
        <v>0</v>
      </c>
      <c r="AJ48" s="15">
        <f t="shared" si="16"/>
        <v>0</v>
      </c>
      <c r="AK48" s="15">
        <f t="shared" si="17"/>
        <v>0</v>
      </c>
      <c r="AL48" s="15">
        <f t="shared" si="18"/>
        <v>-17229</v>
      </c>
      <c r="AM48" s="44">
        <f t="shared" si="19"/>
        <v>-1</v>
      </c>
      <c r="AN48" s="15">
        <v>0</v>
      </c>
      <c r="AO48" s="15">
        <v>0</v>
      </c>
      <c r="AP48" s="15">
        <f t="shared" si="20"/>
        <v>0</v>
      </c>
      <c r="AQ48" s="15">
        <f t="shared" si="21"/>
        <v>0</v>
      </c>
      <c r="AR48" s="15">
        <f t="shared" si="22"/>
        <v>-17229</v>
      </c>
      <c r="AS48" s="44">
        <f t="shared" si="23"/>
        <v>-1</v>
      </c>
      <c r="AT48" s="15">
        <v>0</v>
      </c>
      <c r="AU48" s="15">
        <v>0</v>
      </c>
      <c r="AV48" s="15">
        <f t="shared" si="24"/>
        <v>0</v>
      </c>
      <c r="AW48" s="15">
        <f t="shared" si="25"/>
        <v>0</v>
      </c>
      <c r="AX48" s="15">
        <f t="shared" si="26"/>
        <v>-17229</v>
      </c>
      <c r="AY48" s="44">
        <f t="shared" si="27"/>
        <v>-1</v>
      </c>
      <c r="AZ48" s="15">
        <v>14634.146341463413</v>
      </c>
      <c r="BA48" s="15">
        <v>0</v>
      </c>
      <c r="BB48" s="15">
        <f t="shared" si="28"/>
        <v>14634.146341463413</v>
      </c>
      <c r="BC48" s="15">
        <f t="shared" si="29"/>
        <v>1463414.6341463414</v>
      </c>
      <c r="BD48" s="15">
        <f t="shared" si="30"/>
        <v>-2594.8536585365873</v>
      </c>
      <c r="BE48" s="44">
        <f t="shared" si="31"/>
        <v>-0.15060964992376732</v>
      </c>
      <c r="BF48" s="15">
        <v>0</v>
      </c>
      <c r="BG48" s="15">
        <v>0</v>
      </c>
      <c r="BH48" s="15">
        <f t="shared" si="32"/>
        <v>0</v>
      </c>
      <c r="BI48" s="15">
        <f t="shared" si="33"/>
        <v>0</v>
      </c>
      <c r="BJ48" s="15">
        <f t="shared" si="34"/>
        <v>-17229</v>
      </c>
      <c r="BK48" s="44">
        <f t="shared" si="35"/>
        <v>-1</v>
      </c>
      <c r="BL48" s="15">
        <v>0</v>
      </c>
      <c r="BM48" s="15">
        <v>0</v>
      </c>
      <c r="BN48" s="15">
        <f t="shared" si="36"/>
        <v>0</v>
      </c>
      <c r="BO48" s="15">
        <f t="shared" si="37"/>
        <v>0</v>
      </c>
      <c r="BP48" s="15">
        <f t="shared" si="38"/>
        <v>-17229</v>
      </c>
      <c r="BQ48" s="44">
        <f t="shared" si="39"/>
        <v>-1</v>
      </c>
      <c r="BR48" s="15">
        <v>0</v>
      </c>
      <c r="BS48" s="15">
        <v>0</v>
      </c>
      <c r="BT48" s="15">
        <f t="shared" si="40"/>
        <v>0</v>
      </c>
      <c r="BU48" s="15">
        <f t="shared" si="41"/>
        <v>0</v>
      </c>
      <c r="BV48" s="15">
        <f t="shared" si="42"/>
        <v>-17229</v>
      </c>
      <c r="BW48" s="44">
        <f t="shared" si="43"/>
        <v>-1</v>
      </c>
      <c r="BX48" s="9">
        <v>0</v>
      </c>
      <c r="BY48" s="9">
        <v>0</v>
      </c>
      <c r="BZ48" s="10">
        <f t="shared" si="44"/>
        <v>0</v>
      </c>
      <c r="CA48" s="11">
        <f t="shared" si="45"/>
        <v>0</v>
      </c>
      <c r="CB48" s="15">
        <f t="shared" si="46"/>
        <v>-17229</v>
      </c>
      <c r="CC48" s="44">
        <f t="shared" si="47"/>
        <v>-1</v>
      </c>
    </row>
    <row r="49" spans="1:81" s="4" customFormat="1" ht="25.5" x14ac:dyDescent="0.25">
      <c r="A49" s="22">
        <v>42</v>
      </c>
      <c r="B49" s="23" t="s">
        <v>121</v>
      </c>
      <c r="C49" s="23" t="s">
        <v>122</v>
      </c>
      <c r="D49" s="23" t="s">
        <v>123</v>
      </c>
      <c r="E49" s="23">
        <v>6</v>
      </c>
      <c r="F49" s="23" t="s">
        <v>42</v>
      </c>
      <c r="G49" s="23" t="s">
        <v>26</v>
      </c>
      <c r="H49" s="23" t="s">
        <v>26</v>
      </c>
      <c r="I49" s="24">
        <v>202545</v>
      </c>
      <c r="J49" s="24">
        <v>0</v>
      </c>
      <c r="K49" s="24">
        <v>0</v>
      </c>
      <c r="L49" s="15">
        <f t="shared" si="0"/>
        <v>0</v>
      </c>
      <c r="M49" s="15">
        <f t="shared" si="1"/>
        <v>0</v>
      </c>
      <c r="N49" s="15">
        <f t="shared" si="2"/>
        <v>-202545</v>
      </c>
      <c r="O49" s="44">
        <f t="shared" si="3"/>
        <v>-1</v>
      </c>
      <c r="P49" s="15">
        <v>0</v>
      </c>
      <c r="Q49" s="15">
        <v>0</v>
      </c>
      <c r="R49" s="15">
        <f t="shared" si="4"/>
        <v>0</v>
      </c>
      <c r="S49" s="15">
        <f t="shared" si="5"/>
        <v>0</v>
      </c>
      <c r="T49" s="15">
        <f t="shared" si="6"/>
        <v>-202545</v>
      </c>
      <c r="U49" s="44">
        <f t="shared" si="7"/>
        <v>-1</v>
      </c>
      <c r="V49" s="15">
        <v>156604</v>
      </c>
      <c r="W49" s="15">
        <v>0</v>
      </c>
      <c r="X49" s="15">
        <f t="shared" si="8"/>
        <v>156604</v>
      </c>
      <c r="Y49" s="15">
        <f t="shared" si="9"/>
        <v>939624</v>
      </c>
      <c r="Z49" s="15">
        <f t="shared" si="10"/>
        <v>-45941</v>
      </c>
      <c r="AA49" s="44">
        <f t="shared" si="11"/>
        <v>-0.2268187316398825</v>
      </c>
      <c r="AB49" s="15">
        <v>0</v>
      </c>
      <c r="AC49" s="15">
        <v>0</v>
      </c>
      <c r="AD49" s="15">
        <f t="shared" si="12"/>
        <v>0</v>
      </c>
      <c r="AE49" s="15">
        <f t="shared" si="13"/>
        <v>0</v>
      </c>
      <c r="AF49" s="15">
        <f t="shared" si="14"/>
        <v>-202545</v>
      </c>
      <c r="AG49" s="44">
        <f t="shared" si="15"/>
        <v>-1</v>
      </c>
      <c r="AH49" s="15">
        <v>0</v>
      </c>
      <c r="AI49" s="15">
        <v>0</v>
      </c>
      <c r="AJ49" s="15">
        <f t="shared" si="16"/>
        <v>0</v>
      </c>
      <c r="AK49" s="15">
        <f t="shared" si="17"/>
        <v>0</v>
      </c>
      <c r="AL49" s="15">
        <f t="shared" si="18"/>
        <v>-202545</v>
      </c>
      <c r="AM49" s="44">
        <f t="shared" si="19"/>
        <v>-1</v>
      </c>
      <c r="AN49" s="15">
        <v>0</v>
      </c>
      <c r="AO49" s="15">
        <v>0</v>
      </c>
      <c r="AP49" s="15">
        <f t="shared" si="20"/>
        <v>0</v>
      </c>
      <c r="AQ49" s="15">
        <f t="shared" si="21"/>
        <v>0</v>
      </c>
      <c r="AR49" s="15">
        <f t="shared" si="22"/>
        <v>-202545</v>
      </c>
      <c r="AS49" s="44">
        <f t="shared" si="23"/>
        <v>-1</v>
      </c>
      <c r="AT49" s="15">
        <v>0</v>
      </c>
      <c r="AU49" s="15">
        <v>0</v>
      </c>
      <c r="AV49" s="15">
        <f t="shared" si="24"/>
        <v>0</v>
      </c>
      <c r="AW49" s="15">
        <f t="shared" si="25"/>
        <v>0</v>
      </c>
      <c r="AX49" s="15">
        <f t="shared" si="26"/>
        <v>-202545</v>
      </c>
      <c r="AY49" s="44">
        <f t="shared" si="27"/>
        <v>-1</v>
      </c>
      <c r="AZ49" s="15">
        <v>0</v>
      </c>
      <c r="BA49" s="15">
        <v>0</v>
      </c>
      <c r="BB49" s="15">
        <f t="shared" si="28"/>
        <v>0</v>
      </c>
      <c r="BC49" s="15">
        <f t="shared" si="29"/>
        <v>0</v>
      </c>
      <c r="BD49" s="15">
        <f t="shared" si="30"/>
        <v>-202545</v>
      </c>
      <c r="BE49" s="44">
        <f t="shared" si="31"/>
        <v>-1</v>
      </c>
      <c r="BF49" s="15">
        <v>0</v>
      </c>
      <c r="BG49" s="15">
        <v>0</v>
      </c>
      <c r="BH49" s="15">
        <f t="shared" si="32"/>
        <v>0</v>
      </c>
      <c r="BI49" s="15">
        <f t="shared" si="33"/>
        <v>0</v>
      </c>
      <c r="BJ49" s="15">
        <f t="shared" si="34"/>
        <v>-202545</v>
      </c>
      <c r="BK49" s="44">
        <f t="shared" si="35"/>
        <v>-1</v>
      </c>
      <c r="BL49" s="15">
        <v>0</v>
      </c>
      <c r="BM49" s="15">
        <v>0</v>
      </c>
      <c r="BN49" s="15">
        <f t="shared" si="36"/>
        <v>0</v>
      </c>
      <c r="BO49" s="15">
        <f t="shared" si="37"/>
        <v>0</v>
      </c>
      <c r="BP49" s="15">
        <f t="shared" si="38"/>
        <v>-202545</v>
      </c>
      <c r="BQ49" s="44">
        <f t="shared" si="39"/>
        <v>-1</v>
      </c>
      <c r="BR49" s="15">
        <v>0</v>
      </c>
      <c r="BS49" s="15">
        <v>0</v>
      </c>
      <c r="BT49" s="15">
        <f t="shared" si="40"/>
        <v>0</v>
      </c>
      <c r="BU49" s="15">
        <f t="shared" si="41"/>
        <v>0</v>
      </c>
      <c r="BV49" s="15">
        <f t="shared" si="42"/>
        <v>-202545</v>
      </c>
      <c r="BW49" s="44">
        <f t="shared" si="43"/>
        <v>-1</v>
      </c>
      <c r="BX49" s="9">
        <v>0</v>
      </c>
      <c r="BY49" s="9">
        <v>0</v>
      </c>
      <c r="BZ49" s="10">
        <f t="shared" si="44"/>
        <v>0</v>
      </c>
      <c r="CA49" s="11">
        <f t="shared" si="45"/>
        <v>0</v>
      </c>
      <c r="CB49" s="15">
        <f t="shared" si="46"/>
        <v>-202545</v>
      </c>
      <c r="CC49" s="44">
        <f t="shared" si="47"/>
        <v>-1</v>
      </c>
    </row>
    <row r="50" spans="1:81" s="4" customFormat="1" ht="25.5" x14ac:dyDescent="0.25">
      <c r="A50" s="22">
        <v>43</v>
      </c>
      <c r="B50" s="22" t="s">
        <v>124</v>
      </c>
      <c r="C50" s="22" t="s">
        <v>125</v>
      </c>
      <c r="D50" s="22" t="s">
        <v>23</v>
      </c>
      <c r="E50" s="22">
        <v>30</v>
      </c>
      <c r="F50" s="22" t="s">
        <v>126</v>
      </c>
      <c r="G50" s="23" t="s">
        <v>26</v>
      </c>
      <c r="H50" s="23" t="s">
        <v>26</v>
      </c>
      <c r="I50" s="24">
        <v>97159</v>
      </c>
      <c r="J50" s="24">
        <v>0</v>
      </c>
      <c r="K50" s="24">
        <v>0</v>
      </c>
      <c r="L50" s="15">
        <f t="shared" si="0"/>
        <v>0</v>
      </c>
      <c r="M50" s="15">
        <f t="shared" si="1"/>
        <v>0</v>
      </c>
      <c r="N50" s="15">
        <f t="shared" si="2"/>
        <v>-97159</v>
      </c>
      <c r="O50" s="44">
        <f t="shared" si="3"/>
        <v>-1</v>
      </c>
      <c r="P50" s="15">
        <v>0</v>
      </c>
      <c r="Q50" s="15">
        <v>0</v>
      </c>
      <c r="R50" s="15">
        <f t="shared" si="4"/>
        <v>0</v>
      </c>
      <c r="S50" s="15">
        <f t="shared" si="5"/>
        <v>0</v>
      </c>
      <c r="T50" s="15">
        <f t="shared" si="6"/>
        <v>-97159</v>
      </c>
      <c r="U50" s="44">
        <f t="shared" si="7"/>
        <v>-1</v>
      </c>
      <c r="V50" s="15">
        <v>0</v>
      </c>
      <c r="W50" s="15">
        <v>0</v>
      </c>
      <c r="X50" s="15">
        <f t="shared" si="8"/>
        <v>0</v>
      </c>
      <c r="Y50" s="15">
        <f t="shared" si="9"/>
        <v>0</v>
      </c>
      <c r="Z50" s="15">
        <f t="shared" si="10"/>
        <v>-97159</v>
      </c>
      <c r="AA50" s="44">
        <f t="shared" si="11"/>
        <v>-1</v>
      </c>
      <c r="AB50" s="15">
        <v>0</v>
      </c>
      <c r="AC50" s="15">
        <v>0</v>
      </c>
      <c r="AD50" s="15">
        <f t="shared" si="12"/>
        <v>0</v>
      </c>
      <c r="AE50" s="15">
        <f t="shared" si="13"/>
        <v>0</v>
      </c>
      <c r="AF50" s="15">
        <f t="shared" si="14"/>
        <v>-97159</v>
      </c>
      <c r="AG50" s="44">
        <f t="shared" si="15"/>
        <v>-1</v>
      </c>
      <c r="AH50" s="15">
        <v>0</v>
      </c>
      <c r="AI50" s="15">
        <v>0</v>
      </c>
      <c r="AJ50" s="15">
        <f t="shared" si="16"/>
        <v>0</v>
      </c>
      <c r="AK50" s="15">
        <f t="shared" si="17"/>
        <v>0</v>
      </c>
      <c r="AL50" s="15">
        <f t="shared" si="18"/>
        <v>-97159</v>
      </c>
      <c r="AM50" s="44">
        <f t="shared" si="19"/>
        <v>-1</v>
      </c>
      <c r="AN50" s="15">
        <v>0</v>
      </c>
      <c r="AO50" s="15">
        <v>0</v>
      </c>
      <c r="AP50" s="15">
        <f t="shared" si="20"/>
        <v>0</v>
      </c>
      <c r="AQ50" s="15">
        <f t="shared" si="21"/>
        <v>0</v>
      </c>
      <c r="AR50" s="15">
        <f t="shared" si="22"/>
        <v>-97159</v>
      </c>
      <c r="AS50" s="44">
        <f t="shared" si="23"/>
        <v>-1</v>
      </c>
      <c r="AT50" s="15">
        <v>0</v>
      </c>
      <c r="AU50" s="15">
        <v>0</v>
      </c>
      <c r="AV50" s="15">
        <f t="shared" si="24"/>
        <v>0</v>
      </c>
      <c r="AW50" s="15">
        <f t="shared" si="25"/>
        <v>0</v>
      </c>
      <c r="AX50" s="15">
        <f t="shared" si="26"/>
        <v>-97159</v>
      </c>
      <c r="AY50" s="44">
        <f t="shared" si="27"/>
        <v>-1</v>
      </c>
      <c r="AZ50" s="15">
        <v>81645.783132530123</v>
      </c>
      <c r="BA50" s="15">
        <v>15512.698795180724</v>
      </c>
      <c r="BB50" s="15">
        <f t="shared" si="28"/>
        <v>97158.481927710847</v>
      </c>
      <c r="BC50" s="15">
        <f t="shared" si="29"/>
        <v>2914754.4578313255</v>
      </c>
      <c r="BD50" s="15">
        <f t="shared" si="30"/>
        <v>-0.51807228915276937</v>
      </c>
      <c r="BE50" s="44">
        <f t="shared" si="31"/>
        <v>-5.3322110062142399E-6</v>
      </c>
      <c r="BF50" s="15">
        <v>0</v>
      </c>
      <c r="BG50" s="15">
        <v>0</v>
      </c>
      <c r="BH50" s="15">
        <f t="shared" si="32"/>
        <v>0</v>
      </c>
      <c r="BI50" s="15">
        <f t="shared" si="33"/>
        <v>0</v>
      </c>
      <c r="BJ50" s="15">
        <f t="shared" si="34"/>
        <v>-97159</v>
      </c>
      <c r="BK50" s="44">
        <f t="shared" si="35"/>
        <v>-1</v>
      </c>
      <c r="BL50" s="15">
        <v>0</v>
      </c>
      <c r="BM50" s="15">
        <v>0</v>
      </c>
      <c r="BN50" s="15">
        <f t="shared" si="36"/>
        <v>0</v>
      </c>
      <c r="BO50" s="15">
        <f t="shared" si="37"/>
        <v>0</v>
      </c>
      <c r="BP50" s="15">
        <f t="shared" si="38"/>
        <v>-97159</v>
      </c>
      <c r="BQ50" s="44">
        <f t="shared" si="39"/>
        <v>-1</v>
      </c>
      <c r="BR50" s="15">
        <v>0</v>
      </c>
      <c r="BS50" s="15">
        <v>0</v>
      </c>
      <c r="BT50" s="15">
        <f t="shared" si="40"/>
        <v>0</v>
      </c>
      <c r="BU50" s="15">
        <f t="shared" si="41"/>
        <v>0</v>
      </c>
      <c r="BV50" s="15">
        <f t="shared" si="42"/>
        <v>-97159</v>
      </c>
      <c r="BW50" s="44">
        <f t="shared" si="43"/>
        <v>-1</v>
      </c>
      <c r="BX50" s="9">
        <v>0</v>
      </c>
      <c r="BY50" s="9">
        <v>0</v>
      </c>
      <c r="BZ50" s="10">
        <f t="shared" si="44"/>
        <v>0</v>
      </c>
      <c r="CA50" s="11">
        <f t="shared" si="45"/>
        <v>0</v>
      </c>
      <c r="CB50" s="15">
        <f t="shared" si="46"/>
        <v>-97159</v>
      </c>
      <c r="CC50" s="44">
        <f t="shared" si="47"/>
        <v>-1</v>
      </c>
    </row>
    <row r="51" spans="1:81" s="4" customFormat="1" ht="25.5" x14ac:dyDescent="0.25">
      <c r="A51" s="22">
        <v>44</v>
      </c>
      <c r="B51" s="22" t="s">
        <v>127</v>
      </c>
      <c r="C51" s="22" t="s">
        <v>128</v>
      </c>
      <c r="D51" s="22" t="s">
        <v>23</v>
      </c>
      <c r="E51" s="22">
        <v>36000</v>
      </c>
      <c r="F51" s="23" t="s">
        <v>42</v>
      </c>
      <c r="G51" s="22" t="s">
        <v>26</v>
      </c>
      <c r="H51" s="22" t="s">
        <v>26</v>
      </c>
      <c r="I51" s="22">
        <v>410</v>
      </c>
      <c r="J51" s="24">
        <v>0</v>
      </c>
      <c r="K51" s="24">
        <v>0</v>
      </c>
      <c r="L51" s="15">
        <f t="shared" si="0"/>
        <v>0</v>
      </c>
      <c r="M51" s="15">
        <f t="shared" si="1"/>
        <v>0</v>
      </c>
      <c r="N51" s="15">
        <f t="shared" si="2"/>
        <v>-410</v>
      </c>
      <c r="O51" s="44">
        <f t="shared" si="3"/>
        <v>-1</v>
      </c>
      <c r="P51" s="15">
        <v>0</v>
      </c>
      <c r="Q51" s="15">
        <v>0</v>
      </c>
      <c r="R51" s="15">
        <f t="shared" si="4"/>
        <v>0</v>
      </c>
      <c r="S51" s="15">
        <f t="shared" si="5"/>
        <v>0</v>
      </c>
      <c r="T51" s="15">
        <f t="shared" si="6"/>
        <v>-410</v>
      </c>
      <c r="U51" s="44">
        <f t="shared" si="7"/>
        <v>-1</v>
      </c>
      <c r="V51" s="15">
        <v>183</v>
      </c>
      <c r="W51" s="15">
        <v>0</v>
      </c>
      <c r="X51" s="15">
        <f t="shared" si="8"/>
        <v>183</v>
      </c>
      <c r="Y51" s="15">
        <f t="shared" si="9"/>
        <v>6588000</v>
      </c>
      <c r="Z51" s="15">
        <f t="shared" si="10"/>
        <v>-227</v>
      </c>
      <c r="AA51" s="44">
        <f t="shared" si="11"/>
        <v>-0.5536585365853659</v>
      </c>
      <c r="AB51" s="15">
        <v>0</v>
      </c>
      <c r="AC51" s="15">
        <v>0</v>
      </c>
      <c r="AD51" s="15">
        <f t="shared" si="12"/>
        <v>0</v>
      </c>
      <c r="AE51" s="15">
        <f t="shared" si="13"/>
        <v>0</v>
      </c>
      <c r="AF51" s="15">
        <f t="shared" si="14"/>
        <v>-410</v>
      </c>
      <c r="AG51" s="44">
        <f t="shared" si="15"/>
        <v>-1</v>
      </c>
      <c r="AH51" s="15">
        <v>410</v>
      </c>
      <c r="AI51" s="15">
        <v>0</v>
      </c>
      <c r="AJ51" s="15">
        <f t="shared" si="16"/>
        <v>410</v>
      </c>
      <c r="AK51" s="15">
        <f t="shared" si="17"/>
        <v>14760000</v>
      </c>
      <c r="AL51" s="15">
        <f t="shared" si="18"/>
        <v>0</v>
      </c>
      <c r="AM51" s="44">
        <f t="shared" si="19"/>
        <v>0</v>
      </c>
      <c r="AN51" s="15">
        <v>0</v>
      </c>
      <c r="AO51" s="15">
        <v>0</v>
      </c>
      <c r="AP51" s="15">
        <f t="shared" si="20"/>
        <v>0</v>
      </c>
      <c r="AQ51" s="15">
        <f t="shared" si="21"/>
        <v>0</v>
      </c>
      <c r="AR51" s="15">
        <f t="shared" si="22"/>
        <v>-410</v>
      </c>
      <c r="AS51" s="44">
        <f t="shared" si="23"/>
        <v>-1</v>
      </c>
      <c r="AT51" s="15">
        <v>0</v>
      </c>
      <c r="AU51" s="15">
        <v>0</v>
      </c>
      <c r="AV51" s="15">
        <f t="shared" si="24"/>
        <v>0</v>
      </c>
      <c r="AW51" s="15">
        <f t="shared" si="25"/>
        <v>0</v>
      </c>
      <c r="AX51" s="15">
        <f t="shared" si="26"/>
        <v>-410</v>
      </c>
      <c r="AY51" s="44">
        <f t="shared" si="27"/>
        <v>-1</v>
      </c>
      <c r="AZ51" s="15">
        <v>397.59036144578317</v>
      </c>
      <c r="BA51" s="15">
        <v>0</v>
      </c>
      <c r="BB51" s="15">
        <f t="shared" si="28"/>
        <v>397.59036144578317</v>
      </c>
      <c r="BC51" s="15">
        <f t="shared" si="29"/>
        <v>14313253.012048194</v>
      </c>
      <c r="BD51" s="15">
        <f t="shared" si="30"/>
        <v>-12.409638554216826</v>
      </c>
      <c r="BE51" s="44">
        <f t="shared" si="31"/>
        <v>-3.0267411107845917E-2</v>
      </c>
      <c r="BF51" s="15">
        <v>0</v>
      </c>
      <c r="BG51" s="15">
        <v>0</v>
      </c>
      <c r="BH51" s="15">
        <f t="shared" si="32"/>
        <v>0</v>
      </c>
      <c r="BI51" s="15">
        <f t="shared" si="33"/>
        <v>0</v>
      </c>
      <c r="BJ51" s="15">
        <f t="shared" si="34"/>
        <v>-410</v>
      </c>
      <c r="BK51" s="44">
        <f t="shared" si="35"/>
        <v>-1</v>
      </c>
      <c r="BL51" s="15">
        <v>0</v>
      </c>
      <c r="BM51" s="15">
        <v>0</v>
      </c>
      <c r="BN51" s="15">
        <f t="shared" si="36"/>
        <v>0</v>
      </c>
      <c r="BO51" s="15">
        <f t="shared" si="37"/>
        <v>0</v>
      </c>
      <c r="BP51" s="15">
        <f t="shared" si="38"/>
        <v>-410</v>
      </c>
      <c r="BQ51" s="44">
        <f t="shared" si="39"/>
        <v>-1</v>
      </c>
      <c r="BR51" s="15">
        <v>0</v>
      </c>
      <c r="BS51" s="15">
        <v>0</v>
      </c>
      <c r="BT51" s="15">
        <f t="shared" si="40"/>
        <v>0</v>
      </c>
      <c r="BU51" s="15">
        <f t="shared" si="41"/>
        <v>0</v>
      </c>
      <c r="BV51" s="15">
        <f t="shared" si="42"/>
        <v>-410</v>
      </c>
      <c r="BW51" s="44">
        <f t="shared" si="43"/>
        <v>-1</v>
      </c>
      <c r="BX51" s="9">
        <v>0</v>
      </c>
      <c r="BY51" s="9">
        <v>0</v>
      </c>
      <c r="BZ51" s="10">
        <f t="shared" si="44"/>
        <v>0</v>
      </c>
      <c r="CA51" s="11">
        <f t="shared" si="45"/>
        <v>0</v>
      </c>
      <c r="CB51" s="15">
        <f t="shared" si="46"/>
        <v>-410</v>
      </c>
      <c r="CC51" s="44">
        <f t="shared" si="47"/>
        <v>-1</v>
      </c>
    </row>
    <row r="52" spans="1:81" s="4" customFormat="1" x14ac:dyDescent="0.25">
      <c r="A52" s="22">
        <v>45</v>
      </c>
      <c r="B52" s="23" t="s">
        <v>129</v>
      </c>
      <c r="C52" s="23" t="s">
        <v>130</v>
      </c>
      <c r="D52" s="23" t="s">
        <v>131</v>
      </c>
      <c r="E52" s="22">
        <v>1200</v>
      </c>
      <c r="F52" s="23" t="s">
        <v>47</v>
      </c>
      <c r="G52" s="23" t="s">
        <v>26</v>
      </c>
      <c r="H52" s="23" t="s">
        <v>26</v>
      </c>
      <c r="I52" s="24">
        <v>1508</v>
      </c>
      <c r="J52" s="24">
        <v>1500</v>
      </c>
      <c r="K52" s="24">
        <v>285</v>
      </c>
      <c r="L52" s="15">
        <f t="shared" si="0"/>
        <v>1785</v>
      </c>
      <c r="M52" s="15">
        <f t="shared" si="1"/>
        <v>2142000</v>
      </c>
      <c r="N52" s="45">
        <f t="shared" si="2"/>
        <v>277</v>
      </c>
      <c r="O52" s="46">
        <f t="shared" si="3"/>
        <v>0.18368700265251989</v>
      </c>
      <c r="P52" s="15">
        <v>1124</v>
      </c>
      <c r="Q52" s="15">
        <v>213.56</v>
      </c>
      <c r="R52" s="15">
        <f t="shared" si="4"/>
        <v>1337.56</v>
      </c>
      <c r="S52" s="15">
        <f t="shared" si="5"/>
        <v>1605072</v>
      </c>
      <c r="T52" s="15">
        <f t="shared" si="6"/>
        <v>-170.44000000000005</v>
      </c>
      <c r="U52" s="44">
        <f t="shared" si="7"/>
        <v>-0.11302387267904512</v>
      </c>
      <c r="V52" s="15">
        <v>1187</v>
      </c>
      <c r="W52" s="15">
        <v>226</v>
      </c>
      <c r="X52" s="15">
        <f t="shared" si="8"/>
        <v>1413</v>
      </c>
      <c r="Y52" s="15">
        <f t="shared" si="9"/>
        <v>1695600</v>
      </c>
      <c r="Z52" s="15">
        <f t="shared" si="10"/>
        <v>-95</v>
      </c>
      <c r="AA52" s="44">
        <f t="shared" si="11"/>
        <v>-6.2997347480106103E-2</v>
      </c>
      <c r="AB52" s="15">
        <v>0</v>
      </c>
      <c r="AC52" s="15">
        <v>0</v>
      </c>
      <c r="AD52" s="15">
        <f t="shared" si="12"/>
        <v>0</v>
      </c>
      <c r="AE52" s="15">
        <f t="shared" si="13"/>
        <v>0</v>
      </c>
      <c r="AF52" s="15">
        <f t="shared" si="14"/>
        <v>-1508</v>
      </c>
      <c r="AG52" s="44">
        <f t="shared" si="15"/>
        <v>-1</v>
      </c>
      <c r="AH52" s="15">
        <v>0</v>
      </c>
      <c r="AI52" s="15">
        <v>0</v>
      </c>
      <c r="AJ52" s="15">
        <f t="shared" si="16"/>
        <v>0</v>
      </c>
      <c r="AK52" s="15">
        <f t="shared" si="17"/>
        <v>0</v>
      </c>
      <c r="AL52" s="15">
        <f t="shared" si="18"/>
        <v>-1508</v>
      </c>
      <c r="AM52" s="44">
        <f t="shared" si="19"/>
        <v>-1</v>
      </c>
      <c r="AN52" s="15">
        <v>0</v>
      </c>
      <c r="AO52" s="15">
        <v>0</v>
      </c>
      <c r="AP52" s="15">
        <f t="shared" si="20"/>
        <v>0</v>
      </c>
      <c r="AQ52" s="15">
        <f t="shared" si="21"/>
        <v>0</v>
      </c>
      <c r="AR52" s="15">
        <f t="shared" si="22"/>
        <v>-1508</v>
      </c>
      <c r="AS52" s="44">
        <f t="shared" si="23"/>
        <v>-1</v>
      </c>
      <c r="AT52" s="15">
        <v>0</v>
      </c>
      <c r="AU52" s="15">
        <v>0</v>
      </c>
      <c r="AV52" s="15">
        <f t="shared" si="24"/>
        <v>0</v>
      </c>
      <c r="AW52" s="15">
        <f t="shared" si="25"/>
        <v>0</v>
      </c>
      <c r="AX52" s="15">
        <f t="shared" si="26"/>
        <v>-1508</v>
      </c>
      <c r="AY52" s="44">
        <f t="shared" si="27"/>
        <v>-1</v>
      </c>
      <c r="AZ52" s="15">
        <v>1144.5783132530121</v>
      </c>
      <c r="BA52" s="15">
        <v>217.4698795180723</v>
      </c>
      <c r="BB52" s="15">
        <f t="shared" si="28"/>
        <v>1362.0481927710844</v>
      </c>
      <c r="BC52" s="15">
        <f t="shared" si="29"/>
        <v>1634457.8313253012</v>
      </c>
      <c r="BD52" s="15">
        <f t="shared" si="30"/>
        <v>-145.95180722891564</v>
      </c>
      <c r="BE52" s="44">
        <f t="shared" si="31"/>
        <v>-9.678501805631011E-2</v>
      </c>
      <c r="BF52" s="15">
        <v>0</v>
      </c>
      <c r="BG52" s="15">
        <v>0</v>
      </c>
      <c r="BH52" s="15">
        <f t="shared" si="32"/>
        <v>0</v>
      </c>
      <c r="BI52" s="15">
        <f t="shared" si="33"/>
        <v>0</v>
      </c>
      <c r="BJ52" s="15">
        <f t="shared" si="34"/>
        <v>-1508</v>
      </c>
      <c r="BK52" s="44">
        <f t="shared" si="35"/>
        <v>-1</v>
      </c>
      <c r="BL52" s="15">
        <v>1136</v>
      </c>
      <c r="BM52" s="15">
        <v>215.84</v>
      </c>
      <c r="BN52" s="15">
        <f t="shared" si="36"/>
        <v>1351.84</v>
      </c>
      <c r="BO52" s="15">
        <f t="shared" si="37"/>
        <v>1622208</v>
      </c>
      <c r="BP52" s="15">
        <f t="shared" si="38"/>
        <v>-156.16000000000008</v>
      </c>
      <c r="BQ52" s="44">
        <f t="shared" si="39"/>
        <v>-0.10355437665782499</v>
      </c>
      <c r="BR52" s="15">
        <v>0</v>
      </c>
      <c r="BS52" s="15">
        <v>0</v>
      </c>
      <c r="BT52" s="15">
        <f t="shared" si="40"/>
        <v>0</v>
      </c>
      <c r="BU52" s="15">
        <f t="shared" si="41"/>
        <v>0</v>
      </c>
      <c r="BV52" s="15">
        <f t="shared" si="42"/>
        <v>-1508</v>
      </c>
      <c r="BW52" s="44">
        <f t="shared" si="43"/>
        <v>-1</v>
      </c>
      <c r="BX52" s="9">
        <v>0</v>
      </c>
      <c r="BY52" s="9">
        <v>0</v>
      </c>
      <c r="BZ52" s="10">
        <f t="shared" si="44"/>
        <v>0</v>
      </c>
      <c r="CA52" s="11">
        <f t="shared" si="45"/>
        <v>0</v>
      </c>
      <c r="CB52" s="15">
        <f t="shared" si="46"/>
        <v>-1508</v>
      </c>
      <c r="CC52" s="44">
        <f t="shared" si="47"/>
        <v>-1</v>
      </c>
    </row>
    <row r="53" spans="1:81" s="4" customFormat="1" ht="25.5" x14ac:dyDescent="0.25">
      <c r="A53" s="22">
        <v>46</v>
      </c>
      <c r="B53" s="23" t="s">
        <v>132</v>
      </c>
      <c r="C53" s="23" t="s">
        <v>133</v>
      </c>
      <c r="D53" s="23" t="s">
        <v>23</v>
      </c>
      <c r="E53" s="23">
        <v>2800</v>
      </c>
      <c r="F53" s="23" t="s">
        <v>126</v>
      </c>
      <c r="G53" s="23" t="s">
        <v>26</v>
      </c>
      <c r="H53" s="23" t="s">
        <v>26</v>
      </c>
      <c r="I53" s="24">
        <v>6426</v>
      </c>
      <c r="J53" s="24">
        <v>0</v>
      </c>
      <c r="K53" s="24">
        <v>0</v>
      </c>
      <c r="L53" s="15">
        <f t="shared" si="0"/>
        <v>0</v>
      </c>
      <c r="M53" s="15">
        <f t="shared" si="1"/>
        <v>0</v>
      </c>
      <c r="N53" s="15">
        <f t="shared" si="2"/>
        <v>-6426</v>
      </c>
      <c r="O53" s="44">
        <f t="shared" si="3"/>
        <v>-1</v>
      </c>
      <c r="P53" s="15">
        <v>4145</v>
      </c>
      <c r="Q53" s="15">
        <v>787.55</v>
      </c>
      <c r="R53" s="15">
        <f t="shared" si="4"/>
        <v>4932.55</v>
      </c>
      <c r="S53" s="15">
        <f t="shared" si="5"/>
        <v>13811140</v>
      </c>
      <c r="T53" s="15">
        <f t="shared" si="6"/>
        <v>-1493.4499999999998</v>
      </c>
      <c r="U53" s="44">
        <f t="shared" si="7"/>
        <v>-0.23240740740740737</v>
      </c>
      <c r="V53" s="15">
        <v>5072</v>
      </c>
      <c r="W53" s="15">
        <v>964</v>
      </c>
      <c r="X53" s="15">
        <f t="shared" si="8"/>
        <v>6036</v>
      </c>
      <c r="Y53" s="15">
        <f t="shared" si="9"/>
        <v>16900800</v>
      </c>
      <c r="Z53" s="15">
        <f t="shared" si="10"/>
        <v>-390</v>
      </c>
      <c r="AA53" s="44">
        <f t="shared" si="11"/>
        <v>-6.069094304388422E-2</v>
      </c>
      <c r="AB53" s="15">
        <v>0</v>
      </c>
      <c r="AC53" s="15">
        <v>0</v>
      </c>
      <c r="AD53" s="15">
        <f t="shared" si="12"/>
        <v>0</v>
      </c>
      <c r="AE53" s="15">
        <f t="shared" si="13"/>
        <v>0</v>
      </c>
      <c r="AF53" s="15">
        <f t="shared" si="14"/>
        <v>-6426</v>
      </c>
      <c r="AG53" s="44">
        <f t="shared" si="15"/>
        <v>-1</v>
      </c>
      <c r="AH53" s="15">
        <v>5290</v>
      </c>
      <c r="AI53" s="15">
        <v>1005.1</v>
      </c>
      <c r="AJ53" s="15">
        <f t="shared" si="16"/>
        <v>6295.1</v>
      </c>
      <c r="AK53" s="15">
        <f t="shared" si="17"/>
        <v>17626280</v>
      </c>
      <c r="AL53" s="15">
        <f t="shared" si="18"/>
        <v>-130.89999999999964</v>
      </c>
      <c r="AM53" s="44">
        <f t="shared" si="19"/>
        <v>-2.0370370370370313E-2</v>
      </c>
      <c r="AN53" s="15">
        <v>0</v>
      </c>
      <c r="AO53" s="15">
        <v>0</v>
      </c>
      <c r="AP53" s="15">
        <f t="shared" si="20"/>
        <v>0</v>
      </c>
      <c r="AQ53" s="15">
        <f t="shared" si="21"/>
        <v>0</v>
      </c>
      <c r="AR53" s="15">
        <f t="shared" si="22"/>
        <v>-6426</v>
      </c>
      <c r="AS53" s="44">
        <f t="shared" si="23"/>
        <v>-1</v>
      </c>
      <c r="AT53" s="15">
        <v>0</v>
      </c>
      <c r="AU53" s="15">
        <v>0</v>
      </c>
      <c r="AV53" s="15">
        <f t="shared" si="24"/>
        <v>0</v>
      </c>
      <c r="AW53" s="15">
        <f t="shared" si="25"/>
        <v>0</v>
      </c>
      <c r="AX53" s="15">
        <f t="shared" si="26"/>
        <v>-6426</v>
      </c>
      <c r="AY53" s="44">
        <f t="shared" si="27"/>
        <v>-1</v>
      </c>
      <c r="AZ53" s="15">
        <v>0</v>
      </c>
      <c r="BA53" s="15">
        <v>0</v>
      </c>
      <c r="BB53" s="15">
        <f t="shared" si="28"/>
        <v>0</v>
      </c>
      <c r="BC53" s="15">
        <f t="shared" si="29"/>
        <v>0</v>
      </c>
      <c r="BD53" s="15">
        <f t="shared" si="30"/>
        <v>-6426</v>
      </c>
      <c r="BE53" s="44">
        <f t="shared" si="31"/>
        <v>-1</v>
      </c>
      <c r="BF53" s="15">
        <v>0</v>
      </c>
      <c r="BG53" s="15">
        <v>0</v>
      </c>
      <c r="BH53" s="15">
        <f t="shared" si="32"/>
        <v>0</v>
      </c>
      <c r="BI53" s="15">
        <f t="shared" si="33"/>
        <v>0</v>
      </c>
      <c r="BJ53" s="15">
        <f t="shared" si="34"/>
        <v>-6426</v>
      </c>
      <c r="BK53" s="44">
        <f t="shared" si="35"/>
        <v>-1</v>
      </c>
      <c r="BL53" s="15">
        <v>4381</v>
      </c>
      <c r="BM53" s="15">
        <v>832.39</v>
      </c>
      <c r="BN53" s="15">
        <f t="shared" si="36"/>
        <v>5213.3900000000003</v>
      </c>
      <c r="BO53" s="15">
        <f t="shared" si="37"/>
        <v>14597492</v>
      </c>
      <c r="BP53" s="15">
        <f t="shared" si="38"/>
        <v>-1212.6099999999997</v>
      </c>
      <c r="BQ53" s="44">
        <f t="shared" si="39"/>
        <v>-0.18870370370370365</v>
      </c>
      <c r="BR53" s="15">
        <v>5400</v>
      </c>
      <c r="BS53" s="15">
        <v>1026</v>
      </c>
      <c r="BT53" s="15">
        <f t="shared" si="40"/>
        <v>6426</v>
      </c>
      <c r="BU53" s="15">
        <f t="shared" si="41"/>
        <v>17992800</v>
      </c>
      <c r="BV53" s="15">
        <f t="shared" si="42"/>
        <v>0</v>
      </c>
      <c r="BW53" s="44">
        <f t="shared" si="43"/>
        <v>0</v>
      </c>
      <c r="BX53" s="9">
        <v>0</v>
      </c>
      <c r="BY53" s="9">
        <v>0</v>
      </c>
      <c r="BZ53" s="10">
        <f t="shared" si="44"/>
        <v>0</v>
      </c>
      <c r="CA53" s="11">
        <f t="shared" si="45"/>
        <v>0</v>
      </c>
      <c r="CB53" s="15">
        <f t="shared" si="46"/>
        <v>-6426</v>
      </c>
      <c r="CC53" s="44">
        <f t="shared" si="47"/>
        <v>-1</v>
      </c>
    </row>
    <row r="54" spans="1:81" s="4" customFormat="1" ht="102" x14ac:dyDescent="0.25">
      <c r="A54" s="22">
        <v>47</v>
      </c>
      <c r="B54" s="23" t="s">
        <v>134</v>
      </c>
      <c r="C54" s="23" t="s">
        <v>135</v>
      </c>
      <c r="D54" s="23" t="s">
        <v>23</v>
      </c>
      <c r="E54" s="23">
        <v>500</v>
      </c>
      <c r="F54" s="23" t="s">
        <v>42</v>
      </c>
      <c r="G54" s="23" t="s">
        <v>136</v>
      </c>
      <c r="H54" s="23" t="s">
        <v>26</v>
      </c>
      <c r="I54" s="24">
        <v>31034</v>
      </c>
      <c r="J54" s="24">
        <v>0</v>
      </c>
      <c r="K54" s="24">
        <v>0</v>
      </c>
      <c r="L54" s="15">
        <f t="shared" si="0"/>
        <v>0</v>
      </c>
      <c r="M54" s="15">
        <f t="shared" si="1"/>
        <v>0</v>
      </c>
      <c r="N54" s="15">
        <f t="shared" si="2"/>
        <v>-31034</v>
      </c>
      <c r="O54" s="44">
        <f t="shared" si="3"/>
        <v>-1</v>
      </c>
      <c r="P54" s="15">
        <v>0</v>
      </c>
      <c r="Q54" s="15">
        <v>0</v>
      </c>
      <c r="R54" s="15">
        <f t="shared" si="4"/>
        <v>0</v>
      </c>
      <c r="S54" s="15">
        <f t="shared" si="5"/>
        <v>0</v>
      </c>
      <c r="T54" s="15">
        <f t="shared" si="6"/>
        <v>-31034</v>
      </c>
      <c r="U54" s="44">
        <f t="shared" si="7"/>
        <v>-1</v>
      </c>
      <c r="V54" s="15">
        <v>0</v>
      </c>
      <c r="W54" s="15">
        <v>0</v>
      </c>
      <c r="X54" s="15">
        <f t="shared" si="8"/>
        <v>0</v>
      </c>
      <c r="Y54" s="15">
        <f t="shared" si="9"/>
        <v>0</v>
      </c>
      <c r="Z54" s="15">
        <f t="shared" si="10"/>
        <v>-31034</v>
      </c>
      <c r="AA54" s="44">
        <f t="shared" si="11"/>
        <v>-1</v>
      </c>
      <c r="AB54" s="15">
        <v>0</v>
      </c>
      <c r="AC54" s="15">
        <v>0</v>
      </c>
      <c r="AD54" s="15">
        <f t="shared" si="12"/>
        <v>0</v>
      </c>
      <c r="AE54" s="15">
        <f t="shared" si="13"/>
        <v>0</v>
      </c>
      <c r="AF54" s="15">
        <f t="shared" si="14"/>
        <v>-31034</v>
      </c>
      <c r="AG54" s="44">
        <f t="shared" si="15"/>
        <v>-1</v>
      </c>
      <c r="AH54" s="15">
        <v>23205</v>
      </c>
      <c r="AI54" s="15">
        <v>4408.95</v>
      </c>
      <c r="AJ54" s="15">
        <f t="shared" si="16"/>
        <v>27613.95</v>
      </c>
      <c r="AK54" s="15">
        <f t="shared" si="17"/>
        <v>13806975</v>
      </c>
      <c r="AL54" s="15">
        <f t="shared" si="18"/>
        <v>-3420.0499999999993</v>
      </c>
      <c r="AM54" s="44">
        <f t="shared" si="19"/>
        <v>-0.11020332538506152</v>
      </c>
      <c r="AN54" s="15">
        <v>0</v>
      </c>
      <c r="AO54" s="15">
        <v>0</v>
      </c>
      <c r="AP54" s="15">
        <f t="shared" si="20"/>
        <v>0</v>
      </c>
      <c r="AQ54" s="15">
        <f t="shared" si="21"/>
        <v>0</v>
      </c>
      <c r="AR54" s="15">
        <f t="shared" si="22"/>
        <v>-31034</v>
      </c>
      <c r="AS54" s="44">
        <f t="shared" si="23"/>
        <v>-1</v>
      </c>
      <c r="AT54" s="15">
        <v>26079</v>
      </c>
      <c r="AU54" s="15">
        <v>4955.01</v>
      </c>
      <c r="AV54" s="15">
        <f t="shared" si="24"/>
        <v>31034.010000000002</v>
      </c>
      <c r="AW54" s="15">
        <f t="shared" si="25"/>
        <v>15517005.000000002</v>
      </c>
      <c r="AX54" s="15">
        <f t="shared" si="26"/>
        <v>1.0000000002037268E-2</v>
      </c>
      <c r="AY54" s="44">
        <f t="shared" si="27"/>
        <v>3.222272347115186E-7</v>
      </c>
      <c r="AZ54" s="15">
        <v>0</v>
      </c>
      <c r="BA54" s="15">
        <v>0</v>
      </c>
      <c r="BB54" s="15">
        <f t="shared" si="28"/>
        <v>0</v>
      </c>
      <c r="BC54" s="15">
        <f t="shared" si="29"/>
        <v>0</v>
      </c>
      <c r="BD54" s="15">
        <f t="shared" si="30"/>
        <v>-31034</v>
      </c>
      <c r="BE54" s="44">
        <f t="shared" si="31"/>
        <v>-1</v>
      </c>
      <c r="BF54" s="15">
        <v>0</v>
      </c>
      <c r="BG54" s="15">
        <v>0</v>
      </c>
      <c r="BH54" s="15">
        <f t="shared" si="32"/>
        <v>0</v>
      </c>
      <c r="BI54" s="15">
        <f t="shared" si="33"/>
        <v>0</v>
      </c>
      <c r="BJ54" s="15">
        <f t="shared" si="34"/>
        <v>-31034</v>
      </c>
      <c r="BK54" s="44">
        <f t="shared" si="35"/>
        <v>-1</v>
      </c>
      <c r="BL54" s="15">
        <v>20523</v>
      </c>
      <c r="BM54" s="15">
        <v>3899.37</v>
      </c>
      <c r="BN54" s="15">
        <f t="shared" si="36"/>
        <v>24422.37</v>
      </c>
      <c r="BO54" s="15">
        <f t="shared" si="37"/>
        <v>12211185</v>
      </c>
      <c r="BP54" s="15">
        <f t="shared" si="38"/>
        <v>-6611.630000000001</v>
      </c>
      <c r="BQ54" s="44">
        <f t="shared" si="39"/>
        <v>-0.21304472514016887</v>
      </c>
      <c r="BR54" s="15">
        <v>0</v>
      </c>
      <c r="BS54" s="15">
        <v>0</v>
      </c>
      <c r="BT54" s="15">
        <f t="shared" si="40"/>
        <v>0</v>
      </c>
      <c r="BU54" s="15">
        <f t="shared" si="41"/>
        <v>0</v>
      </c>
      <c r="BV54" s="15">
        <f t="shared" si="42"/>
        <v>-31034</v>
      </c>
      <c r="BW54" s="44">
        <f t="shared" si="43"/>
        <v>-1</v>
      </c>
      <c r="BX54" s="9">
        <v>0</v>
      </c>
      <c r="BY54" s="9">
        <v>0</v>
      </c>
      <c r="BZ54" s="10">
        <f t="shared" si="44"/>
        <v>0</v>
      </c>
      <c r="CA54" s="11">
        <f t="shared" si="45"/>
        <v>0</v>
      </c>
      <c r="CB54" s="15">
        <f t="shared" si="46"/>
        <v>-31034</v>
      </c>
      <c r="CC54" s="44">
        <f t="shared" si="47"/>
        <v>-1</v>
      </c>
    </row>
    <row r="55" spans="1:81" s="4" customFormat="1" x14ac:dyDescent="0.25">
      <c r="A55" s="22">
        <v>48</v>
      </c>
      <c r="B55" s="22" t="s">
        <v>137</v>
      </c>
      <c r="C55" s="22" t="s">
        <v>138</v>
      </c>
      <c r="D55" s="22" t="s">
        <v>23</v>
      </c>
      <c r="E55" s="22">
        <v>60</v>
      </c>
      <c r="F55" s="22" t="s">
        <v>47</v>
      </c>
      <c r="G55" s="22" t="s">
        <v>51</v>
      </c>
      <c r="H55" s="22" t="s">
        <v>51</v>
      </c>
      <c r="I55" s="24">
        <v>8012</v>
      </c>
      <c r="J55" s="24">
        <v>0</v>
      </c>
      <c r="K55" s="24">
        <v>0</v>
      </c>
      <c r="L55" s="15">
        <f t="shared" si="0"/>
        <v>0</v>
      </c>
      <c r="M55" s="15">
        <f t="shared" si="1"/>
        <v>0</v>
      </c>
      <c r="N55" s="15">
        <f t="shared" si="2"/>
        <v>-8012</v>
      </c>
      <c r="O55" s="44">
        <f t="shared" si="3"/>
        <v>-1</v>
      </c>
      <c r="P55" s="15">
        <v>0</v>
      </c>
      <c r="Q55" s="15">
        <v>0</v>
      </c>
      <c r="R55" s="15">
        <f t="shared" si="4"/>
        <v>0</v>
      </c>
      <c r="S55" s="15">
        <f t="shared" si="5"/>
        <v>0</v>
      </c>
      <c r="T55" s="15">
        <f t="shared" si="6"/>
        <v>-8012</v>
      </c>
      <c r="U55" s="44">
        <f t="shared" si="7"/>
        <v>-1</v>
      </c>
      <c r="V55" s="15">
        <v>0</v>
      </c>
      <c r="W55" s="15">
        <v>0</v>
      </c>
      <c r="X55" s="15">
        <f t="shared" si="8"/>
        <v>0</v>
      </c>
      <c r="Y55" s="15">
        <f t="shared" si="9"/>
        <v>0</v>
      </c>
      <c r="Z55" s="15">
        <f t="shared" si="10"/>
        <v>-8012</v>
      </c>
      <c r="AA55" s="44">
        <f t="shared" si="11"/>
        <v>-1</v>
      </c>
      <c r="AB55" s="15">
        <v>0</v>
      </c>
      <c r="AC55" s="15">
        <v>0</v>
      </c>
      <c r="AD55" s="15">
        <f t="shared" si="12"/>
        <v>0</v>
      </c>
      <c r="AE55" s="15">
        <f t="shared" si="13"/>
        <v>0</v>
      </c>
      <c r="AF55" s="15">
        <f t="shared" si="14"/>
        <v>-8012</v>
      </c>
      <c r="AG55" s="44">
        <f t="shared" si="15"/>
        <v>-1</v>
      </c>
      <c r="AH55" s="15">
        <v>0</v>
      </c>
      <c r="AI55" s="15">
        <v>0</v>
      </c>
      <c r="AJ55" s="15">
        <f t="shared" si="16"/>
        <v>0</v>
      </c>
      <c r="AK55" s="15">
        <f t="shared" si="17"/>
        <v>0</v>
      </c>
      <c r="AL55" s="15">
        <f t="shared" si="18"/>
        <v>-8012</v>
      </c>
      <c r="AM55" s="44">
        <f t="shared" si="19"/>
        <v>-1</v>
      </c>
      <c r="AN55" s="15">
        <v>5200</v>
      </c>
      <c r="AO55" s="15">
        <v>988</v>
      </c>
      <c r="AP55" s="15">
        <f t="shared" si="20"/>
        <v>6188</v>
      </c>
      <c r="AQ55" s="15">
        <f t="shared" si="21"/>
        <v>371280</v>
      </c>
      <c r="AR55" s="15">
        <f t="shared" si="22"/>
        <v>-1824</v>
      </c>
      <c r="AS55" s="44">
        <f t="shared" si="23"/>
        <v>-0.22765851223165251</v>
      </c>
      <c r="AT55" s="15">
        <v>0</v>
      </c>
      <c r="AU55" s="15">
        <v>0</v>
      </c>
      <c r="AV55" s="15">
        <f t="shared" si="24"/>
        <v>0</v>
      </c>
      <c r="AW55" s="15">
        <f t="shared" si="25"/>
        <v>0</v>
      </c>
      <c r="AX55" s="15">
        <f t="shared" si="26"/>
        <v>-8012</v>
      </c>
      <c r="AY55" s="44">
        <f t="shared" si="27"/>
        <v>-1</v>
      </c>
      <c r="AZ55" s="15">
        <v>6725.4196642685856</v>
      </c>
      <c r="BA55" s="15">
        <v>1277.8297362110313</v>
      </c>
      <c r="BB55" s="15">
        <f t="shared" si="28"/>
        <v>8003.2494004796172</v>
      </c>
      <c r="BC55" s="15">
        <f t="shared" si="29"/>
        <v>480194.96402877703</v>
      </c>
      <c r="BD55" s="15">
        <f t="shared" si="30"/>
        <v>-8.7505995203828206</v>
      </c>
      <c r="BE55" s="44">
        <f t="shared" si="31"/>
        <v>-1.092186660057766E-3</v>
      </c>
      <c r="BF55" s="15">
        <v>0</v>
      </c>
      <c r="BG55" s="15">
        <v>0</v>
      </c>
      <c r="BH55" s="15">
        <f t="shared" si="32"/>
        <v>0</v>
      </c>
      <c r="BI55" s="15">
        <f t="shared" si="33"/>
        <v>0</v>
      </c>
      <c r="BJ55" s="15">
        <f t="shared" si="34"/>
        <v>-8012</v>
      </c>
      <c r="BK55" s="44">
        <f t="shared" si="35"/>
        <v>-1</v>
      </c>
      <c r="BL55" s="15">
        <v>0</v>
      </c>
      <c r="BM55" s="15">
        <v>0</v>
      </c>
      <c r="BN55" s="15">
        <f t="shared" si="36"/>
        <v>0</v>
      </c>
      <c r="BO55" s="15">
        <f t="shared" si="37"/>
        <v>0</v>
      </c>
      <c r="BP55" s="15">
        <f t="shared" si="38"/>
        <v>-8012</v>
      </c>
      <c r="BQ55" s="44">
        <f t="shared" si="39"/>
        <v>-1</v>
      </c>
      <c r="BR55" s="15">
        <v>0</v>
      </c>
      <c r="BS55" s="15">
        <v>0</v>
      </c>
      <c r="BT55" s="15">
        <f t="shared" si="40"/>
        <v>0</v>
      </c>
      <c r="BU55" s="15">
        <f t="shared" si="41"/>
        <v>0</v>
      </c>
      <c r="BV55" s="15">
        <f t="shared" si="42"/>
        <v>-8012</v>
      </c>
      <c r="BW55" s="44">
        <f t="shared" si="43"/>
        <v>-1</v>
      </c>
      <c r="BX55" s="9">
        <v>0</v>
      </c>
      <c r="BY55" s="9">
        <v>0</v>
      </c>
      <c r="BZ55" s="10">
        <f t="shared" si="44"/>
        <v>0</v>
      </c>
      <c r="CA55" s="11">
        <f t="shared" si="45"/>
        <v>0</v>
      </c>
      <c r="CB55" s="15">
        <f t="shared" si="46"/>
        <v>-8012</v>
      </c>
      <c r="CC55" s="44">
        <f t="shared" si="47"/>
        <v>-1</v>
      </c>
    </row>
    <row r="56" spans="1:81" s="4" customFormat="1" ht="25.5" x14ac:dyDescent="0.25">
      <c r="A56" s="22">
        <v>49</v>
      </c>
      <c r="B56" s="23" t="s">
        <v>139</v>
      </c>
      <c r="C56" s="23" t="s">
        <v>140</v>
      </c>
      <c r="D56" s="23" t="s">
        <v>23</v>
      </c>
      <c r="E56" s="23">
        <v>3000</v>
      </c>
      <c r="F56" s="23" t="s">
        <v>126</v>
      </c>
      <c r="G56" s="23" t="s">
        <v>26</v>
      </c>
      <c r="H56" s="23" t="s">
        <v>26</v>
      </c>
      <c r="I56" s="24">
        <v>4831</v>
      </c>
      <c r="J56" s="24">
        <v>0</v>
      </c>
      <c r="K56" s="24">
        <v>0</v>
      </c>
      <c r="L56" s="15">
        <f t="shared" si="0"/>
        <v>0</v>
      </c>
      <c r="M56" s="15">
        <f t="shared" si="1"/>
        <v>0</v>
      </c>
      <c r="N56" s="15">
        <f t="shared" si="2"/>
        <v>-4831</v>
      </c>
      <c r="O56" s="44">
        <f t="shared" si="3"/>
        <v>-1</v>
      </c>
      <c r="P56" s="15">
        <v>0</v>
      </c>
      <c r="Q56" s="15">
        <v>0</v>
      </c>
      <c r="R56" s="15">
        <f t="shared" si="4"/>
        <v>0</v>
      </c>
      <c r="S56" s="15">
        <f t="shared" si="5"/>
        <v>0</v>
      </c>
      <c r="T56" s="15">
        <f t="shared" si="6"/>
        <v>-4831</v>
      </c>
      <c r="U56" s="44">
        <f t="shared" si="7"/>
        <v>-1</v>
      </c>
      <c r="V56" s="15">
        <v>3822</v>
      </c>
      <c r="W56" s="15">
        <v>726</v>
      </c>
      <c r="X56" s="15">
        <f t="shared" si="8"/>
        <v>4548</v>
      </c>
      <c r="Y56" s="15">
        <f t="shared" si="9"/>
        <v>13644000</v>
      </c>
      <c r="Z56" s="15">
        <f t="shared" si="10"/>
        <v>-283</v>
      </c>
      <c r="AA56" s="44">
        <f t="shared" si="11"/>
        <v>-5.8580004139929621E-2</v>
      </c>
      <c r="AB56" s="15">
        <v>0</v>
      </c>
      <c r="AC56" s="15">
        <v>0</v>
      </c>
      <c r="AD56" s="15">
        <f t="shared" si="12"/>
        <v>0</v>
      </c>
      <c r="AE56" s="15">
        <f t="shared" si="13"/>
        <v>0</v>
      </c>
      <c r="AF56" s="15">
        <f t="shared" si="14"/>
        <v>-4831</v>
      </c>
      <c r="AG56" s="44">
        <f t="shared" si="15"/>
        <v>-1</v>
      </c>
      <c r="AH56" s="15">
        <v>0</v>
      </c>
      <c r="AI56" s="15">
        <v>0</v>
      </c>
      <c r="AJ56" s="15">
        <f t="shared" si="16"/>
        <v>0</v>
      </c>
      <c r="AK56" s="15">
        <f t="shared" si="17"/>
        <v>0</v>
      </c>
      <c r="AL56" s="15">
        <f t="shared" si="18"/>
        <v>-4831</v>
      </c>
      <c r="AM56" s="44">
        <f t="shared" si="19"/>
        <v>-1</v>
      </c>
      <c r="AN56" s="15">
        <v>0</v>
      </c>
      <c r="AO56" s="15">
        <v>0</v>
      </c>
      <c r="AP56" s="15">
        <f t="shared" si="20"/>
        <v>0</v>
      </c>
      <c r="AQ56" s="15">
        <f t="shared" si="21"/>
        <v>0</v>
      </c>
      <c r="AR56" s="15">
        <f t="shared" si="22"/>
        <v>-4831</v>
      </c>
      <c r="AS56" s="44">
        <f t="shared" si="23"/>
        <v>-1</v>
      </c>
      <c r="AT56" s="15">
        <v>0</v>
      </c>
      <c r="AU56" s="15">
        <v>0</v>
      </c>
      <c r="AV56" s="15">
        <f t="shared" si="24"/>
        <v>0</v>
      </c>
      <c r="AW56" s="15">
        <f t="shared" si="25"/>
        <v>0</v>
      </c>
      <c r="AX56" s="15">
        <f t="shared" si="26"/>
        <v>-4831</v>
      </c>
      <c r="AY56" s="44">
        <f t="shared" si="27"/>
        <v>-1</v>
      </c>
      <c r="AZ56" s="15">
        <v>3313</v>
      </c>
      <c r="BA56" s="15">
        <v>629.47</v>
      </c>
      <c r="BB56" s="15">
        <f t="shared" si="28"/>
        <v>3942.4700000000003</v>
      </c>
      <c r="BC56" s="15">
        <f t="shared" si="29"/>
        <v>11827410</v>
      </c>
      <c r="BD56" s="15">
        <f t="shared" si="30"/>
        <v>-888.52999999999975</v>
      </c>
      <c r="BE56" s="44">
        <f t="shared" si="31"/>
        <v>-0.18392258331608358</v>
      </c>
      <c r="BF56" s="15">
        <v>0</v>
      </c>
      <c r="BG56" s="15">
        <v>0</v>
      </c>
      <c r="BH56" s="15">
        <f t="shared" si="32"/>
        <v>0</v>
      </c>
      <c r="BI56" s="15">
        <f t="shared" si="33"/>
        <v>0</v>
      </c>
      <c r="BJ56" s="15">
        <f t="shared" si="34"/>
        <v>-4831</v>
      </c>
      <c r="BK56" s="44">
        <f t="shared" si="35"/>
        <v>-1</v>
      </c>
      <c r="BL56" s="15">
        <v>2625</v>
      </c>
      <c r="BM56" s="15">
        <v>498.75</v>
      </c>
      <c r="BN56" s="15">
        <f t="shared" si="36"/>
        <v>3123.75</v>
      </c>
      <c r="BO56" s="15">
        <f t="shared" si="37"/>
        <v>9371250</v>
      </c>
      <c r="BP56" s="15">
        <f t="shared" si="38"/>
        <v>-1707.25</v>
      </c>
      <c r="BQ56" s="44">
        <f t="shared" si="39"/>
        <v>-0.35339474228938106</v>
      </c>
      <c r="BR56" s="15">
        <v>0</v>
      </c>
      <c r="BS56" s="15">
        <v>0</v>
      </c>
      <c r="BT56" s="15">
        <f t="shared" si="40"/>
        <v>0</v>
      </c>
      <c r="BU56" s="15">
        <f t="shared" si="41"/>
        <v>0</v>
      </c>
      <c r="BV56" s="15">
        <f t="shared" si="42"/>
        <v>-4831</v>
      </c>
      <c r="BW56" s="44">
        <f t="shared" si="43"/>
        <v>-1</v>
      </c>
      <c r="BX56" s="9">
        <v>0</v>
      </c>
      <c r="BY56" s="9">
        <v>0</v>
      </c>
      <c r="BZ56" s="10">
        <f t="shared" si="44"/>
        <v>0</v>
      </c>
      <c r="CA56" s="11">
        <f t="shared" si="45"/>
        <v>0</v>
      </c>
      <c r="CB56" s="15">
        <f t="shared" si="46"/>
        <v>-4831</v>
      </c>
      <c r="CC56" s="44">
        <f t="shared" si="47"/>
        <v>-1</v>
      </c>
    </row>
    <row r="57" spans="1:81" s="4" customFormat="1" x14ac:dyDescent="0.25">
      <c r="A57" s="22">
        <v>50</v>
      </c>
      <c r="B57" s="23" t="s">
        <v>141</v>
      </c>
      <c r="C57" s="23" t="s">
        <v>142</v>
      </c>
      <c r="D57" s="23" t="s">
        <v>23</v>
      </c>
      <c r="E57" s="22">
        <v>220</v>
      </c>
      <c r="F57" s="22" t="s">
        <v>29</v>
      </c>
      <c r="G57" s="22" t="s">
        <v>26</v>
      </c>
      <c r="H57" s="22" t="s">
        <v>26</v>
      </c>
      <c r="I57" s="24">
        <v>2077</v>
      </c>
      <c r="J57" s="24">
        <v>0</v>
      </c>
      <c r="K57" s="24">
        <v>0</v>
      </c>
      <c r="L57" s="15">
        <f t="shared" si="0"/>
        <v>0</v>
      </c>
      <c r="M57" s="15">
        <f t="shared" si="1"/>
        <v>0</v>
      </c>
      <c r="N57" s="15">
        <f t="shared" si="2"/>
        <v>-2077</v>
      </c>
      <c r="O57" s="44">
        <f t="shared" si="3"/>
        <v>-1</v>
      </c>
      <c r="P57" s="15">
        <v>1735</v>
      </c>
      <c r="Q57" s="15">
        <v>329.65</v>
      </c>
      <c r="R57" s="15">
        <f t="shared" si="4"/>
        <v>2064.65</v>
      </c>
      <c r="S57" s="15">
        <f t="shared" si="5"/>
        <v>454223</v>
      </c>
      <c r="T57" s="15">
        <f t="shared" si="6"/>
        <v>-12.349999999999909</v>
      </c>
      <c r="U57" s="44">
        <f t="shared" si="7"/>
        <v>-5.946076071256576E-3</v>
      </c>
      <c r="V57" s="15">
        <v>0</v>
      </c>
      <c r="W57" s="15">
        <v>0</v>
      </c>
      <c r="X57" s="15">
        <f t="shared" si="8"/>
        <v>0</v>
      </c>
      <c r="Y57" s="15">
        <f t="shared" si="9"/>
        <v>0</v>
      </c>
      <c r="Z57" s="15">
        <f t="shared" si="10"/>
        <v>-2077</v>
      </c>
      <c r="AA57" s="44">
        <f t="shared" si="11"/>
        <v>-1</v>
      </c>
      <c r="AB57" s="15">
        <v>0</v>
      </c>
      <c r="AC57" s="15">
        <v>0</v>
      </c>
      <c r="AD57" s="15">
        <f t="shared" si="12"/>
        <v>0</v>
      </c>
      <c r="AE57" s="15">
        <f t="shared" si="13"/>
        <v>0</v>
      </c>
      <c r="AF57" s="15">
        <f t="shared" si="14"/>
        <v>-2077</v>
      </c>
      <c r="AG57" s="44">
        <f t="shared" si="15"/>
        <v>-1</v>
      </c>
      <c r="AH57" s="15">
        <v>0</v>
      </c>
      <c r="AI57" s="15">
        <v>0</v>
      </c>
      <c r="AJ57" s="15">
        <f t="shared" si="16"/>
        <v>0</v>
      </c>
      <c r="AK57" s="15">
        <f t="shared" si="17"/>
        <v>0</v>
      </c>
      <c r="AL57" s="15">
        <f t="shared" si="18"/>
        <v>-2077</v>
      </c>
      <c r="AM57" s="44">
        <f t="shared" si="19"/>
        <v>-1</v>
      </c>
      <c r="AN57" s="15">
        <v>0</v>
      </c>
      <c r="AO57" s="15">
        <v>0</v>
      </c>
      <c r="AP57" s="15">
        <f t="shared" si="20"/>
        <v>0</v>
      </c>
      <c r="AQ57" s="15">
        <f t="shared" si="21"/>
        <v>0</v>
      </c>
      <c r="AR57" s="15">
        <f t="shared" si="22"/>
        <v>-2077</v>
      </c>
      <c r="AS57" s="44">
        <f t="shared" si="23"/>
        <v>-1</v>
      </c>
      <c r="AT57" s="15">
        <v>0</v>
      </c>
      <c r="AU57" s="15">
        <v>0</v>
      </c>
      <c r="AV57" s="15">
        <f t="shared" si="24"/>
        <v>0</v>
      </c>
      <c r="AW57" s="15">
        <f t="shared" si="25"/>
        <v>0</v>
      </c>
      <c r="AX57" s="15">
        <f t="shared" si="26"/>
        <v>-2077</v>
      </c>
      <c r="AY57" s="44">
        <f t="shared" si="27"/>
        <v>-1</v>
      </c>
      <c r="AZ57" s="15">
        <v>0</v>
      </c>
      <c r="BA57" s="15">
        <v>0</v>
      </c>
      <c r="BB57" s="15">
        <f t="shared" si="28"/>
        <v>0</v>
      </c>
      <c r="BC57" s="15">
        <f t="shared" si="29"/>
        <v>0</v>
      </c>
      <c r="BD57" s="15">
        <f t="shared" si="30"/>
        <v>-2077</v>
      </c>
      <c r="BE57" s="44">
        <f t="shared" si="31"/>
        <v>-1</v>
      </c>
      <c r="BF57" s="15">
        <v>0</v>
      </c>
      <c r="BG57" s="15">
        <v>0</v>
      </c>
      <c r="BH57" s="15">
        <f t="shared" si="32"/>
        <v>0</v>
      </c>
      <c r="BI57" s="15">
        <f t="shared" si="33"/>
        <v>0</v>
      </c>
      <c r="BJ57" s="15">
        <f t="shared" si="34"/>
        <v>-2077</v>
      </c>
      <c r="BK57" s="44">
        <f t="shared" si="35"/>
        <v>-1</v>
      </c>
      <c r="BL57" s="15">
        <v>0</v>
      </c>
      <c r="BM57" s="15">
        <v>0</v>
      </c>
      <c r="BN57" s="15">
        <f t="shared" si="36"/>
        <v>0</v>
      </c>
      <c r="BO57" s="15">
        <f t="shared" si="37"/>
        <v>0</v>
      </c>
      <c r="BP57" s="15">
        <f t="shared" si="38"/>
        <v>-2077</v>
      </c>
      <c r="BQ57" s="44">
        <f t="shared" si="39"/>
        <v>-1</v>
      </c>
      <c r="BR57" s="15">
        <v>0</v>
      </c>
      <c r="BS57" s="15">
        <v>0</v>
      </c>
      <c r="BT57" s="15">
        <f t="shared" si="40"/>
        <v>0</v>
      </c>
      <c r="BU57" s="15">
        <f t="shared" si="41"/>
        <v>0</v>
      </c>
      <c r="BV57" s="15">
        <f t="shared" si="42"/>
        <v>-2077</v>
      </c>
      <c r="BW57" s="44">
        <f t="shared" si="43"/>
        <v>-1</v>
      </c>
      <c r="BX57" s="9">
        <v>0</v>
      </c>
      <c r="BY57" s="9">
        <v>0</v>
      </c>
      <c r="BZ57" s="10">
        <f t="shared" si="44"/>
        <v>0</v>
      </c>
      <c r="CA57" s="11">
        <f t="shared" si="45"/>
        <v>0</v>
      </c>
      <c r="CB57" s="15">
        <f t="shared" si="46"/>
        <v>-2077</v>
      </c>
      <c r="CC57" s="44">
        <f t="shared" si="47"/>
        <v>-1</v>
      </c>
    </row>
    <row r="58" spans="1:81" s="4" customFormat="1" ht="25.5" x14ac:dyDescent="0.25">
      <c r="A58" s="22">
        <v>51</v>
      </c>
      <c r="B58" s="22" t="s">
        <v>143</v>
      </c>
      <c r="C58" s="22" t="s">
        <v>144</v>
      </c>
      <c r="D58" s="22" t="s">
        <v>23</v>
      </c>
      <c r="E58" s="22">
        <v>450</v>
      </c>
      <c r="F58" s="22" t="s">
        <v>126</v>
      </c>
      <c r="G58" s="23" t="s">
        <v>26</v>
      </c>
      <c r="H58" s="23" t="s">
        <v>26</v>
      </c>
      <c r="I58" s="24">
        <v>2099</v>
      </c>
      <c r="J58" s="24">
        <v>0</v>
      </c>
      <c r="K58" s="24">
        <v>0</v>
      </c>
      <c r="L58" s="15">
        <f t="shared" si="0"/>
        <v>0</v>
      </c>
      <c r="M58" s="15">
        <f t="shared" si="1"/>
        <v>0</v>
      </c>
      <c r="N58" s="15">
        <f t="shared" si="2"/>
        <v>-2099</v>
      </c>
      <c r="O58" s="44">
        <f t="shared" si="3"/>
        <v>-1</v>
      </c>
      <c r="P58" s="15">
        <v>894</v>
      </c>
      <c r="Q58" s="15">
        <v>169.86</v>
      </c>
      <c r="R58" s="15">
        <f t="shared" si="4"/>
        <v>1063.8600000000001</v>
      </c>
      <c r="S58" s="15">
        <f t="shared" si="5"/>
        <v>478737.00000000006</v>
      </c>
      <c r="T58" s="15">
        <f t="shared" si="6"/>
        <v>-1035.1399999999999</v>
      </c>
      <c r="U58" s="44">
        <f t="shared" si="7"/>
        <v>-0.49315864697474981</v>
      </c>
      <c r="V58" s="15">
        <v>1517</v>
      </c>
      <c r="W58" s="15">
        <v>288</v>
      </c>
      <c r="X58" s="15">
        <f t="shared" si="8"/>
        <v>1805</v>
      </c>
      <c r="Y58" s="15">
        <f t="shared" si="9"/>
        <v>812250</v>
      </c>
      <c r="Z58" s="15">
        <f t="shared" si="10"/>
        <v>-294</v>
      </c>
      <c r="AA58" s="44">
        <f t="shared" si="11"/>
        <v>-0.14006669842782277</v>
      </c>
      <c r="AB58" s="15">
        <v>0</v>
      </c>
      <c r="AC58" s="15">
        <v>0</v>
      </c>
      <c r="AD58" s="15">
        <f t="shared" si="12"/>
        <v>0</v>
      </c>
      <c r="AE58" s="15">
        <f t="shared" si="13"/>
        <v>0</v>
      </c>
      <c r="AF58" s="15">
        <f t="shared" si="14"/>
        <v>-2099</v>
      </c>
      <c r="AG58" s="44">
        <f t="shared" si="15"/>
        <v>-1</v>
      </c>
      <c r="AH58" s="15">
        <v>0</v>
      </c>
      <c r="AI58" s="15">
        <v>0</v>
      </c>
      <c r="AJ58" s="15">
        <f t="shared" si="16"/>
        <v>0</v>
      </c>
      <c r="AK58" s="15">
        <f t="shared" si="17"/>
        <v>0</v>
      </c>
      <c r="AL58" s="15">
        <f t="shared" si="18"/>
        <v>-2099</v>
      </c>
      <c r="AM58" s="44">
        <f t="shared" si="19"/>
        <v>-1</v>
      </c>
      <c r="AN58" s="15">
        <v>1600</v>
      </c>
      <c r="AO58" s="15">
        <v>304</v>
      </c>
      <c r="AP58" s="15">
        <f t="shared" si="20"/>
        <v>1904</v>
      </c>
      <c r="AQ58" s="15">
        <f t="shared" si="21"/>
        <v>856800</v>
      </c>
      <c r="AR58" s="15">
        <f t="shared" si="22"/>
        <v>-195</v>
      </c>
      <c r="AS58" s="44">
        <f t="shared" si="23"/>
        <v>-9.2901381610290615E-2</v>
      </c>
      <c r="AT58" s="15">
        <v>0</v>
      </c>
      <c r="AU58" s="15">
        <v>0</v>
      </c>
      <c r="AV58" s="15">
        <f t="shared" si="24"/>
        <v>0</v>
      </c>
      <c r="AW58" s="15">
        <f t="shared" si="25"/>
        <v>0</v>
      </c>
      <c r="AX58" s="15">
        <f t="shared" si="26"/>
        <v>-2099</v>
      </c>
      <c r="AY58" s="44">
        <f t="shared" si="27"/>
        <v>-1</v>
      </c>
      <c r="AZ58" s="15">
        <v>1072</v>
      </c>
      <c r="BA58" s="15">
        <v>203.68</v>
      </c>
      <c r="BB58" s="15">
        <f t="shared" si="28"/>
        <v>1275.68</v>
      </c>
      <c r="BC58" s="15">
        <f t="shared" si="29"/>
        <v>574056</v>
      </c>
      <c r="BD58" s="15">
        <f t="shared" si="30"/>
        <v>-823.31999999999994</v>
      </c>
      <c r="BE58" s="44">
        <f t="shared" si="31"/>
        <v>-0.39224392567889466</v>
      </c>
      <c r="BF58" s="15">
        <v>0</v>
      </c>
      <c r="BG58" s="15">
        <v>0</v>
      </c>
      <c r="BH58" s="15">
        <f t="shared" si="32"/>
        <v>0</v>
      </c>
      <c r="BI58" s="15">
        <f t="shared" si="33"/>
        <v>0</v>
      </c>
      <c r="BJ58" s="15">
        <f t="shared" si="34"/>
        <v>-2099</v>
      </c>
      <c r="BK58" s="44">
        <f t="shared" si="35"/>
        <v>-1</v>
      </c>
      <c r="BL58" s="15">
        <v>986</v>
      </c>
      <c r="BM58" s="15">
        <v>187.34</v>
      </c>
      <c r="BN58" s="15">
        <f t="shared" si="36"/>
        <v>1173.3399999999999</v>
      </c>
      <c r="BO58" s="15">
        <f t="shared" si="37"/>
        <v>528003</v>
      </c>
      <c r="BP58" s="15">
        <f t="shared" si="38"/>
        <v>-925.66000000000008</v>
      </c>
      <c r="BQ58" s="44">
        <f t="shared" si="39"/>
        <v>-0.44100047641734164</v>
      </c>
      <c r="BR58" s="15">
        <v>0</v>
      </c>
      <c r="BS58" s="15">
        <v>0</v>
      </c>
      <c r="BT58" s="15">
        <f t="shared" si="40"/>
        <v>0</v>
      </c>
      <c r="BU58" s="15">
        <f t="shared" si="41"/>
        <v>0</v>
      </c>
      <c r="BV58" s="15">
        <f t="shared" si="42"/>
        <v>-2099</v>
      </c>
      <c r="BW58" s="44">
        <f t="shared" si="43"/>
        <v>-1</v>
      </c>
      <c r="BX58" s="9">
        <v>0</v>
      </c>
      <c r="BY58" s="9">
        <v>0</v>
      </c>
      <c r="BZ58" s="10">
        <f t="shared" si="44"/>
        <v>0</v>
      </c>
      <c r="CA58" s="11">
        <f t="shared" si="45"/>
        <v>0</v>
      </c>
      <c r="CB58" s="15">
        <f t="shared" si="46"/>
        <v>-2099</v>
      </c>
      <c r="CC58" s="44">
        <f t="shared" si="47"/>
        <v>-1</v>
      </c>
    </row>
    <row r="59" spans="1:81" s="4" customFormat="1" ht="25.5" x14ac:dyDescent="0.25">
      <c r="A59" s="22">
        <v>52</v>
      </c>
      <c r="B59" s="22" t="s">
        <v>145</v>
      </c>
      <c r="C59" s="22" t="s">
        <v>146</v>
      </c>
      <c r="D59" s="22" t="s">
        <v>147</v>
      </c>
      <c r="E59" s="22">
        <v>170</v>
      </c>
      <c r="F59" s="23" t="s">
        <v>42</v>
      </c>
      <c r="G59" s="22" t="s">
        <v>26</v>
      </c>
      <c r="H59" s="22" t="s">
        <v>26</v>
      </c>
      <c r="I59" s="24">
        <v>234787</v>
      </c>
      <c r="J59" s="24">
        <v>0</v>
      </c>
      <c r="K59" s="24">
        <v>0</v>
      </c>
      <c r="L59" s="15">
        <f t="shared" si="0"/>
        <v>0</v>
      </c>
      <c r="M59" s="15">
        <f t="shared" si="1"/>
        <v>0</v>
      </c>
      <c r="N59" s="15">
        <f t="shared" si="2"/>
        <v>-234787</v>
      </c>
      <c r="O59" s="44">
        <f t="shared" si="3"/>
        <v>-1</v>
      </c>
      <c r="P59" s="15">
        <v>0</v>
      </c>
      <c r="Q59" s="15">
        <v>0</v>
      </c>
      <c r="R59" s="15">
        <f t="shared" si="4"/>
        <v>0</v>
      </c>
      <c r="S59" s="15">
        <f t="shared" si="5"/>
        <v>0</v>
      </c>
      <c r="T59" s="15">
        <f t="shared" si="6"/>
        <v>-234787</v>
      </c>
      <c r="U59" s="44">
        <f t="shared" si="7"/>
        <v>-1</v>
      </c>
      <c r="V59" s="15">
        <v>0</v>
      </c>
      <c r="W59" s="15">
        <v>0</v>
      </c>
      <c r="X59" s="15">
        <f t="shared" si="8"/>
        <v>0</v>
      </c>
      <c r="Y59" s="15">
        <f t="shared" si="9"/>
        <v>0</v>
      </c>
      <c r="Z59" s="15">
        <f t="shared" si="10"/>
        <v>-234787</v>
      </c>
      <c r="AA59" s="44">
        <f t="shared" si="11"/>
        <v>-1</v>
      </c>
      <c r="AB59" s="15">
        <v>0</v>
      </c>
      <c r="AC59" s="15">
        <v>0</v>
      </c>
      <c r="AD59" s="15">
        <f t="shared" si="12"/>
        <v>0</v>
      </c>
      <c r="AE59" s="15">
        <f t="shared" si="13"/>
        <v>0</v>
      </c>
      <c r="AF59" s="15">
        <f t="shared" si="14"/>
        <v>-234787</v>
      </c>
      <c r="AG59" s="44">
        <f t="shared" si="15"/>
        <v>-1</v>
      </c>
      <c r="AH59" s="15">
        <v>197270</v>
      </c>
      <c r="AI59" s="15">
        <v>37481.300000000003</v>
      </c>
      <c r="AJ59" s="15">
        <f t="shared" si="16"/>
        <v>234751.3</v>
      </c>
      <c r="AK59" s="15">
        <f t="shared" si="17"/>
        <v>39907721</v>
      </c>
      <c r="AL59" s="15">
        <f t="shared" si="18"/>
        <v>-35.700000000011642</v>
      </c>
      <c r="AM59" s="44">
        <f t="shared" si="19"/>
        <v>-1.5205271160673991E-4</v>
      </c>
      <c r="AN59" s="15">
        <v>0</v>
      </c>
      <c r="AO59" s="15">
        <v>0</v>
      </c>
      <c r="AP59" s="15">
        <f t="shared" si="20"/>
        <v>0</v>
      </c>
      <c r="AQ59" s="15">
        <f t="shared" si="21"/>
        <v>0</v>
      </c>
      <c r="AR59" s="15">
        <f t="shared" si="22"/>
        <v>-234787</v>
      </c>
      <c r="AS59" s="44">
        <f t="shared" si="23"/>
        <v>-1</v>
      </c>
      <c r="AT59" s="15">
        <v>0</v>
      </c>
      <c r="AU59" s="15">
        <v>0</v>
      </c>
      <c r="AV59" s="15">
        <f t="shared" si="24"/>
        <v>0</v>
      </c>
      <c r="AW59" s="15">
        <f t="shared" si="25"/>
        <v>0</v>
      </c>
      <c r="AX59" s="15">
        <f t="shared" si="26"/>
        <v>-234787</v>
      </c>
      <c r="AY59" s="44">
        <f t="shared" si="27"/>
        <v>-1</v>
      </c>
      <c r="AZ59" s="15">
        <v>0</v>
      </c>
      <c r="BA59" s="15">
        <v>0</v>
      </c>
      <c r="BB59" s="15">
        <f t="shared" si="28"/>
        <v>0</v>
      </c>
      <c r="BC59" s="15">
        <f t="shared" si="29"/>
        <v>0</v>
      </c>
      <c r="BD59" s="15">
        <f t="shared" si="30"/>
        <v>-234787</v>
      </c>
      <c r="BE59" s="44">
        <f t="shared" si="31"/>
        <v>-1</v>
      </c>
      <c r="BF59" s="15">
        <v>0</v>
      </c>
      <c r="BG59" s="15">
        <v>0</v>
      </c>
      <c r="BH59" s="15">
        <f t="shared" si="32"/>
        <v>0</v>
      </c>
      <c r="BI59" s="15">
        <f t="shared" si="33"/>
        <v>0</v>
      </c>
      <c r="BJ59" s="15">
        <f t="shared" si="34"/>
        <v>-234787</v>
      </c>
      <c r="BK59" s="44">
        <f t="shared" si="35"/>
        <v>-1</v>
      </c>
      <c r="BL59" s="15">
        <v>0</v>
      </c>
      <c r="BM59" s="15">
        <v>0</v>
      </c>
      <c r="BN59" s="15">
        <f t="shared" si="36"/>
        <v>0</v>
      </c>
      <c r="BO59" s="15">
        <f t="shared" si="37"/>
        <v>0</v>
      </c>
      <c r="BP59" s="15">
        <f t="shared" si="38"/>
        <v>-234787</v>
      </c>
      <c r="BQ59" s="44">
        <f t="shared" si="39"/>
        <v>-1</v>
      </c>
      <c r="BR59" s="15">
        <v>0</v>
      </c>
      <c r="BS59" s="15">
        <v>0</v>
      </c>
      <c r="BT59" s="15">
        <f t="shared" si="40"/>
        <v>0</v>
      </c>
      <c r="BU59" s="15">
        <f t="shared" si="41"/>
        <v>0</v>
      </c>
      <c r="BV59" s="15">
        <f t="shared" si="42"/>
        <v>-234787</v>
      </c>
      <c r="BW59" s="44">
        <f t="shared" si="43"/>
        <v>-1</v>
      </c>
      <c r="BX59" s="9">
        <v>0</v>
      </c>
      <c r="BY59" s="9">
        <v>0</v>
      </c>
      <c r="BZ59" s="10">
        <f t="shared" si="44"/>
        <v>0</v>
      </c>
      <c r="CA59" s="11">
        <f t="shared" si="45"/>
        <v>0</v>
      </c>
      <c r="CB59" s="15">
        <f t="shared" si="46"/>
        <v>-234787</v>
      </c>
      <c r="CC59" s="44">
        <f t="shared" si="47"/>
        <v>-1</v>
      </c>
    </row>
    <row r="60" spans="1:81" s="4" customFormat="1" x14ac:dyDescent="0.25">
      <c r="A60" s="22">
        <v>53</v>
      </c>
      <c r="B60" s="22" t="s">
        <v>148</v>
      </c>
      <c r="C60" s="22" t="s">
        <v>149</v>
      </c>
      <c r="D60" s="22" t="s">
        <v>23</v>
      </c>
      <c r="E60" s="22">
        <v>120</v>
      </c>
      <c r="F60" s="22" t="s">
        <v>107</v>
      </c>
      <c r="G60" s="23" t="s">
        <v>26</v>
      </c>
      <c r="H60" s="23" t="s">
        <v>26</v>
      </c>
      <c r="I60" s="24">
        <v>10179</v>
      </c>
      <c r="J60" s="24">
        <v>0</v>
      </c>
      <c r="K60" s="24">
        <v>0</v>
      </c>
      <c r="L60" s="15">
        <f t="shared" si="0"/>
        <v>0</v>
      </c>
      <c r="M60" s="15">
        <f t="shared" si="1"/>
        <v>0</v>
      </c>
      <c r="N60" s="15">
        <f t="shared" si="2"/>
        <v>-10179</v>
      </c>
      <c r="O60" s="44">
        <f t="shared" si="3"/>
        <v>-1</v>
      </c>
      <c r="P60" s="15">
        <v>7150</v>
      </c>
      <c r="Q60" s="15">
        <v>1358.5</v>
      </c>
      <c r="R60" s="15">
        <f t="shared" si="4"/>
        <v>8508.5</v>
      </c>
      <c r="S60" s="15">
        <f t="shared" si="5"/>
        <v>1021020</v>
      </c>
      <c r="T60" s="15">
        <f t="shared" si="6"/>
        <v>-1670.5</v>
      </c>
      <c r="U60" s="44">
        <f t="shared" si="7"/>
        <v>-0.16411238825031929</v>
      </c>
      <c r="V60" s="15">
        <v>8452</v>
      </c>
      <c r="W60" s="15">
        <v>1606</v>
      </c>
      <c r="X60" s="15">
        <f t="shared" si="8"/>
        <v>10058</v>
      </c>
      <c r="Y60" s="15">
        <f t="shared" si="9"/>
        <v>1206960</v>
      </c>
      <c r="Z60" s="15">
        <f t="shared" si="10"/>
        <v>-121</v>
      </c>
      <c r="AA60" s="44">
        <f t="shared" si="11"/>
        <v>-1.1887218783770508E-2</v>
      </c>
      <c r="AB60" s="15">
        <v>0</v>
      </c>
      <c r="AC60" s="15">
        <v>0</v>
      </c>
      <c r="AD60" s="15">
        <f t="shared" si="12"/>
        <v>0</v>
      </c>
      <c r="AE60" s="15">
        <f t="shared" si="13"/>
        <v>0</v>
      </c>
      <c r="AF60" s="15">
        <f t="shared" si="14"/>
        <v>-10179</v>
      </c>
      <c r="AG60" s="44">
        <f t="shared" si="15"/>
        <v>-1</v>
      </c>
      <c r="AH60" s="15">
        <v>0</v>
      </c>
      <c r="AI60" s="15">
        <v>0</v>
      </c>
      <c r="AJ60" s="15">
        <f t="shared" si="16"/>
        <v>0</v>
      </c>
      <c r="AK60" s="15">
        <f t="shared" si="17"/>
        <v>0</v>
      </c>
      <c r="AL60" s="15">
        <f t="shared" si="18"/>
        <v>-10179</v>
      </c>
      <c r="AM60" s="44">
        <f t="shared" si="19"/>
        <v>-1</v>
      </c>
      <c r="AN60" s="15">
        <v>0</v>
      </c>
      <c r="AO60" s="15">
        <v>0</v>
      </c>
      <c r="AP60" s="15">
        <f t="shared" si="20"/>
        <v>0</v>
      </c>
      <c r="AQ60" s="15">
        <f t="shared" si="21"/>
        <v>0</v>
      </c>
      <c r="AR60" s="15">
        <f t="shared" si="22"/>
        <v>-10179</v>
      </c>
      <c r="AS60" s="44">
        <f t="shared" si="23"/>
        <v>-1</v>
      </c>
      <c r="AT60" s="15">
        <v>0</v>
      </c>
      <c r="AU60" s="15">
        <v>0</v>
      </c>
      <c r="AV60" s="15">
        <f t="shared" si="24"/>
        <v>0</v>
      </c>
      <c r="AW60" s="15">
        <f t="shared" si="25"/>
        <v>0</v>
      </c>
      <c r="AX60" s="15">
        <f t="shared" si="26"/>
        <v>-10179</v>
      </c>
      <c r="AY60" s="44">
        <f t="shared" si="27"/>
        <v>-1</v>
      </c>
      <c r="AZ60" s="15">
        <v>8554.2168674698805</v>
      </c>
      <c r="BA60" s="15">
        <v>1625.3012048192772</v>
      </c>
      <c r="BB60" s="15">
        <f t="shared" si="28"/>
        <v>10179.518072289158</v>
      </c>
      <c r="BC60" s="15">
        <f t="shared" si="29"/>
        <v>1221542.168674699</v>
      </c>
      <c r="BD60" s="15">
        <f t="shared" si="30"/>
        <v>0.51807228915822634</v>
      </c>
      <c r="BE60" s="44">
        <f t="shared" si="31"/>
        <v>5.0896187165559129E-5</v>
      </c>
      <c r="BF60" s="15">
        <v>0</v>
      </c>
      <c r="BG60" s="15">
        <v>0</v>
      </c>
      <c r="BH60" s="15">
        <f t="shared" si="32"/>
        <v>0</v>
      </c>
      <c r="BI60" s="15">
        <f t="shared" si="33"/>
        <v>0</v>
      </c>
      <c r="BJ60" s="15">
        <f t="shared" si="34"/>
        <v>-10179</v>
      </c>
      <c r="BK60" s="44">
        <f t="shared" si="35"/>
        <v>-1</v>
      </c>
      <c r="BL60" s="15">
        <v>0</v>
      </c>
      <c r="BM60" s="15">
        <v>0</v>
      </c>
      <c r="BN60" s="15">
        <f t="shared" si="36"/>
        <v>0</v>
      </c>
      <c r="BO60" s="15">
        <f t="shared" si="37"/>
        <v>0</v>
      </c>
      <c r="BP60" s="15">
        <f t="shared" si="38"/>
        <v>-10179</v>
      </c>
      <c r="BQ60" s="44">
        <f t="shared" si="39"/>
        <v>-1</v>
      </c>
      <c r="BR60" s="15">
        <v>0</v>
      </c>
      <c r="BS60" s="15">
        <v>0</v>
      </c>
      <c r="BT60" s="15">
        <f t="shared" si="40"/>
        <v>0</v>
      </c>
      <c r="BU60" s="15">
        <f t="shared" si="41"/>
        <v>0</v>
      </c>
      <c r="BV60" s="15">
        <f t="shared" si="42"/>
        <v>-10179</v>
      </c>
      <c r="BW60" s="44">
        <f t="shared" si="43"/>
        <v>-1</v>
      </c>
      <c r="BX60" s="9">
        <v>0</v>
      </c>
      <c r="BY60" s="9">
        <v>0</v>
      </c>
      <c r="BZ60" s="10">
        <f t="shared" si="44"/>
        <v>0</v>
      </c>
      <c r="CA60" s="11">
        <f t="shared" si="45"/>
        <v>0</v>
      </c>
      <c r="CB60" s="15">
        <f t="shared" si="46"/>
        <v>-10179</v>
      </c>
      <c r="CC60" s="44">
        <f t="shared" si="47"/>
        <v>-1</v>
      </c>
    </row>
    <row r="61" spans="1:81" s="4" customFormat="1" ht="114.75" x14ac:dyDescent="0.25">
      <c r="A61" s="22">
        <v>54</v>
      </c>
      <c r="B61" s="22" t="s">
        <v>150</v>
      </c>
      <c r="C61" s="23" t="s">
        <v>151</v>
      </c>
      <c r="D61" s="22" t="s">
        <v>41</v>
      </c>
      <c r="E61" s="22">
        <v>30</v>
      </c>
      <c r="F61" s="22" t="s">
        <v>47</v>
      </c>
      <c r="G61" s="22" t="s">
        <v>26</v>
      </c>
      <c r="H61" s="22" t="s">
        <v>51</v>
      </c>
      <c r="I61" s="24">
        <v>21078</v>
      </c>
      <c r="J61" s="24">
        <v>0</v>
      </c>
      <c r="K61" s="24">
        <v>0</v>
      </c>
      <c r="L61" s="15">
        <f t="shared" si="0"/>
        <v>0</v>
      </c>
      <c r="M61" s="15">
        <f t="shared" si="1"/>
        <v>0</v>
      </c>
      <c r="N61" s="15">
        <f t="shared" si="2"/>
        <v>-21078</v>
      </c>
      <c r="O61" s="44">
        <f t="shared" si="3"/>
        <v>-1</v>
      </c>
      <c r="P61" s="15">
        <v>0</v>
      </c>
      <c r="Q61" s="15">
        <v>0</v>
      </c>
      <c r="R61" s="15">
        <f t="shared" si="4"/>
        <v>0</v>
      </c>
      <c r="S61" s="15">
        <f t="shared" si="5"/>
        <v>0</v>
      </c>
      <c r="T61" s="15">
        <f t="shared" si="6"/>
        <v>-21078</v>
      </c>
      <c r="U61" s="44">
        <f t="shared" si="7"/>
        <v>-1</v>
      </c>
      <c r="V61" s="15">
        <v>0</v>
      </c>
      <c r="W61" s="15">
        <v>0</v>
      </c>
      <c r="X61" s="15">
        <f t="shared" si="8"/>
        <v>0</v>
      </c>
      <c r="Y61" s="15">
        <f t="shared" si="9"/>
        <v>0</v>
      </c>
      <c r="Z61" s="15">
        <f t="shared" si="10"/>
        <v>-21078</v>
      </c>
      <c r="AA61" s="44">
        <f t="shared" si="11"/>
        <v>-1</v>
      </c>
      <c r="AB61" s="15">
        <v>0</v>
      </c>
      <c r="AC61" s="15">
        <v>0</v>
      </c>
      <c r="AD61" s="15">
        <f t="shared" si="12"/>
        <v>0</v>
      </c>
      <c r="AE61" s="15">
        <f t="shared" si="13"/>
        <v>0</v>
      </c>
      <c r="AF61" s="15">
        <f t="shared" si="14"/>
        <v>-21078</v>
      </c>
      <c r="AG61" s="44">
        <f t="shared" si="15"/>
        <v>-1</v>
      </c>
      <c r="AH61" s="15">
        <v>14550</v>
      </c>
      <c r="AI61" s="15">
        <v>2764.5</v>
      </c>
      <c r="AJ61" s="15">
        <f t="shared" si="16"/>
        <v>17314.5</v>
      </c>
      <c r="AK61" s="15">
        <f t="shared" si="17"/>
        <v>519435</v>
      </c>
      <c r="AL61" s="15">
        <f t="shared" si="18"/>
        <v>-3763.5</v>
      </c>
      <c r="AM61" s="44">
        <f t="shared" si="19"/>
        <v>-0.17855109592940507</v>
      </c>
      <c r="AN61" s="15">
        <v>0</v>
      </c>
      <c r="AO61" s="15">
        <v>0</v>
      </c>
      <c r="AP61" s="15">
        <f t="shared" si="20"/>
        <v>0</v>
      </c>
      <c r="AQ61" s="15">
        <f t="shared" si="21"/>
        <v>0</v>
      </c>
      <c r="AR61" s="15">
        <f t="shared" si="22"/>
        <v>-21078</v>
      </c>
      <c r="AS61" s="44">
        <f t="shared" si="23"/>
        <v>-1</v>
      </c>
      <c r="AT61" s="15">
        <v>0</v>
      </c>
      <c r="AU61" s="15">
        <v>0</v>
      </c>
      <c r="AV61" s="15">
        <f t="shared" si="24"/>
        <v>0</v>
      </c>
      <c r="AW61" s="15">
        <f t="shared" si="25"/>
        <v>0</v>
      </c>
      <c r="AX61" s="15">
        <f t="shared" si="26"/>
        <v>-21078</v>
      </c>
      <c r="AY61" s="44">
        <f t="shared" si="27"/>
        <v>-1</v>
      </c>
      <c r="AZ61" s="15">
        <v>0</v>
      </c>
      <c r="BA61" s="15">
        <v>0</v>
      </c>
      <c r="BB61" s="15">
        <f t="shared" si="28"/>
        <v>0</v>
      </c>
      <c r="BC61" s="15">
        <f t="shared" si="29"/>
        <v>0</v>
      </c>
      <c r="BD61" s="15">
        <f t="shared" si="30"/>
        <v>-21078</v>
      </c>
      <c r="BE61" s="44">
        <f t="shared" si="31"/>
        <v>-1</v>
      </c>
      <c r="BF61" s="15">
        <v>0</v>
      </c>
      <c r="BG61" s="15">
        <v>0</v>
      </c>
      <c r="BH61" s="15">
        <f t="shared" si="32"/>
        <v>0</v>
      </c>
      <c r="BI61" s="15">
        <f t="shared" si="33"/>
        <v>0</v>
      </c>
      <c r="BJ61" s="15">
        <f t="shared" si="34"/>
        <v>-21078</v>
      </c>
      <c r="BK61" s="44">
        <f t="shared" si="35"/>
        <v>-1</v>
      </c>
      <c r="BL61" s="15">
        <v>0</v>
      </c>
      <c r="BM61" s="15">
        <v>0</v>
      </c>
      <c r="BN61" s="15">
        <f t="shared" si="36"/>
        <v>0</v>
      </c>
      <c r="BO61" s="15">
        <f t="shared" si="37"/>
        <v>0</v>
      </c>
      <c r="BP61" s="15">
        <f t="shared" si="38"/>
        <v>-21078</v>
      </c>
      <c r="BQ61" s="44">
        <f t="shared" si="39"/>
        <v>-1</v>
      </c>
      <c r="BR61" s="15">
        <v>0</v>
      </c>
      <c r="BS61" s="15">
        <v>0</v>
      </c>
      <c r="BT61" s="15">
        <f t="shared" si="40"/>
        <v>0</v>
      </c>
      <c r="BU61" s="15">
        <f t="shared" si="41"/>
        <v>0</v>
      </c>
      <c r="BV61" s="15">
        <f t="shared" si="42"/>
        <v>-21078</v>
      </c>
      <c r="BW61" s="44">
        <f t="shared" si="43"/>
        <v>-1</v>
      </c>
      <c r="BX61" s="9">
        <v>0</v>
      </c>
      <c r="BY61" s="9">
        <v>0</v>
      </c>
      <c r="BZ61" s="10">
        <f t="shared" si="44"/>
        <v>0</v>
      </c>
      <c r="CA61" s="11">
        <f t="shared" si="45"/>
        <v>0</v>
      </c>
      <c r="CB61" s="15">
        <f t="shared" si="46"/>
        <v>-21078</v>
      </c>
      <c r="CC61" s="44">
        <f t="shared" si="47"/>
        <v>-1</v>
      </c>
    </row>
    <row r="62" spans="1:81" s="4" customFormat="1" ht="51" x14ac:dyDescent="0.25">
      <c r="A62" s="22">
        <v>55</v>
      </c>
      <c r="B62" s="22" t="s">
        <v>152</v>
      </c>
      <c r="C62" s="22" t="s">
        <v>153</v>
      </c>
      <c r="D62" s="22" t="s">
        <v>41</v>
      </c>
      <c r="E62" s="22">
        <v>70</v>
      </c>
      <c r="F62" s="22" t="s">
        <v>47</v>
      </c>
      <c r="G62" s="22" t="s">
        <v>51</v>
      </c>
      <c r="H62" s="22" t="s">
        <v>51</v>
      </c>
      <c r="I62" s="24">
        <v>34034</v>
      </c>
      <c r="J62" s="24">
        <v>0</v>
      </c>
      <c r="K62" s="24">
        <v>0</v>
      </c>
      <c r="L62" s="15">
        <f t="shared" si="0"/>
        <v>0</v>
      </c>
      <c r="M62" s="15">
        <f t="shared" si="1"/>
        <v>0</v>
      </c>
      <c r="N62" s="15">
        <f t="shared" si="2"/>
        <v>-34034</v>
      </c>
      <c r="O62" s="44">
        <f t="shared" si="3"/>
        <v>-1</v>
      </c>
      <c r="P62" s="15">
        <v>0</v>
      </c>
      <c r="Q62" s="15">
        <v>0</v>
      </c>
      <c r="R62" s="15">
        <f t="shared" si="4"/>
        <v>0</v>
      </c>
      <c r="S62" s="15">
        <f t="shared" si="5"/>
        <v>0</v>
      </c>
      <c r="T62" s="15">
        <f t="shared" si="6"/>
        <v>-34034</v>
      </c>
      <c r="U62" s="44">
        <f t="shared" si="7"/>
        <v>-1</v>
      </c>
      <c r="V62" s="15">
        <v>0</v>
      </c>
      <c r="W62" s="15">
        <v>0</v>
      </c>
      <c r="X62" s="15">
        <f t="shared" si="8"/>
        <v>0</v>
      </c>
      <c r="Y62" s="15">
        <f t="shared" si="9"/>
        <v>0</v>
      </c>
      <c r="Z62" s="15">
        <f t="shared" si="10"/>
        <v>-34034</v>
      </c>
      <c r="AA62" s="44">
        <f t="shared" si="11"/>
        <v>-1</v>
      </c>
      <c r="AB62" s="15">
        <v>0</v>
      </c>
      <c r="AC62" s="15">
        <v>0</v>
      </c>
      <c r="AD62" s="15">
        <f t="shared" si="12"/>
        <v>0</v>
      </c>
      <c r="AE62" s="15">
        <f t="shared" si="13"/>
        <v>0</v>
      </c>
      <c r="AF62" s="15">
        <f t="shared" si="14"/>
        <v>-34034</v>
      </c>
      <c r="AG62" s="44">
        <f t="shared" si="15"/>
        <v>-1</v>
      </c>
      <c r="AH62" s="15">
        <v>28600</v>
      </c>
      <c r="AI62" s="15">
        <v>5434</v>
      </c>
      <c r="AJ62" s="15">
        <f t="shared" si="16"/>
        <v>34034</v>
      </c>
      <c r="AK62" s="15">
        <f t="shared" si="17"/>
        <v>2382380</v>
      </c>
      <c r="AL62" s="15">
        <f t="shared" si="18"/>
        <v>0</v>
      </c>
      <c r="AM62" s="44">
        <f t="shared" si="19"/>
        <v>0</v>
      </c>
      <c r="AN62" s="15">
        <v>0</v>
      </c>
      <c r="AO62" s="15">
        <v>0</v>
      </c>
      <c r="AP62" s="15">
        <f t="shared" si="20"/>
        <v>0</v>
      </c>
      <c r="AQ62" s="15">
        <f t="shared" si="21"/>
        <v>0</v>
      </c>
      <c r="AR62" s="15">
        <f t="shared" si="22"/>
        <v>-34034</v>
      </c>
      <c r="AS62" s="44">
        <f t="shared" si="23"/>
        <v>-1</v>
      </c>
      <c r="AT62" s="15">
        <v>0</v>
      </c>
      <c r="AU62" s="15">
        <v>0</v>
      </c>
      <c r="AV62" s="15">
        <f t="shared" si="24"/>
        <v>0</v>
      </c>
      <c r="AW62" s="15">
        <f t="shared" si="25"/>
        <v>0</v>
      </c>
      <c r="AX62" s="15">
        <f t="shared" si="26"/>
        <v>-34034</v>
      </c>
      <c r="AY62" s="44">
        <f t="shared" si="27"/>
        <v>-1</v>
      </c>
      <c r="AZ62" s="15">
        <v>0</v>
      </c>
      <c r="BA62" s="15">
        <v>0</v>
      </c>
      <c r="BB62" s="15">
        <f t="shared" si="28"/>
        <v>0</v>
      </c>
      <c r="BC62" s="15">
        <f t="shared" si="29"/>
        <v>0</v>
      </c>
      <c r="BD62" s="15">
        <f t="shared" si="30"/>
        <v>-34034</v>
      </c>
      <c r="BE62" s="44">
        <f t="shared" si="31"/>
        <v>-1</v>
      </c>
      <c r="BF62" s="15">
        <v>0</v>
      </c>
      <c r="BG62" s="15">
        <v>0</v>
      </c>
      <c r="BH62" s="15">
        <f t="shared" si="32"/>
        <v>0</v>
      </c>
      <c r="BI62" s="15">
        <f t="shared" si="33"/>
        <v>0</v>
      </c>
      <c r="BJ62" s="15">
        <f t="shared" si="34"/>
        <v>-34034</v>
      </c>
      <c r="BK62" s="44">
        <f t="shared" si="35"/>
        <v>-1</v>
      </c>
      <c r="BL62" s="15">
        <v>0</v>
      </c>
      <c r="BM62" s="15">
        <v>0</v>
      </c>
      <c r="BN62" s="15">
        <f t="shared" si="36"/>
        <v>0</v>
      </c>
      <c r="BO62" s="15">
        <f t="shared" si="37"/>
        <v>0</v>
      </c>
      <c r="BP62" s="15">
        <f t="shared" si="38"/>
        <v>-34034</v>
      </c>
      <c r="BQ62" s="44">
        <f t="shared" si="39"/>
        <v>-1</v>
      </c>
      <c r="BR62" s="15">
        <v>0</v>
      </c>
      <c r="BS62" s="15">
        <v>0</v>
      </c>
      <c r="BT62" s="15">
        <f t="shared" si="40"/>
        <v>0</v>
      </c>
      <c r="BU62" s="15">
        <f t="shared" si="41"/>
        <v>0</v>
      </c>
      <c r="BV62" s="15">
        <f t="shared" si="42"/>
        <v>-34034</v>
      </c>
      <c r="BW62" s="44">
        <f t="shared" si="43"/>
        <v>-1</v>
      </c>
      <c r="BX62" s="9">
        <v>0</v>
      </c>
      <c r="BY62" s="9">
        <v>0</v>
      </c>
      <c r="BZ62" s="10">
        <f t="shared" si="44"/>
        <v>0</v>
      </c>
      <c r="CA62" s="11">
        <f t="shared" si="45"/>
        <v>0</v>
      </c>
      <c r="CB62" s="15">
        <f t="shared" si="46"/>
        <v>-34034</v>
      </c>
      <c r="CC62" s="44">
        <f t="shared" si="47"/>
        <v>-1</v>
      </c>
    </row>
    <row r="63" spans="1:81" s="4" customFormat="1" ht="51" x14ac:dyDescent="0.25">
      <c r="A63" s="22">
        <v>56</v>
      </c>
      <c r="B63" s="23" t="s">
        <v>154</v>
      </c>
      <c r="C63" s="23" t="s">
        <v>155</v>
      </c>
      <c r="D63" s="23" t="s">
        <v>23</v>
      </c>
      <c r="E63" s="22">
        <v>1200</v>
      </c>
      <c r="F63" s="23" t="s">
        <v>156</v>
      </c>
      <c r="G63" s="23" t="s">
        <v>157</v>
      </c>
      <c r="H63" s="23" t="s">
        <v>26</v>
      </c>
      <c r="I63" s="24">
        <v>4641</v>
      </c>
      <c r="J63" s="24">
        <v>0</v>
      </c>
      <c r="K63" s="24">
        <v>0</v>
      </c>
      <c r="L63" s="15">
        <f t="shared" si="0"/>
        <v>0</v>
      </c>
      <c r="M63" s="15">
        <f t="shared" si="1"/>
        <v>0</v>
      </c>
      <c r="N63" s="15">
        <f t="shared" si="2"/>
        <v>-4641</v>
      </c>
      <c r="O63" s="44">
        <f t="shared" si="3"/>
        <v>-1</v>
      </c>
      <c r="P63" s="15">
        <v>3695</v>
      </c>
      <c r="Q63" s="15">
        <v>702.05</v>
      </c>
      <c r="R63" s="15">
        <f t="shared" si="4"/>
        <v>4397.05</v>
      </c>
      <c r="S63" s="15">
        <f t="shared" si="5"/>
        <v>5276460</v>
      </c>
      <c r="T63" s="15">
        <f t="shared" si="6"/>
        <v>-243.94999999999982</v>
      </c>
      <c r="U63" s="44">
        <f t="shared" si="7"/>
        <v>-5.2564102564102523E-2</v>
      </c>
      <c r="V63" s="15">
        <v>3317</v>
      </c>
      <c r="W63" s="15">
        <v>630</v>
      </c>
      <c r="X63" s="15">
        <f t="shared" si="8"/>
        <v>3947</v>
      </c>
      <c r="Y63" s="15">
        <f t="shared" si="9"/>
        <v>4736400</v>
      </c>
      <c r="Z63" s="15">
        <f t="shared" si="10"/>
        <v>-694</v>
      </c>
      <c r="AA63" s="44">
        <f t="shared" si="11"/>
        <v>-0.14953673777203189</v>
      </c>
      <c r="AB63" s="15">
        <v>0</v>
      </c>
      <c r="AC63" s="15">
        <v>0</v>
      </c>
      <c r="AD63" s="15">
        <f t="shared" si="12"/>
        <v>0</v>
      </c>
      <c r="AE63" s="15">
        <f t="shared" si="13"/>
        <v>0</v>
      </c>
      <c r="AF63" s="15">
        <f t="shared" si="14"/>
        <v>-4641</v>
      </c>
      <c r="AG63" s="44">
        <f t="shared" si="15"/>
        <v>-1</v>
      </c>
      <c r="AH63" s="15">
        <v>0</v>
      </c>
      <c r="AI63" s="15">
        <v>0</v>
      </c>
      <c r="AJ63" s="15">
        <f t="shared" si="16"/>
        <v>0</v>
      </c>
      <c r="AK63" s="15">
        <f t="shared" si="17"/>
        <v>0</v>
      </c>
      <c r="AL63" s="15">
        <f t="shared" si="18"/>
        <v>-4641</v>
      </c>
      <c r="AM63" s="44">
        <f t="shared" si="19"/>
        <v>-1</v>
      </c>
      <c r="AN63" s="15">
        <v>0</v>
      </c>
      <c r="AO63" s="15">
        <v>0</v>
      </c>
      <c r="AP63" s="15">
        <f t="shared" si="20"/>
        <v>0</v>
      </c>
      <c r="AQ63" s="15">
        <f t="shared" si="21"/>
        <v>0</v>
      </c>
      <c r="AR63" s="15">
        <f t="shared" si="22"/>
        <v>-4641</v>
      </c>
      <c r="AS63" s="44">
        <f t="shared" si="23"/>
        <v>-1</v>
      </c>
      <c r="AT63" s="15">
        <v>0</v>
      </c>
      <c r="AU63" s="15">
        <v>0</v>
      </c>
      <c r="AV63" s="15">
        <f t="shared" si="24"/>
        <v>0</v>
      </c>
      <c r="AW63" s="15">
        <f t="shared" si="25"/>
        <v>0</v>
      </c>
      <c r="AX63" s="15">
        <f t="shared" si="26"/>
        <v>-4641</v>
      </c>
      <c r="AY63" s="44">
        <f t="shared" si="27"/>
        <v>-1</v>
      </c>
      <c r="AZ63" s="15">
        <v>0</v>
      </c>
      <c r="BA63" s="15">
        <v>0</v>
      </c>
      <c r="BB63" s="15">
        <f t="shared" si="28"/>
        <v>0</v>
      </c>
      <c r="BC63" s="15">
        <f t="shared" si="29"/>
        <v>0</v>
      </c>
      <c r="BD63" s="15">
        <f t="shared" si="30"/>
        <v>-4641</v>
      </c>
      <c r="BE63" s="44">
        <f t="shared" si="31"/>
        <v>-1</v>
      </c>
      <c r="BF63" s="15">
        <v>0</v>
      </c>
      <c r="BG63" s="15">
        <v>0</v>
      </c>
      <c r="BH63" s="15">
        <f t="shared" si="32"/>
        <v>0</v>
      </c>
      <c r="BI63" s="15">
        <f t="shared" si="33"/>
        <v>0</v>
      </c>
      <c r="BJ63" s="15">
        <f t="shared" si="34"/>
        <v>-4641</v>
      </c>
      <c r="BK63" s="44">
        <f t="shared" si="35"/>
        <v>-1</v>
      </c>
      <c r="BL63" s="15">
        <v>0</v>
      </c>
      <c r="BM63" s="15">
        <v>0</v>
      </c>
      <c r="BN63" s="15">
        <f t="shared" si="36"/>
        <v>0</v>
      </c>
      <c r="BO63" s="15">
        <f t="shared" si="37"/>
        <v>0</v>
      </c>
      <c r="BP63" s="15">
        <f t="shared" si="38"/>
        <v>-4641</v>
      </c>
      <c r="BQ63" s="44">
        <f t="shared" si="39"/>
        <v>-1</v>
      </c>
      <c r="BR63" s="15">
        <v>0</v>
      </c>
      <c r="BS63" s="15">
        <v>0</v>
      </c>
      <c r="BT63" s="15">
        <f t="shared" si="40"/>
        <v>0</v>
      </c>
      <c r="BU63" s="15">
        <f t="shared" si="41"/>
        <v>0</v>
      </c>
      <c r="BV63" s="15">
        <f t="shared" si="42"/>
        <v>-4641</v>
      </c>
      <c r="BW63" s="44">
        <f t="shared" si="43"/>
        <v>-1</v>
      </c>
      <c r="BX63" s="9">
        <v>0</v>
      </c>
      <c r="BY63" s="9">
        <v>0</v>
      </c>
      <c r="BZ63" s="10">
        <f t="shared" si="44"/>
        <v>0</v>
      </c>
      <c r="CA63" s="11">
        <f t="shared" si="45"/>
        <v>0</v>
      </c>
      <c r="CB63" s="15">
        <f t="shared" si="46"/>
        <v>-4641</v>
      </c>
      <c r="CC63" s="44">
        <f t="shared" si="47"/>
        <v>-1</v>
      </c>
    </row>
    <row r="64" spans="1:81" s="4" customFormat="1" ht="51" x14ac:dyDescent="0.25">
      <c r="A64" s="22">
        <v>57</v>
      </c>
      <c r="B64" s="23" t="s">
        <v>158</v>
      </c>
      <c r="C64" s="23" t="s">
        <v>159</v>
      </c>
      <c r="D64" s="23" t="s">
        <v>23</v>
      </c>
      <c r="E64" s="22">
        <v>1300</v>
      </c>
      <c r="F64" s="23" t="s">
        <v>156</v>
      </c>
      <c r="G64" s="23" t="s">
        <v>157</v>
      </c>
      <c r="H64" s="23" t="s">
        <v>26</v>
      </c>
      <c r="I64" s="24">
        <v>5355</v>
      </c>
      <c r="J64" s="24">
        <v>0</v>
      </c>
      <c r="K64" s="24">
        <v>0</v>
      </c>
      <c r="L64" s="15">
        <f t="shared" si="0"/>
        <v>0</v>
      </c>
      <c r="M64" s="15">
        <f t="shared" si="1"/>
        <v>0</v>
      </c>
      <c r="N64" s="15">
        <f t="shared" si="2"/>
        <v>-5355</v>
      </c>
      <c r="O64" s="44">
        <f t="shared" si="3"/>
        <v>-1</v>
      </c>
      <c r="P64" s="15">
        <v>4310</v>
      </c>
      <c r="Q64" s="15">
        <v>818.9</v>
      </c>
      <c r="R64" s="15">
        <f t="shared" si="4"/>
        <v>5128.8999999999996</v>
      </c>
      <c r="S64" s="15">
        <f t="shared" si="5"/>
        <v>6667569.9999999991</v>
      </c>
      <c r="T64" s="15">
        <f t="shared" si="6"/>
        <v>-226.10000000000036</v>
      </c>
      <c r="U64" s="44">
        <f t="shared" si="7"/>
        <v>-4.2222222222222293E-2</v>
      </c>
      <c r="V64" s="15">
        <v>4152</v>
      </c>
      <c r="W64" s="15">
        <v>789</v>
      </c>
      <c r="X64" s="15">
        <f t="shared" si="8"/>
        <v>4941</v>
      </c>
      <c r="Y64" s="15">
        <f t="shared" si="9"/>
        <v>6423300</v>
      </c>
      <c r="Z64" s="15">
        <f t="shared" si="10"/>
        <v>-414</v>
      </c>
      <c r="AA64" s="44">
        <f t="shared" si="11"/>
        <v>-7.7310924369747902E-2</v>
      </c>
      <c r="AB64" s="15">
        <v>0</v>
      </c>
      <c r="AC64" s="15">
        <v>0</v>
      </c>
      <c r="AD64" s="15">
        <f t="shared" si="12"/>
        <v>0</v>
      </c>
      <c r="AE64" s="15">
        <f t="shared" si="13"/>
        <v>0</v>
      </c>
      <c r="AF64" s="15">
        <f t="shared" si="14"/>
        <v>-5355</v>
      </c>
      <c r="AG64" s="44">
        <f t="shared" si="15"/>
        <v>-1</v>
      </c>
      <c r="AH64" s="15">
        <v>0</v>
      </c>
      <c r="AI64" s="15">
        <v>0</v>
      </c>
      <c r="AJ64" s="15">
        <f t="shared" si="16"/>
        <v>0</v>
      </c>
      <c r="AK64" s="15">
        <f t="shared" si="17"/>
        <v>0</v>
      </c>
      <c r="AL64" s="15">
        <f t="shared" si="18"/>
        <v>-5355</v>
      </c>
      <c r="AM64" s="44">
        <f t="shared" si="19"/>
        <v>-1</v>
      </c>
      <c r="AN64" s="15">
        <v>0</v>
      </c>
      <c r="AO64" s="15">
        <v>0</v>
      </c>
      <c r="AP64" s="15">
        <f t="shared" si="20"/>
        <v>0</v>
      </c>
      <c r="AQ64" s="15">
        <f t="shared" si="21"/>
        <v>0</v>
      </c>
      <c r="AR64" s="15">
        <f t="shared" si="22"/>
        <v>-5355</v>
      </c>
      <c r="AS64" s="44">
        <f t="shared" si="23"/>
        <v>-1</v>
      </c>
      <c r="AT64" s="15">
        <v>0</v>
      </c>
      <c r="AU64" s="15">
        <v>0</v>
      </c>
      <c r="AV64" s="15">
        <f t="shared" si="24"/>
        <v>0</v>
      </c>
      <c r="AW64" s="15">
        <f t="shared" si="25"/>
        <v>0</v>
      </c>
      <c r="AX64" s="15">
        <f t="shared" si="26"/>
        <v>-5355</v>
      </c>
      <c r="AY64" s="44">
        <f t="shared" si="27"/>
        <v>-1</v>
      </c>
      <c r="AZ64" s="15">
        <v>0</v>
      </c>
      <c r="BA64" s="15">
        <v>0</v>
      </c>
      <c r="BB64" s="15">
        <f t="shared" si="28"/>
        <v>0</v>
      </c>
      <c r="BC64" s="15">
        <f t="shared" si="29"/>
        <v>0</v>
      </c>
      <c r="BD64" s="15">
        <f t="shared" si="30"/>
        <v>-5355</v>
      </c>
      <c r="BE64" s="44">
        <f t="shared" si="31"/>
        <v>-1</v>
      </c>
      <c r="BF64" s="15">
        <v>0</v>
      </c>
      <c r="BG64" s="15">
        <v>0</v>
      </c>
      <c r="BH64" s="15">
        <f t="shared" si="32"/>
        <v>0</v>
      </c>
      <c r="BI64" s="15">
        <f t="shared" si="33"/>
        <v>0</v>
      </c>
      <c r="BJ64" s="15">
        <f t="shared" si="34"/>
        <v>-5355</v>
      </c>
      <c r="BK64" s="44">
        <f t="shared" si="35"/>
        <v>-1</v>
      </c>
      <c r="BL64" s="15">
        <v>0</v>
      </c>
      <c r="BM64" s="15">
        <v>0</v>
      </c>
      <c r="BN64" s="15">
        <f t="shared" si="36"/>
        <v>0</v>
      </c>
      <c r="BO64" s="15">
        <f t="shared" si="37"/>
        <v>0</v>
      </c>
      <c r="BP64" s="15">
        <f t="shared" si="38"/>
        <v>-5355</v>
      </c>
      <c r="BQ64" s="44">
        <f t="shared" si="39"/>
        <v>-1</v>
      </c>
      <c r="BR64" s="15">
        <v>0</v>
      </c>
      <c r="BS64" s="15">
        <v>0</v>
      </c>
      <c r="BT64" s="15">
        <f t="shared" si="40"/>
        <v>0</v>
      </c>
      <c r="BU64" s="15">
        <f t="shared" si="41"/>
        <v>0</v>
      </c>
      <c r="BV64" s="15">
        <f t="shared" si="42"/>
        <v>-5355</v>
      </c>
      <c r="BW64" s="44">
        <f t="shared" si="43"/>
        <v>-1</v>
      </c>
      <c r="BX64" s="9">
        <v>0</v>
      </c>
      <c r="BY64" s="9">
        <v>0</v>
      </c>
      <c r="BZ64" s="10">
        <f t="shared" si="44"/>
        <v>0</v>
      </c>
      <c r="CA64" s="11">
        <f t="shared" si="45"/>
        <v>0</v>
      </c>
      <c r="CB64" s="15">
        <f t="shared" si="46"/>
        <v>-5355</v>
      </c>
      <c r="CC64" s="44">
        <f t="shared" si="47"/>
        <v>-1</v>
      </c>
    </row>
    <row r="65" spans="1:81" s="4" customFormat="1" x14ac:dyDescent="0.25">
      <c r="A65" s="22">
        <v>58</v>
      </c>
      <c r="B65" s="22" t="s">
        <v>160</v>
      </c>
      <c r="C65" s="22" t="s">
        <v>161</v>
      </c>
      <c r="D65" s="22" t="s">
        <v>23</v>
      </c>
      <c r="E65" s="22">
        <v>400</v>
      </c>
      <c r="F65" s="23" t="s">
        <v>29</v>
      </c>
      <c r="G65" s="23" t="s">
        <v>26</v>
      </c>
      <c r="H65" s="23" t="s">
        <v>26</v>
      </c>
      <c r="I65" s="24">
        <v>4628</v>
      </c>
      <c r="J65" s="24">
        <v>0</v>
      </c>
      <c r="K65" s="24">
        <v>0</v>
      </c>
      <c r="L65" s="15">
        <f t="shared" si="0"/>
        <v>0</v>
      </c>
      <c r="M65" s="15">
        <f t="shared" si="1"/>
        <v>0</v>
      </c>
      <c r="N65" s="15">
        <f t="shared" si="2"/>
        <v>-4628</v>
      </c>
      <c r="O65" s="44">
        <f t="shared" si="3"/>
        <v>-1</v>
      </c>
      <c r="P65" s="15">
        <v>3475</v>
      </c>
      <c r="Q65" s="15">
        <v>660.25</v>
      </c>
      <c r="R65" s="15">
        <f t="shared" si="4"/>
        <v>4135.25</v>
      </c>
      <c r="S65" s="15">
        <f t="shared" si="5"/>
        <v>1654100</v>
      </c>
      <c r="T65" s="15">
        <f t="shared" si="6"/>
        <v>-492.75</v>
      </c>
      <c r="U65" s="44">
        <f t="shared" si="7"/>
        <v>-0.10647147796024201</v>
      </c>
      <c r="V65" s="15">
        <v>3790</v>
      </c>
      <c r="W65" s="15">
        <v>720</v>
      </c>
      <c r="X65" s="15">
        <f t="shared" si="8"/>
        <v>4510</v>
      </c>
      <c r="Y65" s="15">
        <f t="shared" si="9"/>
        <v>1804000</v>
      </c>
      <c r="Z65" s="15">
        <f t="shared" si="10"/>
        <v>-118</v>
      </c>
      <c r="AA65" s="44">
        <f t="shared" si="11"/>
        <v>-2.5496974935177181E-2</v>
      </c>
      <c r="AB65" s="15">
        <v>0</v>
      </c>
      <c r="AC65" s="15">
        <v>0</v>
      </c>
      <c r="AD65" s="15">
        <f t="shared" si="12"/>
        <v>0</v>
      </c>
      <c r="AE65" s="15">
        <f t="shared" si="13"/>
        <v>0</v>
      </c>
      <c r="AF65" s="15">
        <f t="shared" si="14"/>
        <v>-4628</v>
      </c>
      <c r="AG65" s="44">
        <f t="shared" si="15"/>
        <v>-1</v>
      </c>
      <c r="AH65" s="15">
        <v>0</v>
      </c>
      <c r="AI65" s="15">
        <v>0</v>
      </c>
      <c r="AJ65" s="15">
        <f t="shared" si="16"/>
        <v>0</v>
      </c>
      <c r="AK65" s="15">
        <f t="shared" si="17"/>
        <v>0</v>
      </c>
      <c r="AL65" s="15">
        <f t="shared" si="18"/>
        <v>-4628</v>
      </c>
      <c r="AM65" s="44">
        <f t="shared" si="19"/>
        <v>-1</v>
      </c>
      <c r="AN65" s="15">
        <v>0</v>
      </c>
      <c r="AO65" s="15">
        <v>0</v>
      </c>
      <c r="AP65" s="15">
        <f t="shared" si="20"/>
        <v>0</v>
      </c>
      <c r="AQ65" s="15">
        <f t="shared" si="21"/>
        <v>0</v>
      </c>
      <c r="AR65" s="15">
        <f t="shared" si="22"/>
        <v>-4628</v>
      </c>
      <c r="AS65" s="44">
        <f t="shared" si="23"/>
        <v>-1</v>
      </c>
      <c r="AT65" s="15">
        <v>0</v>
      </c>
      <c r="AU65" s="15">
        <v>0</v>
      </c>
      <c r="AV65" s="15">
        <f t="shared" si="24"/>
        <v>0</v>
      </c>
      <c r="AW65" s="15">
        <f t="shared" si="25"/>
        <v>0</v>
      </c>
      <c r="AX65" s="15">
        <f t="shared" si="26"/>
        <v>-4628</v>
      </c>
      <c r="AY65" s="44">
        <f t="shared" si="27"/>
        <v>-1</v>
      </c>
      <c r="AZ65" s="15">
        <v>0</v>
      </c>
      <c r="BA65" s="15">
        <v>0</v>
      </c>
      <c r="BB65" s="15">
        <f t="shared" si="28"/>
        <v>0</v>
      </c>
      <c r="BC65" s="15">
        <f t="shared" si="29"/>
        <v>0</v>
      </c>
      <c r="BD65" s="15">
        <f t="shared" si="30"/>
        <v>-4628</v>
      </c>
      <c r="BE65" s="44">
        <f t="shared" si="31"/>
        <v>-1</v>
      </c>
      <c r="BF65" s="15">
        <v>0</v>
      </c>
      <c r="BG65" s="15">
        <v>0</v>
      </c>
      <c r="BH65" s="15">
        <f t="shared" si="32"/>
        <v>0</v>
      </c>
      <c r="BI65" s="15">
        <f t="shared" si="33"/>
        <v>0</v>
      </c>
      <c r="BJ65" s="15">
        <f t="shared" si="34"/>
        <v>-4628</v>
      </c>
      <c r="BK65" s="44">
        <f t="shared" si="35"/>
        <v>-1</v>
      </c>
      <c r="BL65" s="15">
        <v>0</v>
      </c>
      <c r="BM65" s="15">
        <v>0</v>
      </c>
      <c r="BN65" s="15">
        <f t="shared" si="36"/>
        <v>0</v>
      </c>
      <c r="BO65" s="15">
        <f t="shared" si="37"/>
        <v>0</v>
      </c>
      <c r="BP65" s="15">
        <f t="shared" si="38"/>
        <v>-4628</v>
      </c>
      <c r="BQ65" s="44">
        <f t="shared" si="39"/>
        <v>-1</v>
      </c>
      <c r="BR65" s="15">
        <v>0</v>
      </c>
      <c r="BS65" s="15">
        <v>0</v>
      </c>
      <c r="BT65" s="15">
        <f t="shared" si="40"/>
        <v>0</v>
      </c>
      <c r="BU65" s="15">
        <f t="shared" si="41"/>
        <v>0</v>
      </c>
      <c r="BV65" s="15">
        <f t="shared" si="42"/>
        <v>-4628</v>
      </c>
      <c r="BW65" s="44">
        <f t="shared" si="43"/>
        <v>-1</v>
      </c>
      <c r="BX65" s="9">
        <v>0</v>
      </c>
      <c r="BY65" s="9">
        <v>0</v>
      </c>
      <c r="BZ65" s="10">
        <f t="shared" si="44"/>
        <v>0</v>
      </c>
      <c r="CA65" s="11">
        <f t="shared" si="45"/>
        <v>0</v>
      </c>
      <c r="CB65" s="15">
        <f t="shared" si="46"/>
        <v>-4628</v>
      </c>
      <c r="CC65" s="44">
        <f t="shared" si="47"/>
        <v>-1</v>
      </c>
    </row>
    <row r="66" spans="1:81" s="4" customFormat="1" x14ac:dyDescent="0.25">
      <c r="A66" s="22">
        <v>59</v>
      </c>
      <c r="B66" s="22" t="s">
        <v>162</v>
      </c>
      <c r="C66" s="22" t="s">
        <v>163</v>
      </c>
      <c r="D66" s="22" t="s">
        <v>23</v>
      </c>
      <c r="E66" s="22">
        <v>5</v>
      </c>
      <c r="F66" s="22" t="s">
        <v>47</v>
      </c>
      <c r="G66" s="22" t="s">
        <v>51</v>
      </c>
      <c r="H66" s="22" t="s">
        <v>51</v>
      </c>
      <c r="I66" s="24">
        <v>101488</v>
      </c>
      <c r="J66" s="24">
        <v>0</v>
      </c>
      <c r="K66" s="24">
        <v>0</v>
      </c>
      <c r="L66" s="15">
        <f t="shared" si="0"/>
        <v>0</v>
      </c>
      <c r="M66" s="15">
        <f t="shared" si="1"/>
        <v>0</v>
      </c>
      <c r="N66" s="15">
        <f t="shared" si="2"/>
        <v>-101488</v>
      </c>
      <c r="O66" s="44">
        <f t="shared" si="3"/>
        <v>-1</v>
      </c>
      <c r="P66" s="15">
        <v>0</v>
      </c>
      <c r="Q66" s="15">
        <v>0</v>
      </c>
      <c r="R66" s="15">
        <f t="shared" si="4"/>
        <v>0</v>
      </c>
      <c r="S66" s="15">
        <f t="shared" si="5"/>
        <v>0</v>
      </c>
      <c r="T66" s="15">
        <f t="shared" si="6"/>
        <v>-101488</v>
      </c>
      <c r="U66" s="44">
        <f t="shared" si="7"/>
        <v>-1</v>
      </c>
      <c r="V66" s="15">
        <v>0</v>
      </c>
      <c r="W66" s="15">
        <v>0</v>
      </c>
      <c r="X66" s="15">
        <f t="shared" si="8"/>
        <v>0</v>
      </c>
      <c r="Y66" s="15">
        <f t="shared" si="9"/>
        <v>0</v>
      </c>
      <c r="Z66" s="15">
        <f t="shared" si="10"/>
        <v>-101488</v>
      </c>
      <c r="AA66" s="44">
        <f t="shared" si="11"/>
        <v>-1</v>
      </c>
      <c r="AB66" s="15">
        <v>0</v>
      </c>
      <c r="AC66" s="15">
        <v>0</v>
      </c>
      <c r="AD66" s="15">
        <f t="shared" si="12"/>
        <v>0</v>
      </c>
      <c r="AE66" s="15">
        <f t="shared" si="13"/>
        <v>0</v>
      </c>
      <c r="AF66" s="15">
        <f t="shared" si="14"/>
        <v>-101488</v>
      </c>
      <c r="AG66" s="44">
        <f t="shared" si="15"/>
        <v>-1</v>
      </c>
      <c r="AH66" s="15">
        <v>0</v>
      </c>
      <c r="AI66" s="15">
        <v>0</v>
      </c>
      <c r="AJ66" s="15">
        <f t="shared" si="16"/>
        <v>0</v>
      </c>
      <c r="AK66" s="15">
        <f t="shared" si="17"/>
        <v>0</v>
      </c>
      <c r="AL66" s="15">
        <f t="shared" si="18"/>
        <v>-101488</v>
      </c>
      <c r="AM66" s="44">
        <f t="shared" si="19"/>
        <v>-1</v>
      </c>
      <c r="AN66" s="15">
        <v>0</v>
      </c>
      <c r="AO66" s="15">
        <v>0</v>
      </c>
      <c r="AP66" s="15">
        <f t="shared" si="20"/>
        <v>0</v>
      </c>
      <c r="AQ66" s="15">
        <f t="shared" si="21"/>
        <v>0</v>
      </c>
      <c r="AR66" s="15">
        <f t="shared" si="22"/>
        <v>-101488</v>
      </c>
      <c r="AS66" s="44">
        <f t="shared" si="23"/>
        <v>-1</v>
      </c>
      <c r="AT66" s="15">
        <v>0</v>
      </c>
      <c r="AU66" s="15">
        <v>0</v>
      </c>
      <c r="AV66" s="15">
        <f t="shared" si="24"/>
        <v>0</v>
      </c>
      <c r="AW66" s="15">
        <f t="shared" si="25"/>
        <v>0</v>
      </c>
      <c r="AX66" s="15">
        <f t="shared" si="26"/>
        <v>-101488</v>
      </c>
      <c r="AY66" s="44">
        <f t="shared" si="27"/>
        <v>-1</v>
      </c>
      <c r="AZ66" s="15">
        <v>83734.939759036148</v>
      </c>
      <c r="BA66" s="15">
        <v>0</v>
      </c>
      <c r="BB66" s="15">
        <f t="shared" si="28"/>
        <v>83734.939759036148</v>
      </c>
      <c r="BC66" s="15">
        <f t="shared" si="29"/>
        <v>418674.69879518077</v>
      </c>
      <c r="BD66" s="15">
        <f t="shared" si="30"/>
        <v>-17753.060240963852</v>
      </c>
      <c r="BE66" s="44">
        <f t="shared" si="31"/>
        <v>-0.17492767855277325</v>
      </c>
      <c r="BF66" s="15">
        <v>0</v>
      </c>
      <c r="BG66" s="15">
        <v>0</v>
      </c>
      <c r="BH66" s="15">
        <f t="shared" si="32"/>
        <v>0</v>
      </c>
      <c r="BI66" s="15">
        <f t="shared" si="33"/>
        <v>0</v>
      </c>
      <c r="BJ66" s="15">
        <f t="shared" si="34"/>
        <v>-101488</v>
      </c>
      <c r="BK66" s="44">
        <f t="shared" si="35"/>
        <v>-1</v>
      </c>
      <c r="BL66" s="15">
        <v>0</v>
      </c>
      <c r="BM66" s="15">
        <v>0</v>
      </c>
      <c r="BN66" s="15">
        <f t="shared" si="36"/>
        <v>0</v>
      </c>
      <c r="BO66" s="15">
        <f t="shared" si="37"/>
        <v>0</v>
      </c>
      <c r="BP66" s="15">
        <f t="shared" si="38"/>
        <v>-101488</v>
      </c>
      <c r="BQ66" s="44">
        <f t="shared" si="39"/>
        <v>-1</v>
      </c>
      <c r="BR66" s="15">
        <v>0</v>
      </c>
      <c r="BS66" s="15">
        <v>0</v>
      </c>
      <c r="BT66" s="15">
        <f t="shared" si="40"/>
        <v>0</v>
      </c>
      <c r="BU66" s="15">
        <f t="shared" si="41"/>
        <v>0</v>
      </c>
      <c r="BV66" s="15">
        <f t="shared" si="42"/>
        <v>-101488</v>
      </c>
      <c r="BW66" s="44">
        <f t="shared" si="43"/>
        <v>-1</v>
      </c>
      <c r="BX66" s="9">
        <v>0</v>
      </c>
      <c r="BY66" s="9">
        <v>0</v>
      </c>
      <c r="BZ66" s="10">
        <f t="shared" si="44"/>
        <v>0</v>
      </c>
      <c r="CA66" s="11">
        <f t="shared" si="45"/>
        <v>0</v>
      </c>
      <c r="CB66" s="15">
        <f t="shared" si="46"/>
        <v>-101488</v>
      </c>
      <c r="CC66" s="44">
        <f t="shared" si="47"/>
        <v>-1</v>
      </c>
    </row>
    <row r="67" spans="1:81" s="4" customFormat="1" x14ac:dyDescent="0.25">
      <c r="A67" s="22">
        <v>60</v>
      </c>
      <c r="B67" s="22" t="s">
        <v>164</v>
      </c>
      <c r="C67" s="22" t="s">
        <v>165</v>
      </c>
      <c r="D67" s="22" t="s">
        <v>23</v>
      </c>
      <c r="E67" s="22">
        <v>5</v>
      </c>
      <c r="F67" s="22" t="s">
        <v>47</v>
      </c>
      <c r="G67" s="22" t="s">
        <v>51</v>
      </c>
      <c r="H67" s="22" t="s">
        <v>51</v>
      </c>
      <c r="I67" s="24">
        <v>151807</v>
      </c>
      <c r="J67" s="24">
        <v>0</v>
      </c>
      <c r="K67" s="24">
        <v>0</v>
      </c>
      <c r="L67" s="15">
        <f t="shared" si="0"/>
        <v>0</v>
      </c>
      <c r="M67" s="15">
        <f t="shared" si="1"/>
        <v>0</v>
      </c>
      <c r="N67" s="15">
        <f t="shared" si="2"/>
        <v>-151807</v>
      </c>
      <c r="O67" s="44">
        <f t="shared" si="3"/>
        <v>-1</v>
      </c>
      <c r="P67" s="15">
        <v>0</v>
      </c>
      <c r="Q67" s="15">
        <v>0</v>
      </c>
      <c r="R67" s="15">
        <f t="shared" si="4"/>
        <v>0</v>
      </c>
      <c r="S67" s="15">
        <f t="shared" si="5"/>
        <v>0</v>
      </c>
      <c r="T67" s="15">
        <f t="shared" si="6"/>
        <v>-151807</v>
      </c>
      <c r="U67" s="44">
        <f t="shared" si="7"/>
        <v>-1</v>
      </c>
      <c r="V67" s="15">
        <v>0</v>
      </c>
      <c r="W67" s="15">
        <v>0</v>
      </c>
      <c r="X67" s="15">
        <f t="shared" si="8"/>
        <v>0</v>
      </c>
      <c r="Y67" s="15">
        <f t="shared" si="9"/>
        <v>0</v>
      </c>
      <c r="Z67" s="15">
        <f t="shared" si="10"/>
        <v>-151807</v>
      </c>
      <c r="AA67" s="44">
        <f t="shared" si="11"/>
        <v>-1</v>
      </c>
      <c r="AB67" s="15">
        <v>0</v>
      </c>
      <c r="AC67" s="15">
        <v>0</v>
      </c>
      <c r="AD67" s="15">
        <f t="shared" si="12"/>
        <v>0</v>
      </c>
      <c r="AE67" s="15">
        <f t="shared" si="13"/>
        <v>0</v>
      </c>
      <c r="AF67" s="15">
        <f t="shared" si="14"/>
        <v>-151807</v>
      </c>
      <c r="AG67" s="44">
        <f t="shared" si="15"/>
        <v>-1</v>
      </c>
      <c r="AH67" s="15">
        <v>0</v>
      </c>
      <c r="AI67" s="15">
        <v>0</v>
      </c>
      <c r="AJ67" s="15">
        <f t="shared" si="16"/>
        <v>0</v>
      </c>
      <c r="AK67" s="15">
        <f t="shared" si="17"/>
        <v>0</v>
      </c>
      <c r="AL67" s="15">
        <f t="shared" si="18"/>
        <v>-151807</v>
      </c>
      <c r="AM67" s="44">
        <f t="shared" si="19"/>
        <v>-1</v>
      </c>
      <c r="AN67" s="15">
        <v>0</v>
      </c>
      <c r="AO67" s="15">
        <v>0</v>
      </c>
      <c r="AP67" s="15">
        <f t="shared" si="20"/>
        <v>0</v>
      </c>
      <c r="AQ67" s="15">
        <f t="shared" si="21"/>
        <v>0</v>
      </c>
      <c r="AR67" s="15">
        <f t="shared" si="22"/>
        <v>-151807</v>
      </c>
      <c r="AS67" s="44">
        <f t="shared" si="23"/>
        <v>-1</v>
      </c>
      <c r="AT67" s="15">
        <v>0</v>
      </c>
      <c r="AU67" s="15">
        <v>0</v>
      </c>
      <c r="AV67" s="15">
        <f t="shared" si="24"/>
        <v>0</v>
      </c>
      <c r="AW67" s="15">
        <f t="shared" si="25"/>
        <v>0</v>
      </c>
      <c r="AX67" s="15">
        <f t="shared" si="26"/>
        <v>-151807</v>
      </c>
      <c r="AY67" s="44">
        <f t="shared" si="27"/>
        <v>-1</v>
      </c>
      <c r="AZ67" s="15">
        <v>151807.22891566265</v>
      </c>
      <c r="BA67" s="15">
        <v>0</v>
      </c>
      <c r="BB67" s="15">
        <f t="shared" si="28"/>
        <v>151807.22891566265</v>
      </c>
      <c r="BC67" s="15">
        <f t="shared" si="29"/>
        <v>759036.14457831322</v>
      </c>
      <c r="BD67" s="15">
        <f t="shared" si="30"/>
        <v>0.22891566265025176</v>
      </c>
      <c r="BE67" s="44">
        <f t="shared" si="31"/>
        <v>1.5079387818101389E-6</v>
      </c>
      <c r="BF67" s="15">
        <v>0</v>
      </c>
      <c r="BG67" s="15">
        <v>0</v>
      </c>
      <c r="BH67" s="15">
        <f t="shared" si="32"/>
        <v>0</v>
      </c>
      <c r="BI67" s="15">
        <f t="shared" si="33"/>
        <v>0</v>
      </c>
      <c r="BJ67" s="15">
        <f t="shared" si="34"/>
        <v>-151807</v>
      </c>
      <c r="BK67" s="44">
        <f t="shared" si="35"/>
        <v>-1</v>
      </c>
      <c r="BL67" s="15">
        <v>0</v>
      </c>
      <c r="BM67" s="15">
        <v>0</v>
      </c>
      <c r="BN67" s="15">
        <f t="shared" si="36"/>
        <v>0</v>
      </c>
      <c r="BO67" s="15">
        <f t="shared" si="37"/>
        <v>0</v>
      </c>
      <c r="BP67" s="15">
        <f t="shared" si="38"/>
        <v>-151807</v>
      </c>
      <c r="BQ67" s="44">
        <f t="shared" si="39"/>
        <v>-1</v>
      </c>
      <c r="BR67" s="15">
        <v>0</v>
      </c>
      <c r="BS67" s="15">
        <v>0</v>
      </c>
      <c r="BT67" s="15">
        <f t="shared" si="40"/>
        <v>0</v>
      </c>
      <c r="BU67" s="15">
        <f t="shared" si="41"/>
        <v>0</v>
      </c>
      <c r="BV67" s="15">
        <f t="shared" si="42"/>
        <v>-151807</v>
      </c>
      <c r="BW67" s="44">
        <f t="shared" si="43"/>
        <v>-1</v>
      </c>
      <c r="BX67" s="9">
        <v>0</v>
      </c>
      <c r="BY67" s="9">
        <v>0</v>
      </c>
      <c r="BZ67" s="10">
        <f t="shared" si="44"/>
        <v>0</v>
      </c>
      <c r="CA67" s="11">
        <f t="shared" si="45"/>
        <v>0</v>
      </c>
      <c r="CB67" s="15">
        <f t="shared" si="46"/>
        <v>-151807</v>
      </c>
      <c r="CC67" s="44">
        <f t="shared" si="47"/>
        <v>-1</v>
      </c>
    </row>
    <row r="68" spans="1:81" s="4" customFormat="1" x14ac:dyDescent="0.25">
      <c r="A68" s="22">
        <v>61</v>
      </c>
      <c r="B68" s="22" t="s">
        <v>166</v>
      </c>
      <c r="C68" s="23" t="s">
        <v>167</v>
      </c>
      <c r="D68" s="23" t="s">
        <v>23</v>
      </c>
      <c r="E68" s="23">
        <v>400</v>
      </c>
      <c r="F68" s="23" t="s">
        <v>168</v>
      </c>
      <c r="G68" s="23" t="s">
        <v>26</v>
      </c>
      <c r="H68" s="23" t="s">
        <v>26</v>
      </c>
      <c r="I68" s="24">
        <v>66841</v>
      </c>
      <c r="J68" s="24">
        <v>0</v>
      </c>
      <c r="K68" s="24">
        <v>0</v>
      </c>
      <c r="L68" s="15">
        <f t="shared" si="0"/>
        <v>0</v>
      </c>
      <c r="M68" s="15">
        <f t="shared" si="1"/>
        <v>0</v>
      </c>
      <c r="N68" s="15">
        <f t="shared" si="2"/>
        <v>-66841</v>
      </c>
      <c r="O68" s="44">
        <f t="shared" si="3"/>
        <v>-1</v>
      </c>
      <c r="P68" s="15">
        <v>0</v>
      </c>
      <c r="Q68" s="15">
        <v>0</v>
      </c>
      <c r="R68" s="15">
        <f t="shared" si="4"/>
        <v>0</v>
      </c>
      <c r="S68" s="15">
        <f t="shared" si="5"/>
        <v>0</v>
      </c>
      <c r="T68" s="15">
        <f t="shared" si="6"/>
        <v>-66841</v>
      </c>
      <c r="U68" s="44">
        <f t="shared" si="7"/>
        <v>-1</v>
      </c>
      <c r="V68" s="15">
        <v>62186</v>
      </c>
      <c r="W68" s="15">
        <v>0</v>
      </c>
      <c r="X68" s="15">
        <f t="shared" si="8"/>
        <v>62186</v>
      </c>
      <c r="Y68" s="15">
        <f t="shared" si="9"/>
        <v>24874400</v>
      </c>
      <c r="Z68" s="15">
        <f t="shared" si="10"/>
        <v>-4655</v>
      </c>
      <c r="AA68" s="44">
        <f t="shared" si="11"/>
        <v>-6.9642883858709481E-2</v>
      </c>
      <c r="AB68" s="15">
        <v>0</v>
      </c>
      <c r="AC68" s="15">
        <v>0</v>
      </c>
      <c r="AD68" s="15">
        <f t="shared" si="12"/>
        <v>0</v>
      </c>
      <c r="AE68" s="15">
        <f t="shared" si="13"/>
        <v>0</v>
      </c>
      <c r="AF68" s="15">
        <f t="shared" si="14"/>
        <v>-66841</v>
      </c>
      <c r="AG68" s="44">
        <f t="shared" si="15"/>
        <v>-1</v>
      </c>
      <c r="AH68" s="15">
        <v>0</v>
      </c>
      <c r="AI68" s="15">
        <v>0</v>
      </c>
      <c r="AJ68" s="15">
        <f t="shared" si="16"/>
        <v>0</v>
      </c>
      <c r="AK68" s="15">
        <f t="shared" si="17"/>
        <v>0</v>
      </c>
      <c r="AL68" s="15">
        <f t="shared" si="18"/>
        <v>-66841</v>
      </c>
      <c r="AM68" s="44">
        <f t="shared" si="19"/>
        <v>-1</v>
      </c>
      <c r="AN68" s="15">
        <v>45900</v>
      </c>
      <c r="AO68" s="15">
        <v>0</v>
      </c>
      <c r="AP68" s="15">
        <f t="shared" si="20"/>
        <v>45900</v>
      </c>
      <c r="AQ68" s="15">
        <f t="shared" si="21"/>
        <v>18360000</v>
      </c>
      <c r="AR68" s="15">
        <f t="shared" si="22"/>
        <v>-20941</v>
      </c>
      <c r="AS68" s="44">
        <f t="shared" si="23"/>
        <v>-0.31329573166170466</v>
      </c>
      <c r="AT68" s="15">
        <v>0</v>
      </c>
      <c r="AU68" s="15">
        <v>0</v>
      </c>
      <c r="AV68" s="15">
        <f t="shared" si="24"/>
        <v>0</v>
      </c>
      <c r="AW68" s="15">
        <f t="shared" si="25"/>
        <v>0</v>
      </c>
      <c r="AX68" s="15">
        <f t="shared" si="26"/>
        <v>-66841</v>
      </c>
      <c r="AY68" s="44">
        <f t="shared" si="27"/>
        <v>-1</v>
      </c>
      <c r="AZ68" s="15">
        <v>66279.069767441862</v>
      </c>
      <c r="BA68" s="15">
        <v>0</v>
      </c>
      <c r="BB68" s="15">
        <f t="shared" si="28"/>
        <v>66279.069767441862</v>
      </c>
      <c r="BC68" s="15">
        <f t="shared" si="29"/>
        <v>26511627.906976745</v>
      </c>
      <c r="BD68" s="15">
        <f t="shared" si="30"/>
        <v>-561.9302325581375</v>
      </c>
      <c r="BE68" s="44">
        <f t="shared" si="31"/>
        <v>-8.4069692637473627E-3</v>
      </c>
      <c r="BF68" s="15">
        <v>47866</v>
      </c>
      <c r="BG68" s="15">
        <v>9094.5400000000009</v>
      </c>
      <c r="BH68" s="15">
        <f t="shared" si="32"/>
        <v>56960.54</v>
      </c>
      <c r="BI68" s="15">
        <f t="shared" si="33"/>
        <v>22784216</v>
      </c>
      <c r="BJ68" s="15">
        <f t="shared" si="34"/>
        <v>-9880.4599999999991</v>
      </c>
      <c r="BK68" s="44">
        <f t="shared" si="35"/>
        <v>-0.14782034978531139</v>
      </c>
      <c r="BL68" s="15">
        <v>63920</v>
      </c>
      <c r="BM68" s="15">
        <v>0</v>
      </c>
      <c r="BN68" s="15">
        <f t="shared" si="36"/>
        <v>63920</v>
      </c>
      <c r="BO68" s="15">
        <f t="shared" si="37"/>
        <v>25568000</v>
      </c>
      <c r="BP68" s="15">
        <f t="shared" si="38"/>
        <v>-2921</v>
      </c>
      <c r="BQ68" s="44">
        <f t="shared" si="39"/>
        <v>-4.3700722610373874E-2</v>
      </c>
      <c r="BR68" s="15">
        <v>0</v>
      </c>
      <c r="BS68" s="15">
        <v>0</v>
      </c>
      <c r="BT68" s="15">
        <f t="shared" si="40"/>
        <v>0</v>
      </c>
      <c r="BU68" s="15">
        <f t="shared" si="41"/>
        <v>0</v>
      </c>
      <c r="BV68" s="15">
        <f t="shared" si="42"/>
        <v>-66841</v>
      </c>
      <c r="BW68" s="44">
        <f t="shared" si="43"/>
        <v>-1</v>
      </c>
      <c r="BX68" s="9">
        <v>0</v>
      </c>
      <c r="BY68" s="9">
        <v>0</v>
      </c>
      <c r="BZ68" s="10">
        <f t="shared" si="44"/>
        <v>0</v>
      </c>
      <c r="CA68" s="11">
        <f t="shared" si="45"/>
        <v>0</v>
      </c>
      <c r="CB68" s="15">
        <f t="shared" si="46"/>
        <v>-66841</v>
      </c>
      <c r="CC68" s="44">
        <f t="shared" si="47"/>
        <v>-1</v>
      </c>
    </row>
    <row r="69" spans="1:81" s="4" customFormat="1" ht="25.5" x14ac:dyDescent="0.25">
      <c r="A69" s="22">
        <v>62</v>
      </c>
      <c r="B69" s="22" t="s">
        <v>169</v>
      </c>
      <c r="C69" s="22" t="s">
        <v>170</v>
      </c>
      <c r="D69" s="22" t="s">
        <v>23</v>
      </c>
      <c r="E69" s="22">
        <v>100</v>
      </c>
      <c r="F69" s="22" t="s">
        <v>126</v>
      </c>
      <c r="G69" s="23" t="s">
        <v>26</v>
      </c>
      <c r="H69" s="23" t="s">
        <v>26</v>
      </c>
      <c r="I69" s="22">
        <v>846</v>
      </c>
      <c r="J69" s="24">
        <v>0</v>
      </c>
      <c r="K69" s="24">
        <v>0</v>
      </c>
      <c r="L69" s="15">
        <f t="shared" si="0"/>
        <v>0</v>
      </c>
      <c r="M69" s="15">
        <f t="shared" si="1"/>
        <v>0</v>
      </c>
      <c r="N69" s="15">
        <f t="shared" si="2"/>
        <v>-846</v>
      </c>
      <c r="O69" s="44">
        <f t="shared" si="3"/>
        <v>-1</v>
      </c>
      <c r="P69" s="15">
        <v>0</v>
      </c>
      <c r="Q69" s="15">
        <v>0</v>
      </c>
      <c r="R69" s="15">
        <f t="shared" si="4"/>
        <v>0</v>
      </c>
      <c r="S69" s="15">
        <f t="shared" si="5"/>
        <v>0</v>
      </c>
      <c r="T69" s="15">
        <f t="shared" si="6"/>
        <v>-846</v>
      </c>
      <c r="U69" s="44">
        <f t="shared" si="7"/>
        <v>-1</v>
      </c>
      <c r="V69" s="15">
        <v>833</v>
      </c>
      <c r="W69" s="15">
        <v>0</v>
      </c>
      <c r="X69" s="15">
        <f t="shared" si="8"/>
        <v>833</v>
      </c>
      <c r="Y69" s="15">
        <f t="shared" si="9"/>
        <v>83300</v>
      </c>
      <c r="Z69" s="15">
        <f t="shared" si="10"/>
        <v>-13</v>
      </c>
      <c r="AA69" s="44">
        <f t="shared" si="11"/>
        <v>-1.5366430260047281E-2</v>
      </c>
      <c r="AB69" s="15">
        <v>0</v>
      </c>
      <c r="AC69" s="15">
        <v>0</v>
      </c>
      <c r="AD69" s="15">
        <f t="shared" si="12"/>
        <v>0</v>
      </c>
      <c r="AE69" s="15">
        <f t="shared" si="13"/>
        <v>0</v>
      </c>
      <c r="AF69" s="15">
        <f t="shared" si="14"/>
        <v>-846</v>
      </c>
      <c r="AG69" s="44">
        <f t="shared" si="15"/>
        <v>-1</v>
      </c>
      <c r="AH69" s="15">
        <v>0</v>
      </c>
      <c r="AI69" s="15">
        <v>0</v>
      </c>
      <c r="AJ69" s="15">
        <f t="shared" si="16"/>
        <v>0</v>
      </c>
      <c r="AK69" s="15">
        <f t="shared" si="17"/>
        <v>0</v>
      </c>
      <c r="AL69" s="15">
        <f t="shared" si="18"/>
        <v>-846</v>
      </c>
      <c r="AM69" s="44">
        <f t="shared" si="19"/>
        <v>-1</v>
      </c>
      <c r="AN69" s="15">
        <v>0</v>
      </c>
      <c r="AO69" s="15">
        <v>0</v>
      </c>
      <c r="AP69" s="15">
        <f t="shared" si="20"/>
        <v>0</v>
      </c>
      <c r="AQ69" s="15">
        <f t="shared" si="21"/>
        <v>0</v>
      </c>
      <c r="AR69" s="15">
        <f t="shared" si="22"/>
        <v>-846</v>
      </c>
      <c r="AS69" s="44">
        <f t="shared" si="23"/>
        <v>-1</v>
      </c>
      <c r="AT69" s="15">
        <v>0</v>
      </c>
      <c r="AU69" s="15">
        <v>0</v>
      </c>
      <c r="AV69" s="15">
        <f t="shared" si="24"/>
        <v>0</v>
      </c>
      <c r="AW69" s="15">
        <f t="shared" si="25"/>
        <v>0</v>
      </c>
      <c r="AX69" s="15">
        <f t="shared" si="26"/>
        <v>-846</v>
      </c>
      <c r="AY69" s="44">
        <f t="shared" si="27"/>
        <v>-1</v>
      </c>
      <c r="AZ69" s="15">
        <v>0</v>
      </c>
      <c r="BA69" s="15">
        <v>0</v>
      </c>
      <c r="BB69" s="15">
        <f t="shared" si="28"/>
        <v>0</v>
      </c>
      <c r="BC69" s="15">
        <f t="shared" si="29"/>
        <v>0</v>
      </c>
      <c r="BD69" s="15">
        <f t="shared" si="30"/>
        <v>-846</v>
      </c>
      <c r="BE69" s="44">
        <f t="shared" si="31"/>
        <v>-1</v>
      </c>
      <c r="BF69" s="15">
        <v>0</v>
      </c>
      <c r="BG69" s="15">
        <v>0</v>
      </c>
      <c r="BH69" s="15">
        <f t="shared" si="32"/>
        <v>0</v>
      </c>
      <c r="BI69" s="15">
        <f t="shared" si="33"/>
        <v>0</v>
      </c>
      <c r="BJ69" s="15">
        <f t="shared" si="34"/>
        <v>-846</v>
      </c>
      <c r="BK69" s="44">
        <f t="shared" si="35"/>
        <v>-1</v>
      </c>
      <c r="BL69" s="15">
        <v>0</v>
      </c>
      <c r="BM69" s="15">
        <v>0</v>
      </c>
      <c r="BN69" s="15">
        <f t="shared" si="36"/>
        <v>0</v>
      </c>
      <c r="BO69" s="15">
        <f t="shared" si="37"/>
        <v>0</v>
      </c>
      <c r="BP69" s="15">
        <f t="shared" si="38"/>
        <v>-846</v>
      </c>
      <c r="BQ69" s="44">
        <f t="shared" si="39"/>
        <v>-1</v>
      </c>
      <c r="BR69" s="15">
        <v>0</v>
      </c>
      <c r="BS69" s="15">
        <v>0</v>
      </c>
      <c r="BT69" s="15">
        <f t="shared" si="40"/>
        <v>0</v>
      </c>
      <c r="BU69" s="15">
        <f t="shared" si="41"/>
        <v>0</v>
      </c>
      <c r="BV69" s="15">
        <f t="shared" si="42"/>
        <v>-846</v>
      </c>
      <c r="BW69" s="44">
        <f t="shared" si="43"/>
        <v>-1</v>
      </c>
      <c r="BX69" s="9">
        <v>0</v>
      </c>
      <c r="BY69" s="9">
        <v>0</v>
      </c>
      <c r="BZ69" s="10">
        <f t="shared" si="44"/>
        <v>0</v>
      </c>
      <c r="CA69" s="11">
        <f t="shared" si="45"/>
        <v>0</v>
      </c>
      <c r="CB69" s="15">
        <f t="shared" si="46"/>
        <v>-846</v>
      </c>
      <c r="CC69" s="44">
        <f t="shared" si="47"/>
        <v>-1</v>
      </c>
    </row>
    <row r="70" spans="1:81" s="4" customFormat="1" ht="25.5" x14ac:dyDescent="0.25">
      <c r="A70" s="22">
        <v>63</v>
      </c>
      <c r="B70" s="22" t="s">
        <v>171</v>
      </c>
      <c r="C70" s="22" t="s">
        <v>172</v>
      </c>
      <c r="D70" s="22" t="s">
        <v>23</v>
      </c>
      <c r="E70" s="22">
        <v>100</v>
      </c>
      <c r="F70" s="22" t="s">
        <v>126</v>
      </c>
      <c r="G70" s="23" t="s">
        <v>26</v>
      </c>
      <c r="H70" s="23" t="s">
        <v>26</v>
      </c>
      <c r="I70" s="22">
        <v>878</v>
      </c>
      <c r="J70" s="24">
        <v>0</v>
      </c>
      <c r="K70" s="24">
        <v>0</v>
      </c>
      <c r="L70" s="15">
        <f t="shared" si="0"/>
        <v>0</v>
      </c>
      <c r="M70" s="15">
        <f t="shared" si="1"/>
        <v>0</v>
      </c>
      <c r="N70" s="15">
        <f t="shared" si="2"/>
        <v>-878</v>
      </c>
      <c r="O70" s="44">
        <f t="shared" si="3"/>
        <v>-1</v>
      </c>
      <c r="P70" s="15">
        <v>0</v>
      </c>
      <c r="Q70" s="15">
        <v>0</v>
      </c>
      <c r="R70" s="15">
        <f t="shared" si="4"/>
        <v>0</v>
      </c>
      <c r="S70" s="15">
        <f t="shared" si="5"/>
        <v>0</v>
      </c>
      <c r="T70" s="15">
        <f t="shared" si="6"/>
        <v>-878</v>
      </c>
      <c r="U70" s="44">
        <f t="shared" si="7"/>
        <v>-1</v>
      </c>
      <c r="V70" s="15">
        <v>867</v>
      </c>
      <c r="W70" s="15">
        <v>0</v>
      </c>
      <c r="X70" s="15">
        <f t="shared" si="8"/>
        <v>867</v>
      </c>
      <c r="Y70" s="15">
        <f t="shared" si="9"/>
        <v>86700</v>
      </c>
      <c r="Z70" s="15">
        <f t="shared" si="10"/>
        <v>-11</v>
      </c>
      <c r="AA70" s="44">
        <f t="shared" si="11"/>
        <v>-1.2528473804100227E-2</v>
      </c>
      <c r="AB70" s="15">
        <v>0</v>
      </c>
      <c r="AC70" s="15">
        <v>0</v>
      </c>
      <c r="AD70" s="15">
        <f t="shared" si="12"/>
        <v>0</v>
      </c>
      <c r="AE70" s="15">
        <f t="shared" si="13"/>
        <v>0</v>
      </c>
      <c r="AF70" s="15">
        <f t="shared" si="14"/>
        <v>-878</v>
      </c>
      <c r="AG70" s="44">
        <f t="shared" si="15"/>
        <v>-1</v>
      </c>
      <c r="AH70" s="15">
        <v>0</v>
      </c>
      <c r="AI70" s="15">
        <v>0</v>
      </c>
      <c r="AJ70" s="15">
        <f t="shared" si="16"/>
        <v>0</v>
      </c>
      <c r="AK70" s="15">
        <f t="shared" si="17"/>
        <v>0</v>
      </c>
      <c r="AL70" s="15">
        <f t="shared" si="18"/>
        <v>-878</v>
      </c>
      <c r="AM70" s="44">
        <f t="shared" si="19"/>
        <v>-1</v>
      </c>
      <c r="AN70" s="15">
        <v>0</v>
      </c>
      <c r="AO70" s="15">
        <v>0</v>
      </c>
      <c r="AP70" s="15">
        <f t="shared" si="20"/>
        <v>0</v>
      </c>
      <c r="AQ70" s="15">
        <f t="shared" si="21"/>
        <v>0</v>
      </c>
      <c r="AR70" s="15">
        <f t="shared" si="22"/>
        <v>-878</v>
      </c>
      <c r="AS70" s="44">
        <f t="shared" si="23"/>
        <v>-1</v>
      </c>
      <c r="AT70" s="15">
        <v>0</v>
      </c>
      <c r="AU70" s="15">
        <v>0</v>
      </c>
      <c r="AV70" s="15">
        <f t="shared" si="24"/>
        <v>0</v>
      </c>
      <c r="AW70" s="15">
        <f t="shared" si="25"/>
        <v>0</v>
      </c>
      <c r="AX70" s="15">
        <f t="shared" si="26"/>
        <v>-878</v>
      </c>
      <c r="AY70" s="44">
        <f t="shared" si="27"/>
        <v>-1</v>
      </c>
      <c r="AZ70" s="15">
        <v>0</v>
      </c>
      <c r="BA70" s="15">
        <v>0</v>
      </c>
      <c r="BB70" s="15">
        <f t="shared" si="28"/>
        <v>0</v>
      </c>
      <c r="BC70" s="15">
        <f t="shared" si="29"/>
        <v>0</v>
      </c>
      <c r="BD70" s="15">
        <f t="shared" si="30"/>
        <v>-878</v>
      </c>
      <c r="BE70" s="44">
        <f t="shared" si="31"/>
        <v>-1</v>
      </c>
      <c r="BF70" s="15">
        <v>0</v>
      </c>
      <c r="BG70" s="15">
        <v>0</v>
      </c>
      <c r="BH70" s="15">
        <f t="shared" si="32"/>
        <v>0</v>
      </c>
      <c r="BI70" s="15">
        <f t="shared" si="33"/>
        <v>0</v>
      </c>
      <c r="BJ70" s="15">
        <f t="shared" si="34"/>
        <v>-878</v>
      </c>
      <c r="BK70" s="44">
        <f t="shared" si="35"/>
        <v>-1</v>
      </c>
      <c r="BL70" s="15">
        <v>0</v>
      </c>
      <c r="BM70" s="15">
        <v>0</v>
      </c>
      <c r="BN70" s="15">
        <f t="shared" si="36"/>
        <v>0</v>
      </c>
      <c r="BO70" s="15">
        <f t="shared" si="37"/>
        <v>0</v>
      </c>
      <c r="BP70" s="15">
        <f t="shared" si="38"/>
        <v>-878</v>
      </c>
      <c r="BQ70" s="44">
        <f t="shared" si="39"/>
        <v>-1</v>
      </c>
      <c r="BR70" s="15">
        <v>0</v>
      </c>
      <c r="BS70" s="15">
        <v>0</v>
      </c>
      <c r="BT70" s="15">
        <f t="shared" si="40"/>
        <v>0</v>
      </c>
      <c r="BU70" s="15">
        <f t="shared" si="41"/>
        <v>0</v>
      </c>
      <c r="BV70" s="15">
        <f t="shared" si="42"/>
        <v>-878</v>
      </c>
      <c r="BW70" s="44">
        <f t="shared" si="43"/>
        <v>-1</v>
      </c>
      <c r="BX70" s="9">
        <v>0</v>
      </c>
      <c r="BY70" s="9">
        <v>0</v>
      </c>
      <c r="BZ70" s="10">
        <f t="shared" si="44"/>
        <v>0</v>
      </c>
      <c r="CA70" s="11">
        <f t="shared" si="45"/>
        <v>0</v>
      </c>
      <c r="CB70" s="15">
        <f t="shared" si="46"/>
        <v>-878</v>
      </c>
      <c r="CC70" s="44">
        <f t="shared" si="47"/>
        <v>-1</v>
      </c>
    </row>
    <row r="71" spans="1:81" s="4" customFormat="1" x14ac:dyDescent="0.25">
      <c r="A71" s="22">
        <v>64</v>
      </c>
      <c r="B71" s="22" t="s">
        <v>173</v>
      </c>
      <c r="C71" s="22" t="s">
        <v>174</v>
      </c>
      <c r="D71" s="22" t="s">
        <v>23</v>
      </c>
      <c r="E71" s="22">
        <v>40</v>
      </c>
      <c r="F71" s="23" t="s">
        <v>29</v>
      </c>
      <c r="G71" s="23" t="s">
        <v>26</v>
      </c>
      <c r="H71" s="23" t="s">
        <v>26</v>
      </c>
      <c r="I71" s="24">
        <v>2245</v>
      </c>
      <c r="J71" s="24">
        <v>0</v>
      </c>
      <c r="K71" s="24">
        <v>0</v>
      </c>
      <c r="L71" s="15">
        <f t="shared" si="0"/>
        <v>0</v>
      </c>
      <c r="M71" s="15">
        <f t="shared" si="1"/>
        <v>0</v>
      </c>
      <c r="N71" s="15">
        <f t="shared" si="2"/>
        <v>-2245</v>
      </c>
      <c r="O71" s="44">
        <f t="shared" si="3"/>
        <v>-1</v>
      </c>
      <c r="P71" s="15">
        <v>2195</v>
      </c>
      <c r="Q71" s="15">
        <v>0</v>
      </c>
      <c r="R71" s="15">
        <f t="shared" si="4"/>
        <v>2195</v>
      </c>
      <c r="S71" s="15">
        <f t="shared" si="5"/>
        <v>87800</v>
      </c>
      <c r="T71" s="15">
        <f t="shared" si="6"/>
        <v>-50</v>
      </c>
      <c r="U71" s="44">
        <f t="shared" si="7"/>
        <v>-2.2271714922048998E-2</v>
      </c>
      <c r="V71" s="15">
        <v>2202</v>
      </c>
      <c r="W71" s="15">
        <v>0</v>
      </c>
      <c r="X71" s="15">
        <f t="shared" si="8"/>
        <v>2202</v>
      </c>
      <c r="Y71" s="15">
        <f t="shared" si="9"/>
        <v>88080</v>
      </c>
      <c r="Z71" s="15">
        <f t="shared" si="10"/>
        <v>-43</v>
      </c>
      <c r="AA71" s="44">
        <f t="shared" si="11"/>
        <v>-1.9153674832962139E-2</v>
      </c>
      <c r="AB71" s="15">
        <v>0</v>
      </c>
      <c r="AC71" s="15">
        <v>0</v>
      </c>
      <c r="AD71" s="15">
        <f t="shared" si="12"/>
        <v>0</v>
      </c>
      <c r="AE71" s="15">
        <f t="shared" si="13"/>
        <v>0</v>
      </c>
      <c r="AF71" s="15">
        <f t="shared" si="14"/>
        <v>-2245</v>
      </c>
      <c r="AG71" s="44">
        <f t="shared" si="15"/>
        <v>-1</v>
      </c>
      <c r="AH71" s="15">
        <v>0</v>
      </c>
      <c r="AI71" s="15">
        <v>0</v>
      </c>
      <c r="AJ71" s="15">
        <f t="shared" si="16"/>
        <v>0</v>
      </c>
      <c r="AK71" s="15">
        <f t="shared" si="17"/>
        <v>0</v>
      </c>
      <c r="AL71" s="15">
        <f t="shared" si="18"/>
        <v>-2245</v>
      </c>
      <c r="AM71" s="44">
        <f t="shared" si="19"/>
        <v>-1</v>
      </c>
      <c r="AN71" s="15">
        <v>0</v>
      </c>
      <c r="AO71" s="15">
        <v>0</v>
      </c>
      <c r="AP71" s="15">
        <f t="shared" si="20"/>
        <v>0</v>
      </c>
      <c r="AQ71" s="15">
        <f t="shared" si="21"/>
        <v>0</v>
      </c>
      <c r="AR71" s="15">
        <f t="shared" si="22"/>
        <v>-2245</v>
      </c>
      <c r="AS71" s="44">
        <f t="shared" si="23"/>
        <v>-1</v>
      </c>
      <c r="AT71" s="15">
        <v>0</v>
      </c>
      <c r="AU71" s="15">
        <v>0</v>
      </c>
      <c r="AV71" s="15">
        <f t="shared" si="24"/>
        <v>0</v>
      </c>
      <c r="AW71" s="15">
        <f t="shared" si="25"/>
        <v>0</v>
      </c>
      <c r="AX71" s="15">
        <f t="shared" si="26"/>
        <v>-2245</v>
      </c>
      <c r="AY71" s="44">
        <f t="shared" si="27"/>
        <v>-1</v>
      </c>
      <c r="AZ71" s="15">
        <v>2108.4337349397592</v>
      </c>
      <c r="BA71" s="15">
        <v>0</v>
      </c>
      <c r="BB71" s="15">
        <f t="shared" si="28"/>
        <v>2108.4337349397592</v>
      </c>
      <c r="BC71" s="15">
        <f t="shared" si="29"/>
        <v>84337.349397590369</v>
      </c>
      <c r="BD71" s="15">
        <f t="shared" si="30"/>
        <v>-136.56626506024077</v>
      </c>
      <c r="BE71" s="44">
        <f t="shared" si="31"/>
        <v>-6.0831298467813259E-2</v>
      </c>
      <c r="BF71" s="15">
        <v>0</v>
      </c>
      <c r="BG71" s="15">
        <v>0</v>
      </c>
      <c r="BH71" s="15">
        <f t="shared" si="32"/>
        <v>0</v>
      </c>
      <c r="BI71" s="15">
        <f t="shared" si="33"/>
        <v>0</v>
      </c>
      <c r="BJ71" s="15">
        <f t="shared" si="34"/>
        <v>-2245</v>
      </c>
      <c r="BK71" s="44">
        <f t="shared" si="35"/>
        <v>-1</v>
      </c>
      <c r="BL71" s="15">
        <v>1989</v>
      </c>
      <c r="BM71" s="15">
        <v>0</v>
      </c>
      <c r="BN71" s="15">
        <f t="shared" si="36"/>
        <v>1989</v>
      </c>
      <c r="BO71" s="15">
        <f t="shared" si="37"/>
        <v>79560</v>
      </c>
      <c r="BP71" s="15">
        <f t="shared" si="38"/>
        <v>-256</v>
      </c>
      <c r="BQ71" s="44">
        <f t="shared" si="39"/>
        <v>-0.11403118040089087</v>
      </c>
      <c r="BR71" s="15">
        <v>0</v>
      </c>
      <c r="BS71" s="15">
        <v>0</v>
      </c>
      <c r="BT71" s="15">
        <f t="shared" si="40"/>
        <v>0</v>
      </c>
      <c r="BU71" s="15">
        <f t="shared" si="41"/>
        <v>0</v>
      </c>
      <c r="BV71" s="15">
        <f t="shared" si="42"/>
        <v>-2245</v>
      </c>
      <c r="BW71" s="44">
        <f t="shared" si="43"/>
        <v>-1</v>
      </c>
      <c r="BX71" s="9">
        <v>0</v>
      </c>
      <c r="BY71" s="9">
        <v>0</v>
      </c>
      <c r="BZ71" s="10">
        <f t="shared" si="44"/>
        <v>0</v>
      </c>
      <c r="CA71" s="11">
        <f t="shared" si="45"/>
        <v>0</v>
      </c>
      <c r="CB71" s="15">
        <f t="shared" si="46"/>
        <v>-2245</v>
      </c>
      <c r="CC71" s="44">
        <f t="shared" si="47"/>
        <v>-1</v>
      </c>
    </row>
    <row r="72" spans="1:81" s="4" customFormat="1" ht="25.5" x14ac:dyDescent="0.25">
      <c r="A72" s="22">
        <v>65</v>
      </c>
      <c r="B72" s="22" t="s">
        <v>175</v>
      </c>
      <c r="C72" s="22" t="s">
        <v>176</v>
      </c>
      <c r="D72" s="22" t="s">
        <v>23</v>
      </c>
      <c r="E72" s="22">
        <v>40</v>
      </c>
      <c r="F72" s="22" t="s">
        <v>126</v>
      </c>
      <c r="G72" s="23" t="s">
        <v>26</v>
      </c>
      <c r="H72" s="23" t="s">
        <v>26</v>
      </c>
      <c r="I72" s="22">
        <v>749</v>
      </c>
      <c r="J72" s="24">
        <v>0</v>
      </c>
      <c r="K72" s="24">
        <v>0</v>
      </c>
      <c r="L72" s="15">
        <f t="shared" si="0"/>
        <v>0</v>
      </c>
      <c r="M72" s="15">
        <f t="shared" si="1"/>
        <v>0</v>
      </c>
      <c r="N72" s="15">
        <f t="shared" si="2"/>
        <v>-749</v>
      </c>
      <c r="O72" s="44">
        <f t="shared" si="3"/>
        <v>-1</v>
      </c>
      <c r="P72" s="15">
        <v>0</v>
      </c>
      <c r="Q72" s="15">
        <v>0</v>
      </c>
      <c r="R72" s="15">
        <f t="shared" si="4"/>
        <v>0</v>
      </c>
      <c r="S72" s="15">
        <f t="shared" si="5"/>
        <v>0</v>
      </c>
      <c r="T72" s="15">
        <f t="shared" si="6"/>
        <v>-749</v>
      </c>
      <c r="U72" s="44">
        <f t="shared" si="7"/>
        <v>-1</v>
      </c>
      <c r="V72" s="15">
        <v>0</v>
      </c>
      <c r="W72" s="15">
        <v>0</v>
      </c>
      <c r="X72" s="15">
        <f t="shared" si="8"/>
        <v>0</v>
      </c>
      <c r="Y72" s="15">
        <f t="shared" si="9"/>
        <v>0</v>
      </c>
      <c r="Z72" s="15">
        <f t="shared" si="10"/>
        <v>-749</v>
      </c>
      <c r="AA72" s="44">
        <f t="shared" si="11"/>
        <v>-1</v>
      </c>
      <c r="AB72" s="15">
        <v>0</v>
      </c>
      <c r="AC72" s="15">
        <v>0</v>
      </c>
      <c r="AD72" s="15">
        <f t="shared" si="12"/>
        <v>0</v>
      </c>
      <c r="AE72" s="15">
        <f t="shared" si="13"/>
        <v>0</v>
      </c>
      <c r="AF72" s="15">
        <f t="shared" si="14"/>
        <v>-749</v>
      </c>
      <c r="AG72" s="44">
        <f t="shared" si="15"/>
        <v>-1</v>
      </c>
      <c r="AH72" s="15">
        <v>0</v>
      </c>
      <c r="AI72" s="15">
        <v>0</v>
      </c>
      <c r="AJ72" s="15">
        <f t="shared" si="16"/>
        <v>0</v>
      </c>
      <c r="AK72" s="15">
        <f t="shared" si="17"/>
        <v>0</v>
      </c>
      <c r="AL72" s="15">
        <f t="shared" si="18"/>
        <v>-749</v>
      </c>
      <c r="AM72" s="44">
        <f t="shared" si="19"/>
        <v>-1</v>
      </c>
      <c r="AN72" s="15">
        <v>0</v>
      </c>
      <c r="AO72" s="15">
        <v>0</v>
      </c>
      <c r="AP72" s="15">
        <f t="shared" si="20"/>
        <v>0</v>
      </c>
      <c r="AQ72" s="15">
        <f t="shared" si="21"/>
        <v>0</v>
      </c>
      <c r="AR72" s="15">
        <f t="shared" si="22"/>
        <v>-749</v>
      </c>
      <c r="AS72" s="44">
        <f t="shared" si="23"/>
        <v>-1</v>
      </c>
      <c r="AT72" s="15">
        <v>0</v>
      </c>
      <c r="AU72" s="15">
        <v>0</v>
      </c>
      <c r="AV72" s="15">
        <f t="shared" si="24"/>
        <v>0</v>
      </c>
      <c r="AW72" s="15">
        <f t="shared" si="25"/>
        <v>0</v>
      </c>
      <c r="AX72" s="15">
        <f t="shared" si="26"/>
        <v>-749</v>
      </c>
      <c r="AY72" s="44">
        <f t="shared" si="27"/>
        <v>-1</v>
      </c>
      <c r="AZ72" s="15">
        <v>685.54216867469881</v>
      </c>
      <c r="BA72" s="15">
        <v>0</v>
      </c>
      <c r="BB72" s="15">
        <f t="shared" si="28"/>
        <v>685.54216867469881</v>
      </c>
      <c r="BC72" s="15">
        <f t="shared" si="29"/>
        <v>27421.686746987951</v>
      </c>
      <c r="BD72" s="15">
        <f t="shared" si="30"/>
        <v>-63.457831325301186</v>
      </c>
      <c r="BE72" s="44">
        <f t="shared" si="31"/>
        <v>-8.4723406308813337E-2</v>
      </c>
      <c r="BF72" s="15">
        <v>0</v>
      </c>
      <c r="BG72" s="15">
        <v>0</v>
      </c>
      <c r="BH72" s="15">
        <f t="shared" si="32"/>
        <v>0</v>
      </c>
      <c r="BI72" s="15">
        <f t="shared" si="33"/>
        <v>0</v>
      </c>
      <c r="BJ72" s="15">
        <f t="shared" si="34"/>
        <v>-749</v>
      </c>
      <c r="BK72" s="44">
        <f t="shared" si="35"/>
        <v>-1</v>
      </c>
      <c r="BL72" s="15">
        <v>0</v>
      </c>
      <c r="BM72" s="15">
        <v>0</v>
      </c>
      <c r="BN72" s="15">
        <f t="shared" si="36"/>
        <v>0</v>
      </c>
      <c r="BO72" s="15">
        <f t="shared" si="37"/>
        <v>0</v>
      </c>
      <c r="BP72" s="15">
        <f t="shared" si="38"/>
        <v>-749</v>
      </c>
      <c r="BQ72" s="44">
        <f t="shared" si="39"/>
        <v>-1</v>
      </c>
      <c r="BR72" s="15">
        <v>0</v>
      </c>
      <c r="BS72" s="15">
        <v>0</v>
      </c>
      <c r="BT72" s="15">
        <f t="shared" si="40"/>
        <v>0</v>
      </c>
      <c r="BU72" s="15">
        <f t="shared" si="41"/>
        <v>0</v>
      </c>
      <c r="BV72" s="15">
        <f t="shared" si="42"/>
        <v>-749</v>
      </c>
      <c r="BW72" s="44">
        <f t="shared" si="43"/>
        <v>-1</v>
      </c>
      <c r="BX72" s="9">
        <v>0</v>
      </c>
      <c r="BY72" s="9">
        <v>0</v>
      </c>
      <c r="BZ72" s="10">
        <f t="shared" si="44"/>
        <v>0</v>
      </c>
      <c r="CA72" s="11">
        <f t="shared" si="45"/>
        <v>0</v>
      </c>
      <c r="CB72" s="15">
        <f t="shared" si="46"/>
        <v>-749</v>
      </c>
      <c r="CC72" s="44">
        <f t="shared" si="47"/>
        <v>-1</v>
      </c>
    </row>
    <row r="73" spans="1:81" s="4" customFormat="1" ht="25.5" x14ac:dyDescent="0.25">
      <c r="A73" s="22">
        <v>66</v>
      </c>
      <c r="B73" s="22" t="s">
        <v>177</v>
      </c>
      <c r="C73" s="22" t="s">
        <v>178</v>
      </c>
      <c r="D73" s="22" t="s">
        <v>23</v>
      </c>
      <c r="E73" s="22">
        <v>760</v>
      </c>
      <c r="F73" s="22" t="s">
        <v>126</v>
      </c>
      <c r="G73" s="23" t="s">
        <v>26</v>
      </c>
      <c r="H73" s="23" t="s">
        <v>26</v>
      </c>
      <c r="I73" s="22">
        <v>643</v>
      </c>
      <c r="J73" s="24">
        <v>0</v>
      </c>
      <c r="K73" s="24">
        <v>0</v>
      </c>
      <c r="L73" s="15">
        <f t="shared" ref="L73:L120" si="48">+J73+K73</f>
        <v>0</v>
      </c>
      <c r="M73" s="15">
        <f t="shared" ref="M73:M120" si="49">+L73*E73</f>
        <v>0</v>
      </c>
      <c r="N73" s="15">
        <f t="shared" ref="N73:N120" si="50">+L73-$I73</f>
        <v>-643</v>
      </c>
      <c r="O73" s="44">
        <f t="shared" ref="O73:O120" si="51">+N73/$I73</f>
        <v>-1</v>
      </c>
      <c r="P73" s="15">
        <v>0</v>
      </c>
      <c r="Q73" s="15">
        <v>0</v>
      </c>
      <c r="R73" s="15">
        <f t="shared" ref="R73:R120" si="52">+P73+Q73</f>
        <v>0</v>
      </c>
      <c r="S73" s="15">
        <f t="shared" ref="S73:S120" si="53">+R73*E73</f>
        <v>0</v>
      </c>
      <c r="T73" s="15">
        <f t="shared" ref="T73:T120" si="54">+R73-$I73</f>
        <v>-643</v>
      </c>
      <c r="U73" s="44">
        <f t="shared" ref="U73:U120" si="55">+T73/$I73</f>
        <v>-1</v>
      </c>
      <c r="V73" s="15">
        <v>583</v>
      </c>
      <c r="W73" s="15">
        <v>0</v>
      </c>
      <c r="X73" s="15">
        <f t="shared" ref="X73:X120" si="56">+V73+W73</f>
        <v>583</v>
      </c>
      <c r="Y73" s="15">
        <f t="shared" ref="Y73:Y120" si="57">+X73*E73</f>
        <v>443080</v>
      </c>
      <c r="Z73" s="15">
        <f t="shared" ref="Z73:Z120" si="58">+X73-$I73</f>
        <v>-60</v>
      </c>
      <c r="AA73" s="44">
        <f t="shared" ref="AA73:AA120" si="59">+Z73/$I73</f>
        <v>-9.3312597200622086E-2</v>
      </c>
      <c r="AB73" s="15">
        <v>0</v>
      </c>
      <c r="AC73" s="15">
        <v>0</v>
      </c>
      <c r="AD73" s="15">
        <f t="shared" ref="AD73:AD120" si="60">+AB73+AC73</f>
        <v>0</v>
      </c>
      <c r="AE73" s="15">
        <f t="shared" ref="AE73:AE120" si="61">+AD73*E73</f>
        <v>0</v>
      </c>
      <c r="AF73" s="15">
        <f t="shared" ref="AF73:AF120" si="62">+AD73-$I73</f>
        <v>-643</v>
      </c>
      <c r="AG73" s="44">
        <f t="shared" ref="AG73:AG120" si="63">+AF73/$I73</f>
        <v>-1</v>
      </c>
      <c r="AH73" s="15">
        <v>0</v>
      </c>
      <c r="AI73" s="15">
        <v>0</v>
      </c>
      <c r="AJ73" s="15">
        <f t="shared" ref="AJ73:AJ120" si="64">+AH73+AI73</f>
        <v>0</v>
      </c>
      <c r="AK73" s="15">
        <f t="shared" ref="AK73:AK120" si="65">+AJ73*E73</f>
        <v>0</v>
      </c>
      <c r="AL73" s="15">
        <f t="shared" ref="AL73:AL120" si="66">+AJ73-$I73</f>
        <v>-643</v>
      </c>
      <c r="AM73" s="44">
        <f t="shared" ref="AM73:AM120" si="67">+AL73/$I73</f>
        <v>-1</v>
      </c>
      <c r="AN73" s="15">
        <v>0</v>
      </c>
      <c r="AO73" s="15">
        <v>0</v>
      </c>
      <c r="AP73" s="15">
        <f t="shared" ref="AP73:AP120" si="68">+AN73+AO73</f>
        <v>0</v>
      </c>
      <c r="AQ73" s="15">
        <f t="shared" ref="AQ73:AQ120" si="69">+AP73*E73</f>
        <v>0</v>
      </c>
      <c r="AR73" s="15">
        <f t="shared" ref="AR73:AR120" si="70">+AP73-$I73</f>
        <v>-643</v>
      </c>
      <c r="AS73" s="44">
        <f t="shared" ref="AS73:AS120" si="71">+AR73/$I73</f>
        <v>-1</v>
      </c>
      <c r="AT73" s="15">
        <v>0</v>
      </c>
      <c r="AU73" s="15">
        <v>0</v>
      </c>
      <c r="AV73" s="15">
        <f t="shared" ref="AV73:AV120" si="72">+AT73+AU73</f>
        <v>0</v>
      </c>
      <c r="AW73" s="15">
        <f t="shared" ref="AW73:AW120" si="73">+AV73*E73</f>
        <v>0</v>
      </c>
      <c r="AX73" s="15">
        <f t="shared" ref="AX73:AX120" si="74">+AV73-$I73</f>
        <v>-643</v>
      </c>
      <c r="AY73" s="44">
        <f t="shared" ref="AY73:AY120" si="75">+AX73/$I73</f>
        <v>-1</v>
      </c>
      <c r="AZ73" s="15">
        <v>0</v>
      </c>
      <c r="BA73" s="15">
        <v>0</v>
      </c>
      <c r="BB73" s="15">
        <f t="shared" ref="BB73:BB120" si="76">+AZ73+BA73</f>
        <v>0</v>
      </c>
      <c r="BC73" s="15">
        <f t="shared" ref="BC73:BC120" si="77">+BB73*E73</f>
        <v>0</v>
      </c>
      <c r="BD73" s="15">
        <f t="shared" ref="BD73:BD120" si="78">+BB73-$I73</f>
        <v>-643</v>
      </c>
      <c r="BE73" s="44">
        <f t="shared" ref="BE73:BE120" si="79">+BD73/$I73</f>
        <v>-1</v>
      </c>
      <c r="BF73" s="15">
        <v>0</v>
      </c>
      <c r="BG73" s="15">
        <v>0</v>
      </c>
      <c r="BH73" s="15">
        <f t="shared" ref="BH73:BH120" si="80">+BF73+BG73</f>
        <v>0</v>
      </c>
      <c r="BI73" s="15">
        <f t="shared" ref="BI73:BI120" si="81">+BH73*E73</f>
        <v>0</v>
      </c>
      <c r="BJ73" s="15">
        <f t="shared" ref="BJ73:BJ120" si="82">+BH73-$I73</f>
        <v>-643</v>
      </c>
      <c r="BK73" s="44">
        <f t="shared" ref="BK73:BK120" si="83">+BJ73/$I73</f>
        <v>-1</v>
      </c>
      <c r="BL73" s="15">
        <v>397</v>
      </c>
      <c r="BM73" s="15">
        <v>0</v>
      </c>
      <c r="BN73" s="15">
        <f t="shared" ref="BN73:BN120" si="84">+BL73+BM73</f>
        <v>397</v>
      </c>
      <c r="BO73" s="15">
        <f t="shared" ref="BO73:BO120" si="85">+BN73*E73</f>
        <v>301720</v>
      </c>
      <c r="BP73" s="15">
        <f t="shared" ref="BP73:BP120" si="86">+BN73-$I73</f>
        <v>-246</v>
      </c>
      <c r="BQ73" s="44">
        <f t="shared" ref="BQ73:BQ120" si="87">+BP73/$I73</f>
        <v>-0.38258164852255055</v>
      </c>
      <c r="BR73" s="15">
        <v>0</v>
      </c>
      <c r="BS73" s="15">
        <v>0</v>
      </c>
      <c r="BT73" s="15">
        <f t="shared" ref="BT73:BT120" si="88">+BR73+BS73</f>
        <v>0</v>
      </c>
      <c r="BU73" s="15">
        <f t="shared" ref="BU73:BU120" si="89">+BT73*E73</f>
        <v>0</v>
      </c>
      <c r="BV73" s="15">
        <f t="shared" ref="BV73:BV120" si="90">+BT73-$I73</f>
        <v>-643</v>
      </c>
      <c r="BW73" s="44">
        <f t="shared" ref="BW73:BW120" si="91">+BV73/$I73</f>
        <v>-1</v>
      </c>
      <c r="BX73" s="9">
        <v>0</v>
      </c>
      <c r="BY73" s="9">
        <v>0</v>
      </c>
      <c r="BZ73" s="10">
        <f t="shared" ref="BZ73:BZ120" si="92">+BY73+BX73</f>
        <v>0</v>
      </c>
      <c r="CA73" s="11">
        <f t="shared" ref="CA73:CA120" si="93">+BZ73*E73</f>
        <v>0</v>
      </c>
      <c r="CB73" s="15">
        <f t="shared" ref="CB73:CB120" si="94">+BZ73-$I73</f>
        <v>-643</v>
      </c>
      <c r="CC73" s="44">
        <f t="shared" ref="CC73:CC120" si="95">+CB73/$I73</f>
        <v>-1</v>
      </c>
    </row>
    <row r="74" spans="1:81" s="4" customFormat="1" ht="25.5" x14ac:dyDescent="0.25">
      <c r="A74" s="22">
        <v>67</v>
      </c>
      <c r="B74" s="22" t="s">
        <v>179</v>
      </c>
      <c r="C74" s="22" t="s">
        <v>180</v>
      </c>
      <c r="D74" s="22" t="s">
        <v>23</v>
      </c>
      <c r="E74" s="22">
        <v>1000</v>
      </c>
      <c r="F74" s="22" t="s">
        <v>126</v>
      </c>
      <c r="G74" s="23" t="s">
        <v>26</v>
      </c>
      <c r="H74" s="23" t="s">
        <v>26</v>
      </c>
      <c r="I74" s="22">
        <v>646</v>
      </c>
      <c r="J74" s="24">
        <v>0</v>
      </c>
      <c r="K74" s="24">
        <v>0</v>
      </c>
      <c r="L74" s="15">
        <f t="shared" si="48"/>
        <v>0</v>
      </c>
      <c r="M74" s="15">
        <f t="shared" si="49"/>
        <v>0</v>
      </c>
      <c r="N74" s="15">
        <f t="shared" si="50"/>
        <v>-646</v>
      </c>
      <c r="O74" s="44">
        <f t="shared" si="51"/>
        <v>-1</v>
      </c>
      <c r="P74" s="15">
        <v>0</v>
      </c>
      <c r="Q74" s="15">
        <v>0</v>
      </c>
      <c r="R74" s="15">
        <f t="shared" si="52"/>
        <v>0</v>
      </c>
      <c r="S74" s="15">
        <f t="shared" si="53"/>
        <v>0</v>
      </c>
      <c r="T74" s="15">
        <f t="shared" si="54"/>
        <v>-646</v>
      </c>
      <c r="U74" s="44">
        <f t="shared" si="55"/>
        <v>-1</v>
      </c>
      <c r="V74" s="15">
        <v>577</v>
      </c>
      <c r="W74" s="15">
        <v>0</v>
      </c>
      <c r="X74" s="15">
        <f t="shared" si="56"/>
        <v>577</v>
      </c>
      <c r="Y74" s="15">
        <f t="shared" si="57"/>
        <v>577000</v>
      </c>
      <c r="Z74" s="15">
        <f t="shared" si="58"/>
        <v>-69</v>
      </c>
      <c r="AA74" s="44">
        <f t="shared" si="59"/>
        <v>-0.10681114551083591</v>
      </c>
      <c r="AB74" s="15">
        <v>0</v>
      </c>
      <c r="AC74" s="15">
        <v>0</v>
      </c>
      <c r="AD74" s="15">
        <f t="shared" si="60"/>
        <v>0</v>
      </c>
      <c r="AE74" s="15">
        <f t="shared" si="61"/>
        <v>0</v>
      </c>
      <c r="AF74" s="15">
        <f t="shared" si="62"/>
        <v>-646</v>
      </c>
      <c r="AG74" s="44">
        <f t="shared" si="63"/>
        <v>-1</v>
      </c>
      <c r="AH74" s="15">
        <v>0</v>
      </c>
      <c r="AI74" s="15">
        <v>0</v>
      </c>
      <c r="AJ74" s="15">
        <f t="shared" si="64"/>
        <v>0</v>
      </c>
      <c r="AK74" s="15">
        <f t="shared" si="65"/>
        <v>0</v>
      </c>
      <c r="AL74" s="15">
        <f t="shared" si="66"/>
        <v>-646</v>
      </c>
      <c r="AM74" s="44">
        <f t="shared" si="67"/>
        <v>-1</v>
      </c>
      <c r="AN74" s="15">
        <v>0</v>
      </c>
      <c r="AO74" s="15">
        <v>0</v>
      </c>
      <c r="AP74" s="15">
        <f t="shared" si="68"/>
        <v>0</v>
      </c>
      <c r="AQ74" s="15">
        <f t="shared" si="69"/>
        <v>0</v>
      </c>
      <c r="AR74" s="15">
        <f t="shared" si="70"/>
        <v>-646</v>
      </c>
      <c r="AS74" s="44">
        <f t="shared" si="71"/>
        <v>-1</v>
      </c>
      <c r="AT74" s="15">
        <v>0</v>
      </c>
      <c r="AU74" s="15">
        <v>0</v>
      </c>
      <c r="AV74" s="15">
        <f t="shared" si="72"/>
        <v>0</v>
      </c>
      <c r="AW74" s="15">
        <f t="shared" si="73"/>
        <v>0</v>
      </c>
      <c r="AX74" s="15">
        <f t="shared" si="74"/>
        <v>-646</v>
      </c>
      <c r="AY74" s="44">
        <f t="shared" si="75"/>
        <v>-1</v>
      </c>
      <c r="AZ74" s="15">
        <v>0</v>
      </c>
      <c r="BA74" s="15">
        <v>0</v>
      </c>
      <c r="BB74" s="15">
        <f t="shared" si="76"/>
        <v>0</v>
      </c>
      <c r="BC74" s="15">
        <f t="shared" si="77"/>
        <v>0</v>
      </c>
      <c r="BD74" s="15">
        <f t="shared" si="78"/>
        <v>-646</v>
      </c>
      <c r="BE74" s="44">
        <f t="shared" si="79"/>
        <v>-1</v>
      </c>
      <c r="BF74" s="15">
        <v>0</v>
      </c>
      <c r="BG74" s="15">
        <v>0</v>
      </c>
      <c r="BH74" s="15">
        <f t="shared" si="80"/>
        <v>0</v>
      </c>
      <c r="BI74" s="15">
        <f t="shared" si="81"/>
        <v>0</v>
      </c>
      <c r="BJ74" s="15">
        <f t="shared" si="82"/>
        <v>-646</v>
      </c>
      <c r="BK74" s="44">
        <f t="shared" si="83"/>
        <v>-1</v>
      </c>
      <c r="BL74" s="15">
        <v>453</v>
      </c>
      <c r="BM74" s="15">
        <v>0</v>
      </c>
      <c r="BN74" s="15">
        <f t="shared" si="84"/>
        <v>453</v>
      </c>
      <c r="BO74" s="15">
        <f t="shared" si="85"/>
        <v>453000</v>
      </c>
      <c r="BP74" s="15">
        <f t="shared" si="86"/>
        <v>-193</v>
      </c>
      <c r="BQ74" s="44">
        <f t="shared" si="87"/>
        <v>-0.29876160990712075</v>
      </c>
      <c r="BR74" s="15">
        <v>0</v>
      </c>
      <c r="BS74" s="15">
        <v>0</v>
      </c>
      <c r="BT74" s="15">
        <f t="shared" si="88"/>
        <v>0</v>
      </c>
      <c r="BU74" s="15">
        <f t="shared" si="89"/>
        <v>0</v>
      </c>
      <c r="BV74" s="15">
        <f t="shared" si="90"/>
        <v>-646</v>
      </c>
      <c r="BW74" s="44">
        <f t="shared" si="91"/>
        <v>-1</v>
      </c>
      <c r="BX74" s="9">
        <v>0</v>
      </c>
      <c r="BY74" s="9">
        <v>0</v>
      </c>
      <c r="BZ74" s="10">
        <f t="shared" si="92"/>
        <v>0</v>
      </c>
      <c r="CA74" s="11">
        <f t="shared" si="93"/>
        <v>0</v>
      </c>
      <c r="CB74" s="15">
        <f t="shared" si="94"/>
        <v>-646</v>
      </c>
      <c r="CC74" s="44">
        <f t="shared" si="95"/>
        <v>-1</v>
      </c>
    </row>
    <row r="75" spans="1:81" s="4" customFormat="1" ht="25.5" x14ac:dyDescent="0.25">
      <c r="A75" s="22">
        <v>68</v>
      </c>
      <c r="B75" s="22" t="s">
        <v>181</v>
      </c>
      <c r="C75" s="22" t="s">
        <v>182</v>
      </c>
      <c r="D75" s="22" t="s">
        <v>23</v>
      </c>
      <c r="E75" s="22">
        <v>3800</v>
      </c>
      <c r="F75" s="22" t="s">
        <v>126</v>
      </c>
      <c r="G75" s="22" t="s">
        <v>26</v>
      </c>
      <c r="H75" s="22" t="s">
        <v>26</v>
      </c>
      <c r="I75" s="22">
        <v>840</v>
      </c>
      <c r="J75" s="24">
        <v>0</v>
      </c>
      <c r="K75" s="24">
        <v>0</v>
      </c>
      <c r="L75" s="15">
        <f t="shared" si="48"/>
        <v>0</v>
      </c>
      <c r="M75" s="15">
        <f t="shared" si="49"/>
        <v>0</v>
      </c>
      <c r="N75" s="15">
        <f t="shared" si="50"/>
        <v>-840</v>
      </c>
      <c r="O75" s="44">
        <f t="shared" si="51"/>
        <v>-1</v>
      </c>
      <c r="P75" s="15">
        <v>0</v>
      </c>
      <c r="Q75" s="15">
        <v>0</v>
      </c>
      <c r="R75" s="15">
        <f t="shared" si="52"/>
        <v>0</v>
      </c>
      <c r="S75" s="15">
        <f t="shared" si="53"/>
        <v>0</v>
      </c>
      <c r="T75" s="15">
        <f t="shared" si="54"/>
        <v>-840</v>
      </c>
      <c r="U75" s="44">
        <f t="shared" si="55"/>
        <v>-1</v>
      </c>
      <c r="V75" s="15">
        <v>724</v>
      </c>
      <c r="W75" s="15">
        <v>0</v>
      </c>
      <c r="X75" s="15">
        <f t="shared" si="56"/>
        <v>724</v>
      </c>
      <c r="Y75" s="15">
        <f t="shared" si="57"/>
        <v>2751200</v>
      </c>
      <c r="Z75" s="15">
        <f t="shared" si="58"/>
        <v>-116</v>
      </c>
      <c r="AA75" s="44">
        <f t="shared" si="59"/>
        <v>-0.1380952380952381</v>
      </c>
      <c r="AB75" s="15">
        <v>0</v>
      </c>
      <c r="AC75" s="15">
        <v>0</v>
      </c>
      <c r="AD75" s="15">
        <f t="shared" si="60"/>
        <v>0</v>
      </c>
      <c r="AE75" s="15">
        <f t="shared" si="61"/>
        <v>0</v>
      </c>
      <c r="AF75" s="15">
        <f t="shared" si="62"/>
        <v>-840</v>
      </c>
      <c r="AG75" s="44">
        <f t="shared" si="63"/>
        <v>-1</v>
      </c>
      <c r="AH75" s="15">
        <v>0</v>
      </c>
      <c r="AI75" s="15">
        <v>0</v>
      </c>
      <c r="AJ75" s="15">
        <f t="shared" si="64"/>
        <v>0</v>
      </c>
      <c r="AK75" s="15">
        <f t="shared" si="65"/>
        <v>0</v>
      </c>
      <c r="AL75" s="15">
        <f t="shared" si="66"/>
        <v>-840</v>
      </c>
      <c r="AM75" s="44">
        <f t="shared" si="67"/>
        <v>-1</v>
      </c>
      <c r="AN75" s="15">
        <v>0</v>
      </c>
      <c r="AO75" s="15">
        <v>0</v>
      </c>
      <c r="AP75" s="15">
        <f t="shared" si="68"/>
        <v>0</v>
      </c>
      <c r="AQ75" s="15">
        <f t="shared" si="69"/>
        <v>0</v>
      </c>
      <c r="AR75" s="15">
        <f t="shared" si="70"/>
        <v>-840</v>
      </c>
      <c r="AS75" s="44">
        <f t="shared" si="71"/>
        <v>-1</v>
      </c>
      <c r="AT75" s="15">
        <v>0</v>
      </c>
      <c r="AU75" s="15">
        <v>0</v>
      </c>
      <c r="AV75" s="15">
        <f t="shared" si="72"/>
        <v>0</v>
      </c>
      <c r="AW75" s="15">
        <f t="shared" si="73"/>
        <v>0</v>
      </c>
      <c r="AX75" s="15">
        <f t="shared" si="74"/>
        <v>-840</v>
      </c>
      <c r="AY75" s="44">
        <f t="shared" si="75"/>
        <v>-1</v>
      </c>
      <c r="AZ75" s="15">
        <v>839.75903614457832</v>
      </c>
      <c r="BA75" s="15">
        <v>0</v>
      </c>
      <c r="BB75" s="15">
        <f t="shared" si="76"/>
        <v>839.75903614457832</v>
      </c>
      <c r="BC75" s="15">
        <f t="shared" si="77"/>
        <v>3191084.3373493976</v>
      </c>
      <c r="BD75" s="15">
        <f t="shared" si="78"/>
        <v>-0.24096385542168264</v>
      </c>
      <c r="BE75" s="44">
        <f t="shared" si="79"/>
        <v>-2.8686173264486027E-4</v>
      </c>
      <c r="BF75" s="15">
        <v>0</v>
      </c>
      <c r="BG75" s="15">
        <v>0</v>
      </c>
      <c r="BH75" s="15">
        <f t="shared" si="80"/>
        <v>0</v>
      </c>
      <c r="BI75" s="15">
        <f t="shared" si="81"/>
        <v>0</v>
      </c>
      <c r="BJ75" s="15">
        <f t="shared" si="82"/>
        <v>-840</v>
      </c>
      <c r="BK75" s="44">
        <f t="shared" si="83"/>
        <v>-1</v>
      </c>
      <c r="BL75" s="15">
        <v>491</v>
      </c>
      <c r="BM75" s="15">
        <v>0</v>
      </c>
      <c r="BN75" s="15">
        <f t="shared" si="84"/>
        <v>491</v>
      </c>
      <c r="BO75" s="15">
        <f t="shared" si="85"/>
        <v>1865800</v>
      </c>
      <c r="BP75" s="15">
        <f t="shared" si="86"/>
        <v>-349</v>
      </c>
      <c r="BQ75" s="44">
        <f t="shared" si="87"/>
        <v>-0.4154761904761905</v>
      </c>
      <c r="BR75" s="15">
        <v>0</v>
      </c>
      <c r="BS75" s="15">
        <v>0</v>
      </c>
      <c r="BT75" s="15">
        <f t="shared" si="88"/>
        <v>0</v>
      </c>
      <c r="BU75" s="15">
        <f t="shared" si="89"/>
        <v>0</v>
      </c>
      <c r="BV75" s="15">
        <f t="shared" si="90"/>
        <v>-840</v>
      </c>
      <c r="BW75" s="44">
        <f t="shared" si="91"/>
        <v>-1</v>
      </c>
      <c r="BX75" s="9">
        <v>0</v>
      </c>
      <c r="BY75" s="9">
        <v>0</v>
      </c>
      <c r="BZ75" s="10">
        <f t="shared" si="92"/>
        <v>0</v>
      </c>
      <c r="CA75" s="11">
        <f t="shared" si="93"/>
        <v>0</v>
      </c>
      <c r="CB75" s="15">
        <f t="shared" si="94"/>
        <v>-840</v>
      </c>
      <c r="CC75" s="44">
        <f t="shared" si="95"/>
        <v>-1</v>
      </c>
    </row>
    <row r="76" spans="1:81" s="4" customFormat="1" x14ac:dyDescent="0.25">
      <c r="A76" s="22">
        <v>69</v>
      </c>
      <c r="B76" s="22" t="s">
        <v>183</v>
      </c>
      <c r="C76" s="22" t="s">
        <v>184</v>
      </c>
      <c r="D76" s="22" t="s">
        <v>23</v>
      </c>
      <c r="E76" s="22">
        <v>420</v>
      </c>
      <c r="F76" s="22" t="s">
        <v>47</v>
      </c>
      <c r="G76" s="22" t="s">
        <v>51</v>
      </c>
      <c r="H76" s="22" t="s">
        <v>51</v>
      </c>
      <c r="I76" s="24">
        <v>8485</v>
      </c>
      <c r="J76" s="24">
        <v>6300</v>
      </c>
      <c r="K76" s="24">
        <v>0</v>
      </c>
      <c r="L76" s="15">
        <f t="shared" si="48"/>
        <v>6300</v>
      </c>
      <c r="M76" s="15">
        <f t="shared" si="49"/>
        <v>2646000</v>
      </c>
      <c r="N76" s="15">
        <f t="shared" si="50"/>
        <v>-2185</v>
      </c>
      <c r="O76" s="44">
        <f t="shared" si="51"/>
        <v>-0.25751325869180908</v>
      </c>
      <c r="P76" s="15">
        <v>8470</v>
      </c>
      <c r="Q76" s="15">
        <v>0</v>
      </c>
      <c r="R76" s="15">
        <f t="shared" si="52"/>
        <v>8470</v>
      </c>
      <c r="S76" s="15">
        <f t="shared" si="53"/>
        <v>3557400</v>
      </c>
      <c r="T76" s="15">
        <f t="shared" si="54"/>
        <v>-15</v>
      </c>
      <c r="U76" s="44">
        <f t="shared" si="55"/>
        <v>-1.7678255745433118E-3</v>
      </c>
      <c r="V76" s="15">
        <v>7911</v>
      </c>
      <c r="W76" s="15">
        <v>0</v>
      </c>
      <c r="X76" s="15">
        <f t="shared" si="56"/>
        <v>7911</v>
      </c>
      <c r="Y76" s="15">
        <f t="shared" si="57"/>
        <v>3322620</v>
      </c>
      <c r="Z76" s="15">
        <f t="shared" si="58"/>
        <v>-574</v>
      </c>
      <c r="AA76" s="44">
        <f t="shared" si="59"/>
        <v>-6.7648791985857396E-2</v>
      </c>
      <c r="AB76" s="15">
        <v>0</v>
      </c>
      <c r="AC76" s="15">
        <v>0</v>
      </c>
      <c r="AD76" s="15">
        <f t="shared" si="60"/>
        <v>0</v>
      </c>
      <c r="AE76" s="15">
        <f t="shared" si="61"/>
        <v>0</v>
      </c>
      <c r="AF76" s="15">
        <f t="shared" si="62"/>
        <v>-8485</v>
      </c>
      <c r="AG76" s="44">
        <f t="shared" si="63"/>
        <v>-1</v>
      </c>
      <c r="AH76" s="15">
        <v>0</v>
      </c>
      <c r="AI76" s="15">
        <v>0</v>
      </c>
      <c r="AJ76" s="15">
        <f t="shared" si="64"/>
        <v>0</v>
      </c>
      <c r="AK76" s="15">
        <f t="shared" si="65"/>
        <v>0</v>
      </c>
      <c r="AL76" s="15">
        <f t="shared" si="66"/>
        <v>-8485</v>
      </c>
      <c r="AM76" s="44">
        <f t="shared" si="67"/>
        <v>-1</v>
      </c>
      <c r="AN76" s="15">
        <v>0</v>
      </c>
      <c r="AO76" s="15">
        <v>0</v>
      </c>
      <c r="AP76" s="15">
        <f t="shared" si="68"/>
        <v>0</v>
      </c>
      <c r="AQ76" s="15">
        <f t="shared" si="69"/>
        <v>0</v>
      </c>
      <c r="AR76" s="15">
        <f t="shared" si="70"/>
        <v>-8485</v>
      </c>
      <c r="AS76" s="44">
        <f t="shared" si="71"/>
        <v>-1</v>
      </c>
      <c r="AT76" s="15">
        <v>0</v>
      </c>
      <c r="AU76" s="15">
        <v>0</v>
      </c>
      <c r="AV76" s="15">
        <f t="shared" si="72"/>
        <v>0</v>
      </c>
      <c r="AW76" s="15">
        <f t="shared" si="73"/>
        <v>0</v>
      </c>
      <c r="AX76" s="15">
        <f t="shared" si="74"/>
        <v>-8485</v>
      </c>
      <c r="AY76" s="44">
        <f t="shared" si="75"/>
        <v>-1</v>
      </c>
      <c r="AZ76" s="15">
        <v>8422.3529411764703</v>
      </c>
      <c r="BA76" s="15">
        <v>0</v>
      </c>
      <c r="BB76" s="15">
        <f t="shared" si="76"/>
        <v>8422.3529411764703</v>
      </c>
      <c r="BC76" s="15">
        <f t="shared" si="77"/>
        <v>3537388.2352941176</v>
      </c>
      <c r="BD76" s="15">
        <f t="shared" si="78"/>
        <v>-62.647058823529733</v>
      </c>
      <c r="BE76" s="44">
        <f t="shared" si="79"/>
        <v>-7.3832715172103399E-3</v>
      </c>
      <c r="BF76" s="15">
        <v>8485</v>
      </c>
      <c r="BG76" s="15">
        <v>0</v>
      </c>
      <c r="BH76" s="15">
        <f t="shared" si="80"/>
        <v>8485</v>
      </c>
      <c r="BI76" s="15">
        <f t="shared" si="81"/>
        <v>3563700</v>
      </c>
      <c r="BJ76" s="15">
        <f t="shared" si="82"/>
        <v>0</v>
      </c>
      <c r="BK76" s="44">
        <f t="shared" si="83"/>
        <v>0</v>
      </c>
      <c r="BL76" s="15">
        <v>0</v>
      </c>
      <c r="BM76" s="15">
        <v>0</v>
      </c>
      <c r="BN76" s="15">
        <f t="shared" si="84"/>
        <v>0</v>
      </c>
      <c r="BO76" s="15">
        <f t="shared" si="85"/>
        <v>0</v>
      </c>
      <c r="BP76" s="15">
        <f t="shared" si="86"/>
        <v>-8485</v>
      </c>
      <c r="BQ76" s="44">
        <f t="shared" si="87"/>
        <v>-1</v>
      </c>
      <c r="BR76" s="15">
        <v>0</v>
      </c>
      <c r="BS76" s="15">
        <v>0</v>
      </c>
      <c r="BT76" s="15">
        <f t="shared" si="88"/>
        <v>0</v>
      </c>
      <c r="BU76" s="15">
        <f t="shared" si="89"/>
        <v>0</v>
      </c>
      <c r="BV76" s="15">
        <f t="shared" si="90"/>
        <v>-8485</v>
      </c>
      <c r="BW76" s="44">
        <f t="shared" si="91"/>
        <v>-1</v>
      </c>
      <c r="BX76" s="9">
        <v>0</v>
      </c>
      <c r="BY76" s="9">
        <v>0</v>
      </c>
      <c r="BZ76" s="10">
        <f t="shared" si="92"/>
        <v>0</v>
      </c>
      <c r="CA76" s="11">
        <f t="shared" si="93"/>
        <v>0</v>
      </c>
      <c r="CB76" s="15">
        <f t="shared" si="94"/>
        <v>-8485</v>
      </c>
      <c r="CC76" s="44">
        <f t="shared" si="95"/>
        <v>-1</v>
      </c>
    </row>
    <row r="77" spans="1:81" s="4" customFormat="1" x14ac:dyDescent="0.25">
      <c r="A77" s="22">
        <v>70</v>
      </c>
      <c r="B77" s="22" t="s">
        <v>185</v>
      </c>
      <c r="C77" s="22" t="s">
        <v>186</v>
      </c>
      <c r="D77" s="22" t="s">
        <v>23</v>
      </c>
      <c r="E77" s="22">
        <v>24</v>
      </c>
      <c r="F77" s="22" t="s">
        <v>47</v>
      </c>
      <c r="G77" s="23" t="s">
        <v>26</v>
      </c>
      <c r="H77" s="23" t="s">
        <v>26</v>
      </c>
      <c r="I77" s="24">
        <v>7600</v>
      </c>
      <c r="J77" s="24">
        <v>6700</v>
      </c>
      <c r="K77" s="24">
        <v>0</v>
      </c>
      <c r="L77" s="15">
        <f t="shared" si="48"/>
        <v>6700</v>
      </c>
      <c r="M77" s="15">
        <f t="shared" si="49"/>
        <v>160800</v>
      </c>
      <c r="N77" s="15">
        <f t="shared" si="50"/>
        <v>-900</v>
      </c>
      <c r="O77" s="44">
        <f t="shared" si="51"/>
        <v>-0.11842105263157894</v>
      </c>
      <c r="P77" s="15">
        <v>7290</v>
      </c>
      <c r="Q77" s="15">
        <v>0</v>
      </c>
      <c r="R77" s="15">
        <f t="shared" si="52"/>
        <v>7290</v>
      </c>
      <c r="S77" s="15">
        <f t="shared" si="53"/>
        <v>174960</v>
      </c>
      <c r="T77" s="15">
        <f t="shared" si="54"/>
        <v>-310</v>
      </c>
      <c r="U77" s="44">
        <f t="shared" si="55"/>
        <v>-4.0789473684210528E-2</v>
      </c>
      <c r="V77" s="15">
        <v>7125</v>
      </c>
      <c r="W77" s="15">
        <v>0</v>
      </c>
      <c r="X77" s="15">
        <f t="shared" si="56"/>
        <v>7125</v>
      </c>
      <c r="Y77" s="15">
        <f t="shared" si="57"/>
        <v>171000</v>
      </c>
      <c r="Z77" s="15">
        <f t="shared" si="58"/>
        <v>-475</v>
      </c>
      <c r="AA77" s="44">
        <f t="shared" si="59"/>
        <v>-6.25E-2</v>
      </c>
      <c r="AB77" s="15">
        <v>0</v>
      </c>
      <c r="AC77" s="15">
        <v>0</v>
      </c>
      <c r="AD77" s="15">
        <f t="shared" si="60"/>
        <v>0</v>
      </c>
      <c r="AE77" s="15">
        <f t="shared" si="61"/>
        <v>0</v>
      </c>
      <c r="AF77" s="15">
        <f t="shared" si="62"/>
        <v>-7600</v>
      </c>
      <c r="AG77" s="44">
        <f t="shared" si="63"/>
        <v>-1</v>
      </c>
      <c r="AH77" s="15">
        <v>0</v>
      </c>
      <c r="AI77" s="15">
        <v>0</v>
      </c>
      <c r="AJ77" s="15">
        <f t="shared" si="64"/>
        <v>0</v>
      </c>
      <c r="AK77" s="15">
        <f t="shared" si="65"/>
        <v>0</v>
      </c>
      <c r="AL77" s="15">
        <f t="shared" si="66"/>
        <v>-7600</v>
      </c>
      <c r="AM77" s="44">
        <f t="shared" si="67"/>
        <v>-1</v>
      </c>
      <c r="AN77" s="15">
        <v>0</v>
      </c>
      <c r="AO77" s="15">
        <v>0</v>
      </c>
      <c r="AP77" s="15">
        <f t="shared" si="68"/>
        <v>0</v>
      </c>
      <c r="AQ77" s="15">
        <f t="shared" si="69"/>
        <v>0</v>
      </c>
      <c r="AR77" s="15">
        <f t="shared" si="70"/>
        <v>-7600</v>
      </c>
      <c r="AS77" s="44">
        <f t="shared" si="71"/>
        <v>-1</v>
      </c>
      <c r="AT77" s="15">
        <v>0</v>
      </c>
      <c r="AU77" s="15">
        <v>0</v>
      </c>
      <c r="AV77" s="15">
        <f t="shared" si="72"/>
        <v>0</v>
      </c>
      <c r="AW77" s="15">
        <f t="shared" si="73"/>
        <v>0</v>
      </c>
      <c r="AX77" s="15">
        <f t="shared" si="74"/>
        <v>-7600</v>
      </c>
      <c r="AY77" s="44">
        <f t="shared" si="75"/>
        <v>-1</v>
      </c>
      <c r="AZ77" s="15">
        <v>0</v>
      </c>
      <c r="BA77" s="15">
        <v>0</v>
      </c>
      <c r="BB77" s="15">
        <f t="shared" si="76"/>
        <v>0</v>
      </c>
      <c r="BC77" s="15">
        <f t="shared" si="77"/>
        <v>0</v>
      </c>
      <c r="BD77" s="15">
        <f t="shared" si="78"/>
        <v>-7600</v>
      </c>
      <c r="BE77" s="44">
        <f t="shared" si="79"/>
        <v>-1</v>
      </c>
      <c r="BF77" s="15">
        <v>0</v>
      </c>
      <c r="BG77" s="15">
        <v>0</v>
      </c>
      <c r="BH77" s="15">
        <f t="shared" si="80"/>
        <v>0</v>
      </c>
      <c r="BI77" s="15">
        <f t="shared" si="81"/>
        <v>0</v>
      </c>
      <c r="BJ77" s="15">
        <f t="shared" si="82"/>
        <v>-7600</v>
      </c>
      <c r="BK77" s="44">
        <f t="shared" si="83"/>
        <v>-1</v>
      </c>
      <c r="BL77" s="15">
        <v>0</v>
      </c>
      <c r="BM77" s="15">
        <v>0</v>
      </c>
      <c r="BN77" s="15">
        <f t="shared" si="84"/>
        <v>0</v>
      </c>
      <c r="BO77" s="15">
        <f t="shared" si="85"/>
        <v>0</v>
      </c>
      <c r="BP77" s="15">
        <f t="shared" si="86"/>
        <v>-7600</v>
      </c>
      <c r="BQ77" s="44">
        <f t="shared" si="87"/>
        <v>-1</v>
      </c>
      <c r="BR77" s="15">
        <v>0</v>
      </c>
      <c r="BS77" s="15">
        <v>0</v>
      </c>
      <c r="BT77" s="15">
        <f t="shared" si="88"/>
        <v>0</v>
      </c>
      <c r="BU77" s="15">
        <f t="shared" si="89"/>
        <v>0</v>
      </c>
      <c r="BV77" s="15">
        <f t="shared" si="90"/>
        <v>-7600</v>
      </c>
      <c r="BW77" s="44">
        <f t="shared" si="91"/>
        <v>-1</v>
      </c>
      <c r="BX77" s="9">
        <v>0</v>
      </c>
      <c r="BY77" s="9">
        <v>0</v>
      </c>
      <c r="BZ77" s="10">
        <f t="shared" si="92"/>
        <v>0</v>
      </c>
      <c r="CA77" s="11">
        <f t="shared" si="93"/>
        <v>0</v>
      </c>
      <c r="CB77" s="15">
        <f t="shared" si="94"/>
        <v>-7600</v>
      </c>
      <c r="CC77" s="44">
        <f t="shared" si="95"/>
        <v>-1</v>
      </c>
    </row>
    <row r="78" spans="1:81" s="4" customFormat="1" x14ac:dyDescent="0.25">
      <c r="A78" s="22">
        <v>71</v>
      </c>
      <c r="B78" s="22" t="s">
        <v>187</v>
      </c>
      <c r="C78" s="22" t="s">
        <v>188</v>
      </c>
      <c r="D78" s="22" t="s">
        <v>23</v>
      </c>
      <c r="E78" s="22">
        <v>648</v>
      </c>
      <c r="F78" s="22" t="s">
        <v>47</v>
      </c>
      <c r="G78" s="22" t="s">
        <v>51</v>
      </c>
      <c r="H78" s="22" t="s">
        <v>51</v>
      </c>
      <c r="I78" s="24">
        <v>6610</v>
      </c>
      <c r="J78" s="24">
        <v>6300</v>
      </c>
      <c r="K78" s="24">
        <v>0</v>
      </c>
      <c r="L78" s="15">
        <f t="shared" si="48"/>
        <v>6300</v>
      </c>
      <c r="M78" s="15">
        <f t="shared" si="49"/>
        <v>4082400</v>
      </c>
      <c r="N78" s="15">
        <f t="shared" si="50"/>
        <v>-310</v>
      </c>
      <c r="O78" s="44">
        <f t="shared" si="51"/>
        <v>-4.6898638426626324E-2</v>
      </c>
      <c r="P78" s="15">
        <v>6598</v>
      </c>
      <c r="Q78" s="15">
        <v>0</v>
      </c>
      <c r="R78" s="15">
        <f t="shared" si="52"/>
        <v>6598</v>
      </c>
      <c r="S78" s="15">
        <f t="shared" si="53"/>
        <v>4275504</v>
      </c>
      <c r="T78" s="15">
        <f t="shared" si="54"/>
        <v>-12</v>
      </c>
      <c r="U78" s="44">
        <f t="shared" si="55"/>
        <v>-1.8154311649016641E-3</v>
      </c>
      <c r="V78" s="15">
        <v>6310</v>
      </c>
      <c r="W78" s="15">
        <v>0</v>
      </c>
      <c r="X78" s="15">
        <f t="shared" si="56"/>
        <v>6310</v>
      </c>
      <c r="Y78" s="15">
        <f t="shared" si="57"/>
        <v>4088880</v>
      </c>
      <c r="Z78" s="15">
        <f t="shared" si="58"/>
        <v>-300</v>
      </c>
      <c r="AA78" s="44">
        <f t="shared" si="59"/>
        <v>-4.5385779122541603E-2</v>
      </c>
      <c r="AB78" s="15">
        <v>0</v>
      </c>
      <c r="AC78" s="15">
        <v>0</v>
      </c>
      <c r="AD78" s="15">
        <f t="shared" si="60"/>
        <v>0</v>
      </c>
      <c r="AE78" s="15">
        <f t="shared" si="61"/>
        <v>0</v>
      </c>
      <c r="AF78" s="15">
        <f t="shared" si="62"/>
        <v>-6610</v>
      </c>
      <c r="AG78" s="44">
        <f t="shared" si="63"/>
        <v>-1</v>
      </c>
      <c r="AH78" s="15">
        <v>0</v>
      </c>
      <c r="AI78" s="15">
        <v>0</v>
      </c>
      <c r="AJ78" s="15">
        <f t="shared" si="64"/>
        <v>0</v>
      </c>
      <c r="AK78" s="15">
        <f t="shared" si="65"/>
        <v>0</v>
      </c>
      <c r="AL78" s="15">
        <f t="shared" si="66"/>
        <v>-6610</v>
      </c>
      <c r="AM78" s="44">
        <f t="shared" si="67"/>
        <v>-1</v>
      </c>
      <c r="AN78" s="15">
        <v>0</v>
      </c>
      <c r="AO78" s="15">
        <v>0</v>
      </c>
      <c r="AP78" s="15">
        <f t="shared" si="68"/>
        <v>0</v>
      </c>
      <c r="AQ78" s="15">
        <f t="shared" si="69"/>
        <v>0</v>
      </c>
      <c r="AR78" s="15">
        <f t="shared" si="70"/>
        <v>-6610</v>
      </c>
      <c r="AS78" s="44">
        <f t="shared" si="71"/>
        <v>-1</v>
      </c>
      <c r="AT78" s="15">
        <v>0</v>
      </c>
      <c r="AU78" s="15">
        <v>0</v>
      </c>
      <c r="AV78" s="15">
        <f t="shared" si="72"/>
        <v>0</v>
      </c>
      <c r="AW78" s="15">
        <f t="shared" si="73"/>
        <v>0</v>
      </c>
      <c r="AX78" s="15">
        <f t="shared" si="74"/>
        <v>-6610</v>
      </c>
      <c r="AY78" s="44">
        <f t="shared" si="75"/>
        <v>-1</v>
      </c>
      <c r="AZ78" s="15">
        <v>0</v>
      </c>
      <c r="BA78" s="15">
        <v>0</v>
      </c>
      <c r="BB78" s="15">
        <f t="shared" si="76"/>
        <v>0</v>
      </c>
      <c r="BC78" s="15">
        <f t="shared" si="77"/>
        <v>0</v>
      </c>
      <c r="BD78" s="15">
        <f t="shared" si="78"/>
        <v>-6610</v>
      </c>
      <c r="BE78" s="44">
        <f t="shared" si="79"/>
        <v>-1</v>
      </c>
      <c r="BF78" s="15">
        <v>0</v>
      </c>
      <c r="BG78" s="15">
        <v>0</v>
      </c>
      <c r="BH78" s="15">
        <f t="shared" si="80"/>
        <v>0</v>
      </c>
      <c r="BI78" s="15">
        <f t="shared" si="81"/>
        <v>0</v>
      </c>
      <c r="BJ78" s="15">
        <f t="shared" si="82"/>
        <v>-6610</v>
      </c>
      <c r="BK78" s="44">
        <f t="shared" si="83"/>
        <v>-1</v>
      </c>
      <c r="BL78" s="15">
        <v>0</v>
      </c>
      <c r="BM78" s="15">
        <v>0</v>
      </c>
      <c r="BN78" s="15">
        <f t="shared" si="84"/>
        <v>0</v>
      </c>
      <c r="BO78" s="15">
        <f t="shared" si="85"/>
        <v>0</v>
      </c>
      <c r="BP78" s="15">
        <f t="shared" si="86"/>
        <v>-6610</v>
      </c>
      <c r="BQ78" s="44">
        <f t="shared" si="87"/>
        <v>-1</v>
      </c>
      <c r="BR78" s="15">
        <v>0</v>
      </c>
      <c r="BS78" s="15">
        <v>0</v>
      </c>
      <c r="BT78" s="15">
        <f t="shared" si="88"/>
        <v>0</v>
      </c>
      <c r="BU78" s="15">
        <f t="shared" si="89"/>
        <v>0</v>
      </c>
      <c r="BV78" s="15">
        <f t="shared" si="90"/>
        <v>-6610</v>
      </c>
      <c r="BW78" s="44">
        <f t="shared" si="91"/>
        <v>-1</v>
      </c>
      <c r="BX78" s="9">
        <v>0</v>
      </c>
      <c r="BY78" s="9">
        <v>0</v>
      </c>
      <c r="BZ78" s="10">
        <f t="shared" si="92"/>
        <v>0</v>
      </c>
      <c r="CA78" s="11">
        <f t="shared" si="93"/>
        <v>0</v>
      </c>
      <c r="CB78" s="15">
        <f t="shared" si="94"/>
        <v>-6610</v>
      </c>
      <c r="CC78" s="44">
        <f t="shared" si="95"/>
        <v>-1</v>
      </c>
    </row>
    <row r="79" spans="1:81" s="4" customFormat="1" x14ac:dyDescent="0.25">
      <c r="A79" s="22">
        <v>72</v>
      </c>
      <c r="B79" s="22" t="s">
        <v>189</v>
      </c>
      <c r="C79" s="23" t="s">
        <v>190</v>
      </c>
      <c r="D79" s="22" t="s">
        <v>23</v>
      </c>
      <c r="E79" s="22">
        <v>720</v>
      </c>
      <c r="F79" s="23" t="s">
        <v>47</v>
      </c>
      <c r="G79" s="22" t="s">
        <v>26</v>
      </c>
      <c r="H79" s="22" t="s">
        <v>26</v>
      </c>
      <c r="I79" s="24">
        <v>7468</v>
      </c>
      <c r="J79" s="24">
        <v>7000</v>
      </c>
      <c r="K79" s="24">
        <v>0</v>
      </c>
      <c r="L79" s="15">
        <f t="shared" si="48"/>
        <v>7000</v>
      </c>
      <c r="M79" s="15">
        <f t="shared" si="49"/>
        <v>5040000</v>
      </c>
      <c r="N79" s="15">
        <f t="shared" si="50"/>
        <v>-468</v>
      </c>
      <c r="O79" s="44">
        <f t="shared" si="51"/>
        <v>-6.2667380824852709E-2</v>
      </c>
      <c r="P79" s="15">
        <v>6490</v>
      </c>
      <c r="Q79" s="15">
        <v>0</v>
      </c>
      <c r="R79" s="15">
        <f t="shared" si="52"/>
        <v>6490</v>
      </c>
      <c r="S79" s="15">
        <f t="shared" si="53"/>
        <v>4672800</v>
      </c>
      <c r="T79" s="15">
        <f t="shared" si="54"/>
        <v>-978</v>
      </c>
      <c r="U79" s="44">
        <f t="shared" si="55"/>
        <v>-0.13095875736475629</v>
      </c>
      <c r="V79" s="15">
        <v>7000</v>
      </c>
      <c r="W79" s="15">
        <v>0</v>
      </c>
      <c r="X79" s="15">
        <f t="shared" si="56"/>
        <v>7000</v>
      </c>
      <c r="Y79" s="15">
        <f t="shared" si="57"/>
        <v>5040000</v>
      </c>
      <c r="Z79" s="15">
        <f t="shared" si="58"/>
        <v>-468</v>
      </c>
      <c r="AA79" s="44">
        <f t="shared" si="59"/>
        <v>-6.2667380824852709E-2</v>
      </c>
      <c r="AB79" s="15">
        <v>0</v>
      </c>
      <c r="AC79" s="15">
        <v>0</v>
      </c>
      <c r="AD79" s="15">
        <f t="shared" si="60"/>
        <v>0</v>
      </c>
      <c r="AE79" s="15">
        <f t="shared" si="61"/>
        <v>0</v>
      </c>
      <c r="AF79" s="15">
        <f t="shared" si="62"/>
        <v>-7468</v>
      </c>
      <c r="AG79" s="44">
        <f t="shared" si="63"/>
        <v>-1</v>
      </c>
      <c r="AH79" s="15">
        <v>0</v>
      </c>
      <c r="AI79" s="15">
        <v>0</v>
      </c>
      <c r="AJ79" s="15">
        <f t="shared" si="64"/>
        <v>0</v>
      </c>
      <c r="AK79" s="15">
        <f t="shared" si="65"/>
        <v>0</v>
      </c>
      <c r="AL79" s="15">
        <f t="shared" si="66"/>
        <v>-7468</v>
      </c>
      <c r="AM79" s="44">
        <f t="shared" si="67"/>
        <v>-1</v>
      </c>
      <c r="AN79" s="15">
        <v>0</v>
      </c>
      <c r="AO79" s="15">
        <v>0</v>
      </c>
      <c r="AP79" s="15">
        <f t="shared" si="68"/>
        <v>0</v>
      </c>
      <c r="AQ79" s="15">
        <f t="shared" si="69"/>
        <v>0</v>
      </c>
      <c r="AR79" s="15">
        <f t="shared" si="70"/>
        <v>-7468</v>
      </c>
      <c r="AS79" s="44">
        <f t="shared" si="71"/>
        <v>-1</v>
      </c>
      <c r="AT79" s="15">
        <v>0</v>
      </c>
      <c r="AU79" s="15">
        <v>0</v>
      </c>
      <c r="AV79" s="15">
        <f t="shared" si="72"/>
        <v>0</v>
      </c>
      <c r="AW79" s="15">
        <f t="shared" si="73"/>
        <v>0</v>
      </c>
      <c r="AX79" s="15">
        <f t="shared" si="74"/>
        <v>-7468</v>
      </c>
      <c r="AY79" s="44">
        <f t="shared" si="75"/>
        <v>-1</v>
      </c>
      <c r="AZ79" s="15">
        <v>0</v>
      </c>
      <c r="BA79" s="15">
        <v>0</v>
      </c>
      <c r="BB79" s="15">
        <f t="shared" si="76"/>
        <v>0</v>
      </c>
      <c r="BC79" s="15">
        <f t="shared" si="77"/>
        <v>0</v>
      </c>
      <c r="BD79" s="15">
        <f t="shared" si="78"/>
        <v>-7468</v>
      </c>
      <c r="BE79" s="44">
        <f t="shared" si="79"/>
        <v>-1</v>
      </c>
      <c r="BF79" s="15">
        <v>0</v>
      </c>
      <c r="BG79" s="15">
        <v>0</v>
      </c>
      <c r="BH79" s="15">
        <f t="shared" si="80"/>
        <v>0</v>
      </c>
      <c r="BI79" s="15">
        <f t="shared" si="81"/>
        <v>0</v>
      </c>
      <c r="BJ79" s="15">
        <f t="shared" si="82"/>
        <v>-7468</v>
      </c>
      <c r="BK79" s="44">
        <f t="shared" si="83"/>
        <v>-1</v>
      </c>
      <c r="BL79" s="15">
        <v>0</v>
      </c>
      <c r="BM79" s="15">
        <v>0</v>
      </c>
      <c r="BN79" s="15">
        <f t="shared" si="84"/>
        <v>0</v>
      </c>
      <c r="BO79" s="15">
        <f t="shared" si="85"/>
        <v>0</v>
      </c>
      <c r="BP79" s="15">
        <f t="shared" si="86"/>
        <v>-7468</v>
      </c>
      <c r="BQ79" s="44">
        <f t="shared" si="87"/>
        <v>-1</v>
      </c>
      <c r="BR79" s="15">
        <v>0</v>
      </c>
      <c r="BS79" s="15">
        <v>0</v>
      </c>
      <c r="BT79" s="15">
        <f t="shared" si="88"/>
        <v>0</v>
      </c>
      <c r="BU79" s="15">
        <f t="shared" si="89"/>
        <v>0</v>
      </c>
      <c r="BV79" s="15">
        <f t="shared" si="90"/>
        <v>-7468</v>
      </c>
      <c r="BW79" s="44">
        <f t="shared" si="91"/>
        <v>-1</v>
      </c>
      <c r="BX79" s="9">
        <v>0</v>
      </c>
      <c r="BY79" s="9">
        <v>0</v>
      </c>
      <c r="BZ79" s="10">
        <f t="shared" si="92"/>
        <v>0</v>
      </c>
      <c r="CA79" s="11">
        <f t="shared" si="93"/>
        <v>0</v>
      </c>
      <c r="CB79" s="15">
        <f t="shared" si="94"/>
        <v>-7468</v>
      </c>
      <c r="CC79" s="44">
        <f t="shared" si="95"/>
        <v>-1</v>
      </c>
    </row>
    <row r="80" spans="1:81" s="4" customFormat="1" x14ac:dyDescent="0.25">
      <c r="A80" s="22">
        <v>73</v>
      </c>
      <c r="B80" s="22" t="s">
        <v>191</v>
      </c>
      <c r="C80" s="22" t="s">
        <v>192</v>
      </c>
      <c r="D80" s="22" t="s">
        <v>23</v>
      </c>
      <c r="E80" s="22">
        <v>216</v>
      </c>
      <c r="F80" s="22" t="s">
        <v>47</v>
      </c>
      <c r="G80" s="22" t="s">
        <v>51</v>
      </c>
      <c r="H80" s="22" t="s">
        <v>51</v>
      </c>
      <c r="I80" s="24">
        <v>16723</v>
      </c>
      <c r="J80" s="24">
        <v>16000</v>
      </c>
      <c r="K80" s="24">
        <v>0</v>
      </c>
      <c r="L80" s="15">
        <f t="shared" si="48"/>
        <v>16000</v>
      </c>
      <c r="M80" s="15">
        <f t="shared" si="49"/>
        <v>3456000</v>
      </c>
      <c r="N80" s="15">
        <f t="shared" si="50"/>
        <v>-723</v>
      </c>
      <c r="O80" s="44">
        <f t="shared" si="51"/>
        <v>-4.3233869521018958E-2</v>
      </c>
      <c r="P80" s="15">
        <v>16345</v>
      </c>
      <c r="Q80" s="15">
        <v>0</v>
      </c>
      <c r="R80" s="15">
        <f t="shared" si="52"/>
        <v>16345</v>
      </c>
      <c r="S80" s="15">
        <f t="shared" si="53"/>
        <v>3530520</v>
      </c>
      <c r="T80" s="15">
        <f t="shared" si="54"/>
        <v>-378</v>
      </c>
      <c r="U80" s="44">
        <f t="shared" si="55"/>
        <v>-2.2603599832565928E-2</v>
      </c>
      <c r="V80" s="15">
        <v>0</v>
      </c>
      <c r="W80" s="15">
        <v>0</v>
      </c>
      <c r="X80" s="15">
        <f t="shared" si="56"/>
        <v>0</v>
      </c>
      <c r="Y80" s="15">
        <f t="shared" si="57"/>
        <v>0</v>
      </c>
      <c r="Z80" s="15">
        <f t="shared" si="58"/>
        <v>-16723</v>
      </c>
      <c r="AA80" s="44">
        <f t="shared" si="59"/>
        <v>-1</v>
      </c>
      <c r="AB80" s="15">
        <v>0</v>
      </c>
      <c r="AC80" s="15">
        <v>0</v>
      </c>
      <c r="AD80" s="15">
        <f t="shared" si="60"/>
        <v>0</v>
      </c>
      <c r="AE80" s="15">
        <f t="shared" si="61"/>
        <v>0</v>
      </c>
      <c r="AF80" s="15">
        <f t="shared" si="62"/>
        <v>-16723</v>
      </c>
      <c r="AG80" s="44">
        <f t="shared" si="63"/>
        <v>-1</v>
      </c>
      <c r="AH80" s="15">
        <v>0</v>
      </c>
      <c r="AI80" s="15">
        <v>0</v>
      </c>
      <c r="AJ80" s="15">
        <f t="shared" si="64"/>
        <v>0</v>
      </c>
      <c r="AK80" s="15">
        <f t="shared" si="65"/>
        <v>0</v>
      </c>
      <c r="AL80" s="15">
        <f t="shared" si="66"/>
        <v>-16723</v>
      </c>
      <c r="AM80" s="44">
        <f t="shared" si="67"/>
        <v>-1</v>
      </c>
      <c r="AN80" s="15">
        <v>0</v>
      </c>
      <c r="AO80" s="15">
        <v>0</v>
      </c>
      <c r="AP80" s="15">
        <f t="shared" si="68"/>
        <v>0</v>
      </c>
      <c r="AQ80" s="15">
        <f t="shared" si="69"/>
        <v>0</v>
      </c>
      <c r="AR80" s="15">
        <f t="shared" si="70"/>
        <v>-16723</v>
      </c>
      <c r="AS80" s="44">
        <f t="shared" si="71"/>
        <v>-1</v>
      </c>
      <c r="AT80" s="15">
        <v>0</v>
      </c>
      <c r="AU80" s="15">
        <v>0</v>
      </c>
      <c r="AV80" s="15">
        <f t="shared" si="72"/>
        <v>0</v>
      </c>
      <c r="AW80" s="15">
        <f t="shared" si="73"/>
        <v>0</v>
      </c>
      <c r="AX80" s="15">
        <f t="shared" si="74"/>
        <v>-16723</v>
      </c>
      <c r="AY80" s="44">
        <f t="shared" si="75"/>
        <v>-1</v>
      </c>
      <c r="AZ80" s="15">
        <v>0</v>
      </c>
      <c r="BA80" s="15">
        <v>0</v>
      </c>
      <c r="BB80" s="15">
        <f t="shared" si="76"/>
        <v>0</v>
      </c>
      <c r="BC80" s="15">
        <f t="shared" si="77"/>
        <v>0</v>
      </c>
      <c r="BD80" s="15">
        <f t="shared" si="78"/>
        <v>-16723</v>
      </c>
      <c r="BE80" s="44">
        <f t="shared" si="79"/>
        <v>-1</v>
      </c>
      <c r="BF80" s="15">
        <v>16723</v>
      </c>
      <c r="BG80" s="15">
        <v>0</v>
      </c>
      <c r="BH80" s="15">
        <f t="shared" si="80"/>
        <v>16723</v>
      </c>
      <c r="BI80" s="15">
        <f t="shared" si="81"/>
        <v>3612168</v>
      </c>
      <c r="BJ80" s="15">
        <f t="shared" si="82"/>
        <v>0</v>
      </c>
      <c r="BK80" s="44">
        <f t="shared" si="83"/>
        <v>0</v>
      </c>
      <c r="BL80" s="15">
        <v>0</v>
      </c>
      <c r="BM80" s="15">
        <v>0</v>
      </c>
      <c r="BN80" s="15">
        <f t="shared" si="84"/>
        <v>0</v>
      </c>
      <c r="BO80" s="15">
        <f t="shared" si="85"/>
        <v>0</v>
      </c>
      <c r="BP80" s="15">
        <f t="shared" si="86"/>
        <v>-16723</v>
      </c>
      <c r="BQ80" s="44">
        <f t="shared" si="87"/>
        <v>-1</v>
      </c>
      <c r="BR80" s="15">
        <v>0</v>
      </c>
      <c r="BS80" s="15">
        <v>0</v>
      </c>
      <c r="BT80" s="15">
        <f t="shared" si="88"/>
        <v>0</v>
      </c>
      <c r="BU80" s="15">
        <f t="shared" si="89"/>
        <v>0</v>
      </c>
      <c r="BV80" s="15">
        <f t="shared" si="90"/>
        <v>-16723</v>
      </c>
      <c r="BW80" s="44">
        <f t="shared" si="91"/>
        <v>-1</v>
      </c>
      <c r="BX80" s="9">
        <v>0</v>
      </c>
      <c r="BY80" s="9">
        <v>0</v>
      </c>
      <c r="BZ80" s="10">
        <f t="shared" si="92"/>
        <v>0</v>
      </c>
      <c r="CA80" s="11">
        <f t="shared" si="93"/>
        <v>0</v>
      </c>
      <c r="CB80" s="15">
        <f t="shared" si="94"/>
        <v>-16723</v>
      </c>
      <c r="CC80" s="44">
        <f t="shared" si="95"/>
        <v>-1</v>
      </c>
    </row>
    <row r="81" spans="1:81" s="4" customFormat="1" x14ac:dyDescent="0.25">
      <c r="A81" s="22">
        <v>74</v>
      </c>
      <c r="B81" s="22" t="s">
        <v>193</v>
      </c>
      <c r="C81" s="22" t="s">
        <v>194</v>
      </c>
      <c r="D81" s="22" t="s">
        <v>23</v>
      </c>
      <c r="E81" s="22">
        <v>216</v>
      </c>
      <c r="F81" s="22" t="s">
        <v>47</v>
      </c>
      <c r="G81" s="22" t="s">
        <v>51</v>
      </c>
      <c r="H81" s="22" t="s">
        <v>51</v>
      </c>
      <c r="I81" s="24">
        <v>7550</v>
      </c>
      <c r="J81" s="24">
        <v>7500</v>
      </c>
      <c r="K81" s="24">
        <v>0</v>
      </c>
      <c r="L81" s="15">
        <f t="shared" si="48"/>
        <v>7500</v>
      </c>
      <c r="M81" s="15">
        <f t="shared" si="49"/>
        <v>1620000</v>
      </c>
      <c r="N81" s="15">
        <f t="shared" si="50"/>
        <v>-50</v>
      </c>
      <c r="O81" s="44">
        <f t="shared" si="51"/>
        <v>-6.6225165562913907E-3</v>
      </c>
      <c r="P81" s="15">
        <v>7535</v>
      </c>
      <c r="Q81" s="15">
        <v>0</v>
      </c>
      <c r="R81" s="15">
        <f t="shared" si="52"/>
        <v>7535</v>
      </c>
      <c r="S81" s="15">
        <f t="shared" si="53"/>
        <v>1627560</v>
      </c>
      <c r="T81" s="15">
        <f t="shared" si="54"/>
        <v>-15</v>
      </c>
      <c r="U81" s="44">
        <f t="shared" si="55"/>
        <v>-1.9867549668874172E-3</v>
      </c>
      <c r="V81" s="15">
        <v>7381</v>
      </c>
      <c r="W81" s="15">
        <v>0</v>
      </c>
      <c r="X81" s="15">
        <f t="shared" si="56"/>
        <v>7381</v>
      </c>
      <c r="Y81" s="15">
        <f t="shared" si="57"/>
        <v>1594296</v>
      </c>
      <c r="Z81" s="15">
        <f t="shared" si="58"/>
        <v>-169</v>
      </c>
      <c r="AA81" s="44">
        <f t="shared" si="59"/>
        <v>-2.23841059602649E-2</v>
      </c>
      <c r="AB81" s="15">
        <v>0</v>
      </c>
      <c r="AC81" s="15">
        <v>0</v>
      </c>
      <c r="AD81" s="15">
        <f t="shared" si="60"/>
        <v>0</v>
      </c>
      <c r="AE81" s="15">
        <f t="shared" si="61"/>
        <v>0</v>
      </c>
      <c r="AF81" s="15">
        <f t="shared" si="62"/>
        <v>-7550</v>
      </c>
      <c r="AG81" s="44">
        <f t="shared" si="63"/>
        <v>-1</v>
      </c>
      <c r="AH81" s="15">
        <v>0</v>
      </c>
      <c r="AI81" s="15">
        <v>0</v>
      </c>
      <c r="AJ81" s="15">
        <f t="shared" si="64"/>
        <v>0</v>
      </c>
      <c r="AK81" s="15">
        <f t="shared" si="65"/>
        <v>0</v>
      </c>
      <c r="AL81" s="15">
        <f t="shared" si="66"/>
        <v>-7550</v>
      </c>
      <c r="AM81" s="44">
        <f t="shared" si="67"/>
        <v>-1</v>
      </c>
      <c r="AN81" s="15">
        <v>0</v>
      </c>
      <c r="AO81" s="15">
        <v>0</v>
      </c>
      <c r="AP81" s="15">
        <f t="shared" si="68"/>
        <v>0</v>
      </c>
      <c r="AQ81" s="15">
        <f t="shared" si="69"/>
        <v>0</v>
      </c>
      <c r="AR81" s="15">
        <f t="shared" si="70"/>
        <v>-7550</v>
      </c>
      <c r="AS81" s="44">
        <f t="shared" si="71"/>
        <v>-1</v>
      </c>
      <c r="AT81" s="15">
        <v>0</v>
      </c>
      <c r="AU81" s="15">
        <v>0</v>
      </c>
      <c r="AV81" s="15">
        <f t="shared" si="72"/>
        <v>0</v>
      </c>
      <c r="AW81" s="15">
        <f t="shared" si="73"/>
        <v>0</v>
      </c>
      <c r="AX81" s="15">
        <f t="shared" si="74"/>
        <v>-7550</v>
      </c>
      <c r="AY81" s="44">
        <f t="shared" si="75"/>
        <v>-1</v>
      </c>
      <c r="AZ81" s="15">
        <v>6477.1084337349403</v>
      </c>
      <c r="BA81" s="15">
        <v>0</v>
      </c>
      <c r="BB81" s="15">
        <f t="shared" si="76"/>
        <v>6477.1084337349403</v>
      </c>
      <c r="BC81" s="15">
        <f t="shared" si="77"/>
        <v>1399055.4216867471</v>
      </c>
      <c r="BD81" s="15">
        <f t="shared" si="78"/>
        <v>-1072.8915662650597</v>
      </c>
      <c r="BE81" s="44">
        <f t="shared" si="79"/>
        <v>-0.1421048432139152</v>
      </c>
      <c r="BF81" s="15">
        <v>7550</v>
      </c>
      <c r="BG81" s="15">
        <v>0</v>
      </c>
      <c r="BH81" s="15">
        <f t="shared" si="80"/>
        <v>7550</v>
      </c>
      <c r="BI81" s="15">
        <f t="shared" si="81"/>
        <v>1630800</v>
      </c>
      <c r="BJ81" s="15">
        <f t="shared" si="82"/>
        <v>0</v>
      </c>
      <c r="BK81" s="44">
        <f t="shared" si="83"/>
        <v>0</v>
      </c>
      <c r="BL81" s="15">
        <v>0</v>
      </c>
      <c r="BM81" s="15">
        <v>0</v>
      </c>
      <c r="BN81" s="15">
        <f t="shared" si="84"/>
        <v>0</v>
      </c>
      <c r="BO81" s="15">
        <f t="shared" si="85"/>
        <v>0</v>
      </c>
      <c r="BP81" s="15">
        <f t="shared" si="86"/>
        <v>-7550</v>
      </c>
      <c r="BQ81" s="44">
        <f t="shared" si="87"/>
        <v>-1</v>
      </c>
      <c r="BR81" s="15">
        <v>0</v>
      </c>
      <c r="BS81" s="15">
        <v>0</v>
      </c>
      <c r="BT81" s="15">
        <f t="shared" si="88"/>
        <v>0</v>
      </c>
      <c r="BU81" s="15">
        <f t="shared" si="89"/>
        <v>0</v>
      </c>
      <c r="BV81" s="15">
        <f t="shared" si="90"/>
        <v>-7550</v>
      </c>
      <c r="BW81" s="44">
        <f t="shared" si="91"/>
        <v>-1</v>
      </c>
      <c r="BX81" s="9">
        <v>0</v>
      </c>
      <c r="BY81" s="9">
        <v>0</v>
      </c>
      <c r="BZ81" s="10">
        <f t="shared" si="92"/>
        <v>0</v>
      </c>
      <c r="CA81" s="11">
        <f t="shared" si="93"/>
        <v>0</v>
      </c>
      <c r="CB81" s="15">
        <f t="shared" si="94"/>
        <v>-7550</v>
      </c>
      <c r="CC81" s="44">
        <f t="shared" si="95"/>
        <v>-1</v>
      </c>
    </row>
    <row r="82" spans="1:81" s="4" customFormat="1" ht="25.5" x14ac:dyDescent="0.25">
      <c r="A82" s="22">
        <v>75</v>
      </c>
      <c r="B82" s="22" t="s">
        <v>195</v>
      </c>
      <c r="C82" s="22" t="s">
        <v>196</v>
      </c>
      <c r="D82" s="22" t="s">
        <v>23</v>
      </c>
      <c r="E82" s="22">
        <v>180</v>
      </c>
      <c r="F82" s="22" t="s">
        <v>47</v>
      </c>
      <c r="G82" s="23" t="s">
        <v>26</v>
      </c>
      <c r="H82" s="23" t="s">
        <v>26</v>
      </c>
      <c r="I82" s="24">
        <v>8110</v>
      </c>
      <c r="J82" s="24">
        <v>8110</v>
      </c>
      <c r="K82" s="24">
        <v>0</v>
      </c>
      <c r="L82" s="15">
        <f t="shared" si="48"/>
        <v>8110</v>
      </c>
      <c r="M82" s="15">
        <f t="shared" si="49"/>
        <v>1459800</v>
      </c>
      <c r="N82" s="15">
        <f t="shared" si="50"/>
        <v>0</v>
      </c>
      <c r="O82" s="44">
        <f t="shared" si="51"/>
        <v>0</v>
      </c>
      <c r="P82" s="15">
        <v>8095</v>
      </c>
      <c r="Q82" s="15">
        <v>0</v>
      </c>
      <c r="R82" s="15">
        <f t="shared" si="52"/>
        <v>8095</v>
      </c>
      <c r="S82" s="15">
        <f t="shared" si="53"/>
        <v>1457100</v>
      </c>
      <c r="T82" s="15">
        <f t="shared" si="54"/>
        <v>-15</v>
      </c>
      <c r="U82" s="44">
        <f t="shared" si="55"/>
        <v>-1.8495684340320592E-3</v>
      </c>
      <c r="V82" s="15">
        <v>0</v>
      </c>
      <c r="W82" s="15">
        <v>0</v>
      </c>
      <c r="X82" s="15">
        <f t="shared" si="56"/>
        <v>0</v>
      </c>
      <c r="Y82" s="15">
        <f t="shared" si="57"/>
        <v>0</v>
      </c>
      <c r="Z82" s="15">
        <f t="shared" si="58"/>
        <v>-8110</v>
      </c>
      <c r="AA82" s="44">
        <f t="shared" si="59"/>
        <v>-1</v>
      </c>
      <c r="AB82" s="15">
        <v>0</v>
      </c>
      <c r="AC82" s="15">
        <v>0</v>
      </c>
      <c r="AD82" s="15">
        <f t="shared" si="60"/>
        <v>0</v>
      </c>
      <c r="AE82" s="15">
        <f t="shared" si="61"/>
        <v>0</v>
      </c>
      <c r="AF82" s="15">
        <f t="shared" si="62"/>
        <v>-8110</v>
      </c>
      <c r="AG82" s="44">
        <f t="shared" si="63"/>
        <v>-1</v>
      </c>
      <c r="AH82" s="15">
        <v>0</v>
      </c>
      <c r="AI82" s="15">
        <v>0</v>
      </c>
      <c r="AJ82" s="15">
        <f t="shared" si="64"/>
        <v>0</v>
      </c>
      <c r="AK82" s="15">
        <f t="shared" si="65"/>
        <v>0</v>
      </c>
      <c r="AL82" s="15">
        <f t="shared" si="66"/>
        <v>-8110</v>
      </c>
      <c r="AM82" s="44">
        <f t="shared" si="67"/>
        <v>-1</v>
      </c>
      <c r="AN82" s="15">
        <v>0</v>
      </c>
      <c r="AO82" s="15">
        <v>0</v>
      </c>
      <c r="AP82" s="15">
        <f t="shared" si="68"/>
        <v>0</v>
      </c>
      <c r="AQ82" s="15">
        <f t="shared" si="69"/>
        <v>0</v>
      </c>
      <c r="AR82" s="15">
        <f t="shared" si="70"/>
        <v>-8110</v>
      </c>
      <c r="AS82" s="44">
        <f t="shared" si="71"/>
        <v>-1</v>
      </c>
      <c r="AT82" s="15">
        <v>0</v>
      </c>
      <c r="AU82" s="15">
        <v>0</v>
      </c>
      <c r="AV82" s="15">
        <f t="shared" si="72"/>
        <v>0</v>
      </c>
      <c r="AW82" s="15">
        <f t="shared" si="73"/>
        <v>0</v>
      </c>
      <c r="AX82" s="15">
        <f t="shared" si="74"/>
        <v>-8110</v>
      </c>
      <c r="AY82" s="44">
        <f t="shared" si="75"/>
        <v>-1</v>
      </c>
      <c r="AZ82" s="15">
        <v>0</v>
      </c>
      <c r="BA82" s="15">
        <v>0</v>
      </c>
      <c r="BB82" s="15">
        <f t="shared" si="76"/>
        <v>0</v>
      </c>
      <c r="BC82" s="15">
        <f t="shared" si="77"/>
        <v>0</v>
      </c>
      <c r="BD82" s="15">
        <f t="shared" si="78"/>
        <v>-8110</v>
      </c>
      <c r="BE82" s="44">
        <f t="shared" si="79"/>
        <v>-1</v>
      </c>
      <c r="BF82" s="15">
        <v>8110</v>
      </c>
      <c r="BG82" s="15">
        <v>0</v>
      </c>
      <c r="BH82" s="15">
        <f t="shared" si="80"/>
        <v>8110</v>
      </c>
      <c r="BI82" s="15">
        <f t="shared" si="81"/>
        <v>1459800</v>
      </c>
      <c r="BJ82" s="15">
        <f t="shared" si="82"/>
        <v>0</v>
      </c>
      <c r="BK82" s="44">
        <f t="shared" si="83"/>
        <v>0</v>
      </c>
      <c r="BL82" s="15">
        <v>0</v>
      </c>
      <c r="BM82" s="15">
        <v>0</v>
      </c>
      <c r="BN82" s="15">
        <f t="shared" si="84"/>
        <v>0</v>
      </c>
      <c r="BO82" s="15">
        <f t="shared" si="85"/>
        <v>0</v>
      </c>
      <c r="BP82" s="15">
        <f t="shared" si="86"/>
        <v>-8110</v>
      </c>
      <c r="BQ82" s="44">
        <f t="shared" si="87"/>
        <v>-1</v>
      </c>
      <c r="BR82" s="15">
        <v>0</v>
      </c>
      <c r="BS82" s="15">
        <v>0</v>
      </c>
      <c r="BT82" s="15">
        <f t="shared" si="88"/>
        <v>0</v>
      </c>
      <c r="BU82" s="15">
        <f t="shared" si="89"/>
        <v>0</v>
      </c>
      <c r="BV82" s="15">
        <f t="shared" si="90"/>
        <v>-8110</v>
      </c>
      <c r="BW82" s="44">
        <f t="shared" si="91"/>
        <v>-1</v>
      </c>
      <c r="BX82" s="9">
        <v>0</v>
      </c>
      <c r="BY82" s="9">
        <v>0</v>
      </c>
      <c r="BZ82" s="10">
        <f t="shared" si="92"/>
        <v>0</v>
      </c>
      <c r="CA82" s="11">
        <f t="shared" si="93"/>
        <v>0</v>
      </c>
      <c r="CB82" s="15">
        <f t="shared" si="94"/>
        <v>-8110</v>
      </c>
      <c r="CC82" s="44">
        <f t="shared" si="95"/>
        <v>-1</v>
      </c>
    </row>
    <row r="83" spans="1:81" s="4" customFormat="1" x14ac:dyDescent="0.25">
      <c r="A83" s="22">
        <v>76</v>
      </c>
      <c r="B83" s="22" t="s">
        <v>197</v>
      </c>
      <c r="C83" s="22" t="s">
        <v>198</v>
      </c>
      <c r="D83" s="22" t="s">
        <v>23</v>
      </c>
      <c r="E83" s="22">
        <v>10</v>
      </c>
      <c r="F83" s="23" t="s">
        <v>29</v>
      </c>
      <c r="G83" s="23" t="s">
        <v>26</v>
      </c>
      <c r="H83" s="23" t="s">
        <v>26</v>
      </c>
      <c r="I83" s="24">
        <v>14306</v>
      </c>
      <c r="J83" s="24">
        <v>0</v>
      </c>
      <c r="K83" s="24">
        <v>0</v>
      </c>
      <c r="L83" s="15">
        <f t="shared" si="48"/>
        <v>0</v>
      </c>
      <c r="M83" s="15">
        <f t="shared" si="49"/>
        <v>0</v>
      </c>
      <c r="N83" s="15">
        <f t="shared" si="50"/>
        <v>-14306</v>
      </c>
      <c r="O83" s="44">
        <f t="shared" si="51"/>
        <v>-1</v>
      </c>
      <c r="P83" s="15">
        <v>13350</v>
      </c>
      <c r="Q83" s="15">
        <v>0</v>
      </c>
      <c r="R83" s="15">
        <f t="shared" si="52"/>
        <v>13350</v>
      </c>
      <c r="S83" s="15">
        <f t="shared" si="53"/>
        <v>133500</v>
      </c>
      <c r="T83" s="15">
        <f t="shared" si="54"/>
        <v>-956</v>
      </c>
      <c r="U83" s="44">
        <f t="shared" si="55"/>
        <v>-6.6825108346148465E-2</v>
      </c>
      <c r="V83" s="15">
        <v>13375</v>
      </c>
      <c r="W83" s="15">
        <v>0</v>
      </c>
      <c r="X83" s="15">
        <f t="shared" si="56"/>
        <v>13375</v>
      </c>
      <c r="Y83" s="15">
        <f t="shared" si="57"/>
        <v>133750</v>
      </c>
      <c r="Z83" s="15">
        <f t="shared" si="58"/>
        <v>-931</v>
      </c>
      <c r="AA83" s="44">
        <f t="shared" si="59"/>
        <v>-6.5077589822452112E-2</v>
      </c>
      <c r="AB83" s="15">
        <v>0</v>
      </c>
      <c r="AC83" s="15">
        <v>0</v>
      </c>
      <c r="AD83" s="15">
        <f t="shared" si="60"/>
        <v>0</v>
      </c>
      <c r="AE83" s="15">
        <f t="shared" si="61"/>
        <v>0</v>
      </c>
      <c r="AF83" s="15">
        <f t="shared" si="62"/>
        <v>-14306</v>
      </c>
      <c r="AG83" s="44">
        <f t="shared" si="63"/>
        <v>-1</v>
      </c>
      <c r="AH83" s="15">
        <v>0</v>
      </c>
      <c r="AI83" s="15">
        <v>0</v>
      </c>
      <c r="AJ83" s="15">
        <f t="shared" si="64"/>
        <v>0</v>
      </c>
      <c r="AK83" s="15">
        <f t="shared" si="65"/>
        <v>0</v>
      </c>
      <c r="AL83" s="15">
        <f t="shared" si="66"/>
        <v>-14306</v>
      </c>
      <c r="AM83" s="44">
        <f t="shared" si="67"/>
        <v>-1</v>
      </c>
      <c r="AN83" s="15">
        <v>0</v>
      </c>
      <c r="AO83" s="15">
        <v>0</v>
      </c>
      <c r="AP83" s="15">
        <f t="shared" si="68"/>
        <v>0</v>
      </c>
      <c r="AQ83" s="15">
        <f t="shared" si="69"/>
        <v>0</v>
      </c>
      <c r="AR83" s="15">
        <f t="shared" si="70"/>
        <v>-14306</v>
      </c>
      <c r="AS83" s="44">
        <f t="shared" si="71"/>
        <v>-1</v>
      </c>
      <c r="AT83" s="15">
        <v>0</v>
      </c>
      <c r="AU83" s="15">
        <v>0</v>
      </c>
      <c r="AV83" s="15">
        <f t="shared" si="72"/>
        <v>0</v>
      </c>
      <c r="AW83" s="15">
        <f t="shared" si="73"/>
        <v>0</v>
      </c>
      <c r="AX83" s="15">
        <f t="shared" si="74"/>
        <v>-14306</v>
      </c>
      <c r="AY83" s="44">
        <f t="shared" si="75"/>
        <v>-1</v>
      </c>
      <c r="AZ83" s="15">
        <v>12891.566265060241</v>
      </c>
      <c r="BA83" s="15">
        <v>0</v>
      </c>
      <c r="BB83" s="15">
        <f t="shared" si="76"/>
        <v>12891.566265060241</v>
      </c>
      <c r="BC83" s="15">
        <f t="shared" si="77"/>
        <v>128915.6626506024</v>
      </c>
      <c r="BD83" s="15">
        <f t="shared" si="78"/>
        <v>-1414.4337349397592</v>
      </c>
      <c r="BE83" s="44">
        <f t="shared" si="79"/>
        <v>-9.886996609392977E-2</v>
      </c>
      <c r="BF83" s="15">
        <v>0</v>
      </c>
      <c r="BG83" s="15">
        <v>0</v>
      </c>
      <c r="BH83" s="15">
        <f t="shared" si="80"/>
        <v>0</v>
      </c>
      <c r="BI83" s="15">
        <f t="shared" si="81"/>
        <v>0</v>
      </c>
      <c r="BJ83" s="15">
        <f t="shared" si="82"/>
        <v>-14306</v>
      </c>
      <c r="BK83" s="44">
        <f t="shared" si="83"/>
        <v>-1</v>
      </c>
      <c r="BL83" s="15">
        <v>0</v>
      </c>
      <c r="BM83" s="15">
        <v>0</v>
      </c>
      <c r="BN83" s="15">
        <f t="shared" si="84"/>
        <v>0</v>
      </c>
      <c r="BO83" s="15">
        <f t="shared" si="85"/>
        <v>0</v>
      </c>
      <c r="BP83" s="15">
        <f t="shared" si="86"/>
        <v>-14306</v>
      </c>
      <c r="BQ83" s="44">
        <f t="shared" si="87"/>
        <v>-1</v>
      </c>
      <c r="BR83" s="15">
        <v>0</v>
      </c>
      <c r="BS83" s="15">
        <v>0</v>
      </c>
      <c r="BT83" s="15">
        <f t="shared" si="88"/>
        <v>0</v>
      </c>
      <c r="BU83" s="15">
        <f t="shared" si="89"/>
        <v>0</v>
      </c>
      <c r="BV83" s="15">
        <f t="shared" si="90"/>
        <v>-14306</v>
      </c>
      <c r="BW83" s="44">
        <f t="shared" si="91"/>
        <v>-1</v>
      </c>
      <c r="BX83" s="9">
        <v>0</v>
      </c>
      <c r="BY83" s="9">
        <v>0</v>
      </c>
      <c r="BZ83" s="10">
        <f t="shared" si="92"/>
        <v>0</v>
      </c>
      <c r="CA83" s="11">
        <f t="shared" si="93"/>
        <v>0</v>
      </c>
      <c r="CB83" s="15">
        <f t="shared" si="94"/>
        <v>-14306</v>
      </c>
      <c r="CC83" s="44">
        <f t="shared" si="95"/>
        <v>-1</v>
      </c>
    </row>
    <row r="84" spans="1:81" s="4" customFormat="1" x14ac:dyDescent="0.25">
      <c r="A84" s="22">
        <v>77</v>
      </c>
      <c r="B84" s="22" t="s">
        <v>199</v>
      </c>
      <c r="C84" s="22" t="s">
        <v>200</v>
      </c>
      <c r="D84" s="22" t="s">
        <v>23</v>
      </c>
      <c r="E84" s="22">
        <v>20</v>
      </c>
      <c r="F84" s="22" t="s">
        <v>47</v>
      </c>
      <c r="G84" s="22" t="s">
        <v>51</v>
      </c>
      <c r="H84" s="22" t="s">
        <v>51</v>
      </c>
      <c r="I84" s="24">
        <v>14928</v>
      </c>
      <c r="J84" s="24">
        <v>0</v>
      </c>
      <c r="K84" s="24">
        <v>0</v>
      </c>
      <c r="L84" s="15">
        <f t="shared" si="48"/>
        <v>0</v>
      </c>
      <c r="M84" s="15">
        <f t="shared" si="49"/>
        <v>0</v>
      </c>
      <c r="N84" s="15">
        <f t="shared" si="50"/>
        <v>-14928</v>
      </c>
      <c r="O84" s="44">
        <f t="shared" si="51"/>
        <v>-1</v>
      </c>
      <c r="P84" s="15">
        <v>0</v>
      </c>
      <c r="Q84" s="15">
        <v>0</v>
      </c>
      <c r="R84" s="15">
        <f t="shared" si="52"/>
        <v>0</v>
      </c>
      <c r="S84" s="15">
        <f t="shared" si="53"/>
        <v>0</v>
      </c>
      <c r="T84" s="15">
        <f t="shared" si="54"/>
        <v>-14928</v>
      </c>
      <c r="U84" s="44">
        <f t="shared" si="55"/>
        <v>-1</v>
      </c>
      <c r="V84" s="15">
        <v>8983</v>
      </c>
      <c r="W84" s="15">
        <v>0</v>
      </c>
      <c r="X84" s="15">
        <f t="shared" si="56"/>
        <v>8983</v>
      </c>
      <c r="Y84" s="15">
        <f t="shared" si="57"/>
        <v>179660</v>
      </c>
      <c r="Z84" s="15">
        <f t="shared" si="58"/>
        <v>-5945</v>
      </c>
      <c r="AA84" s="44">
        <f t="shared" si="59"/>
        <v>-0.39824490889603431</v>
      </c>
      <c r="AB84" s="15">
        <v>0</v>
      </c>
      <c r="AC84" s="15">
        <v>0</v>
      </c>
      <c r="AD84" s="15">
        <f t="shared" si="60"/>
        <v>0</v>
      </c>
      <c r="AE84" s="15">
        <f t="shared" si="61"/>
        <v>0</v>
      </c>
      <c r="AF84" s="15">
        <f t="shared" si="62"/>
        <v>-14928</v>
      </c>
      <c r="AG84" s="44">
        <f t="shared" si="63"/>
        <v>-1</v>
      </c>
      <c r="AH84" s="15">
        <v>0</v>
      </c>
      <c r="AI84" s="15">
        <v>0</v>
      </c>
      <c r="AJ84" s="15">
        <f t="shared" si="64"/>
        <v>0</v>
      </c>
      <c r="AK84" s="15">
        <f t="shared" si="65"/>
        <v>0</v>
      </c>
      <c r="AL84" s="15">
        <f t="shared" si="66"/>
        <v>-14928</v>
      </c>
      <c r="AM84" s="44">
        <f t="shared" si="67"/>
        <v>-1</v>
      </c>
      <c r="AN84" s="15">
        <v>0</v>
      </c>
      <c r="AO84" s="15">
        <v>0</v>
      </c>
      <c r="AP84" s="15">
        <f t="shared" si="68"/>
        <v>0</v>
      </c>
      <c r="AQ84" s="15">
        <f t="shared" si="69"/>
        <v>0</v>
      </c>
      <c r="AR84" s="15">
        <f t="shared" si="70"/>
        <v>-14928</v>
      </c>
      <c r="AS84" s="44">
        <f t="shared" si="71"/>
        <v>-1</v>
      </c>
      <c r="AT84" s="15">
        <v>0</v>
      </c>
      <c r="AU84" s="15">
        <v>0</v>
      </c>
      <c r="AV84" s="15">
        <f t="shared" si="72"/>
        <v>0</v>
      </c>
      <c r="AW84" s="15">
        <f t="shared" si="73"/>
        <v>0</v>
      </c>
      <c r="AX84" s="15">
        <f t="shared" si="74"/>
        <v>-14928</v>
      </c>
      <c r="AY84" s="44">
        <f t="shared" si="75"/>
        <v>-1</v>
      </c>
      <c r="AZ84" s="15">
        <v>3355.4216867469881</v>
      </c>
      <c r="BA84" s="15">
        <v>637.53012048192772</v>
      </c>
      <c r="BB84" s="15">
        <f t="shared" si="76"/>
        <v>3992.9518072289156</v>
      </c>
      <c r="BC84" s="15">
        <f t="shared" si="77"/>
        <v>79859.036144578306</v>
      </c>
      <c r="BD84" s="15">
        <f t="shared" si="78"/>
        <v>-10935.048192771084</v>
      </c>
      <c r="BE84" s="44">
        <f t="shared" si="79"/>
        <v>-0.73251930551789146</v>
      </c>
      <c r="BF84" s="15">
        <v>0</v>
      </c>
      <c r="BG84" s="15">
        <v>0</v>
      </c>
      <c r="BH84" s="15">
        <f t="shared" si="80"/>
        <v>0</v>
      </c>
      <c r="BI84" s="15">
        <f t="shared" si="81"/>
        <v>0</v>
      </c>
      <c r="BJ84" s="15">
        <f t="shared" si="82"/>
        <v>-14928</v>
      </c>
      <c r="BK84" s="44">
        <f t="shared" si="83"/>
        <v>-1</v>
      </c>
      <c r="BL84" s="15">
        <v>4459</v>
      </c>
      <c r="BM84" s="15">
        <v>0</v>
      </c>
      <c r="BN84" s="15">
        <f t="shared" si="84"/>
        <v>4459</v>
      </c>
      <c r="BO84" s="15">
        <f t="shared" si="85"/>
        <v>89180</v>
      </c>
      <c r="BP84" s="15">
        <f t="shared" si="86"/>
        <v>-10469</v>
      </c>
      <c r="BQ84" s="44">
        <f t="shared" si="87"/>
        <v>-0.7012995712754555</v>
      </c>
      <c r="BR84" s="15">
        <v>0</v>
      </c>
      <c r="BS84" s="15">
        <v>0</v>
      </c>
      <c r="BT84" s="15">
        <f t="shared" si="88"/>
        <v>0</v>
      </c>
      <c r="BU84" s="15">
        <f t="shared" si="89"/>
        <v>0</v>
      </c>
      <c r="BV84" s="15">
        <f t="shared" si="90"/>
        <v>-14928</v>
      </c>
      <c r="BW84" s="44">
        <f t="shared" si="91"/>
        <v>-1</v>
      </c>
      <c r="BX84" s="9">
        <v>0</v>
      </c>
      <c r="BY84" s="9">
        <v>0</v>
      </c>
      <c r="BZ84" s="10">
        <f t="shared" si="92"/>
        <v>0</v>
      </c>
      <c r="CA84" s="11">
        <f t="shared" si="93"/>
        <v>0</v>
      </c>
      <c r="CB84" s="15">
        <f t="shared" si="94"/>
        <v>-14928</v>
      </c>
      <c r="CC84" s="44">
        <f t="shared" si="95"/>
        <v>-1</v>
      </c>
    </row>
    <row r="85" spans="1:81" s="4" customFormat="1" x14ac:dyDescent="0.25">
      <c r="A85" s="22">
        <v>78</v>
      </c>
      <c r="B85" s="23" t="s">
        <v>201</v>
      </c>
      <c r="C85" s="23" t="s">
        <v>202</v>
      </c>
      <c r="D85" s="23" t="s">
        <v>23</v>
      </c>
      <c r="E85" s="23">
        <v>40</v>
      </c>
      <c r="F85" s="23" t="s">
        <v>47</v>
      </c>
      <c r="G85" s="23" t="s">
        <v>26</v>
      </c>
      <c r="H85" s="23" t="s">
        <v>26</v>
      </c>
      <c r="I85" s="24">
        <v>3489</v>
      </c>
      <c r="J85" s="24">
        <v>0</v>
      </c>
      <c r="K85" s="24">
        <v>0</v>
      </c>
      <c r="L85" s="15">
        <f t="shared" si="48"/>
        <v>0</v>
      </c>
      <c r="M85" s="15">
        <f t="shared" si="49"/>
        <v>0</v>
      </c>
      <c r="N85" s="15">
        <f t="shared" si="50"/>
        <v>-3489</v>
      </c>
      <c r="O85" s="44">
        <f t="shared" si="51"/>
        <v>-1</v>
      </c>
      <c r="P85" s="15">
        <v>0</v>
      </c>
      <c r="Q85" s="15">
        <v>0</v>
      </c>
      <c r="R85" s="15">
        <f t="shared" si="52"/>
        <v>0</v>
      </c>
      <c r="S85" s="15">
        <f t="shared" si="53"/>
        <v>0</v>
      </c>
      <c r="T85" s="15">
        <f t="shared" si="54"/>
        <v>-3489</v>
      </c>
      <c r="U85" s="44">
        <f t="shared" si="55"/>
        <v>-1</v>
      </c>
      <c r="V85" s="15">
        <v>0</v>
      </c>
      <c r="W85" s="15">
        <v>0</v>
      </c>
      <c r="X85" s="15">
        <f t="shared" si="56"/>
        <v>0</v>
      </c>
      <c r="Y85" s="15">
        <f t="shared" si="57"/>
        <v>0</v>
      </c>
      <c r="Z85" s="15">
        <f t="shared" si="58"/>
        <v>-3489</v>
      </c>
      <c r="AA85" s="44">
        <f t="shared" si="59"/>
        <v>-1</v>
      </c>
      <c r="AB85" s="15">
        <v>0</v>
      </c>
      <c r="AC85" s="15">
        <v>0</v>
      </c>
      <c r="AD85" s="15">
        <f t="shared" si="60"/>
        <v>0</v>
      </c>
      <c r="AE85" s="15">
        <f t="shared" si="61"/>
        <v>0</v>
      </c>
      <c r="AF85" s="15">
        <f t="shared" si="62"/>
        <v>-3489</v>
      </c>
      <c r="AG85" s="44">
        <f t="shared" si="63"/>
        <v>-1</v>
      </c>
      <c r="AH85" s="15">
        <v>0</v>
      </c>
      <c r="AI85" s="15">
        <v>0</v>
      </c>
      <c r="AJ85" s="15">
        <f t="shared" si="64"/>
        <v>0</v>
      </c>
      <c r="AK85" s="15">
        <f t="shared" si="65"/>
        <v>0</v>
      </c>
      <c r="AL85" s="15">
        <f t="shared" si="66"/>
        <v>-3489</v>
      </c>
      <c r="AM85" s="44">
        <f t="shared" si="67"/>
        <v>-1</v>
      </c>
      <c r="AN85" s="15">
        <v>0</v>
      </c>
      <c r="AO85" s="15">
        <v>0</v>
      </c>
      <c r="AP85" s="15">
        <f t="shared" si="68"/>
        <v>0</v>
      </c>
      <c r="AQ85" s="15">
        <f t="shared" si="69"/>
        <v>0</v>
      </c>
      <c r="AR85" s="15">
        <f t="shared" si="70"/>
        <v>-3489</v>
      </c>
      <c r="AS85" s="44">
        <f t="shared" si="71"/>
        <v>-1</v>
      </c>
      <c r="AT85" s="15">
        <v>0</v>
      </c>
      <c r="AU85" s="15">
        <v>0</v>
      </c>
      <c r="AV85" s="15">
        <f t="shared" si="72"/>
        <v>0</v>
      </c>
      <c r="AW85" s="15">
        <f t="shared" si="73"/>
        <v>0</v>
      </c>
      <c r="AX85" s="15">
        <f t="shared" si="74"/>
        <v>-3489</v>
      </c>
      <c r="AY85" s="44">
        <f t="shared" si="75"/>
        <v>-1</v>
      </c>
      <c r="AZ85" s="15">
        <v>0</v>
      </c>
      <c r="BA85" s="15">
        <v>0</v>
      </c>
      <c r="BB85" s="15">
        <f t="shared" si="76"/>
        <v>0</v>
      </c>
      <c r="BC85" s="15">
        <f t="shared" si="77"/>
        <v>0</v>
      </c>
      <c r="BD85" s="15">
        <f t="shared" si="78"/>
        <v>-3489</v>
      </c>
      <c r="BE85" s="44">
        <f t="shared" si="79"/>
        <v>-1</v>
      </c>
      <c r="BF85" s="15">
        <v>0</v>
      </c>
      <c r="BG85" s="15">
        <v>0</v>
      </c>
      <c r="BH85" s="15">
        <f t="shared" si="80"/>
        <v>0</v>
      </c>
      <c r="BI85" s="15">
        <f t="shared" si="81"/>
        <v>0</v>
      </c>
      <c r="BJ85" s="15">
        <f t="shared" si="82"/>
        <v>-3489</v>
      </c>
      <c r="BK85" s="44">
        <f t="shared" si="83"/>
        <v>-1</v>
      </c>
      <c r="BL85" s="15">
        <v>4459</v>
      </c>
      <c r="BM85" s="15">
        <v>0</v>
      </c>
      <c r="BN85" s="15">
        <f t="shared" si="84"/>
        <v>4459</v>
      </c>
      <c r="BO85" s="15">
        <f t="shared" si="85"/>
        <v>178360</v>
      </c>
      <c r="BP85" s="45">
        <f t="shared" si="86"/>
        <v>970</v>
      </c>
      <c r="BQ85" s="44">
        <f t="shared" si="87"/>
        <v>0.27801662367440527</v>
      </c>
      <c r="BR85" s="15">
        <v>0</v>
      </c>
      <c r="BS85" s="15">
        <v>0</v>
      </c>
      <c r="BT85" s="15">
        <f t="shared" si="88"/>
        <v>0</v>
      </c>
      <c r="BU85" s="15">
        <f t="shared" si="89"/>
        <v>0</v>
      </c>
      <c r="BV85" s="15">
        <f t="shared" si="90"/>
        <v>-3489</v>
      </c>
      <c r="BW85" s="44">
        <f t="shared" si="91"/>
        <v>-1</v>
      </c>
      <c r="BX85" s="9">
        <v>0</v>
      </c>
      <c r="BY85" s="9">
        <v>0</v>
      </c>
      <c r="BZ85" s="10">
        <f t="shared" si="92"/>
        <v>0</v>
      </c>
      <c r="CA85" s="11">
        <f t="shared" si="93"/>
        <v>0</v>
      </c>
      <c r="CB85" s="15">
        <f t="shared" si="94"/>
        <v>-3489</v>
      </c>
      <c r="CC85" s="44">
        <f t="shared" si="95"/>
        <v>-1</v>
      </c>
    </row>
    <row r="86" spans="1:81" s="4" customFormat="1" x14ac:dyDescent="0.25">
      <c r="A86" s="22">
        <v>79</v>
      </c>
      <c r="B86" s="22" t="s">
        <v>203</v>
      </c>
      <c r="C86" s="22" t="s">
        <v>204</v>
      </c>
      <c r="D86" s="22" t="s">
        <v>23</v>
      </c>
      <c r="E86" s="22">
        <v>40</v>
      </c>
      <c r="F86" s="22" t="s">
        <v>47</v>
      </c>
      <c r="G86" s="22" t="s">
        <v>51</v>
      </c>
      <c r="H86" s="22" t="s">
        <v>51</v>
      </c>
      <c r="I86" s="24">
        <v>15034</v>
      </c>
      <c r="J86" s="24">
        <v>0</v>
      </c>
      <c r="K86" s="24">
        <v>0</v>
      </c>
      <c r="L86" s="15">
        <f t="shared" si="48"/>
        <v>0</v>
      </c>
      <c r="M86" s="15">
        <f t="shared" si="49"/>
        <v>0</v>
      </c>
      <c r="N86" s="15">
        <f t="shared" si="50"/>
        <v>-15034</v>
      </c>
      <c r="O86" s="44">
        <f t="shared" si="51"/>
        <v>-1</v>
      </c>
      <c r="P86" s="15">
        <v>0</v>
      </c>
      <c r="Q86" s="15">
        <v>0</v>
      </c>
      <c r="R86" s="15">
        <f t="shared" si="52"/>
        <v>0</v>
      </c>
      <c r="S86" s="15">
        <f t="shared" si="53"/>
        <v>0</v>
      </c>
      <c r="T86" s="15">
        <f t="shared" si="54"/>
        <v>-15034</v>
      </c>
      <c r="U86" s="44">
        <f t="shared" si="55"/>
        <v>-1</v>
      </c>
      <c r="V86" s="15">
        <v>9500</v>
      </c>
      <c r="W86" s="15">
        <v>0</v>
      </c>
      <c r="X86" s="15">
        <f t="shared" si="56"/>
        <v>9500</v>
      </c>
      <c r="Y86" s="15">
        <f t="shared" si="57"/>
        <v>380000</v>
      </c>
      <c r="Z86" s="15">
        <f t="shared" si="58"/>
        <v>-5534</v>
      </c>
      <c r="AA86" s="44">
        <f t="shared" si="59"/>
        <v>-0.36809897565518157</v>
      </c>
      <c r="AB86" s="15">
        <v>0</v>
      </c>
      <c r="AC86" s="15">
        <v>0</v>
      </c>
      <c r="AD86" s="15">
        <f t="shared" si="60"/>
        <v>0</v>
      </c>
      <c r="AE86" s="15">
        <f t="shared" si="61"/>
        <v>0</v>
      </c>
      <c r="AF86" s="15">
        <f t="shared" si="62"/>
        <v>-15034</v>
      </c>
      <c r="AG86" s="44">
        <f t="shared" si="63"/>
        <v>-1</v>
      </c>
      <c r="AH86" s="15">
        <v>0</v>
      </c>
      <c r="AI86" s="15">
        <v>0</v>
      </c>
      <c r="AJ86" s="15">
        <f t="shared" si="64"/>
        <v>0</v>
      </c>
      <c r="AK86" s="15">
        <f t="shared" si="65"/>
        <v>0</v>
      </c>
      <c r="AL86" s="15">
        <f t="shared" si="66"/>
        <v>-15034</v>
      </c>
      <c r="AM86" s="44">
        <f t="shared" si="67"/>
        <v>-1</v>
      </c>
      <c r="AN86" s="15">
        <v>0</v>
      </c>
      <c r="AO86" s="15">
        <v>0</v>
      </c>
      <c r="AP86" s="15">
        <f t="shared" si="68"/>
        <v>0</v>
      </c>
      <c r="AQ86" s="15">
        <f t="shared" si="69"/>
        <v>0</v>
      </c>
      <c r="AR86" s="15">
        <f t="shared" si="70"/>
        <v>-15034</v>
      </c>
      <c r="AS86" s="44">
        <f t="shared" si="71"/>
        <v>-1</v>
      </c>
      <c r="AT86" s="15">
        <v>0</v>
      </c>
      <c r="AU86" s="15">
        <v>0</v>
      </c>
      <c r="AV86" s="15">
        <f t="shared" si="72"/>
        <v>0</v>
      </c>
      <c r="AW86" s="15">
        <f t="shared" si="73"/>
        <v>0</v>
      </c>
      <c r="AX86" s="15">
        <f t="shared" si="74"/>
        <v>-15034</v>
      </c>
      <c r="AY86" s="44">
        <f t="shared" si="75"/>
        <v>-1</v>
      </c>
      <c r="AZ86" s="15">
        <v>3566.265060240964</v>
      </c>
      <c r="BA86" s="15">
        <v>677.59036144578317</v>
      </c>
      <c r="BB86" s="15">
        <f t="shared" si="76"/>
        <v>4243.8554216867469</v>
      </c>
      <c r="BC86" s="15">
        <f t="shared" si="77"/>
        <v>169754.21686746989</v>
      </c>
      <c r="BD86" s="15">
        <f t="shared" si="78"/>
        <v>-10790.144578313253</v>
      </c>
      <c r="BE86" s="44">
        <f t="shared" si="79"/>
        <v>-0.71771614861735089</v>
      </c>
      <c r="BF86" s="15">
        <v>0</v>
      </c>
      <c r="BG86" s="15">
        <v>0</v>
      </c>
      <c r="BH86" s="15">
        <f t="shared" si="80"/>
        <v>0</v>
      </c>
      <c r="BI86" s="15">
        <f t="shared" si="81"/>
        <v>0</v>
      </c>
      <c r="BJ86" s="15">
        <f t="shared" si="82"/>
        <v>-15034</v>
      </c>
      <c r="BK86" s="44">
        <f t="shared" si="83"/>
        <v>-1</v>
      </c>
      <c r="BL86" s="15">
        <v>4459</v>
      </c>
      <c r="BM86" s="15">
        <v>0</v>
      </c>
      <c r="BN86" s="15">
        <f t="shared" si="84"/>
        <v>4459</v>
      </c>
      <c r="BO86" s="15">
        <f t="shared" si="85"/>
        <v>178360</v>
      </c>
      <c r="BP86" s="15">
        <f t="shared" si="86"/>
        <v>-10575</v>
      </c>
      <c r="BQ86" s="44">
        <f t="shared" si="87"/>
        <v>-0.70340561394173207</v>
      </c>
      <c r="BR86" s="15">
        <v>0</v>
      </c>
      <c r="BS86" s="15">
        <v>0</v>
      </c>
      <c r="BT86" s="15">
        <f t="shared" si="88"/>
        <v>0</v>
      </c>
      <c r="BU86" s="15">
        <f t="shared" si="89"/>
        <v>0</v>
      </c>
      <c r="BV86" s="15">
        <f t="shared" si="90"/>
        <v>-15034</v>
      </c>
      <c r="BW86" s="44">
        <f t="shared" si="91"/>
        <v>-1</v>
      </c>
      <c r="BX86" s="9">
        <v>0</v>
      </c>
      <c r="BY86" s="9">
        <v>0</v>
      </c>
      <c r="BZ86" s="10">
        <f t="shared" si="92"/>
        <v>0</v>
      </c>
      <c r="CA86" s="11">
        <f t="shared" si="93"/>
        <v>0</v>
      </c>
      <c r="CB86" s="15">
        <f t="shared" si="94"/>
        <v>-15034</v>
      </c>
      <c r="CC86" s="44">
        <f t="shared" si="95"/>
        <v>-1</v>
      </c>
    </row>
    <row r="87" spans="1:81" s="4" customFormat="1" x14ac:dyDescent="0.25">
      <c r="A87" s="22">
        <v>80</v>
      </c>
      <c r="B87" s="22" t="s">
        <v>205</v>
      </c>
      <c r="C87" s="22" t="s">
        <v>206</v>
      </c>
      <c r="D87" s="22" t="s">
        <v>23</v>
      </c>
      <c r="E87" s="22">
        <v>3</v>
      </c>
      <c r="F87" s="22" t="s">
        <v>56</v>
      </c>
      <c r="G87" s="22" t="s">
        <v>26</v>
      </c>
      <c r="H87" s="22" t="s">
        <v>51</v>
      </c>
      <c r="I87" s="24">
        <v>3228</v>
      </c>
      <c r="J87" s="24">
        <v>3000</v>
      </c>
      <c r="K87" s="24">
        <v>570</v>
      </c>
      <c r="L87" s="15">
        <f t="shared" si="48"/>
        <v>3570</v>
      </c>
      <c r="M87" s="15">
        <f t="shared" si="49"/>
        <v>10710</v>
      </c>
      <c r="N87" s="45">
        <f t="shared" si="50"/>
        <v>342</v>
      </c>
      <c r="O87" s="46">
        <f t="shared" si="51"/>
        <v>0.10594795539033457</v>
      </c>
      <c r="P87" s="15">
        <v>2045</v>
      </c>
      <c r="Q87" s="15">
        <v>388.55</v>
      </c>
      <c r="R87" s="15">
        <f t="shared" si="52"/>
        <v>2433.5500000000002</v>
      </c>
      <c r="S87" s="15">
        <f t="shared" si="53"/>
        <v>7300.6500000000005</v>
      </c>
      <c r="T87" s="15">
        <f t="shared" si="54"/>
        <v>-794.44999999999982</v>
      </c>
      <c r="U87" s="44">
        <f t="shared" si="55"/>
        <v>-0.24611214374225521</v>
      </c>
      <c r="V87" s="15">
        <v>2680</v>
      </c>
      <c r="W87" s="15">
        <v>509</v>
      </c>
      <c r="X87" s="15">
        <f t="shared" si="56"/>
        <v>3189</v>
      </c>
      <c r="Y87" s="15">
        <f t="shared" si="57"/>
        <v>9567</v>
      </c>
      <c r="Z87" s="15">
        <f t="shared" si="58"/>
        <v>-39</v>
      </c>
      <c r="AA87" s="44">
        <f t="shared" si="59"/>
        <v>-1.2081784386617101E-2</v>
      </c>
      <c r="AB87" s="15">
        <v>0</v>
      </c>
      <c r="AC87" s="15">
        <v>0</v>
      </c>
      <c r="AD87" s="15">
        <f t="shared" si="60"/>
        <v>0</v>
      </c>
      <c r="AE87" s="15">
        <f t="shared" si="61"/>
        <v>0</v>
      </c>
      <c r="AF87" s="15">
        <f t="shared" si="62"/>
        <v>-3228</v>
      </c>
      <c r="AG87" s="44">
        <f t="shared" si="63"/>
        <v>-1</v>
      </c>
      <c r="AH87" s="15">
        <v>0</v>
      </c>
      <c r="AI87" s="15">
        <v>0</v>
      </c>
      <c r="AJ87" s="15">
        <f t="shared" si="64"/>
        <v>0</v>
      </c>
      <c r="AK87" s="15">
        <f t="shared" si="65"/>
        <v>0</v>
      </c>
      <c r="AL87" s="15">
        <f t="shared" si="66"/>
        <v>-3228</v>
      </c>
      <c r="AM87" s="44">
        <f t="shared" si="67"/>
        <v>-1</v>
      </c>
      <c r="AN87" s="15">
        <v>0</v>
      </c>
      <c r="AO87" s="15">
        <v>0</v>
      </c>
      <c r="AP87" s="15">
        <f t="shared" si="68"/>
        <v>0</v>
      </c>
      <c r="AQ87" s="15">
        <f t="shared" si="69"/>
        <v>0</v>
      </c>
      <c r="AR87" s="15">
        <f t="shared" si="70"/>
        <v>-3228</v>
      </c>
      <c r="AS87" s="44">
        <f t="shared" si="71"/>
        <v>-1</v>
      </c>
      <c r="AT87" s="15">
        <v>0</v>
      </c>
      <c r="AU87" s="15">
        <v>0</v>
      </c>
      <c r="AV87" s="15">
        <f t="shared" si="72"/>
        <v>0</v>
      </c>
      <c r="AW87" s="15">
        <f t="shared" si="73"/>
        <v>0</v>
      </c>
      <c r="AX87" s="15">
        <f t="shared" si="74"/>
        <v>-3228</v>
      </c>
      <c r="AY87" s="44">
        <f t="shared" si="75"/>
        <v>-1</v>
      </c>
      <c r="AZ87" s="15">
        <v>2713.2530120481929</v>
      </c>
      <c r="BA87" s="15">
        <v>515.51807228915663</v>
      </c>
      <c r="BB87" s="15">
        <f t="shared" si="76"/>
        <v>3228.7710843373497</v>
      </c>
      <c r="BC87" s="15">
        <f t="shared" si="77"/>
        <v>9686.3132530120492</v>
      </c>
      <c r="BD87" s="15">
        <f t="shared" si="78"/>
        <v>0.77108433734974824</v>
      </c>
      <c r="BE87" s="44">
        <f t="shared" si="79"/>
        <v>2.3887371045531235E-4</v>
      </c>
      <c r="BF87" s="15">
        <v>2712.6050420168067</v>
      </c>
      <c r="BG87" s="15">
        <v>515.39495798319331</v>
      </c>
      <c r="BH87" s="15">
        <f t="shared" si="80"/>
        <v>3228</v>
      </c>
      <c r="BI87" s="15">
        <f t="shared" si="81"/>
        <v>9684</v>
      </c>
      <c r="BJ87" s="15">
        <f t="shared" si="82"/>
        <v>0</v>
      </c>
      <c r="BK87" s="44">
        <f t="shared" si="83"/>
        <v>0</v>
      </c>
      <c r="BL87" s="15">
        <v>0</v>
      </c>
      <c r="BM87" s="15">
        <v>0</v>
      </c>
      <c r="BN87" s="15">
        <f t="shared" si="84"/>
        <v>0</v>
      </c>
      <c r="BO87" s="15">
        <f t="shared" si="85"/>
        <v>0</v>
      </c>
      <c r="BP87" s="15">
        <f t="shared" si="86"/>
        <v>-3228</v>
      </c>
      <c r="BQ87" s="44">
        <f t="shared" si="87"/>
        <v>-1</v>
      </c>
      <c r="BR87" s="15">
        <v>0</v>
      </c>
      <c r="BS87" s="15">
        <v>0</v>
      </c>
      <c r="BT87" s="15">
        <f t="shared" si="88"/>
        <v>0</v>
      </c>
      <c r="BU87" s="15">
        <f t="shared" si="89"/>
        <v>0</v>
      </c>
      <c r="BV87" s="15">
        <f t="shared" si="90"/>
        <v>-3228</v>
      </c>
      <c r="BW87" s="44">
        <f t="shared" si="91"/>
        <v>-1</v>
      </c>
      <c r="BX87" s="9">
        <v>0</v>
      </c>
      <c r="BY87" s="9">
        <v>0</v>
      </c>
      <c r="BZ87" s="10">
        <f t="shared" si="92"/>
        <v>0</v>
      </c>
      <c r="CA87" s="11">
        <f t="shared" si="93"/>
        <v>0</v>
      </c>
      <c r="CB87" s="15">
        <f t="shared" si="94"/>
        <v>-3228</v>
      </c>
      <c r="CC87" s="44">
        <f t="shared" si="95"/>
        <v>-1</v>
      </c>
    </row>
    <row r="88" spans="1:81" s="4" customFormat="1" x14ac:dyDescent="0.25">
      <c r="A88" s="22">
        <v>81</v>
      </c>
      <c r="B88" s="22" t="s">
        <v>207</v>
      </c>
      <c r="C88" s="22" t="s">
        <v>208</v>
      </c>
      <c r="D88" s="22" t="s">
        <v>23</v>
      </c>
      <c r="E88" s="22">
        <v>30</v>
      </c>
      <c r="F88" s="22" t="s">
        <v>56</v>
      </c>
      <c r="G88" s="22" t="s">
        <v>26</v>
      </c>
      <c r="H88" s="22" t="s">
        <v>51</v>
      </c>
      <c r="I88" s="24">
        <v>2633</v>
      </c>
      <c r="J88" s="24">
        <v>2600</v>
      </c>
      <c r="K88" s="24">
        <v>494</v>
      </c>
      <c r="L88" s="15">
        <f t="shared" si="48"/>
        <v>3094</v>
      </c>
      <c r="M88" s="15">
        <f t="shared" si="49"/>
        <v>92820</v>
      </c>
      <c r="N88" s="45">
        <f t="shared" si="50"/>
        <v>461</v>
      </c>
      <c r="O88" s="46">
        <f t="shared" si="51"/>
        <v>0.17508545385491833</v>
      </c>
      <c r="P88" s="15">
        <v>2045</v>
      </c>
      <c r="Q88" s="15">
        <v>388.55</v>
      </c>
      <c r="R88" s="15">
        <f t="shared" si="52"/>
        <v>2433.5500000000002</v>
      </c>
      <c r="S88" s="15">
        <f t="shared" si="53"/>
        <v>73006.5</v>
      </c>
      <c r="T88" s="15">
        <f t="shared" si="54"/>
        <v>-199.44999999999982</v>
      </c>
      <c r="U88" s="44">
        <f t="shared" si="55"/>
        <v>-7.5750094948727614E-2</v>
      </c>
      <c r="V88" s="15">
        <v>2083</v>
      </c>
      <c r="W88" s="15">
        <v>396</v>
      </c>
      <c r="X88" s="15">
        <f t="shared" si="56"/>
        <v>2479</v>
      </c>
      <c r="Y88" s="15">
        <f t="shared" si="57"/>
        <v>74370</v>
      </c>
      <c r="Z88" s="15">
        <f t="shared" si="58"/>
        <v>-154</v>
      </c>
      <c r="AA88" s="44">
        <f t="shared" si="59"/>
        <v>-5.8488416255222178E-2</v>
      </c>
      <c r="AB88" s="15">
        <v>0</v>
      </c>
      <c r="AC88" s="15">
        <v>0</v>
      </c>
      <c r="AD88" s="15">
        <f t="shared" si="60"/>
        <v>0</v>
      </c>
      <c r="AE88" s="15">
        <f t="shared" si="61"/>
        <v>0</v>
      </c>
      <c r="AF88" s="15">
        <f t="shared" si="62"/>
        <v>-2633</v>
      </c>
      <c r="AG88" s="44">
        <f t="shared" si="63"/>
        <v>-1</v>
      </c>
      <c r="AH88" s="15">
        <v>0</v>
      </c>
      <c r="AI88" s="15">
        <v>0</v>
      </c>
      <c r="AJ88" s="15">
        <f t="shared" si="64"/>
        <v>0</v>
      </c>
      <c r="AK88" s="15">
        <f t="shared" si="65"/>
        <v>0</v>
      </c>
      <c r="AL88" s="15">
        <f t="shared" si="66"/>
        <v>-2633</v>
      </c>
      <c r="AM88" s="44">
        <f t="shared" si="67"/>
        <v>-1</v>
      </c>
      <c r="AN88" s="15">
        <v>0</v>
      </c>
      <c r="AO88" s="15">
        <v>0</v>
      </c>
      <c r="AP88" s="15">
        <f t="shared" si="68"/>
        <v>0</v>
      </c>
      <c r="AQ88" s="15">
        <f t="shared" si="69"/>
        <v>0</v>
      </c>
      <c r="AR88" s="15">
        <f t="shared" si="70"/>
        <v>-2633</v>
      </c>
      <c r="AS88" s="44">
        <f t="shared" si="71"/>
        <v>-1</v>
      </c>
      <c r="AT88" s="15">
        <v>0</v>
      </c>
      <c r="AU88" s="15">
        <v>0</v>
      </c>
      <c r="AV88" s="15">
        <f t="shared" si="72"/>
        <v>0</v>
      </c>
      <c r="AW88" s="15">
        <f t="shared" si="73"/>
        <v>0</v>
      </c>
      <c r="AX88" s="15">
        <f t="shared" si="74"/>
        <v>-2633</v>
      </c>
      <c r="AY88" s="44">
        <f t="shared" si="75"/>
        <v>-1</v>
      </c>
      <c r="AZ88" s="15">
        <v>2108.4337349397592</v>
      </c>
      <c r="BA88" s="15">
        <v>400.60240963855426</v>
      </c>
      <c r="BB88" s="15">
        <f t="shared" si="76"/>
        <v>2509.0361445783137</v>
      </c>
      <c r="BC88" s="15">
        <f t="shared" si="77"/>
        <v>75271.084337349414</v>
      </c>
      <c r="BD88" s="15">
        <f t="shared" si="78"/>
        <v>-123.96385542168628</v>
      </c>
      <c r="BE88" s="44">
        <f t="shared" si="79"/>
        <v>-4.7080841405881611E-2</v>
      </c>
      <c r="BF88" s="15">
        <v>0</v>
      </c>
      <c r="BG88" s="15">
        <v>0</v>
      </c>
      <c r="BH88" s="15">
        <f t="shared" si="80"/>
        <v>0</v>
      </c>
      <c r="BI88" s="15">
        <f t="shared" si="81"/>
        <v>0</v>
      </c>
      <c r="BJ88" s="15">
        <f t="shared" si="82"/>
        <v>-2633</v>
      </c>
      <c r="BK88" s="44">
        <f t="shared" si="83"/>
        <v>-1</v>
      </c>
      <c r="BL88" s="15">
        <v>1705</v>
      </c>
      <c r="BM88" s="15">
        <v>323.95</v>
      </c>
      <c r="BN88" s="15">
        <f t="shared" si="84"/>
        <v>2028.95</v>
      </c>
      <c r="BO88" s="15">
        <f t="shared" si="85"/>
        <v>60868.5</v>
      </c>
      <c r="BP88" s="15">
        <f t="shared" si="86"/>
        <v>-604.04999999999995</v>
      </c>
      <c r="BQ88" s="44">
        <f t="shared" si="87"/>
        <v>-0.22941511583744775</v>
      </c>
      <c r="BR88" s="15">
        <v>0</v>
      </c>
      <c r="BS88" s="15">
        <v>0</v>
      </c>
      <c r="BT88" s="15">
        <f t="shared" si="88"/>
        <v>0</v>
      </c>
      <c r="BU88" s="15">
        <f t="shared" si="89"/>
        <v>0</v>
      </c>
      <c r="BV88" s="15">
        <f t="shared" si="90"/>
        <v>-2633</v>
      </c>
      <c r="BW88" s="44">
        <f t="shared" si="91"/>
        <v>-1</v>
      </c>
      <c r="BX88" s="9">
        <v>0</v>
      </c>
      <c r="BY88" s="9">
        <v>0</v>
      </c>
      <c r="BZ88" s="10">
        <f t="shared" si="92"/>
        <v>0</v>
      </c>
      <c r="CA88" s="11">
        <f t="shared" si="93"/>
        <v>0</v>
      </c>
      <c r="CB88" s="15">
        <f t="shared" si="94"/>
        <v>-2633</v>
      </c>
      <c r="CC88" s="44">
        <f t="shared" si="95"/>
        <v>-1</v>
      </c>
    </row>
    <row r="89" spans="1:81" s="4" customFormat="1" x14ac:dyDescent="0.25">
      <c r="A89" s="22">
        <v>82</v>
      </c>
      <c r="B89" s="22" t="s">
        <v>209</v>
      </c>
      <c r="C89" s="22" t="s">
        <v>210</v>
      </c>
      <c r="D89" s="22" t="s">
        <v>23</v>
      </c>
      <c r="E89" s="22">
        <v>50</v>
      </c>
      <c r="F89" s="22" t="s">
        <v>47</v>
      </c>
      <c r="G89" s="22" t="s">
        <v>51</v>
      </c>
      <c r="H89" s="22" t="s">
        <v>51</v>
      </c>
      <c r="I89" s="24">
        <v>2633</v>
      </c>
      <c r="J89" s="24">
        <v>2600</v>
      </c>
      <c r="K89" s="24">
        <v>494</v>
      </c>
      <c r="L89" s="15">
        <f t="shared" si="48"/>
        <v>3094</v>
      </c>
      <c r="M89" s="15">
        <f t="shared" si="49"/>
        <v>154700</v>
      </c>
      <c r="N89" s="45">
        <f t="shared" si="50"/>
        <v>461</v>
      </c>
      <c r="O89" s="46">
        <f t="shared" si="51"/>
        <v>0.17508545385491833</v>
      </c>
      <c r="P89" s="15">
        <v>2045</v>
      </c>
      <c r="Q89" s="15">
        <v>388.55</v>
      </c>
      <c r="R89" s="15">
        <f t="shared" si="52"/>
        <v>2433.5500000000002</v>
      </c>
      <c r="S89" s="15">
        <f t="shared" si="53"/>
        <v>121677.50000000001</v>
      </c>
      <c r="T89" s="15">
        <f t="shared" si="54"/>
        <v>-199.44999999999982</v>
      </c>
      <c r="U89" s="44">
        <f t="shared" si="55"/>
        <v>-7.5750094948727614E-2</v>
      </c>
      <c r="V89" s="15">
        <v>2083</v>
      </c>
      <c r="W89" s="15">
        <v>396</v>
      </c>
      <c r="X89" s="15">
        <f t="shared" si="56"/>
        <v>2479</v>
      </c>
      <c r="Y89" s="15">
        <f t="shared" si="57"/>
        <v>123950</v>
      </c>
      <c r="Z89" s="15">
        <f t="shared" si="58"/>
        <v>-154</v>
      </c>
      <c r="AA89" s="44">
        <f t="shared" si="59"/>
        <v>-5.8488416255222178E-2</v>
      </c>
      <c r="AB89" s="15">
        <v>0</v>
      </c>
      <c r="AC89" s="15">
        <v>0</v>
      </c>
      <c r="AD89" s="15">
        <f t="shared" si="60"/>
        <v>0</v>
      </c>
      <c r="AE89" s="15">
        <f t="shared" si="61"/>
        <v>0</v>
      </c>
      <c r="AF89" s="15">
        <f t="shared" si="62"/>
        <v>-2633</v>
      </c>
      <c r="AG89" s="44">
        <f t="shared" si="63"/>
        <v>-1</v>
      </c>
      <c r="AH89" s="15">
        <v>0</v>
      </c>
      <c r="AI89" s="15">
        <v>0</v>
      </c>
      <c r="AJ89" s="15">
        <f t="shared" si="64"/>
        <v>0</v>
      </c>
      <c r="AK89" s="15">
        <f t="shared" si="65"/>
        <v>0</v>
      </c>
      <c r="AL89" s="15">
        <f t="shared" si="66"/>
        <v>-2633</v>
      </c>
      <c r="AM89" s="44">
        <f t="shared" si="67"/>
        <v>-1</v>
      </c>
      <c r="AN89" s="15">
        <v>0</v>
      </c>
      <c r="AO89" s="15">
        <v>0</v>
      </c>
      <c r="AP89" s="15">
        <f t="shared" si="68"/>
        <v>0</v>
      </c>
      <c r="AQ89" s="15">
        <f t="shared" si="69"/>
        <v>0</v>
      </c>
      <c r="AR89" s="15">
        <f t="shared" si="70"/>
        <v>-2633</v>
      </c>
      <c r="AS89" s="44">
        <f t="shared" si="71"/>
        <v>-1</v>
      </c>
      <c r="AT89" s="15">
        <v>0</v>
      </c>
      <c r="AU89" s="15">
        <v>0</v>
      </c>
      <c r="AV89" s="15">
        <f t="shared" si="72"/>
        <v>0</v>
      </c>
      <c r="AW89" s="15">
        <f t="shared" si="73"/>
        <v>0</v>
      </c>
      <c r="AX89" s="15">
        <f t="shared" si="74"/>
        <v>-2633</v>
      </c>
      <c r="AY89" s="44">
        <f t="shared" si="75"/>
        <v>-1</v>
      </c>
      <c r="AZ89" s="15">
        <v>2108.4337349397592</v>
      </c>
      <c r="BA89" s="15">
        <v>400.60240963855426</v>
      </c>
      <c r="BB89" s="15">
        <f t="shared" si="76"/>
        <v>2509.0361445783137</v>
      </c>
      <c r="BC89" s="15">
        <f t="shared" si="77"/>
        <v>125451.80722891568</v>
      </c>
      <c r="BD89" s="15">
        <f t="shared" si="78"/>
        <v>-123.96385542168628</v>
      </c>
      <c r="BE89" s="44">
        <f t="shared" si="79"/>
        <v>-4.7080841405881611E-2</v>
      </c>
      <c r="BF89" s="15">
        <v>0</v>
      </c>
      <c r="BG89" s="15">
        <v>0</v>
      </c>
      <c r="BH89" s="15">
        <f t="shared" si="80"/>
        <v>0</v>
      </c>
      <c r="BI89" s="15">
        <f t="shared" si="81"/>
        <v>0</v>
      </c>
      <c r="BJ89" s="15">
        <f t="shared" si="82"/>
        <v>-2633</v>
      </c>
      <c r="BK89" s="44">
        <f t="shared" si="83"/>
        <v>-1</v>
      </c>
      <c r="BL89" s="15">
        <v>1705</v>
      </c>
      <c r="BM89" s="15">
        <v>323.95</v>
      </c>
      <c r="BN89" s="15">
        <f t="shared" si="84"/>
        <v>2028.95</v>
      </c>
      <c r="BO89" s="15">
        <f t="shared" si="85"/>
        <v>101447.5</v>
      </c>
      <c r="BP89" s="15">
        <f t="shared" si="86"/>
        <v>-604.04999999999995</v>
      </c>
      <c r="BQ89" s="44">
        <f t="shared" si="87"/>
        <v>-0.22941511583744775</v>
      </c>
      <c r="BR89" s="15">
        <v>0</v>
      </c>
      <c r="BS89" s="15">
        <v>0</v>
      </c>
      <c r="BT89" s="15">
        <f t="shared" si="88"/>
        <v>0</v>
      </c>
      <c r="BU89" s="15">
        <f t="shared" si="89"/>
        <v>0</v>
      </c>
      <c r="BV89" s="15">
        <f t="shared" si="90"/>
        <v>-2633</v>
      </c>
      <c r="BW89" s="44">
        <f t="shared" si="91"/>
        <v>-1</v>
      </c>
      <c r="BX89" s="9">
        <v>0</v>
      </c>
      <c r="BY89" s="9">
        <v>0</v>
      </c>
      <c r="BZ89" s="10">
        <f t="shared" si="92"/>
        <v>0</v>
      </c>
      <c r="CA89" s="11">
        <f t="shared" si="93"/>
        <v>0</v>
      </c>
      <c r="CB89" s="15">
        <f t="shared" si="94"/>
        <v>-2633</v>
      </c>
      <c r="CC89" s="44">
        <f t="shared" si="95"/>
        <v>-1</v>
      </c>
    </row>
    <row r="90" spans="1:81" s="4" customFormat="1" x14ac:dyDescent="0.25">
      <c r="A90" s="22">
        <v>83</v>
      </c>
      <c r="B90" s="22" t="s">
        <v>211</v>
      </c>
      <c r="C90" s="22" t="s">
        <v>212</v>
      </c>
      <c r="D90" s="22" t="s">
        <v>23</v>
      </c>
      <c r="E90" s="22">
        <v>10</v>
      </c>
      <c r="F90" s="22" t="s">
        <v>56</v>
      </c>
      <c r="G90" s="22" t="s">
        <v>26</v>
      </c>
      <c r="H90" s="22" t="s">
        <v>51</v>
      </c>
      <c r="I90" s="24">
        <v>2633</v>
      </c>
      <c r="J90" s="24">
        <v>2600</v>
      </c>
      <c r="K90" s="24">
        <v>494</v>
      </c>
      <c r="L90" s="15">
        <f t="shared" si="48"/>
        <v>3094</v>
      </c>
      <c r="M90" s="15">
        <f t="shared" si="49"/>
        <v>30940</v>
      </c>
      <c r="N90" s="45">
        <f t="shared" si="50"/>
        <v>461</v>
      </c>
      <c r="O90" s="46">
        <f t="shared" si="51"/>
        <v>0.17508545385491833</v>
      </c>
      <c r="P90" s="15">
        <v>2045</v>
      </c>
      <c r="Q90" s="15">
        <v>388.55</v>
      </c>
      <c r="R90" s="15">
        <f t="shared" si="52"/>
        <v>2433.5500000000002</v>
      </c>
      <c r="S90" s="15">
        <f t="shared" si="53"/>
        <v>24335.5</v>
      </c>
      <c r="T90" s="15">
        <f t="shared" si="54"/>
        <v>-199.44999999999982</v>
      </c>
      <c r="U90" s="44">
        <f t="shared" si="55"/>
        <v>-7.5750094948727614E-2</v>
      </c>
      <c r="V90" s="15">
        <v>2083</v>
      </c>
      <c r="W90" s="15">
        <v>396</v>
      </c>
      <c r="X90" s="15">
        <f t="shared" si="56"/>
        <v>2479</v>
      </c>
      <c r="Y90" s="15">
        <f t="shared" si="57"/>
        <v>24790</v>
      </c>
      <c r="Z90" s="15">
        <f t="shared" si="58"/>
        <v>-154</v>
      </c>
      <c r="AA90" s="44">
        <f t="shared" si="59"/>
        <v>-5.8488416255222178E-2</v>
      </c>
      <c r="AB90" s="15">
        <v>0</v>
      </c>
      <c r="AC90" s="15">
        <v>0</v>
      </c>
      <c r="AD90" s="15">
        <f t="shared" si="60"/>
        <v>0</v>
      </c>
      <c r="AE90" s="15">
        <f t="shared" si="61"/>
        <v>0</v>
      </c>
      <c r="AF90" s="15">
        <f t="shared" si="62"/>
        <v>-2633</v>
      </c>
      <c r="AG90" s="44">
        <f t="shared" si="63"/>
        <v>-1</v>
      </c>
      <c r="AH90" s="15">
        <v>0</v>
      </c>
      <c r="AI90" s="15">
        <v>0</v>
      </c>
      <c r="AJ90" s="15">
        <f t="shared" si="64"/>
        <v>0</v>
      </c>
      <c r="AK90" s="15">
        <f t="shared" si="65"/>
        <v>0</v>
      </c>
      <c r="AL90" s="15">
        <f t="shared" si="66"/>
        <v>-2633</v>
      </c>
      <c r="AM90" s="44">
        <f t="shared" si="67"/>
        <v>-1</v>
      </c>
      <c r="AN90" s="15">
        <v>0</v>
      </c>
      <c r="AO90" s="15">
        <v>0</v>
      </c>
      <c r="AP90" s="15">
        <f t="shared" si="68"/>
        <v>0</v>
      </c>
      <c r="AQ90" s="15">
        <f t="shared" si="69"/>
        <v>0</v>
      </c>
      <c r="AR90" s="15">
        <f t="shared" si="70"/>
        <v>-2633</v>
      </c>
      <c r="AS90" s="44">
        <f t="shared" si="71"/>
        <v>-1</v>
      </c>
      <c r="AT90" s="15">
        <v>0</v>
      </c>
      <c r="AU90" s="15">
        <v>0</v>
      </c>
      <c r="AV90" s="15">
        <f t="shared" si="72"/>
        <v>0</v>
      </c>
      <c r="AW90" s="15">
        <f t="shared" si="73"/>
        <v>0</v>
      </c>
      <c r="AX90" s="15">
        <f t="shared" si="74"/>
        <v>-2633</v>
      </c>
      <c r="AY90" s="44">
        <f t="shared" si="75"/>
        <v>-1</v>
      </c>
      <c r="AZ90" s="15">
        <v>2108.4337349397592</v>
      </c>
      <c r="BA90" s="15">
        <v>400.60240963855426</v>
      </c>
      <c r="BB90" s="15">
        <f t="shared" si="76"/>
        <v>2509.0361445783137</v>
      </c>
      <c r="BC90" s="15">
        <f t="shared" si="77"/>
        <v>25090.361445783135</v>
      </c>
      <c r="BD90" s="15">
        <f t="shared" si="78"/>
        <v>-123.96385542168628</v>
      </c>
      <c r="BE90" s="44">
        <f t="shared" si="79"/>
        <v>-4.7080841405881611E-2</v>
      </c>
      <c r="BF90" s="15">
        <v>0</v>
      </c>
      <c r="BG90" s="15">
        <v>0</v>
      </c>
      <c r="BH90" s="15">
        <f t="shared" si="80"/>
        <v>0</v>
      </c>
      <c r="BI90" s="15">
        <f t="shared" si="81"/>
        <v>0</v>
      </c>
      <c r="BJ90" s="15">
        <f t="shared" si="82"/>
        <v>-2633</v>
      </c>
      <c r="BK90" s="44">
        <f t="shared" si="83"/>
        <v>-1</v>
      </c>
      <c r="BL90" s="15">
        <v>1705</v>
      </c>
      <c r="BM90" s="15">
        <v>323.95</v>
      </c>
      <c r="BN90" s="15">
        <f t="shared" si="84"/>
        <v>2028.95</v>
      </c>
      <c r="BO90" s="15">
        <f t="shared" si="85"/>
        <v>20289.5</v>
      </c>
      <c r="BP90" s="15">
        <f t="shared" si="86"/>
        <v>-604.04999999999995</v>
      </c>
      <c r="BQ90" s="44">
        <f t="shared" si="87"/>
        <v>-0.22941511583744775</v>
      </c>
      <c r="BR90" s="15">
        <v>0</v>
      </c>
      <c r="BS90" s="15">
        <v>0</v>
      </c>
      <c r="BT90" s="15">
        <f t="shared" si="88"/>
        <v>0</v>
      </c>
      <c r="BU90" s="15">
        <f t="shared" si="89"/>
        <v>0</v>
      </c>
      <c r="BV90" s="15">
        <f t="shared" si="90"/>
        <v>-2633</v>
      </c>
      <c r="BW90" s="44">
        <f t="shared" si="91"/>
        <v>-1</v>
      </c>
      <c r="BX90" s="9">
        <v>0</v>
      </c>
      <c r="BY90" s="9">
        <v>0</v>
      </c>
      <c r="BZ90" s="10">
        <f t="shared" si="92"/>
        <v>0</v>
      </c>
      <c r="CA90" s="11">
        <f t="shared" si="93"/>
        <v>0</v>
      </c>
      <c r="CB90" s="15">
        <f t="shared" si="94"/>
        <v>-2633</v>
      </c>
      <c r="CC90" s="44">
        <f t="shared" si="95"/>
        <v>-1</v>
      </c>
    </row>
    <row r="91" spans="1:81" s="4" customFormat="1" x14ac:dyDescent="0.25">
      <c r="A91" s="22">
        <v>84</v>
      </c>
      <c r="B91" s="23" t="s">
        <v>213</v>
      </c>
      <c r="C91" s="23" t="s">
        <v>214</v>
      </c>
      <c r="D91" s="23" t="s">
        <v>23</v>
      </c>
      <c r="E91" s="23">
        <v>180</v>
      </c>
      <c r="F91" s="23" t="s">
        <v>56</v>
      </c>
      <c r="G91" s="23" t="s">
        <v>26</v>
      </c>
      <c r="H91" s="23" t="s">
        <v>26</v>
      </c>
      <c r="I91" s="24">
        <v>3428</v>
      </c>
      <c r="J91" s="24">
        <v>3000</v>
      </c>
      <c r="K91" s="24">
        <v>570</v>
      </c>
      <c r="L91" s="15">
        <f t="shared" si="48"/>
        <v>3570</v>
      </c>
      <c r="M91" s="15">
        <f t="shared" si="49"/>
        <v>642600</v>
      </c>
      <c r="N91" s="45">
        <f t="shared" si="50"/>
        <v>142</v>
      </c>
      <c r="O91" s="46">
        <f t="shared" si="51"/>
        <v>4.1423570595099185E-2</v>
      </c>
      <c r="P91" s="15">
        <v>2740</v>
      </c>
      <c r="Q91" s="15">
        <v>520.6</v>
      </c>
      <c r="R91" s="15">
        <f t="shared" si="52"/>
        <v>3260.6</v>
      </c>
      <c r="S91" s="15">
        <f t="shared" si="53"/>
        <v>586908</v>
      </c>
      <c r="T91" s="15">
        <f t="shared" si="54"/>
        <v>-167.40000000000009</v>
      </c>
      <c r="U91" s="44">
        <f t="shared" si="55"/>
        <v>-4.8833138856476103E-2</v>
      </c>
      <c r="V91" s="15">
        <v>2857</v>
      </c>
      <c r="W91" s="15">
        <v>543</v>
      </c>
      <c r="X91" s="15">
        <f t="shared" si="56"/>
        <v>3400</v>
      </c>
      <c r="Y91" s="15">
        <f t="shared" si="57"/>
        <v>612000</v>
      </c>
      <c r="Z91" s="15">
        <f t="shared" si="58"/>
        <v>-28</v>
      </c>
      <c r="AA91" s="44">
        <f t="shared" si="59"/>
        <v>-8.1680280046674443E-3</v>
      </c>
      <c r="AB91" s="15">
        <v>0</v>
      </c>
      <c r="AC91" s="15">
        <v>0</v>
      </c>
      <c r="AD91" s="15">
        <f t="shared" si="60"/>
        <v>0</v>
      </c>
      <c r="AE91" s="15">
        <f t="shared" si="61"/>
        <v>0</v>
      </c>
      <c r="AF91" s="15">
        <f t="shared" si="62"/>
        <v>-3428</v>
      </c>
      <c r="AG91" s="44">
        <f t="shared" si="63"/>
        <v>-1</v>
      </c>
      <c r="AH91" s="15">
        <v>0</v>
      </c>
      <c r="AI91" s="15">
        <v>0</v>
      </c>
      <c r="AJ91" s="15">
        <f t="shared" si="64"/>
        <v>0</v>
      </c>
      <c r="AK91" s="15">
        <f t="shared" si="65"/>
        <v>0</v>
      </c>
      <c r="AL91" s="15">
        <f t="shared" si="66"/>
        <v>-3428</v>
      </c>
      <c r="AM91" s="44">
        <f t="shared" si="67"/>
        <v>-1</v>
      </c>
      <c r="AN91" s="15">
        <v>0</v>
      </c>
      <c r="AO91" s="15">
        <v>0</v>
      </c>
      <c r="AP91" s="15">
        <f t="shared" si="68"/>
        <v>0</v>
      </c>
      <c r="AQ91" s="15">
        <f t="shared" si="69"/>
        <v>0</v>
      </c>
      <c r="AR91" s="15">
        <f t="shared" si="70"/>
        <v>-3428</v>
      </c>
      <c r="AS91" s="44">
        <f t="shared" si="71"/>
        <v>-1</v>
      </c>
      <c r="AT91" s="15">
        <v>0</v>
      </c>
      <c r="AU91" s="15">
        <v>0</v>
      </c>
      <c r="AV91" s="15">
        <f t="shared" si="72"/>
        <v>0</v>
      </c>
      <c r="AW91" s="15">
        <f t="shared" si="73"/>
        <v>0</v>
      </c>
      <c r="AX91" s="15">
        <f t="shared" si="74"/>
        <v>-3428</v>
      </c>
      <c r="AY91" s="44">
        <f t="shared" si="75"/>
        <v>-1</v>
      </c>
      <c r="AZ91" s="15">
        <v>2873.5632183908046</v>
      </c>
      <c r="BA91" s="15">
        <v>545.97701149425291</v>
      </c>
      <c r="BB91" s="15">
        <f t="shared" si="76"/>
        <v>3419.5402298850577</v>
      </c>
      <c r="BC91" s="15">
        <f t="shared" si="77"/>
        <v>615517.24137931038</v>
      </c>
      <c r="BD91" s="15">
        <f t="shared" si="78"/>
        <v>-8.4597701149423301</v>
      </c>
      <c r="BE91" s="44">
        <f t="shared" si="79"/>
        <v>-2.4678442575677743E-3</v>
      </c>
      <c r="BF91" s="15">
        <v>0</v>
      </c>
      <c r="BG91" s="15">
        <v>0</v>
      </c>
      <c r="BH91" s="15">
        <f t="shared" si="80"/>
        <v>0</v>
      </c>
      <c r="BI91" s="15">
        <f t="shared" si="81"/>
        <v>0</v>
      </c>
      <c r="BJ91" s="15">
        <f t="shared" si="82"/>
        <v>-3428</v>
      </c>
      <c r="BK91" s="44">
        <f t="shared" si="83"/>
        <v>-1</v>
      </c>
      <c r="BL91" s="15">
        <v>2557</v>
      </c>
      <c r="BM91" s="15">
        <v>485.83</v>
      </c>
      <c r="BN91" s="15">
        <f t="shared" si="84"/>
        <v>3042.83</v>
      </c>
      <c r="BO91" s="15">
        <f t="shared" si="85"/>
        <v>547709.4</v>
      </c>
      <c r="BP91" s="15">
        <f t="shared" si="86"/>
        <v>-385.17000000000007</v>
      </c>
      <c r="BQ91" s="44">
        <f t="shared" si="87"/>
        <v>-0.11235997666277715</v>
      </c>
      <c r="BR91" s="15">
        <v>0</v>
      </c>
      <c r="BS91" s="15">
        <v>0</v>
      </c>
      <c r="BT91" s="15">
        <f t="shared" si="88"/>
        <v>0</v>
      </c>
      <c r="BU91" s="15">
        <f t="shared" si="89"/>
        <v>0</v>
      </c>
      <c r="BV91" s="15">
        <f t="shared" si="90"/>
        <v>-3428</v>
      </c>
      <c r="BW91" s="44">
        <f t="shared" si="91"/>
        <v>-1</v>
      </c>
      <c r="BX91" s="9">
        <v>0</v>
      </c>
      <c r="BY91" s="9">
        <v>0</v>
      </c>
      <c r="BZ91" s="10">
        <f t="shared" si="92"/>
        <v>0</v>
      </c>
      <c r="CA91" s="11">
        <f t="shared" si="93"/>
        <v>0</v>
      </c>
      <c r="CB91" s="15">
        <f t="shared" si="94"/>
        <v>-3428</v>
      </c>
      <c r="CC91" s="44">
        <f t="shared" si="95"/>
        <v>-1</v>
      </c>
    </row>
    <row r="92" spans="1:81" s="4" customFormat="1" x14ac:dyDescent="0.25">
      <c r="A92" s="22">
        <v>85</v>
      </c>
      <c r="B92" s="23" t="s">
        <v>215</v>
      </c>
      <c r="C92" s="23" t="s">
        <v>216</v>
      </c>
      <c r="D92" s="23" t="s">
        <v>23</v>
      </c>
      <c r="E92" s="23">
        <v>300</v>
      </c>
      <c r="F92" s="23" t="s">
        <v>56</v>
      </c>
      <c r="G92" s="23" t="s">
        <v>26</v>
      </c>
      <c r="H92" s="23" t="s">
        <v>26</v>
      </c>
      <c r="I92" s="24">
        <v>3428</v>
      </c>
      <c r="J92" s="24">
        <v>3000</v>
      </c>
      <c r="K92" s="24">
        <v>570</v>
      </c>
      <c r="L92" s="15">
        <f t="shared" si="48"/>
        <v>3570</v>
      </c>
      <c r="M92" s="15">
        <f t="shared" si="49"/>
        <v>1071000</v>
      </c>
      <c r="N92" s="45">
        <f t="shared" si="50"/>
        <v>142</v>
      </c>
      <c r="O92" s="46">
        <f t="shared" si="51"/>
        <v>4.1423570595099185E-2</v>
      </c>
      <c r="P92" s="15">
        <v>2740</v>
      </c>
      <c r="Q92" s="15">
        <v>520.6</v>
      </c>
      <c r="R92" s="15">
        <f t="shared" si="52"/>
        <v>3260.6</v>
      </c>
      <c r="S92" s="15">
        <f t="shared" si="53"/>
        <v>978180</v>
      </c>
      <c r="T92" s="15">
        <f t="shared" si="54"/>
        <v>-167.40000000000009</v>
      </c>
      <c r="U92" s="44">
        <f t="shared" si="55"/>
        <v>-4.8833138856476103E-2</v>
      </c>
      <c r="V92" s="15">
        <v>2857</v>
      </c>
      <c r="W92" s="15">
        <v>543</v>
      </c>
      <c r="X92" s="15">
        <f t="shared" si="56"/>
        <v>3400</v>
      </c>
      <c r="Y92" s="15">
        <f t="shared" si="57"/>
        <v>1020000</v>
      </c>
      <c r="Z92" s="15">
        <f t="shared" si="58"/>
        <v>-28</v>
      </c>
      <c r="AA92" s="44">
        <f t="shared" si="59"/>
        <v>-8.1680280046674443E-3</v>
      </c>
      <c r="AB92" s="15">
        <v>0</v>
      </c>
      <c r="AC92" s="15">
        <v>0</v>
      </c>
      <c r="AD92" s="15">
        <f t="shared" si="60"/>
        <v>0</v>
      </c>
      <c r="AE92" s="15">
        <f t="shared" si="61"/>
        <v>0</v>
      </c>
      <c r="AF92" s="15">
        <f t="shared" si="62"/>
        <v>-3428</v>
      </c>
      <c r="AG92" s="44">
        <f t="shared" si="63"/>
        <v>-1</v>
      </c>
      <c r="AH92" s="15">
        <v>0</v>
      </c>
      <c r="AI92" s="15">
        <v>0</v>
      </c>
      <c r="AJ92" s="15">
        <f t="shared" si="64"/>
        <v>0</v>
      </c>
      <c r="AK92" s="15">
        <f t="shared" si="65"/>
        <v>0</v>
      </c>
      <c r="AL92" s="15">
        <f t="shared" si="66"/>
        <v>-3428</v>
      </c>
      <c r="AM92" s="44">
        <f t="shared" si="67"/>
        <v>-1</v>
      </c>
      <c r="AN92" s="15">
        <v>0</v>
      </c>
      <c r="AO92" s="15">
        <v>0</v>
      </c>
      <c r="AP92" s="15">
        <f t="shared" si="68"/>
        <v>0</v>
      </c>
      <c r="AQ92" s="15">
        <f t="shared" si="69"/>
        <v>0</v>
      </c>
      <c r="AR92" s="15">
        <f t="shared" si="70"/>
        <v>-3428</v>
      </c>
      <c r="AS92" s="44">
        <f t="shared" si="71"/>
        <v>-1</v>
      </c>
      <c r="AT92" s="15">
        <v>0</v>
      </c>
      <c r="AU92" s="15">
        <v>0</v>
      </c>
      <c r="AV92" s="15">
        <f t="shared" si="72"/>
        <v>0</v>
      </c>
      <c r="AW92" s="15">
        <f t="shared" si="73"/>
        <v>0</v>
      </c>
      <c r="AX92" s="15">
        <f t="shared" si="74"/>
        <v>-3428</v>
      </c>
      <c r="AY92" s="44">
        <f t="shared" si="75"/>
        <v>-1</v>
      </c>
      <c r="AZ92" s="15">
        <v>2873.5632183908046</v>
      </c>
      <c r="BA92" s="15">
        <v>545.97701149425291</v>
      </c>
      <c r="BB92" s="15">
        <f t="shared" si="76"/>
        <v>3419.5402298850577</v>
      </c>
      <c r="BC92" s="15">
        <f t="shared" si="77"/>
        <v>1025862.0689655173</v>
      </c>
      <c r="BD92" s="15">
        <f t="shared" si="78"/>
        <v>-8.4597701149423301</v>
      </c>
      <c r="BE92" s="44">
        <f t="shared" si="79"/>
        <v>-2.4678442575677743E-3</v>
      </c>
      <c r="BF92" s="15">
        <v>0</v>
      </c>
      <c r="BG92" s="15">
        <v>0</v>
      </c>
      <c r="BH92" s="15">
        <f t="shared" si="80"/>
        <v>0</v>
      </c>
      <c r="BI92" s="15">
        <f t="shared" si="81"/>
        <v>0</v>
      </c>
      <c r="BJ92" s="15">
        <f t="shared" si="82"/>
        <v>-3428</v>
      </c>
      <c r="BK92" s="44">
        <f t="shared" si="83"/>
        <v>-1</v>
      </c>
      <c r="BL92" s="15">
        <v>2557</v>
      </c>
      <c r="BM92" s="15">
        <v>485.83</v>
      </c>
      <c r="BN92" s="15">
        <f t="shared" si="84"/>
        <v>3042.83</v>
      </c>
      <c r="BO92" s="15">
        <f t="shared" si="85"/>
        <v>912849</v>
      </c>
      <c r="BP92" s="15">
        <f t="shared" si="86"/>
        <v>-385.17000000000007</v>
      </c>
      <c r="BQ92" s="44">
        <f t="shared" si="87"/>
        <v>-0.11235997666277715</v>
      </c>
      <c r="BR92" s="15">
        <v>0</v>
      </c>
      <c r="BS92" s="15">
        <v>0</v>
      </c>
      <c r="BT92" s="15">
        <f t="shared" si="88"/>
        <v>0</v>
      </c>
      <c r="BU92" s="15">
        <f t="shared" si="89"/>
        <v>0</v>
      </c>
      <c r="BV92" s="15">
        <f t="shared" si="90"/>
        <v>-3428</v>
      </c>
      <c r="BW92" s="44">
        <f t="shared" si="91"/>
        <v>-1</v>
      </c>
      <c r="BX92" s="9">
        <v>0</v>
      </c>
      <c r="BY92" s="9">
        <v>0</v>
      </c>
      <c r="BZ92" s="10">
        <f t="shared" si="92"/>
        <v>0</v>
      </c>
      <c r="CA92" s="11">
        <f t="shared" si="93"/>
        <v>0</v>
      </c>
      <c r="CB92" s="15">
        <f t="shared" si="94"/>
        <v>-3428</v>
      </c>
      <c r="CC92" s="44">
        <f t="shared" si="95"/>
        <v>-1</v>
      </c>
    </row>
    <row r="93" spans="1:81" s="4" customFormat="1" x14ac:dyDescent="0.25">
      <c r="A93" s="22">
        <v>86</v>
      </c>
      <c r="B93" s="22" t="s">
        <v>217</v>
      </c>
      <c r="C93" s="22" t="s">
        <v>218</v>
      </c>
      <c r="D93" s="22" t="s">
        <v>23</v>
      </c>
      <c r="E93" s="22">
        <v>200</v>
      </c>
      <c r="F93" s="22" t="s">
        <v>47</v>
      </c>
      <c r="G93" s="22" t="s">
        <v>51</v>
      </c>
      <c r="H93" s="22" t="s">
        <v>51</v>
      </c>
      <c r="I93" s="24">
        <v>3428</v>
      </c>
      <c r="J93" s="24">
        <v>3000</v>
      </c>
      <c r="K93" s="24">
        <v>570</v>
      </c>
      <c r="L93" s="15">
        <f t="shared" si="48"/>
        <v>3570</v>
      </c>
      <c r="M93" s="15">
        <f t="shared" si="49"/>
        <v>714000</v>
      </c>
      <c r="N93" s="45">
        <f t="shared" si="50"/>
        <v>142</v>
      </c>
      <c r="O93" s="46">
        <f t="shared" si="51"/>
        <v>4.1423570595099185E-2</v>
      </c>
      <c r="P93" s="15">
        <v>2740</v>
      </c>
      <c r="Q93" s="15">
        <v>520.6</v>
      </c>
      <c r="R93" s="15">
        <f t="shared" si="52"/>
        <v>3260.6</v>
      </c>
      <c r="S93" s="15">
        <f t="shared" si="53"/>
        <v>652120</v>
      </c>
      <c r="T93" s="15">
        <f t="shared" si="54"/>
        <v>-167.40000000000009</v>
      </c>
      <c r="U93" s="44">
        <f t="shared" si="55"/>
        <v>-4.8833138856476103E-2</v>
      </c>
      <c r="V93" s="15">
        <v>2841</v>
      </c>
      <c r="W93" s="15">
        <v>540</v>
      </c>
      <c r="X93" s="15">
        <f t="shared" si="56"/>
        <v>3381</v>
      </c>
      <c r="Y93" s="15">
        <f t="shared" si="57"/>
        <v>676200</v>
      </c>
      <c r="Z93" s="15">
        <f t="shared" si="58"/>
        <v>-47</v>
      </c>
      <c r="AA93" s="44">
        <f t="shared" si="59"/>
        <v>-1.3710618436406068E-2</v>
      </c>
      <c r="AB93" s="15">
        <v>0</v>
      </c>
      <c r="AC93" s="15">
        <v>0</v>
      </c>
      <c r="AD93" s="15">
        <f t="shared" si="60"/>
        <v>0</v>
      </c>
      <c r="AE93" s="15">
        <f t="shared" si="61"/>
        <v>0</v>
      </c>
      <c r="AF93" s="15">
        <f t="shared" si="62"/>
        <v>-3428</v>
      </c>
      <c r="AG93" s="44">
        <f t="shared" si="63"/>
        <v>-1</v>
      </c>
      <c r="AH93" s="15">
        <v>0</v>
      </c>
      <c r="AI93" s="15">
        <v>0</v>
      </c>
      <c r="AJ93" s="15">
        <f t="shared" si="64"/>
        <v>0</v>
      </c>
      <c r="AK93" s="15">
        <f t="shared" si="65"/>
        <v>0</v>
      </c>
      <c r="AL93" s="15">
        <f t="shared" si="66"/>
        <v>-3428</v>
      </c>
      <c r="AM93" s="44">
        <f t="shared" si="67"/>
        <v>-1</v>
      </c>
      <c r="AN93" s="15">
        <v>0</v>
      </c>
      <c r="AO93" s="15">
        <v>0</v>
      </c>
      <c r="AP93" s="15">
        <f t="shared" si="68"/>
        <v>0</v>
      </c>
      <c r="AQ93" s="15">
        <f t="shared" si="69"/>
        <v>0</v>
      </c>
      <c r="AR93" s="15">
        <f t="shared" si="70"/>
        <v>-3428</v>
      </c>
      <c r="AS93" s="44">
        <f t="shared" si="71"/>
        <v>-1</v>
      </c>
      <c r="AT93" s="15">
        <v>0</v>
      </c>
      <c r="AU93" s="15">
        <v>0</v>
      </c>
      <c r="AV93" s="15">
        <f t="shared" si="72"/>
        <v>0</v>
      </c>
      <c r="AW93" s="15">
        <f t="shared" si="73"/>
        <v>0</v>
      </c>
      <c r="AX93" s="15">
        <f t="shared" si="74"/>
        <v>-3428</v>
      </c>
      <c r="AY93" s="44">
        <f t="shared" si="75"/>
        <v>-1</v>
      </c>
      <c r="AZ93" s="15">
        <v>2873.5632183908046</v>
      </c>
      <c r="BA93" s="15">
        <v>545.97701149425291</v>
      </c>
      <c r="BB93" s="15">
        <f t="shared" si="76"/>
        <v>3419.5402298850577</v>
      </c>
      <c r="BC93" s="15">
        <f t="shared" si="77"/>
        <v>683908.04597701156</v>
      </c>
      <c r="BD93" s="15">
        <f t="shared" si="78"/>
        <v>-8.4597701149423301</v>
      </c>
      <c r="BE93" s="44">
        <f t="shared" si="79"/>
        <v>-2.4678442575677743E-3</v>
      </c>
      <c r="BF93" s="15">
        <v>2880.6722689075632</v>
      </c>
      <c r="BG93" s="15">
        <v>547.32773109243703</v>
      </c>
      <c r="BH93" s="15">
        <f t="shared" si="80"/>
        <v>3428</v>
      </c>
      <c r="BI93" s="15">
        <f t="shared" si="81"/>
        <v>685600</v>
      </c>
      <c r="BJ93" s="15">
        <f t="shared" si="82"/>
        <v>0</v>
      </c>
      <c r="BK93" s="44">
        <f t="shared" si="83"/>
        <v>0</v>
      </c>
      <c r="BL93" s="15">
        <v>2557</v>
      </c>
      <c r="BM93" s="15">
        <v>485.83</v>
      </c>
      <c r="BN93" s="15">
        <f t="shared" si="84"/>
        <v>3042.83</v>
      </c>
      <c r="BO93" s="15">
        <f t="shared" si="85"/>
        <v>608566</v>
      </c>
      <c r="BP93" s="15">
        <f t="shared" si="86"/>
        <v>-385.17000000000007</v>
      </c>
      <c r="BQ93" s="44">
        <f t="shared" si="87"/>
        <v>-0.11235997666277715</v>
      </c>
      <c r="BR93" s="15">
        <v>0</v>
      </c>
      <c r="BS93" s="15">
        <v>0</v>
      </c>
      <c r="BT93" s="15">
        <f t="shared" si="88"/>
        <v>0</v>
      </c>
      <c r="BU93" s="15">
        <f t="shared" si="89"/>
        <v>0</v>
      </c>
      <c r="BV93" s="15">
        <f t="shared" si="90"/>
        <v>-3428</v>
      </c>
      <c r="BW93" s="44">
        <f t="shared" si="91"/>
        <v>-1</v>
      </c>
      <c r="BX93" s="9">
        <v>0</v>
      </c>
      <c r="BY93" s="9">
        <v>0</v>
      </c>
      <c r="BZ93" s="10">
        <f t="shared" si="92"/>
        <v>0</v>
      </c>
      <c r="CA93" s="11">
        <f t="shared" si="93"/>
        <v>0</v>
      </c>
      <c r="CB93" s="15">
        <f t="shared" si="94"/>
        <v>-3428</v>
      </c>
      <c r="CC93" s="44">
        <f t="shared" si="95"/>
        <v>-1</v>
      </c>
    </row>
    <row r="94" spans="1:81" s="4" customFormat="1" x14ac:dyDescent="0.25">
      <c r="A94" s="22">
        <v>87</v>
      </c>
      <c r="B94" s="23" t="s">
        <v>219</v>
      </c>
      <c r="C94" s="23" t="s">
        <v>220</v>
      </c>
      <c r="D94" s="23" t="s">
        <v>23</v>
      </c>
      <c r="E94" s="23">
        <v>20</v>
      </c>
      <c r="F94" s="23" t="s">
        <v>47</v>
      </c>
      <c r="G94" s="23" t="s">
        <v>51</v>
      </c>
      <c r="H94" s="23" t="s">
        <v>51</v>
      </c>
      <c r="I94" s="24">
        <v>633062</v>
      </c>
      <c r="J94" s="24">
        <v>0</v>
      </c>
      <c r="K94" s="24">
        <v>0</v>
      </c>
      <c r="L94" s="15">
        <f t="shared" si="48"/>
        <v>0</v>
      </c>
      <c r="M94" s="15">
        <f t="shared" si="49"/>
        <v>0</v>
      </c>
      <c r="N94" s="15">
        <f t="shared" si="50"/>
        <v>-633062</v>
      </c>
      <c r="O94" s="44">
        <f t="shared" si="51"/>
        <v>-1</v>
      </c>
      <c r="P94" s="15">
        <v>0</v>
      </c>
      <c r="Q94" s="15">
        <v>0</v>
      </c>
      <c r="R94" s="15">
        <f t="shared" si="52"/>
        <v>0</v>
      </c>
      <c r="S94" s="15">
        <f t="shared" si="53"/>
        <v>0</v>
      </c>
      <c r="T94" s="15">
        <f t="shared" si="54"/>
        <v>-633062</v>
      </c>
      <c r="U94" s="44">
        <f t="shared" si="55"/>
        <v>-1</v>
      </c>
      <c r="V94" s="15">
        <v>0</v>
      </c>
      <c r="W94" s="15">
        <v>0</v>
      </c>
      <c r="X94" s="15">
        <f t="shared" si="56"/>
        <v>0</v>
      </c>
      <c r="Y94" s="15">
        <f t="shared" si="57"/>
        <v>0</v>
      </c>
      <c r="Z94" s="15">
        <f t="shared" si="58"/>
        <v>-633062</v>
      </c>
      <c r="AA94" s="44">
        <f t="shared" si="59"/>
        <v>-1</v>
      </c>
      <c r="AB94" s="15">
        <v>0</v>
      </c>
      <c r="AC94" s="15">
        <v>0</v>
      </c>
      <c r="AD94" s="15">
        <f t="shared" si="60"/>
        <v>0</v>
      </c>
      <c r="AE94" s="15">
        <f t="shared" si="61"/>
        <v>0</v>
      </c>
      <c r="AF94" s="15">
        <f t="shared" si="62"/>
        <v>-633062</v>
      </c>
      <c r="AG94" s="44">
        <f t="shared" si="63"/>
        <v>-1</v>
      </c>
      <c r="AH94" s="15">
        <v>0</v>
      </c>
      <c r="AI94" s="15">
        <v>0</v>
      </c>
      <c r="AJ94" s="15">
        <f t="shared" si="64"/>
        <v>0</v>
      </c>
      <c r="AK94" s="15">
        <f t="shared" si="65"/>
        <v>0</v>
      </c>
      <c r="AL94" s="15">
        <f t="shared" si="66"/>
        <v>-633062</v>
      </c>
      <c r="AM94" s="44">
        <f t="shared" si="67"/>
        <v>-1</v>
      </c>
      <c r="AN94" s="15">
        <v>0</v>
      </c>
      <c r="AO94" s="15">
        <v>0</v>
      </c>
      <c r="AP94" s="15">
        <f t="shared" si="68"/>
        <v>0</v>
      </c>
      <c r="AQ94" s="15">
        <f t="shared" si="69"/>
        <v>0</v>
      </c>
      <c r="AR94" s="15">
        <f t="shared" si="70"/>
        <v>-633062</v>
      </c>
      <c r="AS94" s="44">
        <f t="shared" si="71"/>
        <v>-1</v>
      </c>
      <c r="AT94" s="15">
        <v>0</v>
      </c>
      <c r="AU94" s="15">
        <v>0</v>
      </c>
      <c r="AV94" s="15">
        <f t="shared" si="72"/>
        <v>0</v>
      </c>
      <c r="AW94" s="15">
        <f t="shared" si="73"/>
        <v>0</v>
      </c>
      <c r="AX94" s="15">
        <f t="shared" si="74"/>
        <v>-633062</v>
      </c>
      <c r="AY94" s="44">
        <f t="shared" si="75"/>
        <v>-1</v>
      </c>
      <c r="AZ94" s="15">
        <v>524367.07317073166</v>
      </c>
      <c r="BA94" s="15">
        <v>99629.743902439019</v>
      </c>
      <c r="BB94" s="15">
        <f t="shared" si="76"/>
        <v>623996.81707317068</v>
      </c>
      <c r="BC94" s="15">
        <f t="shared" si="77"/>
        <v>12479936.341463413</v>
      </c>
      <c r="BD94" s="15">
        <f t="shared" si="78"/>
        <v>-9065.1829268293222</v>
      </c>
      <c r="BE94" s="44">
        <f t="shared" si="79"/>
        <v>-1.431958153676784E-2</v>
      </c>
      <c r="BF94" s="15">
        <v>531984.87394957989</v>
      </c>
      <c r="BG94" s="15">
        <v>101077.12605042018</v>
      </c>
      <c r="BH94" s="15">
        <f t="shared" si="80"/>
        <v>633062.00000000012</v>
      </c>
      <c r="BI94" s="15">
        <f t="shared" si="81"/>
        <v>12661240.000000002</v>
      </c>
      <c r="BJ94" s="15">
        <f t="shared" si="82"/>
        <v>0</v>
      </c>
      <c r="BK94" s="44">
        <f t="shared" si="83"/>
        <v>0</v>
      </c>
      <c r="BL94" s="15">
        <v>0</v>
      </c>
      <c r="BM94" s="15">
        <v>0</v>
      </c>
      <c r="BN94" s="15">
        <f t="shared" si="84"/>
        <v>0</v>
      </c>
      <c r="BO94" s="15">
        <f t="shared" si="85"/>
        <v>0</v>
      </c>
      <c r="BP94" s="15">
        <f t="shared" si="86"/>
        <v>-633062</v>
      </c>
      <c r="BQ94" s="44">
        <f t="shared" si="87"/>
        <v>-1</v>
      </c>
      <c r="BR94" s="15">
        <v>0</v>
      </c>
      <c r="BS94" s="15">
        <v>0</v>
      </c>
      <c r="BT94" s="15">
        <f t="shared" si="88"/>
        <v>0</v>
      </c>
      <c r="BU94" s="15">
        <f t="shared" si="89"/>
        <v>0</v>
      </c>
      <c r="BV94" s="15">
        <f t="shared" si="90"/>
        <v>-633062</v>
      </c>
      <c r="BW94" s="44">
        <f t="shared" si="91"/>
        <v>-1</v>
      </c>
      <c r="BX94" s="9">
        <v>0</v>
      </c>
      <c r="BY94" s="9">
        <v>0</v>
      </c>
      <c r="BZ94" s="10">
        <f t="shared" si="92"/>
        <v>0</v>
      </c>
      <c r="CA94" s="11">
        <f t="shared" si="93"/>
        <v>0</v>
      </c>
      <c r="CB94" s="15">
        <f t="shared" si="94"/>
        <v>-633062</v>
      </c>
      <c r="CC94" s="44">
        <f t="shared" si="95"/>
        <v>-1</v>
      </c>
    </row>
    <row r="95" spans="1:81" s="4" customFormat="1" x14ac:dyDescent="0.25">
      <c r="A95" s="22">
        <v>88</v>
      </c>
      <c r="B95" s="23" t="s">
        <v>221</v>
      </c>
      <c r="C95" s="23" t="s">
        <v>222</v>
      </c>
      <c r="D95" s="23" t="s">
        <v>123</v>
      </c>
      <c r="E95" s="23">
        <v>220</v>
      </c>
      <c r="F95" s="23" t="s">
        <v>24</v>
      </c>
      <c r="G95" s="23" t="s">
        <v>26</v>
      </c>
      <c r="H95" s="23" t="s">
        <v>26</v>
      </c>
      <c r="I95" s="24">
        <v>203551</v>
      </c>
      <c r="J95" s="24">
        <v>0</v>
      </c>
      <c r="K95" s="24">
        <v>0</v>
      </c>
      <c r="L95" s="15">
        <f t="shared" si="48"/>
        <v>0</v>
      </c>
      <c r="M95" s="15">
        <f t="shared" si="49"/>
        <v>0</v>
      </c>
      <c r="N95" s="15">
        <f t="shared" si="50"/>
        <v>-203551</v>
      </c>
      <c r="O95" s="44">
        <f t="shared" si="51"/>
        <v>-1</v>
      </c>
      <c r="P95" s="15">
        <v>0</v>
      </c>
      <c r="Q95" s="15">
        <v>0</v>
      </c>
      <c r="R95" s="15">
        <f t="shared" si="52"/>
        <v>0</v>
      </c>
      <c r="S95" s="15">
        <f t="shared" si="53"/>
        <v>0</v>
      </c>
      <c r="T95" s="15">
        <f t="shared" si="54"/>
        <v>-203551</v>
      </c>
      <c r="U95" s="44">
        <f t="shared" si="55"/>
        <v>-1</v>
      </c>
      <c r="V95" s="15">
        <v>0</v>
      </c>
      <c r="W95" s="15">
        <v>0</v>
      </c>
      <c r="X95" s="15">
        <f t="shared" si="56"/>
        <v>0</v>
      </c>
      <c r="Y95" s="15">
        <f t="shared" si="57"/>
        <v>0</v>
      </c>
      <c r="Z95" s="15">
        <f t="shared" si="58"/>
        <v>-203551</v>
      </c>
      <c r="AA95" s="44">
        <f t="shared" si="59"/>
        <v>-1</v>
      </c>
      <c r="AB95" s="15">
        <v>0</v>
      </c>
      <c r="AC95" s="15">
        <v>0</v>
      </c>
      <c r="AD95" s="15">
        <f t="shared" si="60"/>
        <v>0</v>
      </c>
      <c r="AE95" s="15">
        <f t="shared" si="61"/>
        <v>0</v>
      </c>
      <c r="AF95" s="15">
        <f t="shared" si="62"/>
        <v>-203551</v>
      </c>
      <c r="AG95" s="44">
        <f t="shared" si="63"/>
        <v>-1</v>
      </c>
      <c r="AH95" s="15">
        <v>0</v>
      </c>
      <c r="AI95" s="15">
        <v>0</v>
      </c>
      <c r="AJ95" s="15">
        <f t="shared" si="64"/>
        <v>0</v>
      </c>
      <c r="AK95" s="15">
        <f t="shared" si="65"/>
        <v>0</v>
      </c>
      <c r="AL95" s="15">
        <f t="shared" si="66"/>
        <v>-203551</v>
      </c>
      <c r="AM95" s="44">
        <f t="shared" si="67"/>
        <v>-1</v>
      </c>
      <c r="AN95" s="15">
        <v>0</v>
      </c>
      <c r="AO95" s="15">
        <v>0</v>
      </c>
      <c r="AP95" s="15">
        <f t="shared" si="68"/>
        <v>0</v>
      </c>
      <c r="AQ95" s="15">
        <f t="shared" si="69"/>
        <v>0</v>
      </c>
      <c r="AR95" s="15">
        <f t="shared" si="70"/>
        <v>-203551</v>
      </c>
      <c r="AS95" s="44">
        <f t="shared" si="71"/>
        <v>-1</v>
      </c>
      <c r="AT95" s="15">
        <v>0</v>
      </c>
      <c r="AU95" s="15">
        <v>0</v>
      </c>
      <c r="AV95" s="15">
        <f t="shared" si="72"/>
        <v>0</v>
      </c>
      <c r="AW95" s="15">
        <f t="shared" si="73"/>
        <v>0</v>
      </c>
      <c r="AX95" s="15">
        <f t="shared" si="74"/>
        <v>-203551</v>
      </c>
      <c r="AY95" s="44">
        <f t="shared" si="75"/>
        <v>-1</v>
      </c>
      <c r="AZ95" s="15">
        <v>162944.57831325303</v>
      </c>
      <c r="BA95" s="15">
        <v>30959.469879518078</v>
      </c>
      <c r="BB95" s="15">
        <f t="shared" si="76"/>
        <v>193904.04819277112</v>
      </c>
      <c r="BC95" s="15">
        <f t="shared" si="77"/>
        <v>42658890.602409646</v>
      </c>
      <c r="BD95" s="15">
        <f t="shared" si="78"/>
        <v>-9646.9518072288774</v>
      </c>
      <c r="BE95" s="44">
        <f t="shared" si="79"/>
        <v>-4.7393291151745155E-2</v>
      </c>
      <c r="BF95" s="15">
        <v>0</v>
      </c>
      <c r="BG95" s="15">
        <v>0</v>
      </c>
      <c r="BH95" s="15">
        <f t="shared" si="80"/>
        <v>0</v>
      </c>
      <c r="BI95" s="15">
        <f t="shared" si="81"/>
        <v>0</v>
      </c>
      <c r="BJ95" s="15">
        <f t="shared" si="82"/>
        <v>-203551</v>
      </c>
      <c r="BK95" s="44">
        <f t="shared" si="83"/>
        <v>-1</v>
      </c>
      <c r="BL95" s="15">
        <v>0</v>
      </c>
      <c r="BM95" s="15">
        <v>0</v>
      </c>
      <c r="BN95" s="15">
        <f t="shared" si="84"/>
        <v>0</v>
      </c>
      <c r="BO95" s="15">
        <f t="shared" si="85"/>
        <v>0</v>
      </c>
      <c r="BP95" s="15">
        <f t="shared" si="86"/>
        <v>-203551</v>
      </c>
      <c r="BQ95" s="44">
        <f t="shared" si="87"/>
        <v>-1</v>
      </c>
      <c r="BR95" s="15">
        <v>0</v>
      </c>
      <c r="BS95" s="15">
        <v>0</v>
      </c>
      <c r="BT95" s="15">
        <f t="shared" si="88"/>
        <v>0</v>
      </c>
      <c r="BU95" s="15">
        <f t="shared" si="89"/>
        <v>0</v>
      </c>
      <c r="BV95" s="15">
        <f t="shared" si="90"/>
        <v>-203551</v>
      </c>
      <c r="BW95" s="44">
        <f t="shared" si="91"/>
        <v>-1</v>
      </c>
      <c r="BX95" s="9">
        <v>0</v>
      </c>
      <c r="BY95" s="9">
        <v>0</v>
      </c>
      <c r="BZ95" s="10">
        <f t="shared" si="92"/>
        <v>0</v>
      </c>
      <c r="CA95" s="11">
        <f t="shared" si="93"/>
        <v>0</v>
      </c>
      <c r="CB95" s="15">
        <f t="shared" si="94"/>
        <v>-203551</v>
      </c>
      <c r="CC95" s="44">
        <f t="shared" si="95"/>
        <v>-1</v>
      </c>
    </row>
    <row r="96" spans="1:81" s="4" customFormat="1" x14ac:dyDescent="0.25">
      <c r="A96" s="22">
        <v>89</v>
      </c>
      <c r="B96" s="22" t="s">
        <v>223</v>
      </c>
      <c r="C96" s="23" t="s">
        <v>224</v>
      </c>
      <c r="D96" s="22" t="s">
        <v>23</v>
      </c>
      <c r="E96" s="22">
        <v>10</v>
      </c>
      <c r="F96" s="22" t="s">
        <v>50</v>
      </c>
      <c r="G96" s="22" t="s">
        <v>26</v>
      </c>
      <c r="H96" s="22" t="s">
        <v>51</v>
      </c>
      <c r="I96" s="24">
        <v>90383</v>
      </c>
      <c r="J96" s="24">
        <v>0</v>
      </c>
      <c r="K96" s="24">
        <v>0</v>
      </c>
      <c r="L96" s="15">
        <f t="shared" si="48"/>
        <v>0</v>
      </c>
      <c r="M96" s="15">
        <f t="shared" si="49"/>
        <v>0</v>
      </c>
      <c r="N96" s="15">
        <f t="shared" si="50"/>
        <v>-90383</v>
      </c>
      <c r="O96" s="44">
        <f t="shared" si="51"/>
        <v>-1</v>
      </c>
      <c r="P96" s="15">
        <v>0</v>
      </c>
      <c r="Q96" s="15">
        <v>0</v>
      </c>
      <c r="R96" s="15">
        <f t="shared" si="52"/>
        <v>0</v>
      </c>
      <c r="S96" s="15">
        <f t="shared" si="53"/>
        <v>0</v>
      </c>
      <c r="T96" s="15">
        <f t="shared" si="54"/>
        <v>-90383</v>
      </c>
      <c r="U96" s="44">
        <f t="shared" si="55"/>
        <v>-1</v>
      </c>
      <c r="V96" s="15">
        <v>87214</v>
      </c>
      <c r="W96" s="15">
        <v>0</v>
      </c>
      <c r="X96" s="15">
        <f t="shared" si="56"/>
        <v>87214</v>
      </c>
      <c r="Y96" s="15">
        <f t="shared" si="57"/>
        <v>872140</v>
      </c>
      <c r="Z96" s="15">
        <f t="shared" si="58"/>
        <v>-3169</v>
      </c>
      <c r="AA96" s="44">
        <f t="shared" si="59"/>
        <v>-3.5061903234015243E-2</v>
      </c>
      <c r="AB96" s="15">
        <v>0</v>
      </c>
      <c r="AC96" s="15">
        <v>0</v>
      </c>
      <c r="AD96" s="15">
        <f t="shared" si="60"/>
        <v>0</v>
      </c>
      <c r="AE96" s="15">
        <f t="shared" si="61"/>
        <v>0</v>
      </c>
      <c r="AF96" s="15">
        <f t="shared" si="62"/>
        <v>-90383</v>
      </c>
      <c r="AG96" s="44">
        <f t="shared" si="63"/>
        <v>-1</v>
      </c>
      <c r="AH96" s="15">
        <v>0</v>
      </c>
      <c r="AI96" s="15">
        <v>0</v>
      </c>
      <c r="AJ96" s="15">
        <f t="shared" si="64"/>
        <v>0</v>
      </c>
      <c r="AK96" s="15">
        <f t="shared" si="65"/>
        <v>0</v>
      </c>
      <c r="AL96" s="15">
        <f t="shared" si="66"/>
        <v>-90383</v>
      </c>
      <c r="AM96" s="44">
        <f t="shared" si="67"/>
        <v>-1</v>
      </c>
      <c r="AN96" s="15">
        <v>0</v>
      </c>
      <c r="AO96" s="15">
        <v>0</v>
      </c>
      <c r="AP96" s="15">
        <f t="shared" si="68"/>
        <v>0</v>
      </c>
      <c r="AQ96" s="15">
        <f t="shared" si="69"/>
        <v>0</v>
      </c>
      <c r="AR96" s="15">
        <f t="shared" si="70"/>
        <v>-90383</v>
      </c>
      <c r="AS96" s="44">
        <f t="shared" si="71"/>
        <v>-1</v>
      </c>
      <c r="AT96" s="15">
        <v>0</v>
      </c>
      <c r="AU96" s="15">
        <v>0</v>
      </c>
      <c r="AV96" s="15">
        <f t="shared" si="72"/>
        <v>0</v>
      </c>
      <c r="AW96" s="15">
        <f t="shared" si="73"/>
        <v>0</v>
      </c>
      <c r="AX96" s="15">
        <f t="shared" si="74"/>
        <v>-90383</v>
      </c>
      <c r="AY96" s="44">
        <f t="shared" si="75"/>
        <v>-1</v>
      </c>
      <c r="AZ96" s="15">
        <v>0</v>
      </c>
      <c r="BA96" s="15">
        <v>0</v>
      </c>
      <c r="BB96" s="15">
        <f t="shared" si="76"/>
        <v>0</v>
      </c>
      <c r="BC96" s="15">
        <f t="shared" si="77"/>
        <v>0</v>
      </c>
      <c r="BD96" s="15">
        <f t="shared" si="78"/>
        <v>-90383</v>
      </c>
      <c r="BE96" s="44">
        <f t="shared" si="79"/>
        <v>-1</v>
      </c>
      <c r="BF96" s="15">
        <v>0</v>
      </c>
      <c r="BG96" s="15">
        <v>0</v>
      </c>
      <c r="BH96" s="15">
        <f t="shared" si="80"/>
        <v>0</v>
      </c>
      <c r="BI96" s="15">
        <f t="shared" si="81"/>
        <v>0</v>
      </c>
      <c r="BJ96" s="15">
        <f t="shared" si="82"/>
        <v>-90383</v>
      </c>
      <c r="BK96" s="44">
        <f t="shared" si="83"/>
        <v>-1</v>
      </c>
      <c r="BL96" s="15">
        <v>0</v>
      </c>
      <c r="BM96" s="15">
        <v>0</v>
      </c>
      <c r="BN96" s="15">
        <f t="shared" si="84"/>
        <v>0</v>
      </c>
      <c r="BO96" s="15">
        <f t="shared" si="85"/>
        <v>0</v>
      </c>
      <c r="BP96" s="15">
        <f t="shared" si="86"/>
        <v>-90383</v>
      </c>
      <c r="BQ96" s="44">
        <f t="shared" si="87"/>
        <v>-1</v>
      </c>
      <c r="BR96" s="15">
        <v>0</v>
      </c>
      <c r="BS96" s="15">
        <v>0</v>
      </c>
      <c r="BT96" s="15">
        <f t="shared" si="88"/>
        <v>0</v>
      </c>
      <c r="BU96" s="15">
        <f t="shared" si="89"/>
        <v>0</v>
      </c>
      <c r="BV96" s="15">
        <f t="shared" si="90"/>
        <v>-90383</v>
      </c>
      <c r="BW96" s="44">
        <f t="shared" si="91"/>
        <v>-1</v>
      </c>
      <c r="BX96" s="9">
        <v>90000</v>
      </c>
      <c r="BY96" s="9">
        <v>0</v>
      </c>
      <c r="BZ96" s="10">
        <f t="shared" si="92"/>
        <v>90000</v>
      </c>
      <c r="CA96" s="11">
        <f t="shared" si="93"/>
        <v>900000</v>
      </c>
      <c r="CB96" s="15">
        <f t="shared" si="94"/>
        <v>-383</v>
      </c>
      <c r="CC96" s="44">
        <f t="shared" si="95"/>
        <v>-4.2375225429560869E-3</v>
      </c>
    </row>
    <row r="97" spans="1:81" s="4" customFormat="1" x14ac:dyDescent="0.25">
      <c r="A97" s="22">
        <v>90</v>
      </c>
      <c r="B97" s="22" t="s">
        <v>225</v>
      </c>
      <c r="C97" s="22" t="s">
        <v>226</v>
      </c>
      <c r="D97" s="22" t="s">
        <v>23</v>
      </c>
      <c r="E97" s="22">
        <v>48</v>
      </c>
      <c r="F97" s="22" t="s">
        <v>47</v>
      </c>
      <c r="G97" s="22" t="s">
        <v>26</v>
      </c>
      <c r="H97" s="22" t="s">
        <v>26</v>
      </c>
      <c r="I97" s="24">
        <v>5895</v>
      </c>
      <c r="J97" s="24">
        <v>5600</v>
      </c>
      <c r="K97" s="24">
        <v>0</v>
      </c>
      <c r="L97" s="15">
        <f t="shared" si="48"/>
        <v>5600</v>
      </c>
      <c r="M97" s="15">
        <f t="shared" si="49"/>
        <v>268800</v>
      </c>
      <c r="N97" s="15">
        <f t="shared" si="50"/>
        <v>-295</v>
      </c>
      <c r="O97" s="44">
        <f t="shared" si="51"/>
        <v>-5.0042408821034778E-2</v>
      </c>
      <c r="P97" s="15">
        <v>5615</v>
      </c>
      <c r="Q97" s="15">
        <v>0</v>
      </c>
      <c r="R97" s="15">
        <f t="shared" si="52"/>
        <v>5615</v>
      </c>
      <c r="S97" s="15">
        <f t="shared" si="53"/>
        <v>269520</v>
      </c>
      <c r="T97" s="15">
        <f t="shared" si="54"/>
        <v>-280</v>
      </c>
      <c r="U97" s="44">
        <f t="shared" si="55"/>
        <v>-4.7497879558948262E-2</v>
      </c>
      <c r="V97" s="15">
        <v>5500</v>
      </c>
      <c r="W97" s="15">
        <v>0</v>
      </c>
      <c r="X97" s="15">
        <f t="shared" si="56"/>
        <v>5500</v>
      </c>
      <c r="Y97" s="15">
        <f t="shared" si="57"/>
        <v>264000</v>
      </c>
      <c r="Z97" s="15">
        <f t="shared" si="58"/>
        <v>-395</v>
      </c>
      <c r="AA97" s="44">
        <f t="shared" si="59"/>
        <v>-6.7005937234944871E-2</v>
      </c>
      <c r="AB97" s="15">
        <v>0</v>
      </c>
      <c r="AC97" s="15">
        <v>0</v>
      </c>
      <c r="AD97" s="15">
        <f t="shared" si="60"/>
        <v>0</v>
      </c>
      <c r="AE97" s="15">
        <f t="shared" si="61"/>
        <v>0</v>
      </c>
      <c r="AF97" s="15">
        <f t="shared" si="62"/>
        <v>-5895</v>
      </c>
      <c r="AG97" s="44">
        <f t="shared" si="63"/>
        <v>-1</v>
      </c>
      <c r="AH97" s="15">
        <v>0</v>
      </c>
      <c r="AI97" s="15">
        <v>0</v>
      </c>
      <c r="AJ97" s="15">
        <f t="shared" si="64"/>
        <v>0</v>
      </c>
      <c r="AK97" s="15">
        <f t="shared" si="65"/>
        <v>0</v>
      </c>
      <c r="AL97" s="15">
        <f t="shared" si="66"/>
        <v>-5895</v>
      </c>
      <c r="AM97" s="44">
        <f t="shared" si="67"/>
        <v>-1</v>
      </c>
      <c r="AN97" s="15">
        <v>0</v>
      </c>
      <c r="AO97" s="15">
        <v>0</v>
      </c>
      <c r="AP97" s="15">
        <f t="shared" si="68"/>
        <v>0</v>
      </c>
      <c r="AQ97" s="15">
        <f t="shared" si="69"/>
        <v>0</v>
      </c>
      <c r="AR97" s="15">
        <f t="shared" si="70"/>
        <v>-5895</v>
      </c>
      <c r="AS97" s="44">
        <f t="shared" si="71"/>
        <v>-1</v>
      </c>
      <c r="AT97" s="15">
        <v>0</v>
      </c>
      <c r="AU97" s="15">
        <v>0</v>
      </c>
      <c r="AV97" s="15">
        <f t="shared" si="72"/>
        <v>0</v>
      </c>
      <c r="AW97" s="15">
        <f t="shared" si="73"/>
        <v>0</v>
      </c>
      <c r="AX97" s="15">
        <f t="shared" si="74"/>
        <v>-5895</v>
      </c>
      <c r="AY97" s="44">
        <f t="shared" si="75"/>
        <v>-1</v>
      </c>
      <c r="AZ97" s="15">
        <v>0</v>
      </c>
      <c r="BA97" s="15">
        <v>0</v>
      </c>
      <c r="BB97" s="15">
        <f t="shared" si="76"/>
        <v>0</v>
      </c>
      <c r="BC97" s="15">
        <f t="shared" si="77"/>
        <v>0</v>
      </c>
      <c r="BD97" s="15">
        <f t="shared" si="78"/>
        <v>-5895</v>
      </c>
      <c r="BE97" s="44">
        <f t="shared" si="79"/>
        <v>-1</v>
      </c>
      <c r="BF97" s="15">
        <v>5895</v>
      </c>
      <c r="BG97" s="15">
        <v>0</v>
      </c>
      <c r="BH97" s="15">
        <f t="shared" si="80"/>
        <v>5895</v>
      </c>
      <c r="BI97" s="15">
        <f t="shared" si="81"/>
        <v>282960</v>
      </c>
      <c r="BJ97" s="15">
        <f t="shared" si="82"/>
        <v>0</v>
      </c>
      <c r="BK97" s="44">
        <f t="shared" si="83"/>
        <v>0</v>
      </c>
      <c r="BL97" s="15">
        <v>0</v>
      </c>
      <c r="BM97" s="15">
        <v>0</v>
      </c>
      <c r="BN97" s="15">
        <f t="shared" si="84"/>
        <v>0</v>
      </c>
      <c r="BO97" s="15">
        <f t="shared" si="85"/>
        <v>0</v>
      </c>
      <c r="BP97" s="15">
        <f t="shared" si="86"/>
        <v>-5895</v>
      </c>
      <c r="BQ97" s="44">
        <f t="shared" si="87"/>
        <v>-1</v>
      </c>
      <c r="BR97" s="15">
        <v>0</v>
      </c>
      <c r="BS97" s="15">
        <v>0</v>
      </c>
      <c r="BT97" s="15">
        <f t="shared" si="88"/>
        <v>0</v>
      </c>
      <c r="BU97" s="15">
        <f t="shared" si="89"/>
        <v>0</v>
      </c>
      <c r="BV97" s="15">
        <f t="shared" si="90"/>
        <v>-5895</v>
      </c>
      <c r="BW97" s="44">
        <f t="shared" si="91"/>
        <v>-1</v>
      </c>
      <c r="BX97" s="9">
        <v>0</v>
      </c>
      <c r="BY97" s="9">
        <v>0</v>
      </c>
      <c r="BZ97" s="10">
        <f t="shared" si="92"/>
        <v>0</v>
      </c>
      <c r="CA97" s="11">
        <f t="shared" si="93"/>
        <v>0</v>
      </c>
      <c r="CB97" s="15">
        <f t="shared" si="94"/>
        <v>-5895</v>
      </c>
      <c r="CC97" s="44">
        <f t="shared" si="95"/>
        <v>-1</v>
      </c>
    </row>
    <row r="98" spans="1:81" s="4" customFormat="1" x14ac:dyDescent="0.25">
      <c r="A98" s="22">
        <v>91</v>
      </c>
      <c r="B98" s="23" t="s">
        <v>227</v>
      </c>
      <c r="C98" s="23" t="s">
        <v>228</v>
      </c>
      <c r="D98" s="23" t="s">
        <v>23</v>
      </c>
      <c r="E98" s="22">
        <v>650</v>
      </c>
      <c r="F98" s="22" t="s">
        <v>29</v>
      </c>
      <c r="G98" s="23" t="s">
        <v>26</v>
      </c>
      <c r="H98" s="23" t="s">
        <v>26</v>
      </c>
      <c r="I98" s="22">
        <v>179</v>
      </c>
      <c r="J98" s="24">
        <v>0</v>
      </c>
      <c r="K98" s="24">
        <v>0</v>
      </c>
      <c r="L98" s="15">
        <f t="shared" si="48"/>
        <v>0</v>
      </c>
      <c r="M98" s="15">
        <f t="shared" si="49"/>
        <v>0</v>
      </c>
      <c r="N98" s="15">
        <f t="shared" si="50"/>
        <v>-179</v>
      </c>
      <c r="O98" s="44">
        <f t="shared" si="51"/>
        <v>-1</v>
      </c>
      <c r="P98" s="15">
        <v>0</v>
      </c>
      <c r="Q98" s="15">
        <v>0</v>
      </c>
      <c r="R98" s="15">
        <f t="shared" si="52"/>
        <v>0</v>
      </c>
      <c r="S98" s="15">
        <f t="shared" si="53"/>
        <v>0</v>
      </c>
      <c r="T98" s="15">
        <f t="shared" si="54"/>
        <v>-179</v>
      </c>
      <c r="U98" s="44">
        <f t="shared" si="55"/>
        <v>-1</v>
      </c>
      <c r="V98" s="15">
        <v>142</v>
      </c>
      <c r="W98" s="15">
        <v>27</v>
      </c>
      <c r="X98" s="15">
        <f t="shared" si="56"/>
        <v>169</v>
      </c>
      <c r="Y98" s="15">
        <f t="shared" si="57"/>
        <v>109850</v>
      </c>
      <c r="Z98" s="15">
        <f t="shared" si="58"/>
        <v>-10</v>
      </c>
      <c r="AA98" s="44">
        <f t="shared" si="59"/>
        <v>-5.5865921787709494E-2</v>
      </c>
      <c r="AB98" s="15">
        <v>0</v>
      </c>
      <c r="AC98" s="15">
        <v>0</v>
      </c>
      <c r="AD98" s="15">
        <f t="shared" si="60"/>
        <v>0</v>
      </c>
      <c r="AE98" s="15">
        <f t="shared" si="61"/>
        <v>0</v>
      </c>
      <c r="AF98" s="15">
        <f t="shared" si="62"/>
        <v>-179</v>
      </c>
      <c r="AG98" s="44">
        <f t="shared" si="63"/>
        <v>-1</v>
      </c>
      <c r="AH98" s="15">
        <v>0</v>
      </c>
      <c r="AI98" s="15">
        <v>0</v>
      </c>
      <c r="AJ98" s="15">
        <f t="shared" si="64"/>
        <v>0</v>
      </c>
      <c r="AK98" s="15">
        <f t="shared" si="65"/>
        <v>0</v>
      </c>
      <c r="AL98" s="15">
        <f t="shared" si="66"/>
        <v>-179</v>
      </c>
      <c r="AM98" s="44">
        <f t="shared" si="67"/>
        <v>-1</v>
      </c>
      <c r="AN98" s="15">
        <v>0</v>
      </c>
      <c r="AO98" s="15">
        <v>0</v>
      </c>
      <c r="AP98" s="15">
        <f t="shared" si="68"/>
        <v>0</v>
      </c>
      <c r="AQ98" s="15">
        <f t="shared" si="69"/>
        <v>0</v>
      </c>
      <c r="AR98" s="15">
        <f t="shared" si="70"/>
        <v>-179</v>
      </c>
      <c r="AS98" s="44">
        <f t="shared" si="71"/>
        <v>-1</v>
      </c>
      <c r="AT98" s="15">
        <v>0</v>
      </c>
      <c r="AU98" s="15">
        <v>0</v>
      </c>
      <c r="AV98" s="15">
        <f t="shared" si="72"/>
        <v>0</v>
      </c>
      <c r="AW98" s="15">
        <f t="shared" si="73"/>
        <v>0</v>
      </c>
      <c r="AX98" s="15">
        <f t="shared" si="74"/>
        <v>-179</v>
      </c>
      <c r="AY98" s="44">
        <f t="shared" si="75"/>
        <v>-1</v>
      </c>
      <c r="AZ98" s="15">
        <v>0</v>
      </c>
      <c r="BA98" s="15">
        <v>0</v>
      </c>
      <c r="BB98" s="15">
        <f t="shared" si="76"/>
        <v>0</v>
      </c>
      <c r="BC98" s="15">
        <f t="shared" si="77"/>
        <v>0</v>
      </c>
      <c r="BD98" s="15">
        <f t="shared" si="78"/>
        <v>-179</v>
      </c>
      <c r="BE98" s="44">
        <f t="shared" si="79"/>
        <v>-1</v>
      </c>
      <c r="BF98" s="15">
        <v>0</v>
      </c>
      <c r="BG98" s="15">
        <v>0</v>
      </c>
      <c r="BH98" s="15">
        <f t="shared" si="80"/>
        <v>0</v>
      </c>
      <c r="BI98" s="15">
        <f t="shared" si="81"/>
        <v>0</v>
      </c>
      <c r="BJ98" s="15">
        <f t="shared" si="82"/>
        <v>-179</v>
      </c>
      <c r="BK98" s="44">
        <f t="shared" si="83"/>
        <v>-1</v>
      </c>
      <c r="BL98" s="15">
        <v>136</v>
      </c>
      <c r="BM98" s="15">
        <v>25.84</v>
      </c>
      <c r="BN98" s="15">
        <f t="shared" si="84"/>
        <v>161.84</v>
      </c>
      <c r="BO98" s="15">
        <f t="shared" si="85"/>
        <v>105196</v>
      </c>
      <c r="BP98" s="15">
        <f t="shared" si="86"/>
        <v>-17.159999999999997</v>
      </c>
      <c r="BQ98" s="44">
        <f t="shared" si="87"/>
        <v>-9.5865921787709474E-2</v>
      </c>
      <c r="BR98" s="15">
        <v>0</v>
      </c>
      <c r="BS98" s="15">
        <v>0</v>
      </c>
      <c r="BT98" s="15">
        <f t="shared" si="88"/>
        <v>0</v>
      </c>
      <c r="BU98" s="15">
        <f t="shared" si="89"/>
        <v>0</v>
      </c>
      <c r="BV98" s="15">
        <f t="shared" si="90"/>
        <v>-179</v>
      </c>
      <c r="BW98" s="44">
        <f t="shared" si="91"/>
        <v>-1</v>
      </c>
      <c r="BX98" s="9">
        <v>0</v>
      </c>
      <c r="BY98" s="9">
        <v>0</v>
      </c>
      <c r="BZ98" s="10">
        <f t="shared" si="92"/>
        <v>0</v>
      </c>
      <c r="CA98" s="11">
        <f t="shared" si="93"/>
        <v>0</v>
      </c>
      <c r="CB98" s="15">
        <f t="shared" si="94"/>
        <v>-179</v>
      </c>
      <c r="CC98" s="44">
        <f t="shared" si="95"/>
        <v>-1</v>
      </c>
    </row>
    <row r="99" spans="1:81" s="4" customFormat="1" x14ac:dyDescent="0.25">
      <c r="A99" s="22">
        <v>92</v>
      </c>
      <c r="B99" s="22" t="s">
        <v>229</v>
      </c>
      <c r="C99" s="22" t="s">
        <v>230</v>
      </c>
      <c r="D99" s="22" t="s">
        <v>23</v>
      </c>
      <c r="E99" s="22">
        <v>20</v>
      </c>
      <c r="F99" s="22" t="s">
        <v>104</v>
      </c>
      <c r="G99" s="22" t="s">
        <v>26</v>
      </c>
      <c r="H99" s="22" t="s">
        <v>51</v>
      </c>
      <c r="I99" s="24">
        <v>22595</v>
      </c>
      <c r="J99" s="24">
        <v>0</v>
      </c>
      <c r="K99" s="24">
        <v>0</v>
      </c>
      <c r="L99" s="15">
        <f t="shared" si="48"/>
        <v>0</v>
      </c>
      <c r="M99" s="15">
        <f t="shared" si="49"/>
        <v>0</v>
      </c>
      <c r="N99" s="15">
        <f t="shared" si="50"/>
        <v>-22595</v>
      </c>
      <c r="O99" s="44">
        <f t="shared" si="51"/>
        <v>-1</v>
      </c>
      <c r="P99" s="15">
        <v>22545</v>
      </c>
      <c r="Q99" s="15">
        <v>0</v>
      </c>
      <c r="R99" s="15">
        <f t="shared" si="52"/>
        <v>22545</v>
      </c>
      <c r="S99" s="15">
        <f t="shared" si="53"/>
        <v>450900</v>
      </c>
      <c r="T99" s="15">
        <f t="shared" si="54"/>
        <v>-50</v>
      </c>
      <c r="U99" s="44">
        <f t="shared" si="55"/>
        <v>-2.2128789555211329E-3</v>
      </c>
      <c r="V99" s="15">
        <v>21196</v>
      </c>
      <c r="W99" s="15">
        <v>0</v>
      </c>
      <c r="X99" s="15">
        <f t="shared" si="56"/>
        <v>21196</v>
      </c>
      <c r="Y99" s="15">
        <f t="shared" si="57"/>
        <v>423920</v>
      </c>
      <c r="Z99" s="15">
        <f t="shared" si="58"/>
        <v>-1399</v>
      </c>
      <c r="AA99" s="44">
        <f t="shared" si="59"/>
        <v>-6.1916353175481303E-2</v>
      </c>
      <c r="AB99" s="15">
        <v>0</v>
      </c>
      <c r="AC99" s="15">
        <v>0</v>
      </c>
      <c r="AD99" s="15">
        <f t="shared" si="60"/>
        <v>0</v>
      </c>
      <c r="AE99" s="15">
        <f t="shared" si="61"/>
        <v>0</v>
      </c>
      <c r="AF99" s="15">
        <f t="shared" si="62"/>
        <v>-22595</v>
      </c>
      <c r="AG99" s="44">
        <f t="shared" si="63"/>
        <v>-1</v>
      </c>
      <c r="AH99" s="15">
        <v>0</v>
      </c>
      <c r="AI99" s="15">
        <v>0</v>
      </c>
      <c r="AJ99" s="15">
        <f t="shared" si="64"/>
        <v>0</v>
      </c>
      <c r="AK99" s="15">
        <f t="shared" si="65"/>
        <v>0</v>
      </c>
      <c r="AL99" s="15">
        <f t="shared" si="66"/>
        <v>-22595</v>
      </c>
      <c r="AM99" s="44">
        <f t="shared" si="67"/>
        <v>-1</v>
      </c>
      <c r="AN99" s="15">
        <v>0</v>
      </c>
      <c r="AO99" s="15">
        <v>0</v>
      </c>
      <c r="AP99" s="15">
        <f t="shared" si="68"/>
        <v>0</v>
      </c>
      <c r="AQ99" s="15">
        <f t="shared" si="69"/>
        <v>0</v>
      </c>
      <c r="AR99" s="15">
        <f t="shared" si="70"/>
        <v>-22595</v>
      </c>
      <c r="AS99" s="44">
        <f t="shared" si="71"/>
        <v>-1</v>
      </c>
      <c r="AT99" s="15">
        <v>0</v>
      </c>
      <c r="AU99" s="15">
        <v>0</v>
      </c>
      <c r="AV99" s="15">
        <f t="shared" si="72"/>
        <v>0</v>
      </c>
      <c r="AW99" s="15">
        <f t="shared" si="73"/>
        <v>0</v>
      </c>
      <c r="AX99" s="15">
        <f t="shared" si="74"/>
        <v>-22595</v>
      </c>
      <c r="AY99" s="44">
        <f t="shared" si="75"/>
        <v>-1</v>
      </c>
      <c r="AZ99" s="15">
        <v>21138.554216867469</v>
      </c>
      <c r="BA99" s="15">
        <v>0</v>
      </c>
      <c r="BB99" s="15">
        <f t="shared" si="76"/>
        <v>21138.554216867469</v>
      </c>
      <c r="BC99" s="15">
        <f t="shared" si="77"/>
        <v>422771.0843373494</v>
      </c>
      <c r="BD99" s="15">
        <f t="shared" si="78"/>
        <v>-1456.4457831325308</v>
      </c>
      <c r="BE99" s="44">
        <f t="shared" si="79"/>
        <v>-6.4458764467029472E-2</v>
      </c>
      <c r="BF99" s="15">
        <v>0</v>
      </c>
      <c r="BG99" s="15">
        <v>0</v>
      </c>
      <c r="BH99" s="15">
        <f t="shared" si="80"/>
        <v>0</v>
      </c>
      <c r="BI99" s="15">
        <f t="shared" si="81"/>
        <v>0</v>
      </c>
      <c r="BJ99" s="15">
        <f t="shared" si="82"/>
        <v>-22595</v>
      </c>
      <c r="BK99" s="44">
        <f t="shared" si="83"/>
        <v>-1</v>
      </c>
      <c r="BL99" s="15">
        <v>19938</v>
      </c>
      <c r="BM99" s="15">
        <v>0</v>
      </c>
      <c r="BN99" s="15">
        <f t="shared" si="84"/>
        <v>19938</v>
      </c>
      <c r="BO99" s="15">
        <f t="shared" si="85"/>
        <v>398760</v>
      </c>
      <c r="BP99" s="15">
        <f t="shared" si="86"/>
        <v>-2657</v>
      </c>
      <c r="BQ99" s="44">
        <f t="shared" si="87"/>
        <v>-0.11759238769639301</v>
      </c>
      <c r="BR99" s="15">
        <v>0</v>
      </c>
      <c r="BS99" s="15">
        <v>0</v>
      </c>
      <c r="BT99" s="15">
        <f t="shared" si="88"/>
        <v>0</v>
      </c>
      <c r="BU99" s="15">
        <f t="shared" si="89"/>
        <v>0</v>
      </c>
      <c r="BV99" s="15">
        <f t="shared" si="90"/>
        <v>-22595</v>
      </c>
      <c r="BW99" s="44">
        <f t="shared" si="91"/>
        <v>-1</v>
      </c>
      <c r="BX99" s="9">
        <v>0</v>
      </c>
      <c r="BY99" s="9">
        <v>0</v>
      </c>
      <c r="BZ99" s="10">
        <f t="shared" si="92"/>
        <v>0</v>
      </c>
      <c r="CA99" s="11">
        <f t="shared" si="93"/>
        <v>0</v>
      </c>
      <c r="CB99" s="15">
        <f t="shared" si="94"/>
        <v>-22595</v>
      </c>
      <c r="CC99" s="44">
        <f t="shared" si="95"/>
        <v>-1</v>
      </c>
    </row>
    <row r="100" spans="1:81" s="4" customFormat="1" x14ac:dyDescent="0.25">
      <c r="A100" s="22">
        <v>93</v>
      </c>
      <c r="B100" s="23" t="s">
        <v>231</v>
      </c>
      <c r="C100" s="25" t="s">
        <v>232</v>
      </c>
      <c r="D100" s="23" t="s">
        <v>23</v>
      </c>
      <c r="E100" s="22">
        <v>192</v>
      </c>
      <c r="F100" s="22" t="s">
        <v>29</v>
      </c>
      <c r="G100" s="23" t="s">
        <v>26</v>
      </c>
      <c r="H100" s="23" t="s">
        <v>26</v>
      </c>
      <c r="I100" s="24">
        <v>2960</v>
      </c>
      <c r="J100" s="24">
        <v>2960</v>
      </c>
      <c r="K100" s="24">
        <v>0</v>
      </c>
      <c r="L100" s="15">
        <f t="shared" si="48"/>
        <v>2960</v>
      </c>
      <c r="M100" s="15">
        <f t="shared" si="49"/>
        <v>568320</v>
      </c>
      <c r="N100" s="15">
        <f t="shared" si="50"/>
        <v>0</v>
      </c>
      <c r="O100" s="44">
        <f t="shared" si="51"/>
        <v>0</v>
      </c>
      <c r="P100" s="15">
        <v>2955</v>
      </c>
      <c r="Q100" s="15">
        <v>0</v>
      </c>
      <c r="R100" s="15">
        <f t="shared" si="52"/>
        <v>2955</v>
      </c>
      <c r="S100" s="15">
        <f t="shared" si="53"/>
        <v>567360</v>
      </c>
      <c r="T100" s="15">
        <f t="shared" si="54"/>
        <v>-5</v>
      </c>
      <c r="U100" s="44">
        <f t="shared" si="55"/>
        <v>-1.6891891891891893E-3</v>
      </c>
      <c r="V100" s="15">
        <v>0</v>
      </c>
      <c r="W100" s="15">
        <v>0</v>
      </c>
      <c r="X100" s="15">
        <f t="shared" si="56"/>
        <v>0</v>
      </c>
      <c r="Y100" s="15">
        <f t="shared" si="57"/>
        <v>0</v>
      </c>
      <c r="Z100" s="15">
        <f t="shared" si="58"/>
        <v>-2960</v>
      </c>
      <c r="AA100" s="44">
        <f t="shared" si="59"/>
        <v>-1</v>
      </c>
      <c r="AB100" s="15">
        <v>0</v>
      </c>
      <c r="AC100" s="15">
        <v>0</v>
      </c>
      <c r="AD100" s="15">
        <f t="shared" si="60"/>
        <v>0</v>
      </c>
      <c r="AE100" s="15">
        <f t="shared" si="61"/>
        <v>0</v>
      </c>
      <c r="AF100" s="15">
        <f t="shared" si="62"/>
        <v>-2960</v>
      </c>
      <c r="AG100" s="44">
        <f t="shared" si="63"/>
        <v>-1</v>
      </c>
      <c r="AH100" s="15">
        <v>0</v>
      </c>
      <c r="AI100" s="15">
        <v>0</v>
      </c>
      <c r="AJ100" s="15">
        <f t="shared" si="64"/>
        <v>0</v>
      </c>
      <c r="AK100" s="15">
        <f t="shared" si="65"/>
        <v>0</v>
      </c>
      <c r="AL100" s="15">
        <f t="shared" si="66"/>
        <v>-2960</v>
      </c>
      <c r="AM100" s="44">
        <f t="shared" si="67"/>
        <v>-1</v>
      </c>
      <c r="AN100" s="15">
        <v>0</v>
      </c>
      <c r="AO100" s="15">
        <v>0</v>
      </c>
      <c r="AP100" s="15">
        <f t="shared" si="68"/>
        <v>0</v>
      </c>
      <c r="AQ100" s="15">
        <f t="shared" si="69"/>
        <v>0</v>
      </c>
      <c r="AR100" s="15">
        <f t="shared" si="70"/>
        <v>-2960</v>
      </c>
      <c r="AS100" s="44">
        <f t="shared" si="71"/>
        <v>-1</v>
      </c>
      <c r="AT100" s="15">
        <v>0</v>
      </c>
      <c r="AU100" s="15">
        <v>0</v>
      </c>
      <c r="AV100" s="15">
        <f t="shared" si="72"/>
        <v>0</v>
      </c>
      <c r="AW100" s="15">
        <f t="shared" si="73"/>
        <v>0</v>
      </c>
      <c r="AX100" s="15">
        <f t="shared" si="74"/>
        <v>-2960</v>
      </c>
      <c r="AY100" s="44">
        <f t="shared" si="75"/>
        <v>-1</v>
      </c>
      <c r="AZ100" s="15">
        <v>2855.4216867469881</v>
      </c>
      <c r="BA100" s="15">
        <v>0</v>
      </c>
      <c r="BB100" s="15">
        <f t="shared" si="76"/>
        <v>2855.4216867469881</v>
      </c>
      <c r="BC100" s="15">
        <f t="shared" si="77"/>
        <v>548240.96385542175</v>
      </c>
      <c r="BD100" s="15">
        <f t="shared" si="78"/>
        <v>-104.57831325301186</v>
      </c>
      <c r="BE100" s="44">
        <f t="shared" si="79"/>
        <v>-3.5330511234125631E-2</v>
      </c>
      <c r="BF100" s="15">
        <v>0</v>
      </c>
      <c r="BG100" s="15">
        <v>0</v>
      </c>
      <c r="BH100" s="15">
        <f t="shared" si="80"/>
        <v>0</v>
      </c>
      <c r="BI100" s="15">
        <f t="shared" si="81"/>
        <v>0</v>
      </c>
      <c r="BJ100" s="15">
        <f t="shared" si="82"/>
        <v>-2960</v>
      </c>
      <c r="BK100" s="44">
        <f t="shared" si="83"/>
        <v>-1</v>
      </c>
      <c r="BL100" s="15">
        <v>2841</v>
      </c>
      <c r="BM100" s="15">
        <v>0</v>
      </c>
      <c r="BN100" s="15">
        <f t="shared" si="84"/>
        <v>2841</v>
      </c>
      <c r="BO100" s="15">
        <f t="shared" si="85"/>
        <v>545472</v>
      </c>
      <c r="BP100" s="15">
        <f t="shared" si="86"/>
        <v>-119</v>
      </c>
      <c r="BQ100" s="44">
        <f t="shared" si="87"/>
        <v>-4.0202702702702701E-2</v>
      </c>
      <c r="BR100" s="15">
        <v>0</v>
      </c>
      <c r="BS100" s="15">
        <v>0</v>
      </c>
      <c r="BT100" s="15">
        <f t="shared" si="88"/>
        <v>0</v>
      </c>
      <c r="BU100" s="15">
        <f t="shared" si="89"/>
        <v>0</v>
      </c>
      <c r="BV100" s="15">
        <f t="shared" si="90"/>
        <v>-2960</v>
      </c>
      <c r="BW100" s="44">
        <f t="shared" si="91"/>
        <v>-1</v>
      </c>
      <c r="BX100" s="9">
        <v>0</v>
      </c>
      <c r="BY100" s="9">
        <v>0</v>
      </c>
      <c r="BZ100" s="10">
        <f t="shared" si="92"/>
        <v>0</v>
      </c>
      <c r="CA100" s="11">
        <f t="shared" si="93"/>
        <v>0</v>
      </c>
      <c r="CB100" s="15">
        <f t="shared" si="94"/>
        <v>-2960</v>
      </c>
      <c r="CC100" s="44">
        <f t="shared" si="95"/>
        <v>-1</v>
      </c>
    </row>
    <row r="101" spans="1:81" s="4" customFormat="1" ht="25.5" x14ac:dyDescent="0.25">
      <c r="A101" s="22">
        <v>94</v>
      </c>
      <c r="B101" s="22" t="s">
        <v>233</v>
      </c>
      <c r="C101" s="26" t="s">
        <v>234</v>
      </c>
      <c r="D101" s="22" t="s">
        <v>23</v>
      </c>
      <c r="E101" s="22">
        <v>4500</v>
      </c>
      <c r="F101" s="23" t="s">
        <v>42</v>
      </c>
      <c r="G101" s="22" t="s">
        <v>26</v>
      </c>
      <c r="H101" s="22" t="s">
        <v>26</v>
      </c>
      <c r="I101" s="24">
        <v>1250</v>
      </c>
      <c r="J101" s="24">
        <v>0</v>
      </c>
      <c r="K101" s="24">
        <v>0</v>
      </c>
      <c r="L101" s="15">
        <f t="shared" si="48"/>
        <v>0</v>
      </c>
      <c r="M101" s="15">
        <f t="shared" si="49"/>
        <v>0</v>
      </c>
      <c r="N101" s="15">
        <f t="shared" si="50"/>
        <v>-1250</v>
      </c>
      <c r="O101" s="44">
        <f t="shared" si="51"/>
        <v>-1</v>
      </c>
      <c r="P101" s="15">
        <v>0</v>
      </c>
      <c r="Q101" s="15">
        <v>0</v>
      </c>
      <c r="R101" s="15">
        <f t="shared" si="52"/>
        <v>0</v>
      </c>
      <c r="S101" s="15">
        <f t="shared" si="53"/>
        <v>0</v>
      </c>
      <c r="T101" s="15">
        <f t="shared" si="54"/>
        <v>-1250</v>
      </c>
      <c r="U101" s="44">
        <f t="shared" si="55"/>
        <v>-1</v>
      </c>
      <c r="V101" s="15">
        <v>900</v>
      </c>
      <c r="W101" s="15">
        <v>171</v>
      </c>
      <c r="X101" s="15">
        <f t="shared" si="56"/>
        <v>1071</v>
      </c>
      <c r="Y101" s="15">
        <f t="shared" si="57"/>
        <v>4819500</v>
      </c>
      <c r="Z101" s="15">
        <f t="shared" si="58"/>
        <v>-179</v>
      </c>
      <c r="AA101" s="44">
        <f t="shared" si="59"/>
        <v>-0.14319999999999999</v>
      </c>
      <c r="AB101" s="15">
        <v>0</v>
      </c>
      <c r="AC101" s="15">
        <v>0</v>
      </c>
      <c r="AD101" s="15">
        <f t="shared" si="60"/>
        <v>0</v>
      </c>
      <c r="AE101" s="15">
        <f t="shared" si="61"/>
        <v>0</v>
      </c>
      <c r="AF101" s="15">
        <f t="shared" si="62"/>
        <v>-1250</v>
      </c>
      <c r="AG101" s="44">
        <f t="shared" si="63"/>
        <v>-1</v>
      </c>
      <c r="AH101" s="15">
        <v>1050</v>
      </c>
      <c r="AI101" s="15">
        <v>199.5</v>
      </c>
      <c r="AJ101" s="15">
        <f t="shared" si="64"/>
        <v>1249.5</v>
      </c>
      <c r="AK101" s="15">
        <f t="shared" si="65"/>
        <v>5622750</v>
      </c>
      <c r="AL101" s="15">
        <f t="shared" si="66"/>
        <v>-0.5</v>
      </c>
      <c r="AM101" s="44">
        <f t="shared" si="67"/>
        <v>-4.0000000000000002E-4</v>
      </c>
      <c r="AN101" s="15">
        <v>0</v>
      </c>
      <c r="AO101" s="15">
        <v>0</v>
      </c>
      <c r="AP101" s="15">
        <f t="shared" si="68"/>
        <v>0</v>
      </c>
      <c r="AQ101" s="15">
        <f t="shared" si="69"/>
        <v>0</v>
      </c>
      <c r="AR101" s="15">
        <f t="shared" si="70"/>
        <v>-1250</v>
      </c>
      <c r="AS101" s="44">
        <f t="shared" si="71"/>
        <v>-1</v>
      </c>
      <c r="AT101" s="15">
        <v>0</v>
      </c>
      <c r="AU101" s="15">
        <v>0</v>
      </c>
      <c r="AV101" s="15">
        <f t="shared" si="72"/>
        <v>0</v>
      </c>
      <c r="AW101" s="15">
        <f t="shared" si="73"/>
        <v>0</v>
      </c>
      <c r="AX101" s="15">
        <f t="shared" si="74"/>
        <v>-1250</v>
      </c>
      <c r="AY101" s="44">
        <f t="shared" si="75"/>
        <v>-1</v>
      </c>
      <c r="AZ101" s="15">
        <v>939.75903614457832</v>
      </c>
      <c r="BA101" s="15">
        <v>178.55421686746988</v>
      </c>
      <c r="BB101" s="15">
        <f t="shared" si="76"/>
        <v>1118.3132530120481</v>
      </c>
      <c r="BC101" s="15">
        <f t="shared" si="77"/>
        <v>5032409.6385542164</v>
      </c>
      <c r="BD101" s="15">
        <f t="shared" si="78"/>
        <v>-131.68674698795189</v>
      </c>
      <c r="BE101" s="44">
        <f t="shared" si="79"/>
        <v>-0.10534939759036151</v>
      </c>
      <c r="BF101" s="15">
        <v>0</v>
      </c>
      <c r="BG101" s="15">
        <v>0</v>
      </c>
      <c r="BH101" s="15">
        <f t="shared" si="80"/>
        <v>0</v>
      </c>
      <c r="BI101" s="15">
        <f t="shared" si="81"/>
        <v>0</v>
      </c>
      <c r="BJ101" s="15">
        <f t="shared" si="82"/>
        <v>-1250</v>
      </c>
      <c r="BK101" s="44">
        <f t="shared" si="83"/>
        <v>-1</v>
      </c>
      <c r="BL101" s="15">
        <v>0</v>
      </c>
      <c r="BM101" s="15">
        <v>0</v>
      </c>
      <c r="BN101" s="15">
        <f t="shared" si="84"/>
        <v>0</v>
      </c>
      <c r="BO101" s="15">
        <f t="shared" si="85"/>
        <v>0</v>
      </c>
      <c r="BP101" s="15">
        <f t="shared" si="86"/>
        <v>-1250</v>
      </c>
      <c r="BQ101" s="44">
        <f t="shared" si="87"/>
        <v>-1</v>
      </c>
      <c r="BR101" s="15">
        <v>0</v>
      </c>
      <c r="BS101" s="15">
        <v>0</v>
      </c>
      <c r="BT101" s="15">
        <f t="shared" si="88"/>
        <v>0</v>
      </c>
      <c r="BU101" s="15">
        <f t="shared" si="89"/>
        <v>0</v>
      </c>
      <c r="BV101" s="15">
        <f t="shared" si="90"/>
        <v>-1250</v>
      </c>
      <c r="BW101" s="44">
        <f t="shared" si="91"/>
        <v>-1</v>
      </c>
      <c r="BX101" s="9">
        <v>0</v>
      </c>
      <c r="BY101" s="9">
        <v>0</v>
      </c>
      <c r="BZ101" s="10">
        <f t="shared" si="92"/>
        <v>0</v>
      </c>
      <c r="CA101" s="11">
        <f t="shared" si="93"/>
        <v>0</v>
      </c>
      <c r="CB101" s="15">
        <f t="shared" si="94"/>
        <v>-1250</v>
      </c>
      <c r="CC101" s="44">
        <f t="shared" si="95"/>
        <v>-1</v>
      </c>
    </row>
    <row r="102" spans="1:81" s="4" customFormat="1" ht="25.5" x14ac:dyDescent="0.25">
      <c r="A102" s="22">
        <v>95</v>
      </c>
      <c r="B102" s="22" t="s">
        <v>235</v>
      </c>
      <c r="C102" s="23" t="s">
        <v>236</v>
      </c>
      <c r="D102" s="22" t="s">
        <v>23</v>
      </c>
      <c r="E102" s="22">
        <v>15</v>
      </c>
      <c r="F102" s="22" t="s">
        <v>47</v>
      </c>
      <c r="G102" s="22" t="s">
        <v>51</v>
      </c>
      <c r="H102" s="22" t="s">
        <v>51</v>
      </c>
      <c r="I102" s="24">
        <v>627606</v>
      </c>
      <c r="J102" s="24">
        <v>0</v>
      </c>
      <c r="K102" s="24">
        <v>0</v>
      </c>
      <c r="L102" s="15">
        <f t="shared" si="48"/>
        <v>0</v>
      </c>
      <c r="M102" s="15">
        <f t="shared" si="49"/>
        <v>0</v>
      </c>
      <c r="N102" s="15">
        <f t="shared" si="50"/>
        <v>-627606</v>
      </c>
      <c r="O102" s="44">
        <f t="shared" si="51"/>
        <v>-1</v>
      </c>
      <c r="P102" s="15">
        <v>0</v>
      </c>
      <c r="Q102" s="15">
        <v>0</v>
      </c>
      <c r="R102" s="15">
        <f t="shared" si="52"/>
        <v>0</v>
      </c>
      <c r="S102" s="15">
        <f t="shared" si="53"/>
        <v>0</v>
      </c>
      <c r="T102" s="15">
        <f t="shared" si="54"/>
        <v>-627606</v>
      </c>
      <c r="U102" s="44">
        <f t="shared" si="55"/>
        <v>-1</v>
      </c>
      <c r="V102" s="15">
        <v>0</v>
      </c>
      <c r="W102" s="15">
        <v>0</v>
      </c>
      <c r="X102" s="15">
        <f t="shared" si="56"/>
        <v>0</v>
      </c>
      <c r="Y102" s="15">
        <f t="shared" si="57"/>
        <v>0</v>
      </c>
      <c r="Z102" s="15">
        <f t="shared" si="58"/>
        <v>-627606</v>
      </c>
      <c r="AA102" s="44">
        <f t="shared" si="59"/>
        <v>-1</v>
      </c>
      <c r="AB102" s="15">
        <v>0</v>
      </c>
      <c r="AC102" s="15">
        <v>0</v>
      </c>
      <c r="AD102" s="15">
        <f t="shared" si="60"/>
        <v>0</v>
      </c>
      <c r="AE102" s="15">
        <f t="shared" si="61"/>
        <v>0</v>
      </c>
      <c r="AF102" s="15">
        <f t="shared" si="62"/>
        <v>-627606</v>
      </c>
      <c r="AG102" s="44">
        <f t="shared" si="63"/>
        <v>-1</v>
      </c>
      <c r="AH102" s="15">
        <v>0</v>
      </c>
      <c r="AI102" s="15">
        <v>0</v>
      </c>
      <c r="AJ102" s="15">
        <f t="shared" si="64"/>
        <v>0</v>
      </c>
      <c r="AK102" s="15">
        <f t="shared" si="65"/>
        <v>0</v>
      </c>
      <c r="AL102" s="15">
        <f t="shared" si="66"/>
        <v>-627606</v>
      </c>
      <c r="AM102" s="44">
        <f t="shared" si="67"/>
        <v>-1</v>
      </c>
      <c r="AN102" s="15">
        <v>0</v>
      </c>
      <c r="AO102" s="15">
        <v>0</v>
      </c>
      <c r="AP102" s="15">
        <f t="shared" si="68"/>
        <v>0</v>
      </c>
      <c r="AQ102" s="15">
        <f t="shared" si="69"/>
        <v>0</v>
      </c>
      <c r="AR102" s="15">
        <f t="shared" si="70"/>
        <v>-627606</v>
      </c>
      <c r="AS102" s="44">
        <f t="shared" si="71"/>
        <v>-1</v>
      </c>
      <c r="AT102" s="15">
        <v>0</v>
      </c>
      <c r="AU102" s="15">
        <v>0</v>
      </c>
      <c r="AV102" s="15">
        <f t="shared" si="72"/>
        <v>0</v>
      </c>
      <c r="AW102" s="15">
        <f t="shared" si="73"/>
        <v>0</v>
      </c>
      <c r="AX102" s="15">
        <f t="shared" si="74"/>
        <v>-627606</v>
      </c>
      <c r="AY102" s="44">
        <f t="shared" si="75"/>
        <v>-1</v>
      </c>
      <c r="AZ102" s="15">
        <v>479989.02439024387</v>
      </c>
      <c r="BA102" s="15">
        <v>91197.914634146335</v>
      </c>
      <c r="BB102" s="15">
        <f t="shared" si="76"/>
        <v>571186.93902439019</v>
      </c>
      <c r="BC102" s="15">
        <f t="shared" si="77"/>
        <v>8567804.0853658523</v>
      </c>
      <c r="BD102" s="15">
        <f t="shared" si="78"/>
        <v>-56419.060975609813</v>
      </c>
      <c r="BE102" s="44">
        <f t="shared" si="79"/>
        <v>-8.9895668581259289E-2</v>
      </c>
      <c r="BF102" s="15">
        <v>0</v>
      </c>
      <c r="BG102" s="15">
        <v>0</v>
      </c>
      <c r="BH102" s="15">
        <f t="shared" si="80"/>
        <v>0</v>
      </c>
      <c r="BI102" s="15">
        <f t="shared" si="81"/>
        <v>0</v>
      </c>
      <c r="BJ102" s="15">
        <f t="shared" si="82"/>
        <v>-627606</v>
      </c>
      <c r="BK102" s="44">
        <f t="shared" si="83"/>
        <v>-1</v>
      </c>
      <c r="BL102" s="15">
        <v>0</v>
      </c>
      <c r="BM102" s="15">
        <v>0</v>
      </c>
      <c r="BN102" s="15">
        <f t="shared" si="84"/>
        <v>0</v>
      </c>
      <c r="BO102" s="15">
        <f t="shared" si="85"/>
        <v>0</v>
      </c>
      <c r="BP102" s="15">
        <f t="shared" si="86"/>
        <v>-627606</v>
      </c>
      <c r="BQ102" s="44">
        <f t="shared" si="87"/>
        <v>-1</v>
      </c>
      <c r="BR102" s="15">
        <v>0</v>
      </c>
      <c r="BS102" s="15">
        <v>0</v>
      </c>
      <c r="BT102" s="15">
        <f t="shared" si="88"/>
        <v>0</v>
      </c>
      <c r="BU102" s="15">
        <f t="shared" si="89"/>
        <v>0</v>
      </c>
      <c r="BV102" s="15">
        <f t="shared" si="90"/>
        <v>-627606</v>
      </c>
      <c r="BW102" s="44">
        <f t="shared" si="91"/>
        <v>-1</v>
      </c>
      <c r="BX102" s="9">
        <v>0</v>
      </c>
      <c r="BY102" s="9">
        <v>0</v>
      </c>
      <c r="BZ102" s="10">
        <f t="shared" si="92"/>
        <v>0</v>
      </c>
      <c r="CA102" s="11">
        <f t="shared" si="93"/>
        <v>0</v>
      </c>
      <c r="CB102" s="15">
        <f t="shared" si="94"/>
        <v>-627606</v>
      </c>
      <c r="CC102" s="44">
        <f t="shared" si="95"/>
        <v>-1</v>
      </c>
    </row>
    <row r="103" spans="1:81" s="4" customFormat="1" x14ac:dyDescent="0.25">
      <c r="A103" s="22">
        <v>96</v>
      </c>
      <c r="B103" s="23" t="s">
        <v>237</v>
      </c>
      <c r="C103" s="23" t="s">
        <v>238</v>
      </c>
      <c r="D103" s="23" t="s">
        <v>23</v>
      </c>
      <c r="E103" s="23">
        <v>4200</v>
      </c>
      <c r="F103" s="23" t="s">
        <v>107</v>
      </c>
      <c r="G103" s="23" t="s">
        <v>26</v>
      </c>
      <c r="H103" s="23" t="s">
        <v>26</v>
      </c>
      <c r="I103" s="22">
        <v>180</v>
      </c>
      <c r="J103" s="24">
        <v>0</v>
      </c>
      <c r="K103" s="24">
        <v>0</v>
      </c>
      <c r="L103" s="15">
        <f t="shared" si="48"/>
        <v>0</v>
      </c>
      <c r="M103" s="15">
        <f t="shared" si="49"/>
        <v>0</v>
      </c>
      <c r="N103" s="15">
        <f t="shared" si="50"/>
        <v>-180</v>
      </c>
      <c r="O103" s="44">
        <f t="shared" si="51"/>
        <v>-1</v>
      </c>
      <c r="P103" s="15">
        <v>117</v>
      </c>
      <c r="Q103" s="15">
        <v>22.23</v>
      </c>
      <c r="R103" s="15">
        <f t="shared" si="52"/>
        <v>139.22999999999999</v>
      </c>
      <c r="S103" s="15">
        <f t="shared" si="53"/>
        <v>584766</v>
      </c>
      <c r="T103" s="15">
        <f t="shared" si="54"/>
        <v>-40.77000000000001</v>
      </c>
      <c r="U103" s="44">
        <f t="shared" si="55"/>
        <v>-0.22650000000000006</v>
      </c>
      <c r="V103" s="15">
        <v>151</v>
      </c>
      <c r="W103" s="15">
        <v>29</v>
      </c>
      <c r="X103" s="15">
        <f t="shared" si="56"/>
        <v>180</v>
      </c>
      <c r="Y103" s="15">
        <f t="shared" si="57"/>
        <v>756000</v>
      </c>
      <c r="Z103" s="15">
        <f t="shared" si="58"/>
        <v>0</v>
      </c>
      <c r="AA103" s="44">
        <f t="shared" si="59"/>
        <v>0</v>
      </c>
      <c r="AB103" s="15">
        <v>143</v>
      </c>
      <c r="AC103" s="15">
        <v>27.17</v>
      </c>
      <c r="AD103" s="15">
        <f t="shared" si="60"/>
        <v>170.17000000000002</v>
      </c>
      <c r="AE103" s="15">
        <f t="shared" si="61"/>
        <v>714714.00000000012</v>
      </c>
      <c r="AF103" s="15">
        <f t="shared" si="62"/>
        <v>-9.8299999999999841</v>
      </c>
      <c r="AG103" s="44">
        <f t="shared" si="63"/>
        <v>-5.461111111111102E-2</v>
      </c>
      <c r="AH103" s="15">
        <v>0</v>
      </c>
      <c r="AI103" s="15">
        <v>0</v>
      </c>
      <c r="AJ103" s="15">
        <f t="shared" si="64"/>
        <v>0</v>
      </c>
      <c r="AK103" s="15">
        <f t="shared" si="65"/>
        <v>0</v>
      </c>
      <c r="AL103" s="15">
        <f t="shared" si="66"/>
        <v>-180</v>
      </c>
      <c r="AM103" s="44">
        <f t="shared" si="67"/>
        <v>-1</v>
      </c>
      <c r="AN103" s="15">
        <v>0</v>
      </c>
      <c r="AO103" s="15">
        <v>0</v>
      </c>
      <c r="AP103" s="15">
        <f t="shared" si="68"/>
        <v>0</v>
      </c>
      <c r="AQ103" s="15">
        <f t="shared" si="69"/>
        <v>0</v>
      </c>
      <c r="AR103" s="15">
        <f t="shared" si="70"/>
        <v>-180</v>
      </c>
      <c r="AS103" s="44">
        <f t="shared" si="71"/>
        <v>-1</v>
      </c>
      <c r="AT103" s="15">
        <v>0</v>
      </c>
      <c r="AU103" s="15">
        <v>0</v>
      </c>
      <c r="AV103" s="15">
        <f t="shared" si="72"/>
        <v>0</v>
      </c>
      <c r="AW103" s="15">
        <f t="shared" si="73"/>
        <v>0</v>
      </c>
      <c r="AX103" s="15">
        <f t="shared" si="74"/>
        <v>-180</v>
      </c>
      <c r="AY103" s="44">
        <f t="shared" si="75"/>
        <v>-1</v>
      </c>
      <c r="AZ103" s="15">
        <v>150.60240963855424</v>
      </c>
      <c r="BA103" s="15">
        <v>28.614457831325304</v>
      </c>
      <c r="BB103" s="15">
        <f t="shared" si="76"/>
        <v>179.21686746987953</v>
      </c>
      <c r="BC103" s="15">
        <f t="shared" si="77"/>
        <v>752710.84337349399</v>
      </c>
      <c r="BD103" s="15">
        <f t="shared" si="78"/>
        <v>-0.78313253012046857</v>
      </c>
      <c r="BE103" s="44">
        <f t="shared" si="79"/>
        <v>-4.3507362784470476E-3</v>
      </c>
      <c r="BF103" s="15">
        <v>0</v>
      </c>
      <c r="BG103" s="15">
        <v>0</v>
      </c>
      <c r="BH103" s="15">
        <f t="shared" si="80"/>
        <v>0</v>
      </c>
      <c r="BI103" s="15">
        <f t="shared" si="81"/>
        <v>0</v>
      </c>
      <c r="BJ103" s="15">
        <f t="shared" si="82"/>
        <v>-180</v>
      </c>
      <c r="BK103" s="44">
        <f t="shared" si="83"/>
        <v>-1</v>
      </c>
      <c r="BL103" s="15">
        <v>118</v>
      </c>
      <c r="BM103" s="15">
        <v>22.42</v>
      </c>
      <c r="BN103" s="15">
        <f t="shared" si="84"/>
        <v>140.42000000000002</v>
      </c>
      <c r="BO103" s="15">
        <f t="shared" si="85"/>
        <v>589764.00000000012</v>
      </c>
      <c r="BP103" s="15">
        <f t="shared" si="86"/>
        <v>-39.579999999999984</v>
      </c>
      <c r="BQ103" s="44">
        <f t="shared" si="87"/>
        <v>-0.2198888888888888</v>
      </c>
      <c r="BR103" s="15">
        <v>0</v>
      </c>
      <c r="BS103" s="15">
        <v>0</v>
      </c>
      <c r="BT103" s="15">
        <f t="shared" si="88"/>
        <v>0</v>
      </c>
      <c r="BU103" s="15">
        <f t="shared" si="89"/>
        <v>0</v>
      </c>
      <c r="BV103" s="15">
        <f t="shared" si="90"/>
        <v>-180</v>
      </c>
      <c r="BW103" s="44">
        <f t="shared" si="91"/>
        <v>-1</v>
      </c>
      <c r="BX103" s="9">
        <v>0</v>
      </c>
      <c r="BY103" s="9">
        <v>0</v>
      </c>
      <c r="BZ103" s="10">
        <f t="shared" si="92"/>
        <v>0</v>
      </c>
      <c r="CA103" s="11">
        <f t="shared" si="93"/>
        <v>0</v>
      </c>
      <c r="CB103" s="15">
        <f t="shared" si="94"/>
        <v>-180</v>
      </c>
      <c r="CC103" s="44">
        <f t="shared" si="95"/>
        <v>-1</v>
      </c>
    </row>
    <row r="104" spans="1:81" s="4" customFormat="1" ht="127.5" x14ac:dyDescent="0.25">
      <c r="A104" s="22">
        <v>97</v>
      </c>
      <c r="B104" s="23" t="s">
        <v>239</v>
      </c>
      <c r="C104" s="23" t="s">
        <v>240</v>
      </c>
      <c r="D104" s="23" t="s">
        <v>23</v>
      </c>
      <c r="E104" s="23">
        <v>500</v>
      </c>
      <c r="F104" s="23" t="s">
        <v>42</v>
      </c>
      <c r="G104" s="23" t="s">
        <v>241</v>
      </c>
      <c r="H104" s="23" t="s">
        <v>26</v>
      </c>
      <c r="I104" s="24">
        <v>29086</v>
      </c>
      <c r="J104" s="24">
        <v>0</v>
      </c>
      <c r="K104" s="24">
        <v>0</v>
      </c>
      <c r="L104" s="15">
        <f t="shared" si="48"/>
        <v>0</v>
      </c>
      <c r="M104" s="15">
        <f t="shared" si="49"/>
        <v>0</v>
      </c>
      <c r="N104" s="15">
        <f t="shared" si="50"/>
        <v>-29086</v>
      </c>
      <c r="O104" s="44">
        <f t="shared" si="51"/>
        <v>-1</v>
      </c>
      <c r="P104" s="15">
        <v>0</v>
      </c>
      <c r="Q104" s="15">
        <v>0</v>
      </c>
      <c r="R104" s="15">
        <f t="shared" si="52"/>
        <v>0</v>
      </c>
      <c r="S104" s="15">
        <f t="shared" si="53"/>
        <v>0</v>
      </c>
      <c r="T104" s="15">
        <f t="shared" si="54"/>
        <v>-29086</v>
      </c>
      <c r="U104" s="44">
        <f t="shared" si="55"/>
        <v>-1</v>
      </c>
      <c r="V104" s="15">
        <v>0</v>
      </c>
      <c r="W104" s="15">
        <v>0</v>
      </c>
      <c r="X104" s="15">
        <f t="shared" si="56"/>
        <v>0</v>
      </c>
      <c r="Y104" s="15">
        <f t="shared" si="57"/>
        <v>0</v>
      </c>
      <c r="Z104" s="15">
        <f t="shared" si="58"/>
        <v>-29086</v>
      </c>
      <c r="AA104" s="44">
        <f t="shared" si="59"/>
        <v>-1</v>
      </c>
      <c r="AB104" s="15">
        <v>0</v>
      </c>
      <c r="AC104" s="15">
        <v>0</v>
      </c>
      <c r="AD104" s="15">
        <f t="shared" si="60"/>
        <v>0</v>
      </c>
      <c r="AE104" s="15">
        <f t="shared" si="61"/>
        <v>0</v>
      </c>
      <c r="AF104" s="15">
        <f t="shared" si="62"/>
        <v>-29086</v>
      </c>
      <c r="AG104" s="44">
        <f t="shared" si="63"/>
        <v>-1</v>
      </c>
      <c r="AH104" s="15">
        <v>0</v>
      </c>
      <c r="AI104" s="15">
        <v>0</v>
      </c>
      <c r="AJ104" s="15">
        <f t="shared" si="64"/>
        <v>0</v>
      </c>
      <c r="AK104" s="15">
        <f t="shared" si="65"/>
        <v>0</v>
      </c>
      <c r="AL104" s="15">
        <f t="shared" si="66"/>
        <v>-29086</v>
      </c>
      <c r="AM104" s="44">
        <f t="shared" si="67"/>
        <v>-1</v>
      </c>
      <c r="AN104" s="15">
        <v>0</v>
      </c>
      <c r="AO104" s="15">
        <v>0</v>
      </c>
      <c r="AP104" s="15">
        <f t="shared" si="68"/>
        <v>0</v>
      </c>
      <c r="AQ104" s="15">
        <f t="shared" si="69"/>
        <v>0</v>
      </c>
      <c r="AR104" s="15">
        <f t="shared" si="70"/>
        <v>-29086</v>
      </c>
      <c r="AS104" s="44">
        <f t="shared" si="71"/>
        <v>-1</v>
      </c>
      <c r="AT104" s="15">
        <v>0</v>
      </c>
      <c r="AU104" s="15">
        <v>0</v>
      </c>
      <c r="AV104" s="15">
        <f t="shared" si="72"/>
        <v>0</v>
      </c>
      <c r="AW104" s="15">
        <f t="shared" si="73"/>
        <v>0</v>
      </c>
      <c r="AX104" s="15">
        <f t="shared" si="74"/>
        <v>-29086</v>
      </c>
      <c r="AY104" s="44">
        <f t="shared" si="75"/>
        <v>-1</v>
      </c>
      <c r="AZ104" s="15">
        <v>0</v>
      </c>
      <c r="BA104" s="15">
        <v>0</v>
      </c>
      <c r="BB104" s="15">
        <f t="shared" si="76"/>
        <v>0</v>
      </c>
      <c r="BC104" s="15">
        <f t="shared" si="77"/>
        <v>0</v>
      </c>
      <c r="BD104" s="15">
        <f t="shared" si="78"/>
        <v>-29086</v>
      </c>
      <c r="BE104" s="44">
        <f t="shared" si="79"/>
        <v>-1</v>
      </c>
      <c r="BF104" s="15">
        <v>0</v>
      </c>
      <c r="BG104" s="15">
        <v>0</v>
      </c>
      <c r="BH104" s="15">
        <f t="shared" si="80"/>
        <v>0</v>
      </c>
      <c r="BI104" s="15">
        <f t="shared" si="81"/>
        <v>0</v>
      </c>
      <c r="BJ104" s="15">
        <f t="shared" si="82"/>
        <v>-29086</v>
      </c>
      <c r="BK104" s="44">
        <f t="shared" si="83"/>
        <v>-1</v>
      </c>
      <c r="BL104" s="15">
        <v>19773</v>
      </c>
      <c r="BM104" s="15">
        <v>3756.87</v>
      </c>
      <c r="BN104" s="15">
        <f t="shared" si="84"/>
        <v>23529.87</v>
      </c>
      <c r="BO104" s="15">
        <f t="shared" si="85"/>
        <v>11764935</v>
      </c>
      <c r="BP104" s="15">
        <f t="shared" si="86"/>
        <v>-5556.130000000001</v>
      </c>
      <c r="BQ104" s="44">
        <f t="shared" si="87"/>
        <v>-0.19102420408443929</v>
      </c>
      <c r="BR104" s="15">
        <v>0</v>
      </c>
      <c r="BS104" s="15">
        <v>0</v>
      </c>
      <c r="BT104" s="15">
        <f t="shared" si="88"/>
        <v>0</v>
      </c>
      <c r="BU104" s="15">
        <f t="shared" si="89"/>
        <v>0</v>
      </c>
      <c r="BV104" s="15">
        <f t="shared" si="90"/>
        <v>-29086</v>
      </c>
      <c r="BW104" s="44">
        <f t="shared" si="91"/>
        <v>-1</v>
      </c>
      <c r="BX104" s="9">
        <v>0</v>
      </c>
      <c r="BY104" s="9">
        <v>0</v>
      </c>
      <c r="BZ104" s="10">
        <f t="shared" si="92"/>
        <v>0</v>
      </c>
      <c r="CA104" s="11">
        <f t="shared" si="93"/>
        <v>0</v>
      </c>
      <c r="CB104" s="15">
        <f t="shared" si="94"/>
        <v>-29086</v>
      </c>
      <c r="CC104" s="44">
        <f t="shared" si="95"/>
        <v>-1</v>
      </c>
    </row>
    <row r="105" spans="1:81" s="4" customFormat="1" ht="25.5" x14ac:dyDescent="0.25">
      <c r="A105" s="22">
        <v>98</v>
      </c>
      <c r="B105" s="22" t="s">
        <v>242</v>
      </c>
      <c r="C105" s="22" t="s">
        <v>243</v>
      </c>
      <c r="D105" s="22" t="s">
        <v>23</v>
      </c>
      <c r="E105" s="22">
        <v>60</v>
      </c>
      <c r="F105" s="22" t="s">
        <v>126</v>
      </c>
      <c r="G105" s="23" t="s">
        <v>26</v>
      </c>
      <c r="H105" s="23" t="s">
        <v>26</v>
      </c>
      <c r="I105" s="24">
        <v>5061</v>
      </c>
      <c r="J105" s="24">
        <v>0</v>
      </c>
      <c r="K105" s="24">
        <v>0</v>
      </c>
      <c r="L105" s="15">
        <f t="shared" si="48"/>
        <v>0</v>
      </c>
      <c r="M105" s="15">
        <f t="shared" si="49"/>
        <v>0</v>
      </c>
      <c r="N105" s="15">
        <f t="shared" si="50"/>
        <v>-5061</v>
      </c>
      <c r="O105" s="44">
        <f t="shared" si="51"/>
        <v>-1</v>
      </c>
      <c r="P105" s="15">
        <v>4095</v>
      </c>
      <c r="Q105" s="15">
        <v>778.05</v>
      </c>
      <c r="R105" s="15">
        <f t="shared" si="52"/>
        <v>4873.05</v>
      </c>
      <c r="S105" s="15">
        <f t="shared" si="53"/>
        <v>292383</v>
      </c>
      <c r="T105" s="15">
        <f t="shared" si="54"/>
        <v>-187.94999999999982</v>
      </c>
      <c r="U105" s="44">
        <f t="shared" si="55"/>
        <v>-3.7136929460580878E-2</v>
      </c>
      <c r="V105" s="15">
        <v>0</v>
      </c>
      <c r="W105" s="15">
        <v>0</v>
      </c>
      <c r="X105" s="15">
        <f t="shared" si="56"/>
        <v>0</v>
      </c>
      <c r="Y105" s="15">
        <f t="shared" si="57"/>
        <v>0</v>
      </c>
      <c r="Z105" s="15">
        <f t="shared" si="58"/>
        <v>-5061</v>
      </c>
      <c r="AA105" s="44">
        <f t="shared" si="59"/>
        <v>-1</v>
      </c>
      <c r="AB105" s="15">
        <v>0</v>
      </c>
      <c r="AC105" s="15">
        <v>0</v>
      </c>
      <c r="AD105" s="15">
        <f t="shared" si="60"/>
        <v>0</v>
      </c>
      <c r="AE105" s="15">
        <f t="shared" si="61"/>
        <v>0</v>
      </c>
      <c r="AF105" s="15">
        <f t="shared" si="62"/>
        <v>-5061</v>
      </c>
      <c r="AG105" s="44">
        <f t="shared" si="63"/>
        <v>-1</v>
      </c>
      <c r="AH105" s="15">
        <v>0</v>
      </c>
      <c r="AI105" s="15">
        <v>0</v>
      </c>
      <c r="AJ105" s="15">
        <f t="shared" si="64"/>
        <v>0</v>
      </c>
      <c r="AK105" s="15">
        <f t="shared" si="65"/>
        <v>0</v>
      </c>
      <c r="AL105" s="15">
        <f t="shared" si="66"/>
        <v>-5061</v>
      </c>
      <c r="AM105" s="44">
        <f t="shared" si="67"/>
        <v>-1</v>
      </c>
      <c r="AN105" s="15">
        <v>0</v>
      </c>
      <c r="AO105" s="15">
        <v>0</v>
      </c>
      <c r="AP105" s="15">
        <f t="shared" si="68"/>
        <v>0</v>
      </c>
      <c r="AQ105" s="15">
        <f t="shared" si="69"/>
        <v>0</v>
      </c>
      <c r="AR105" s="15">
        <f t="shared" si="70"/>
        <v>-5061</v>
      </c>
      <c r="AS105" s="44">
        <f t="shared" si="71"/>
        <v>-1</v>
      </c>
      <c r="AT105" s="15">
        <v>0</v>
      </c>
      <c r="AU105" s="15">
        <v>0</v>
      </c>
      <c r="AV105" s="15">
        <f t="shared" si="72"/>
        <v>0</v>
      </c>
      <c r="AW105" s="15">
        <f t="shared" si="73"/>
        <v>0</v>
      </c>
      <c r="AX105" s="15">
        <f t="shared" si="74"/>
        <v>-5061</v>
      </c>
      <c r="AY105" s="44">
        <f t="shared" si="75"/>
        <v>-1</v>
      </c>
      <c r="AZ105" s="15">
        <v>4253.0120481927715</v>
      </c>
      <c r="BA105" s="15">
        <v>808.07228915662665</v>
      </c>
      <c r="BB105" s="15">
        <f t="shared" si="76"/>
        <v>5061.0843373493981</v>
      </c>
      <c r="BC105" s="15">
        <f t="shared" si="77"/>
        <v>303665.06024096388</v>
      </c>
      <c r="BD105" s="15">
        <f t="shared" si="78"/>
        <v>8.4337349398083461E-2</v>
      </c>
      <c r="BE105" s="44">
        <f t="shared" si="79"/>
        <v>1.6664167041707857E-5</v>
      </c>
      <c r="BF105" s="15">
        <v>0</v>
      </c>
      <c r="BG105" s="15">
        <v>0</v>
      </c>
      <c r="BH105" s="15">
        <f t="shared" si="80"/>
        <v>0</v>
      </c>
      <c r="BI105" s="15">
        <f t="shared" si="81"/>
        <v>0</v>
      </c>
      <c r="BJ105" s="15">
        <f t="shared" si="82"/>
        <v>-5061</v>
      </c>
      <c r="BK105" s="44">
        <f t="shared" si="83"/>
        <v>-1</v>
      </c>
      <c r="BL105" s="15">
        <v>0</v>
      </c>
      <c r="BM105" s="15">
        <v>0</v>
      </c>
      <c r="BN105" s="15">
        <f t="shared" si="84"/>
        <v>0</v>
      </c>
      <c r="BO105" s="15">
        <f t="shared" si="85"/>
        <v>0</v>
      </c>
      <c r="BP105" s="15">
        <f t="shared" si="86"/>
        <v>-5061</v>
      </c>
      <c r="BQ105" s="44">
        <f t="shared" si="87"/>
        <v>-1</v>
      </c>
      <c r="BR105" s="15">
        <v>0</v>
      </c>
      <c r="BS105" s="15">
        <v>0</v>
      </c>
      <c r="BT105" s="15">
        <f t="shared" si="88"/>
        <v>0</v>
      </c>
      <c r="BU105" s="15">
        <f t="shared" si="89"/>
        <v>0</v>
      </c>
      <c r="BV105" s="15">
        <f t="shared" si="90"/>
        <v>-5061</v>
      </c>
      <c r="BW105" s="44">
        <f t="shared" si="91"/>
        <v>-1</v>
      </c>
      <c r="BX105" s="9">
        <v>0</v>
      </c>
      <c r="BY105" s="9">
        <v>0</v>
      </c>
      <c r="BZ105" s="10">
        <f t="shared" si="92"/>
        <v>0</v>
      </c>
      <c r="CA105" s="11">
        <f t="shared" si="93"/>
        <v>0</v>
      </c>
      <c r="CB105" s="15">
        <f t="shared" si="94"/>
        <v>-5061</v>
      </c>
      <c r="CC105" s="44">
        <f t="shared" si="95"/>
        <v>-1</v>
      </c>
    </row>
    <row r="106" spans="1:81" s="4" customFormat="1" ht="51" x14ac:dyDescent="0.25">
      <c r="A106" s="22">
        <v>99</v>
      </c>
      <c r="B106" s="23" t="s">
        <v>244</v>
      </c>
      <c r="C106" s="23" t="s">
        <v>245</v>
      </c>
      <c r="D106" s="23" t="s">
        <v>23</v>
      </c>
      <c r="E106" s="23">
        <v>30</v>
      </c>
      <c r="F106" s="23" t="s">
        <v>126</v>
      </c>
      <c r="G106" s="23" t="s">
        <v>26</v>
      </c>
      <c r="H106" s="23" t="s">
        <v>246</v>
      </c>
      <c r="I106" s="24">
        <v>208250</v>
      </c>
      <c r="J106" s="24">
        <v>0</v>
      </c>
      <c r="K106" s="24">
        <v>0</v>
      </c>
      <c r="L106" s="15">
        <f t="shared" si="48"/>
        <v>0</v>
      </c>
      <c r="M106" s="15">
        <f t="shared" si="49"/>
        <v>0</v>
      </c>
      <c r="N106" s="15">
        <f t="shared" si="50"/>
        <v>-208250</v>
      </c>
      <c r="O106" s="44">
        <f t="shared" si="51"/>
        <v>-1</v>
      </c>
      <c r="P106" s="15">
        <v>0</v>
      </c>
      <c r="Q106" s="15">
        <v>0</v>
      </c>
      <c r="R106" s="15">
        <f t="shared" si="52"/>
        <v>0</v>
      </c>
      <c r="S106" s="15">
        <f t="shared" si="53"/>
        <v>0</v>
      </c>
      <c r="T106" s="15">
        <f t="shared" si="54"/>
        <v>-208250</v>
      </c>
      <c r="U106" s="44">
        <f t="shared" si="55"/>
        <v>-1</v>
      </c>
      <c r="V106" s="15">
        <v>0</v>
      </c>
      <c r="W106" s="15">
        <v>0</v>
      </c>
      <c r="X106" s="15">
        <f t="shared" si="56"/>
        <v>0</v>
      </c>
      <c r="Y106" s="15">
        <f t="shared" si="57"/>
        <v>0</v>
      </c>
      <c r="Z106" s="15">
        <f t="shared" si="58"/>
        <v>-208250</v>
      </c>
      <c r="AA106" s="44">
        <f t="shared" si="59"/>
        <v>-1</v>
      </c>
      <c r="AB106" s="15">
        <v>0</v>
      </c>
      <c r="AC106" s="15">
        <v>0</v>
      </c>
      <c r="AD106" s="15">
        <f t="shared" si="60"/>
        <v>0</v>
      </c>
      <c r="AE106" s="15">
        <f t="shared" si="61"/>
        <v>0</v>
      </c>
      <c r="AF106" s="15">
        <f t="shared" si="62"/>
        <v>-208250</v>
      </c>
      <c r="AG106" s="44">
        <f t="shared" si="63"/>
        <v>-1</v>
      </c>
      <c r="AH106" s="15">
        <v>0</v>
      </c>
      <c r="AI106" s="15">
        <v>0</v>
      </c>
      <c r="AJ106" s="15">
        <f t="shared" si="64"/>
        <v>0</v>
      </c>
      <c r="AK106" s="15">
        <f t="shared" si="65"/>
        <v>0</v>
      </c>
      <c r="AL106" s="15">
        <f t="shared" si="66"/>
        <v>-208250</v>
      </c>
      <c r="AM106" s="44">
        <f t="shared" si="67"/>
        <v>-1</v>
      </c>
      <c r="AN106" s="15">
        <v>0</v>
      </c>
      <c r="AO106" s="15">
        <v>0</v>
      </c>
      <c r="AP106" s="15">
        <f t="shared" si="68"/>
        <v>0</v>
      </c>
      <c r="AQ106" s="15">
        <f t="shared" si="69"/>
        <v>0</v>
      </c>
      <c r="AR106" s="15">
        <f t="shared" si="70"/>
        <v>-208250</v>
      </c>
      <c r="AS106" s="44">
        <f t="shared" si="71"/>
        <v>-1</v>
      </c>
      <c r="AT106" s="15">
        <v>0</v>
      </c>
      <c r="AU106" s="15">
        <v>0</v>
      </c>
      <c r="AV106" s="15">
        <f t="shared" si="72"/>
        <v>0</v>
      </c>
      <c r="AW106" s="15">
        <f t="shared" si="73"/>
        <v>0</v>
      </c>
      <c r="AX106" s="15">
        <f t="shared" si="74"/>
        <v>-208250</v>
      </c>
      <c r="AY106" s="44">
        <f t="shared" si="75"/>
        <v>-1</v>
      </c>
      <c r="AZ106" s="15">
        <v>0</v>
      </c>
      <c r="BA106" s="15">
        <v>0</v>
      </c>
      <c r="BB106" s="15">
        <f t="shared" si="76"/>
        <v>0</v>
      </c>
      <c r="BC106" s="15">
        <f t="shared" si="77"/>
        <v>0</v>
      </c>
      <c r="BD106" s="15">
        <f t="shared" si="78"/>
        <v>-208250</v>
      </c>
      <c r="BE106" s="44">
        <f t="shared" si="79"/>
        <v>-1</v>
      </c>
      <c r="BF106" s="15">
        <v>0</v>
      </c>
      <c r="BG106" s="15">
        <v>0</v>
      </c>
      <c r="BH106" s="15">
        <f t="shared" si="80"/>
        <v>0</v>
      </c>
      <c r="BI106" s="15">
        <f t="shared" si="81"/>
        <v>0</v>
      </c>
      <c r="BJ106" s="15">
        <f t="shared" si="82"/>
        <v>-208250</v>
      </c>
      <c r="BK106" s="44">
        <f t="shared" si="83"/>
        <v>-1</v>
      </c>
      <c r="BL106" s="15">
        <v>0</v>
      </c>
      <c r="BM106" s="15">
        <v>0</v>
      </c>
      <c r="BN106" s="15">
        <f t="shared" si="84"/>
        <v>0</v>
      </c>
      <c r="BO106" s="15">
        <f t="shared" si="85"/>
        <v>0</v>
      </c>
      <c r="BP106" s="15">
        <f t="shared" si="86"/>
        <v>-208250</v>
      </c>
      <c r="BQ106" s="44">
        <f t="shared" si="87"/>
        <v>-1</v>
      </c>
      <c r="BR106" s="15">
        <v>0</v>
      </c>
      <c r="BS106" s="15">
        <v>0</v>
      </c>
      <c r="BT106" s="15">
        <f t="shared" si="88"/>
        <v>0</v>
      </c>
      <c r="BU106" s="15">
        <f t="shared" si="89"/>
        <v>0</v>
      </c>
      <c r="BV106" s="15">
        <f t="shared" si="90"/>
        <v>-208250</v>
      </c>
      <c r="BW106" s="44">
        <f t="shared" si="91"/>
        <v>-1</v>
      </c>
      <c r="BX106" s="9">
        <v>0</v>
      </c>
      <c r="BY106" s="9">
        <v>0</v>
      </c>
      <c r="BZ106" s="10">
        <f t="shared" si="92"/>
        <v>0</v>
      </c>
      <c r="CA106" s="11">
        <f t="shared" si="93"/>
        <v>0</v>
      </c>
      <c r="CB106" s="15">
        <f t="shared" si="94"/>
        <v>-208250</v>
      </c>
      <c r="CC106" s="44">
        <f t="shared" si="95"/>
        <v>-1</v>
      </c>
    </row>
    <row r="107" spans="1:81" s="4" customFormat="1" x14ac:dyDescent="0.25">
      <c r="A107" s="22">
        <v>100</v>
      </c>
      <c r="B107" s="22" t="s">
        <v>247</v>
      </c>
      <c r="C107" s="22" t="s">
        <v>248</v>
      </c>
      <c r="D107" s="22" t="s">
        <v>23</v>
      </c>
      <c r="E107" s="22">
        <v>70</v>
      </c>
      <c r="F107" s="22" t="s">
        <v>47</v>
      </c>
      <c r="G107" s="22" t="s">
        <v>51</v>
      </c>
      <c r="H107" s="22" t="s">
        <v>51</v>
      </c>
      <c r="I107" s="24">
        <v>61794</v>
      </c>
      <c r="J107" s="24">
        <v>0</v>
      </c>
      <c r="K107" s="24">
        <v>0</v>
      </c>
      <c r="L107" s="15">
        <f t="shared" si="48"/>
        <v>0</v>
      </c>
      <c r="M107" s="15">
        <f t="shared" si="49"/>
        <v>0</v>
      </c>
      <c r="N107" s="15">
        <f t="shared" si="50"/>
        <v>-61794</v>
      </c>
      <c r="O107" s="44">
        <f t="shared" si="51"/>
        <v>-1</v>
      </c>
      <c r="P107" s="15">
        <v>0</v>
      </c>
      <c r="Q107" s="15">
        <v>0</v>
      </c>
      <c r="R107" s="15">
        <f t="shared" si="52"/>
        <v>0</v>
      </c>
      <c r="S107" s="15">
        <f t="shared" si="53"/>
        <v>0</v>
      </c>
      <c r="T107" s="15">
        <f t="shared" si="54"/>
        <v>-61794</v>
      </c>
      <c r="U107" s="44">
        <f t="shared" si="55"/>
        <v>-1</v>
      </c>
      <c r="V107" s="15">
        <v>0</v>
      </c>
      <c r="W107" s="15">
        <v>0</v>
      </c>
      <c r="X107" s="15">
        <f t="shared" si="56"/>
        <v>0</v>
      </c>
      <c r="Y107" s="15">
        <f t="shared" si="57"/>
        <v>0</v>
      </c>
      <c r="Z107" s="15">
        <f t="shared" si="58"/>
        <v>-61794</v>
      </c>
      <c r="AA107" s="44">
        <f t="shared" si="59"/>
        <v>-1</v>
      </c>
      <c r="AB107" s="15">
        <v>0</v>
      </c>
      <c r="AC107" s="15">
        <v>0</v>
      </c>
      <c r="AD107" s="15">
        <f t="shared" si="60"/>
        <v>0</v>
      </c>
      <c r="AE107" s="15">
        <f t="shared" si="61"/>
        <v>0</v>
      </c>
      <c r="AF107" s="15">
        <f t="shared" si="62"/>
        <v>-61794</v>
      </c>
      <c r="AG107" s="44">
        <f t="shared" si="63"/>
        <v>-1</v>
      </c>
      <c r="AH107" s="15">
        <v>0</v>
      </c>
      <c r="AI107" s="15">
        <v>0</v>
      </c>
      <c r="AJ107" s="15">
        <f t="shared" si="64"/>
        <v>0</v>
      </c>
      <c r="AK107" s="15">
        <f t="shared" si="65"/>
        <v>0</v>
      </c>
      <c r="AL107" s="15">
        <f t="shared" si="66"/>
        <v>-61794</v>
      </c>
      <c r="AM107" s="44">
        <f t="shared" si="67"/>
        <v>-1</v>
      </c>
      <c r="AN107" s="15">
        <v>42000</v>
      </c>
      <c r="AO107" s="15">
        <v>7980</v>
      </c>
      <c r="AP107" s="15">
        <f t="shared" si="68"/>
        <v>49980</v>
      </c>
      <c r="AQ107" s="15">
        <f t="shared" si="69"/>
        <v>3498600</v>
      </c>
      <c r="AR107" s="15">
        <f t="shared" si="70"/>
        <v>-11814</v>
      </c>
      <c r="AS107" s="44">
        <f t="shared" si="71"/>
        <v>-0.19118361005922904</v>
      </c>
      <c r="AT107" s="15">
        <v>0</v>
      </c>
      <c r="AU107" s="15">
        <v>0</v>
      </c>
      <c r="AV107" s="15">
        <f t="shared" si="72"/>
        <v>0</v>
      </c>
      <c r="AW107" s="15">
        <f t="shared" si="73"/>
        <v>0</v>
      </c>
      <c r="AX107" s="15">
        <f t="shared" si="74"/>
        <v>-61794</v>
      </c>
      <c r="AY107" s="44">
        <f t="shared" si="75"/>
        <v>-1</v>
      </c>
      <c r="AZ107" s="15">
        <v>51927.710843373497</v>
      </c>
      <c r="BA107" s="15">
        <v>9866.2650602409649</v>
      </c>
      <c r="BB107" s="15">
        <f t="shared" si="76"/>
        <v>61793.975903614461</v>
      </c>
      <c r="BC107" s="15">
        <f t="shared" si="77"/>
        <v>4325578.3132530125</v>
      </c>
      <c r="BD107" s="15">
        <f t="shared" si="78"/>
        <v>-2.4096385539451148E-2</v>
      </c>
      <c r="BE107" s="44">
        <f t="shared" si="79"/>
        <v>-3.8994701005682022E-7</v>
      </c>
      <c r="BF107" s="15">
        <v>0</v>
      </c>
      <c r="BG107" s="15">
        <v>0</v>
      </c>
      <c r="BH107" s="15">
        <f t="shared" si="80"/>
        <v>0</v>
      </c>
      <c r="BI107" s="15">
        <f t="shared" si="81"/>
        <v>0</v>
      </c>
      <c r="BJ107" s="15">
        <f t="shared" si="82"/>
        <v>-61794</v>
      </c>
      <c r="BK107" s="44">
        <f t="shared" si="83"/>
        <v>-1</v>
      </c>
      <c r="BL107" s="15">
        <v>0</v>
      </c>
      <c r="BM107" s="15">
        <v>0</v>
      </c>
      <c r="BN107" s="15">
        <f t="shared" si="84"/>
        <v>0</v>
      </c>
      <c r="BO107" s="15">
        <f t="shared" si="85"/>
        <v>0</v>
      </c>
      <c r="BP107" s="15">
        <f t="shared" si="86"/>
        <v>-61794</v>
      </c>
      <c r="BQ107" s="44">
        <f t="shared" si="87"/>
        <v>-1</v>
      </c>
      <c r="BR107" s="15">
        <v>0</v>
      </c>
      <c r="BS107" s="15">
        <v>0</v>
      </c>
      <c r="BT107" s="15">
        <f t="shared" si="88"/>
        <v>0</v>
      </c>
      <c r="BU107" s="15">
        <f t="shared" si="89"/>
        <v>0</v>
      </c>
      <c r="BV107" s="15">
        <f t="shared" si="90"/>
        <v>-61794</v>
      </c>
      <c r="BW107" s="44">
        <f t="shared" si="91"/>
        <v>-1</v>
      </c>
      <c r="BX107" s="9">
        <v>0</v>
      </c>
      <c r="BY107" s="9">
        <v>0</v>
      </c>
      <c r="BZ107" s="10">
        <f t="shared" si="92"/>
        <v>0</v>
      </c>
      <c r="CA107" s="11">
        <f t="shared" si="93"/>
        <v>0</v>
      </c>
      <c r="CB107" s="15">
        <f t="shared" si="94"/>
        <v>-61794</v>
      </c>
      <c r="CC107" s="44">
        <f t="shared" si="95"/>
        <v>-1</v>
      </c>
    </row>
    <row r="108" spans="1:81" s="4" customFormat="1" ht="25.5" x14ac:dyDescent="0.25">
      <c r="A108" s="22">
        <v>101</v>
      </c>
      <c r="B108" s="22" t="s">
        <v>249</v>
      </c>
      <c r="C108" s="22" t="s">
        <v>250</v>
      </c>
      <c r="D108" s="22" t="s">
        <v>251</v>
      </c>
      <c r="E108" s="22">
        <v>350</v>
      </c>
      <c r="F108" s="23" t="s">
        <v>42</v>
      </c>
      <c r="G108" s="22" t="s">
        <v>26</v>
      </c>
      <c r="H108" s="22" t="s">
        <v>26</v>
      </c>
      <c r="I108" s="24">
        <v>17695</v>
      </c>
      <c r="J108" s="24">
        <v>0</v>
      </c>
      <c r="K108" s="24">
        <v>0</v>
      </c>
      <c r="L108" s="15">
        <f t="shared" si="48"/>
        <v>0</v>
      </c>
      <c r="M108" s="15">
        <f t="shared" si="49"/>
        <v>0</v>
      </c>
      <c r="N108" s="15">
        <f t="shared" si="50"/>
        <v>-17695</v>
      </c>
      <c r="O108" s="44">
        <f t="shared" si="51"/>
        <v>-1</v>
      </c>
      <c r="P108" s="15">
        <v>8390</v>
      </c>
      <c r="Q108" s="15">
        <v>1594.1</v>
      </c>
      <c r="R108" s="15">
        <f t="shared" si="52"/>
        <v>9984.1</v>
      </c>
      <c r="S108" s="15">
        <f t="shared" si="53"/>
        <v>3494435</v>
      </c>
      <c r="T108" s="15">
        <f t="shared" si="54"/>
        <v>-7710.9</v>
      </c>
      <c r="U108" s="44">
        <f t="shared" si="55"/>
        <v>-0.43576716586606384</v>
      </c>
      <c r="V108" s="15">
        <v>0</v>
      </c>
      <c r="W108" s="15">
        <v>0</v>
      </c>
      <c r="X108" s="15">
        <f t="shared" si="56"/>
        <v>0</v>
      </c>
      <c r="Y108" s="15">
        <f t="shared" si="57"/>
        <v>0</v>
      </c>
      <c r="Z108" s="15">
        <f t="shared" si="58"/>
        <v>-17695</v>
      </c>
      <c r="AA108" s="44">
        <f t="shared" si="59"/>
        <v>-1</v>
      </c>
      <c r="AB108" s="15">
        <v>0</v>
      </c>
      <c r="AC108" s="15">
        <v>0</v>
      </c>
      <c r="AD108" s="15">
        <f t="shared" si="60"/>
        <v>0</v>
      </c>
      <c r="AE108" s="15">
        <f t="shared" si="61"/>
        <v>0</v>
      </c>
      <c r="AF108" s="15">
        <f t="shared" si="62"/>
        <v>-17695</v>
      </c>
      <c r="AG108" s="44">
        <f t="shared" si="63"/>
        <v>-1</v>
      </c>
      <c r="AH108" s="15">
        <v>13430</v>
      </c>
      <c r="AI108" s="15">
        <v>2551.6999999999998</v>
      </c>
      <c r="AJ108" s="15">
        <f t="shared" si="64"/>
        <v>15981.7</v>
      </c>
      <c r="AK108" s="15">
        <f t="shared" si="65"/>
        <v>5593595</v>
      </c>
      <c r="AL108" s="15">
        <f t="shared" si="66"/>
        <v>-1713.2999999999993</v>
      </c>
      <c r="AM108" s="44">
        <f t="shared" si="67"/>
        <v>-9.6823961571065237E-2</v>
      </c>
      <c r="AN108" s="15">
        <v>0</v>
      </c>
      <c r="AO108" s="15">
        <v>0</v>
      </c>
      <c r="AP108" s="15">
        <f t="shared" si="68"/>
        <v>0</v>
      </c>
      <c r="AQ108" s="15">
        <f t="shared" si="69"/>
        <v>0</v>
      </c>
      <c r="AR108" s="15">
        <f t="shared" si="70"/>
        <v>-17695</v>
      </c>
      <c r="AS108" s="44">
        <f t="shared" si="71"/>
        <v>-1</v>
      </c>
      <c r="AT108" s="15">
        <v>14870</v>
      </c>
      <c r="AU108" s="15">
        <v>2825.3</v>
      </c>
      <c r="AV108" s="15">
        <f t="shared" si="72"/>
        <v>17695.3</v>
      </c>
      <c r="AW108" s="15">
        <f t="shared" si="73"/>
        <v>6193355</v>
      </c>
      <c r="AX108" s="15">
        <f t="shared" si="74"/>
        <v>0.2999999999992724</v>
      </c>
      <c r="AY108" s="44">
        <f t="shared" si="75"/>
        <v>1.6953941791425396E-5</v>
      </c>
      <c r="AZ108" s="15">
        <v>0</v>
      </c>
      <c r="BA108" s="15">
        <v>0</v>
      </c>
      <c r="BB108" s="15">
        <f t="shared" si="76"/>
        <v>0</v>
      </c>
      <c r="BC108" s="15">
        <f t="shared" si="77"/>
        <v>0</v>
      </c>
      <c r="BD108" s="15">
        <f t="shared" si="78"/>
        <v>-17695</v>
      </c>
      <c r="BE108" s="44">
        <f t="shared" si="79"/>
        <v>-1</v>
      </c>
      <c r="BF108" s="15">
        <v>0</v>
      </c>
      <c r="BG108" s="15">
        <v>0</v>
      </c>
      <c r="BH108" s="15">
        <f t="shared" si="80"/>
        <v>0</v>
      </c>
      <c r="BI108" s="15">
        <f t="shared" si="81"/>
        <v>0</v>
      </c>
      <c r="BJ108" s="15">
        <f t="shared" si="82"/>
        <v>-17695</v>
      </c>
      <c r="BK108" s="44">
        <f t="shared" si="83"/>
        <v>-1</v>
      </c>
      <c r="BL108" s="15">
        <v>25774</v>
      </c>
      <c r="BM108" s="15">
        <v>4897.0600000000004</v>
      </c>
      <c r="BN108" s="15">
        <f t="shared" si="84"/>
        <v>30671.06</v>
      </c>
      <c r="BO108" s="15">
        <f t="shared" si="85"/>
        <v>10734871</v>
      </c>
      <c r="BP108" s="45">
        <f t="shared" si="86"/>
        <v>12976.060000000001</v>
      </c>
      <c r="BQ108" s="44">
        <f t="shared" si="87"/>
        <v>0.73331788640859008</v>
      </c>
      <c r="BR108" s="15">
        <v>0</v>
      </c>
      <c r="BS108" s="15">
        <v>0</v>
      </c>
      <c r="BT108" s="15">
        <f t="shared" si="88"/>
        <v>0</v>
      </c>
      <c r="BU108" s="15">
        <f t="shared" si="89"/>
        <v>0</v>
      </c>
      <c r="BV108" s="15">
        <f t="shared" si="90"/>
        <v>-17695</v>
      </c>
      <c r="BW108" s="44">
        <f t="shared" si="91"/>
        <v>-1</v>
      </c>
      <c r="BX108" s="9">
        <v>0</v>
      </c>
      <c r="BY108" s="9">
        <v>0</v>
      </c>
      <c r="BZ108" s="10">
        <f t="shared" si="92"/>
        <v>0</v>
      </c>
      <c r="CA108" s="11">
        <f t="shared" si="93"/>
        <v>0</v>
      </c>
      <c r="CB108" s="15">
        <f t="shared" si="94"/>
        <v>-17695</v>
      </c>
      <c r="CC108" s="44">
        <f t="shared" si="95"/>
        <v>-1</v>
      </c>
    </row>
    <row r="109" spans="1:81" s="4" customFormat="1" x14ac:dyDescent="0.25">
      <c r="A109" s="22">
        <v>102</v>
      </c>
      <c r="B109" s="22" t="s">
        <v>252</v>
      </c>
      <c r="C109" s="23" t="s">
        <v>253</v>
      </c>
      <c r="D109" s="23" t="s">
        <v>23</v>
      </c>
      <c r="E109" s="23">
        <v>2</v>
      </c>
      <c r="F109" s="23" t="s">
        <v>47</v>
      </c>
      <c r="G109" s="23" t="s">
        <v>26</v>
      </c>
      <c r="H109" s="23" t="s">
        <v>26</v>
      </c>
      <c r="I109" s="24">
        <v>585194</v>
      </c>
      <c r="J109" s="24">
        <v>0</v>
      </c>
      <c r="K109" s="24">
        <v>0</v>
      </c>
      <c r="L109" s="15">
        <f t="shared" si="48"/>
        <v>0</v>
      </c>
      <c r="M109" s="15">
        <f t="shared" si="49"/>
        <v>0</v>
      </c>
      <c r="N109" s="15">
        <f t="shared" si="50"/>
        <v>-585194</v>
      </c>
      <c r="O109" s="44">
        <f t="shared" si="51"/>
        <v>-1</v>
      </c>
      <c r="P109" s="15">
        <v>0</v>
      </c>
      <c r="Q109" s="15">
        <v>0</v>
      </c>
      <c r="R109" s="15">
        <f t="shared" si="52"/>
        <v>0</v>
      </c>
      <c r="S109" s="15">
        <f t="shared" si="53"/>
        <v>0</v>
      </c>
      <c r="T109" s="15">
        <f t="shared" si="54"/>
        <v>-585194</v>
      </c>
      <c r="U109" s="44">
        <f t="shared" si="55"/>
        <v>-1</v>
      </c>
      <c r="V109" s="15">
        <v>0</v>
      </c>
      <c r="W109" s="15">
        <v>0</v>
      </c>
      <c r="X109" s="15">
        <f t="shared" si="56"/>
        <v>0</v>
      </c>
      <c r="Y109" s="15">
        <f t="shared" si="57"/>
        <v>0</v>
      </c>
      <c r="Z109" s="15">
        <f t="shared" si="58"/>
        <v>-585194</v>
      </c>
      <c r="AA109" s="44">
        <f t="shared" si="59"/>
        <v>-1</v>
      </c>
      <c r="AB109" s="15">
        <v>0</v>
      </c>
      <c r="AC109" s="15">
        <v>0</v>
      </c>
      <c r="AD109" s="15">
        <f t="shared" si="60"/>
        <v>0</v>
      </c>
      <c r="AE109" s="15">
        <f t="shared" si="61"/>
        <v>0</v>
      </c>
      <c r="AF109" s="15">
        <f t="shared" si="62"/>
        <v>-585194</v>
      </c>
      <c r="AG109" s="44">
        <f t="shared" si="63"/>
        <v>-1</v>
      </c>
      <c r="AH109" s="15">
        <v>0</v>
      </c>
      <c r="AI109" s="15">
        <v>0</v>
      </c>
      <c r="AJ109" s="15">
        <f t="shared" si="64"/>
        <v>0</v>
      </c>
      <c r="AK109" s="15">
        <f t="shared" si="65"/>
        <v>0</v>
      </c>
      <c r="AL109" s="15">
        <f t="shared" si="66"/>
        <v>-585194</v>
      </c>
      <c r="AM109" s="44">
        <f t="shared" si="67"/>
        <v>-1</v>
      </c>
      <c r="AN109" s="15">
        <v>0</v>
      </c>
      <c r="AO109" s="15">
        <v>0</v>
      </c>
      <c r="AP109" s="15">
        <f t="shared" si="68"/>
        <v>0</v>
      </c>
      <c r="AQ109" s="15">
        <f t="shared" si="69"/>
        <v>0</v>
      </c>
      <c r="AR109" s="15">
        <f t="shared" si="70"/>
        <v>-585194</v>
      </c>
      <c r="AS109" s="44">
        <f t="shared" si="71"/>
        <v>-1</v>
      </c>
      <c r="AT109" s="15">
        <v>0</v>
      </c>
      <c r="AU109" s="15">
        <v>0</v>
      </c>
      <c r="AV109" s="15">
        <f t="shared" si="72"/>
        <v>0</v>
      </c>
      <c r="AW109" s="15">
        <f t="shared" si="73"/>
        <v>0</v>
      </c>
      <c r="AX109" s="15">
        <f t="shared" si="74"/>
        <v>-585194</v>
      </c>
      <c r="AY109" s="44">
        <f t="shared" si="75"/>
        <v>-1</v>
      </c>
      <c r="AZ109" s="15">
        <v>0</v>
      </c>
      <c r="BA109" s="15">
        <v>0</v>
      </c>
      <c r="BB109" s="15">
        <f t="shared" si="76"/>
        <v>0</v>
      </c>
      <c r="BC109" s="15">
        <f t="shared" si="77"/>
        <v>0</v>
      </c>
      <c r="BD109" s="15">
        <f t="shared" si="78"/>
        <v>-585194</v>
      </c>
      <c r="BE109" s="44">
        <f t="shared" si="79"/>
        <v>-1</v>
      </c>
      <c r="BF109" s="15">
        <v>0</v>
      </c>
      <c r="BG109" s="15">
        <v>0</v>
      </c>
      <c r="BH109" s="15">
        <f t="shared" si="80"/>
        <v>0</v>
      </c>
      <c r="BI109" s="15">
        <f t="shared" si="81"/>
        <v>0</v>
      </c>
      <c r="BJ109" s="15">
        <f t="shared" si="82"/>
        <v>-585194</v>
      </c>
      <c r="BK109" s="44">
        <f t="shared" si="83"/>
        <v>-1</v>
      </c>
      <c r="BL109" s="15">
        <v>0</v>
      </c>
      <c r="BM109" s="15">
        <v>0</v>
      </c>
      <c r="BN109" s="15">
        <f t="shared" si="84"/>
        <v>0</v>
      </c>
      <c r="BO109" s="15">
        <f t="shared" si="85"/>
        <v>0</v>
      </c>
      <c r="BP109" s="15">
        <f t="shared" si="86"/>
        <v>-585194</v>
      </c>
      <c r="BQ109" s="44">
        <f t="shared" si="87"/>
        <v>-1</v>
      </c>
      <c r="BR109" s="15">
        <v>0</v>
      </c>
      <c r="BS109" s="15">
        <v>0</v>
      </c>
      <c r="BT109" s="15">
        <f t="shared" si="88"/>
        <v>0</v>
      </c>
      <c r="BU109" s="15">
        <f t="shared" si="89"/>
        <v>0</v>
      </c>
      <c r="BV109" s="15">
        <f t="shared" si="90"/>
        <v>-585194</v>
      </c>
      <c r="BW109" s="44">
        <f t="shared" si="91"/>
        <v>-1</v>
      </c>
      <c r="BX109" s="9">
        <v>0</v>
      </c>
      <c r="BY109" s="9">
        <v>0</v>
      </c>
      <c r="BZ109" s="10">
        <f t="shared" si="92"/>
        <v>0</v>
      </c>
      <c r="CA109" s="11">
        <f t="shared" si="93"/>
        <v>0</v>
      </c>
      <c r="CB109" s="15">
        <f t="shared" si="94"/>
        <v>-585194</v>
      </c>
      <c r="CC109" s="44">
        <f t="shared" si="95"/>
        <v>-1</v>
      </c>
    </row>
    <row r="110" spans="1:81" s="4" customFormat="1" ht="25.5" x14ac:dyDescent="0.25">
      <c r="A110" s="22">
        <v>103</v>
      </c>
      <c r="B110" s="22" t="s">
        <v>254</v>
      </c>
      <c r="C110" s="22" t="s">
        <v>255</v>
      </c>
      <c r="D110" s="22" t="s">
        <v>23</v>
      </c>
      <c r="E110" s="22">
        <v>500</v>
      </c>
      <c r="F110" s="22" t="s">
        <v>126</v>
      </c>
      <c r="G110" s="23" t="s">
        <v>26</v>
      </c>
      <c r="H110" s="23" t="s">
        <v>26</v>
      </c>
      <c r="I110" s="24">
        <v>5528</v>
      </c>
      <c r="J110" s="24">
        <v>0</v>
      </c>
      <c r="K110" s="24">
        <v>0</v>
      </c>
      <c r="L110" s="15">
        <f t="shared" si="48"/>
        <v>0</v>
      </c>
      <c r="M110" s="15">
        <f t="shared" si="49"/>
        <v>0</v>
      </c>
      <c r="N110" s="15">
        <f t="shared" si="50"/>
        <v>-5528</v>
      </c>
      <c r="O110" s="44">
        <f t="shared" si="51"/>
        <v>-1</v>
      </c>
      <c r="P110" s="15">
        <v>0</v>
      </c>
      <c r="Q110" s="15">
        <v>0</v>
      </c>
      <c r="R110" s="15">
        <f t="shared" si="52"/>
        <v>0</v>
      </c>
      <c r="S110" s="15">
        <f t="shared" si="53"/>
        <v>0</v>
      </c>
      <c r="T110" s="15">
        <f t="shared" si="54"/>
        <v>-5528</v>
      </c>
      <c r="U110" s="44">
        <f t="shared" si="55"/>
        <v>-1</v>
      </c>
      <c r="V110" s="15">
        <v>0</v>
      </c>
      <c r="W110" s="15">
        <v>0</v>
      </c>
      <c r="X110" s="15">
        <f t="shared" si="56"/>
        <v>0</v>
      </c>
      <c r="Y110" s="15">
        <f t="shared" si="57"/>
        <v>0</v>
      </c>
      <c r="Z110" s="15">
        <f t="shared" si="58"/>
        <v>-5528</v>
      </c>
      <c r="AA110" s="44">
        <f t="shared" si="59"/>
        <v>-1</v>
      </c>
      <c r="AB110" s="15">
        <v>0</v>
      </c>
      <c r="AC110" s="15">
        <v>0</v>
      </c>
      <c r="AD110" s="15">
        <f t="shared" si="60"/>
        <v>0</v>
      </c>
      <c r="AE110" s="15">
        <f t="shared" si="61"/>
        <v>0</v>
      </c>
      <c r="AF110" s="15">
        <f t="shared" si="62"/>
        <v>-5528</v>
      </c>
      <c r="AG110" s="44">
        <f t="shared" si="63"/>
        <v>-1</v>
      </c>
      <c r="AH110" s="15">
        <v>4500</v>
      </c>
      <c r="AI110" s="15">
        <v>855</v>
      </c>
      <c r="AJ110" s="15">
        <f t="shared" si="64"/>
        <v>5355</v>
      </c>
      <c r="AK110" s="15">
        <f t="shared" si="65"/>
        <v>2677500</v>
      </c>
      <c r="AL110" s="15">
        <f t="shared" si="66"/>
        <v>-173</v>
      </c>
      <c r="AM110" s="44">
        <f t="shared" si="67"/>
        <v>-3.129522431259045E-2</v>
      </c>
      <c r="AN110" s="15">
        <v>0</v>
      </c>
      <c r="AO110" s="15">
        <v>0</v>
      </c>
      <c r="AP110" s="15">
        <f t="shared" si="68"/>
        <v>0</v>
      </c>
      <c r="AQ110" s="15">
        <f t="shared" si="69"/>
        <v>0</v>
      </c>
      <c r="AR110" s="15">
        <f t="shared" si="70"/>
        <v>-5528</v>
      </c>
      <c r="AS110" s="44">
        <f t="shared" si="71"/>
        <v>-1</v>
      </c>
      <c r="AT110" s="15">
        <v>0</v>
      </c>
      <c r="AU110" s="15">
        <v>0</v>
      </c>
      <c r="AV110" s="15">
        <f t="shared" si="72"/>
        <v>0</v>
      </c>
      <c r="AW110" s="15">
        <f t="shared" si="73"/>
        <v>0</v>
      </c>
      <c r="AX110" s="15">
        <f t="shared" si="74"/>
        <v>-5528</v>
      </c>
      <c r="AY110" s="44">
        <f t="shared" si="75"/>
        <v>-1</v>
      </c>
      <c r="AZ110" s="15">
        <v>0</v>
      </c>
      <c r="BA110" s="15">
        <v>0</v>
      </c>
      <c r="BB110" s="15">
        <f t="shared" si="76"/>
        <v>0</v>
      </c>
      <c r="BC110" s="15">
        <f t="shared" si="77"/>
        <v>0</v>
      </c>
      <c r="BD110" s="15">
        <f t="shared" si="78"/>
        <v>-5528</v>
      </c>
      <c r="BE110" s="44">
        <f t="shared" si="79"/>
        <v>-1</v>
      </c>
      <c r="BF110" s="15">
        <v>0</v>
      </c>
      <c r="BG110" s="15">
        <v>0</v>
      </c>
      <c r="BH110" s="15">
        <f t="shared" si="80"/>
        <v>0</v>
      </c>
      <c r="BI110" s="15">
        <f t="shared" si="81"/>
        <v>0</v>
      </c>
      <c r="BJ110" s="15">
        <f t="shared" si="82"/>
        <v>-5528</v>
      </c>
      <c r="BK110" s="44">
        <f t="shared" si="83"/>
        <v>-1</v>
      </c>
      <c r="BL110" s="15">
        <v>0</v>
      </c>
      <c r="BM110" s="15">
        <v>0</v>
      </c>
      <c r="BN110" s="15">
        <f t="shared" si="84"/>
        <v>0</v>
      </c>
      <c r="BO110" s="15">
        <f t="shared" si="85"/>
        <v>0</v>
      </c>
      <c r="BP110" s="15">
        <f t="shared" si="86"/>
        <v>-5528</v>
      </c>
      <c r="BQ110" s="44">
        <f t="shared" si="87"/>
        <v>-1</v>
      </c>
      <c r="BR110" s="15">
        <v>0</v>
      </c>
      <c r="BS110" s="15">
        <v>0</v>
      </c>
      <c r="BT110" s="15">
        <f t="shared" si="88"/>
        <v>0</v>
      </c>
      <c r="BU110" s="15">
        <f t="shared" si="89"/>
        <v>0</v>
      </c>
      <c r="BV110" s="15">
        <f t="shared" si="90"/>
        <v>-5528</v>
      </c>
      <c r="BW110" s="44">
        <f t="shared" si="91"/>
        <v>-1</v>
      </c>
      <c r="BX110" s="9">
        <v>0</v>
      </c>
      <c r="BY110" s="9">
        <v>0</v>
      </c>
      <c r="BZ110" s="10">
        <f t="shared" si="92"/>
        <v>0</v>
      </c>
      <c r="CA110" s="11">
        <f t="shared" si="93"/>
        <v>0</v>
      </c>
      <c r="CB110" s="15">
        <f t="shared" si="94"/>
        <v>-5528</v>
      </c>
      <c r="CC110" s="44">
        <f t="shared" si="95"/>
        <v>-1</v>
      </c>
    </row>
    <row r="111" spans="1:81" s="4" customFormat="1" ht="25.5" x14ac:dyDescent="0.25">
      <c r="A111" s="22">
        <v>104</v>
      </c>
      <c r="B111" s="22" t="s">
        <v>256</v>
      </c>
      <c r="C111" s="22" t="s">
        <v>257</v>
      </c>
      <c r="D111" s="22" t="s">
        <v>23</v>
      </c>
      <c r="E111" s="22">
        <v>10</v>
      </c>
      <c r="F111" s="22" t="s">
        <v>126</v>
      </c>
      <c r="G111" s="23" t="s">
        <v>26</v>
      </c>
      <c r="H111" s="23" t="s">
        <v>26</v>
      </c>
      <c r="I111" s="24">
        <v>243594</v>
      </c>
      <c r="J111" s="24">
        <v>0</v>
      </c>
      <c r="K111" s="24">
        <v>0</v>
      </c>
      <c r="L111" s="15">
        <f t="shared" si="48"/>
        <v>0</v>
      </c>
      <c r="M111" s="15">
        <f t="shared" si="49"/>
        <v>0</v>
      </c>
      <c r="N111" s="15">
        <f t="shared" si="50"/>
        <v>-243594</v>
      </c>
      <c r="O111" s="44">
        <f t="shared" si="51"/>
        <v>-1</v>
      </c>
      <c r="P111" s="15">
        <v>0</v>
      </c>
      <c r="Q111" s="15">
        <v>0</v>
      </c>
      <c r="R111" s="15">
        <f t="shared" si="52"/>
        <v>0</v>
      </c>
      <c r="S111" s="15">
        <f t="shared" si="53"/>
        <v>0</v>
      </c>
      <c r="T111" s="15">
        <f t="shared" si="54"/>
        <v>-243594</v>
      </c>
      <c r="U111" s="44">
        <f t="shared" si="55"/>
        <v>-1</v>
      </c>
      <c r="V111" s="15">
        <v>0</v>
      </c>
      <c r="W111" s="15">
        <v>0</v>
      </c>
      <c r="X111" s="15">
        <f t="shared" si="56"/>
        <v>0</v>
      </c>
      <c r="Y111" s="15">
        <f t="shared" si="57"/>
        <v>0</v>
      </c>
      <c r="Z111" s="15">
        <f t="shared" si="58"/>
        <v>-243594</v>
      </c>
      <c r="AA111" s="44">
        <f t="shared" si="59"/>
        <v>-1</v>
      </c>
      <c r="AB111" s="15">
        <v>0</v>
      </c>
      <c r="AC111" s="15">
        <v>0</v>
      </c>
      <c r="AD111" s="15">
        <f t="shared" si="60"/>
        <v>0</v>
      </c>
      <c r="AE111" s="15">
        <f t="shared" si="61"/>
        <v>0</v>
      </c>
      <c r="AF111" s="15">
        <f t="shared" si="62"/>
        <v>-243594</v>
      </c>
      <c r="AG111" s="44">
        <f t="shared" si="63"/>
        <v>-1</v>
      </c>
      <c r="AH111" s="15">
        <v>0</v>
      </c>
      <c r="AI111" s="15">
        <v>0</v>
      </c>
      <c r="AJ111" s="15">
        <f t="shared" si="64"/>
        <v>0</v>
      </c>
      <c r="AK111" s="15">
        <f t="shared" si="65"/>
        <v>0</v>
      </c>
      <c r="AL111" s="15">
        <f t="shared" si="66"/>
        <v>-243594</v>
      </c>
      <c r="AM111" s="44">
        <f t="shared" si="67"/>
        <v>-1</v>
      </c>
      <c r="AN111" s="15">
        <v>204000</v>
      </c>
      <c r="AO111" s="15">
        <v>38760</v>
      </c>
      <c r="AP111" s="15">
        <f t="shared" si="68"/>
        <v>242760</v>
      </c>
      <c r="AQ111" s="15">
        <f t="shared" si="69"/>
        <v>2427600</v>
      </c>
      <c r="AR111" s="15">
        <f t="shared" si="70"/>
        <v>-834</v>
      </c>
      <c r="AS111" s="44">
        <f t="shared" si="71"/>
        <v>-3.4237296485135102E-3</v>
      </c>
      <c r="AT111" s="15">
        <v>0</v>
      </c>
      <c r="AU111" s="15">
        <v>0</v>
      </c>
      <c r="AV111" s="15">
        <f t="shared" si="72"/>
        <v>0</v>
      </c>
      <c r="AW111" s="15">
        <f t="shared" si="73"/>
        <v>0</v>
      </c>
      <c r="AX111" s="15">
        <f t="shared" si="74"/>
        <v>-243594</v>
      </c>
      <c r="AY111" s="44">
        <f t="shared" si="75"/>
        <v>-1</v>
      </c>
      <c r="AZ111" s="15">
        <v>0</v>
      </c>
      <c r="BA111" s="15">
        <v>0</v>
      </c>
      <c r="BB111" s="15">
        <f t="shared" si="76"/>
        <v>0</v>
      </c>
      <c r="BC111" s="15">
        <f t="shared" si="77"/>
        <v>0</v>
      </c>
      <c r="BD111" s="15">
        <f t="shared" si="78"/>
        <v>-243594</v>
      </c>
      <c r="BE111" s="44">
        <f t="shared" si="79"/>
        <v>-1</v>
      </c>
      <c r="BF111" s="15">
        <v>0</v>
      </c>
      <c r="BG111" s="15">
        <v>0</v>
      </c>
      <c r="BH111" s="15">
        <f t="shared" si="80"/>
        <v>0</v>
      </c>
      <c r="BI111" s="15">
        <f t="shared" si="81"/>
        <v>0</v>
      </c>
      <c r="BJ111" s="15">
        <f t="shared" si="82"/>
        <v>-243594</v>
      </c>
      <c r="BK111" s="44">
        <f t="shared" si="83"/>
        <v>-1</v>
      </c>
      <c r="BL111" s="15">
        <v>0</v>
      </c>
      <c r="BM111" s="15">
        <v>0</v>
      </c>
      <c r="BN111" s="15">
        <f t="shared" si="84"/>
        <v>0</v>
      </c>
      <c r="BO111" s="15">
        <f t="shared" si="85"/>
        <v>0</v>
      </c>
      <c r="BP111" s="15">
        <f t="shared" si="86"/>
        <v>-243594</v>
      </c>
      <c r="BQ111" s="44">
        <f t="shared" si="87"/>
        <v>-1</v>
      </c>
      <c r="BR111" s="15">
        <v>0</v>
      </c>
      <c r="BS111" s="15">
        <v>0</v>
      </c>
      <c r="BT111" s="15">
        <f t="shared" si="88"/>
        <v>0</v>
      </c>
      <c r="BU111" s="15">
        <f t="shared" si="89"/>
        <v>0</v>
      </c>
      <c r="BV111" s="15">
        <f t="shared" si="90"/>
        <v>-243594</v>
      </c>
      <c r="BW111" s="44">
        <f t="shared" si="91"/>
        <v>-1</v>
      </c>
      <c r="BX111" s="9">
        <v>0</v>
      </c>
      <c r="BY111" s="9">
        <v>0</v>
      </c>
      <c r="BZ111" s="10">
        <f t="shared" si="92"/>
        <v>0</v>
      </c>
      <c r="CA111" s="11">
        <f t="shared" si="93"/>
        <v>0</v>
      </c>
      <c r="CB111" s="15">
        <f t="shared" si="94"/>
        <v>-243594</v>
      </c>
      <c r="CC111" s="44">
        <f t="shared" si="95"/>
        <v>-1</v>
      </c>
    </row>
    <row r="112" spans="1:81" s="4" customFormat="1" x14ac:dyDescent="0.25">
      <c r="A112" s="22">
        <v>105</v>
      </c>
      <c r="B112" s="22" t="s">
        <v>258</v>
      </c>
      <c r="C112" s="23" t="s">
        <v>259</v>
      </c>
      <c r="D112" s="22" t="s">
        <v>23</v>
      </c>
      <c r="E112" s="22">
        <v>10</v>
      </c>
      <c r="F112" s="22" t="s">
        <v>107</v>
      </c>
      <c r="G112" s="22" t="s">
        <v>26</v>
      </c>
      <c r="H112" s="22" t="s">
        <v>26</v>
      </c>
      <c r="I112" s="24">
        <v>254057</v>
      </c>
      <c r="J112" s="24">
        <v>0</v>
      </c>
      <c r="K112" s="24">
        <v>0</v>
      </c>
      <c r="L112" s="15">
        <f t="shared" si="48"/>
        <v>0</v>
      </c>
      <c r="M112" s="15">
        <f t="shared" si="49"/>
        <v>0</v>
      </c>
      <c r="N112" s="15">
        <f t="shared" si="50"/>
        <v>-254057</v>
      </c>
      <c r="O112" s="44">
        <f t="shared" si="51"/>
        <v>-1</v>
      </c>
      <c r="P112" s="15">
        <v>0</v>
      </c>
      <c r="Q112" s="15">
        <v>0</v>
      </c>
      <c r="R112" s="15">
        <f t="shared" si="52"/>
        <v>0</v>
      </c>
      <c r="S112" s="15">
        <f t="shared" si="53"/>
        <v>0</v>
      </c>
      <c r="T112" s="15">
        <f t="shared" si="54"/>
        <v>-254057</v>
      </c>
      <c r="U112" s="44">
        <f t="shared" si="55"/>
        <v>-1</v>
      </c>
      <c r="V112" s="15">
        <v>0</v>
      </c>
      <c r="W112" s="15">
        <v>0</v>
      </c>
      <c r="X112" s="15">
        <f t="shared" si="56"/>
        <v>0</v>
      </c>
      <c r="Y112" s="15">
        <f t="shared" si="57"/>
        <v>0</v>
      </c>
      <c r="Z112" s="15">
        <f t="shared" si="58"/>
        <v>-254057</v>
      </c>
      <c r="AA112" s="44">
        <f t="shared" si="59"/>
        <v>-1</v>
      </c>
      <c r="AB112" s="15">
        <v>0</v>
      </c>
      <c r="AC112" s="15">
        <v>0</v>
      </c>
      <c r="AD112" s="15">
        <f t="shared" si="60"/>
        <v>0</v>
      </c>
      <c r="AE112" s="15">
        <f t="shared" si="61"/>
        <v>0</v>
      </c>
      <c r="AF112" s="15">
        <f t="shared" si="62"/>
        <v>-254057</v>
      </c>
      <c r="AG112" s="44">
        <f t="shared" si="63"/>
        <v>-1</v>
      </c>
      <c r="AH112" s="15">
        <v>0</v>
      </c>
      <c r="AI112" s="15">
        <v>0</v>
      </c>
      <c r="AJ112" s="15">
        <f t="shared" si="64"/>
        <v>0</v>
      </c>
      <c r="AK112" s="15">
        <f t="shared" si="65"/>
        <v>0</v>
      </c>
      <c r="AL112" s="15">
        <f t="shared" si="66"/>
        <v>-254057</v>
      </c>
      <c r="AM112" s="44">
        <f t="shared" si="67"/>
        <v>-1</v>
      </c>
      <c r="AN112" s="15">
        <v>0</v>
      </c>
      <c r="AO112" s="15">
        <v>0</v>
      </c>
      <c r="AP112" s="15">
        <f t="shared" si="68"/>
        <v>0</v>
      </c>
      <c r="AQ112" s="15">
        <f t="shared" si="69"/>
        <v>0</v>
      </c>
      <c r="AR112" s="15">
        <f t="shared" si="70"/>
        <v>-254057</v>
      </c>
      <c r="AS112" s="44">
        <f t="shared" si="71"/>
        <v>-1</v>
      </c>
      <c r="AT112" s="15">
        <v>0</v>
      </c>
      <c r="AU112" s="15">
        <v>0</v>
      </c>
      <c r="AV112" s="15">
        <f t="shared" si="72"/>
        <v>0</v>
      </c>
      <c r="AW112" s="15">
        <f t="shared" si="73"/>
        <v>0</v>
      </c>
      <c r="AX112" s="15">
        <f t="shared" si="74"/>
        <v>-254057</v>
      </c>
      <c r="AY112" s="44">
        <f t="shared" si="75"/>
        <v>-1</v>
      </c>
      <c r="AZ112" s="15">
        <v>0</v>
      </c>
      <c r="BA112" s="15">
        <v>0</v>
      </c>
      <c r="BB112" s="15">
        <f t="shared" si="76"/>
        <v>0</v>
      </c>
      <c r="BC112" s="15">
        <f t="shared" si="77"/>
        <v>0</v>
      </c>
      <c r="BD112" s="15">
        <f t="shared" si="78"/>
        <v>-254057</v>
      </c>
      <c r="BE112" s="44">
        <f t="shared" si="79"/>
        <v>-1</v>
      </c>
      <c r="BF112" s="15">
        <v>0</v>
      </c>
      <c r="BG112" s="15">
        <v>0</v>
      </c>
      <c r="BH112" s="15">
        <f t="shared" si="80"/>
        <v>0</v>
      </c>
      <c r="BI112" s="15">
        <f t="shared" si="81"/>
        <v>0</v>
      </c>
      <c r="BJ112" s="15">
        <f t="shared" si="82"/>
        <v>-254057</v>
      </c>
      <c r="BK112" s="44">
        <f t="shared" si="83"/>
        <v>-1</v>
      </c>
      <c r="BL112" s="15">
        <v>0</v>
      </c>
      <c r="BM112" s="15">
        <v>0</v>
      </c>
      <c r="BN112" s="15">
        <f t="shared" si="84"/>
        <v>0</v>
      </c>
      <c r="BO112" s="15">
        <f t="shared" si="85"/>
        <v>0</v>
      </c>
      <c r="BP112" s="15">
        <f t="shared" si="86"/>
        <v>-254057</v>
      </c>
      <c r="BQ112" s="44">
        <f t="shared" si="87"/>
        <v>-1</v>
      </c>
      <c r="BR112" s="15">
        <v>0</v>
      </c>
      <c r="BS112" s="15">
        <v>0</v>
      </c>
      <c r="BT112" s="15">
        <f t="shared" si="88"/>
        <v>0</v>
      </c>
      <c r="BU112" s="15">
        <f t="shared" si="89"/>
        <v>0</v>
      </c>
      <c r="BV112" s="15">
        <f t="shared" si="90"/>
        <v>-254057</v>
      </c>
      <c r="BW112" s="44">
        <f t="shared" si="91"/>
        <v>-1</v>
      </c>
      <c r="BX112" s="9">
        <v>0</v>
      </c>
      <c r="BY112" s="9">
        <v>0</v>
      </c>
      <c r="BZ112" s="10">
        <f t="shared" si="92"/>
        <v>0</v>
      </c>
      <c r="CA112" s="11">
        <f t="shared" si="93"/>
        <v>0</v>
      </c>
      <c r="CB112" s="15">
        <f t="shared" si="94"/>
        <v>-254057</v>
      </c>
      <c r="CC112" s="44">
        <f t="shared" si="95"/>
        <v>-1</v>
      </c>
    </row>
    <row r="113" spans="1:81" s="4" customFormat="1" ht="38.25" x14ac:dyDescent="0.25">
      <c r="A113" s="22">
        <v>106</v>
      </c>
      <c r="B113" s="22" t="s">
        <v>260</v>
      </c>
      <c r="C113" s="22" t="s">
        <v>261</v>
      </c>
      <c r="D113" s="22" t="s">
        <v>23</v>
      </c>
      <c r="E113" s="23">
        <v>40</v>
      </c>
      <c r="F113" s="22" t="s">
        <v>47</v>
      </c>
      <c r="G113" s="23" t="s">
        <v>262</v>
      </c>
      <c r="H113" s="22" t="s">
        <v>51</v>
      </c>
      <c r="I113" s="24">
        <v>17286</v>
      </c>
      <c r="J113" s="24">
        <v>0</v>
      </c>
      <c r="K113" s="24">
        <v>0</v>
      </c>
      <c r="L113" s="15">
        <f t="shared" si="48"/>
        <v>0</v>
      </c>
      <c r="M113" s="15">
        <f t="shared" si="49"/>
        <v>0</v>
      </c>
      <c r="N113" s="15">
        <f t="shared" si="50"/>
        <v>-17286</v>
      </c>
      <c r="O113" s="44">
        <f t="shared" si="51"/>
        <v>-1</v>
      </c>
      <c r="P113" s="15">
        <v>0</v>
      </c>
      <c r="Q113" s="15">
        <v>0</v>
      </c>
      <c r="R113" s="15">
        <f t="shared" si="52"/>
        <v>0</v>
      </c>
      <c r="S113" s="15">
        <f t="shared" si="53"/>
        <v>0</v>
      </c>
      <c r="T113" s="15">
        <f t="shared" si="54"/>
        <v>-17286</v>
      </c>
      <c r="U113" s="44">
        <f t="shared" si="55"/>
        <v>-1</v>
      </c>
      <c r="V113" s="15">
        <v>0</v>
      </c>
      <c r="W113" s="15">
        <v>0</v>
      </c>
      <c r="X113" s="15">
        <f t="shared" si="56"/>
        <v>0</v>
      </c>
      <c r="Y113" s="15">
        <f t="shared" si="57"/>
        <v>0</v>
      </c>
      <c r="Z113" s="15">
        <f t="shared" si="58"/>
        <v>-17286</v>
      </c>
      <c r="AA113" s="44">
        <f t="shared" si="59"/>
        <v>-1</v>
      </c>
      <c r="AB113" s="15">
        <v>0</v>
      </c>
      <c r="AC113" s="15">
        <v>0</v>
      </c>
      <c r="AD113" s="15">
        <f t="shared" si="60"/>
        <v>0</v>
      </c>
      <c r="AE113" s="15">
        <f t="shared" si="61"/>
        <v>0</v>
      </c>
      <c r="AF113" s="15">
        <f t="shared" si="62"/>
        <v>-17286</v>
      </c>
      <c r="AG113" s="44">
        <f t="shared" si="63"/>
        <v>-1</v>
      </c>
      <c r="AH113" s="15">
        <v>0</v>
      </c>
      <c r="AI113" s="15">
        <v>0</v>
      </c>
      <c r="AJ113" s="15">
        <f t="shared" si="64"/>
        <v>0</v>
      </c>
      <c r="AK113" s="15">
        <f t="shared" si="65"/>
        <v>0</v>
      </c>
      <c r="AL113" s="15">
        <f t="shared" si="66"/>
        <v>-17286</v>
      </c>
      <c r="AM113" s="44">
        <f t="shared" si="67"/>
        <v>-1</v>
      </c>
      <c r="AN113" s="15">
        <v>0</v>
      </c>
      <c r="AO113" s="15">
        <v>0</v>
      </c>
      <c r="AP113" s="15">
        <f t="shared" si="68"/>
        <v>0</v>
      </c>
      <c r="AQ113" s="15">
        <f t="shared" si="69"/>
        <v>0</v>
      </c>
      <c r="AR113" s="15">
        <f t="shared" si="70"/>
        <v>-17286</v>
      </c>
      <c r="AS113" s="44">
        <f t="shared" si="71"/>
        <v>-1</v>
      </c>
      <c r="AT113" s="15">
        <v>0</v>
      </c>
      <c r="AU113" s="15">
        <v>0</v>
      </c>
      <c r="AV113" s="15">
        <f t="shared" si="72"/>
        <v>0</v>
      </c>
      <c r="AW113" s="15">
        <f t="shared" si="73"/>
        <v>0</v>
      </c>
      <c r="AX113" s="15">
        <f t="shared" si="74"/>
        <v>-17286</v>
      </c>
      <c r="AY113" s="44">
        <f t="shared" si="75"/>
        <v>-1</v>
      </c>
      <c r="AZ113" s="15">
        <v>0</v>
      </c>
      <c r="BA113" s="15">
        <v>0</v>
      </c>
      <c r="BB113" s="15">
        <f t="shared" si="76"/>
        <v>0</v>
      </c>
      <c r="BC113" s="15">
        <f t="shared" si="77"/>
        <v>0</v>
      </c>
      <c r="BD113" s="15">
        <f t="shared" si="78"/>
        <v>-17286</v>
      </c>
      <c r="BE113" s="44">
        <f t="shared" si="79"/>
        <v>-1</v>
      </c>
      <c r="BF113" s="15">
        <v>0</v>
      </c>
      <c r="BG113" s="15">
        <v>0</v>
      </c>
      <c r="BH113" s="15">
        <f t="shared" si="80"/>
        <v>0</v>
      </c>
      <c r="BI113" s="15">
        <f t="shared" si="81"/>
        <v>0</v>
      </c>
      <c r="BJ113" s="15">
        <f t="shared" si="82"/>
        <v>-17286</v>
      </c>
      <c r="BK113" s="44">
        <f t="shared" si="83"/>
        <v>-1</v>
      </c>
      <c r="BL113" s="15">
        <v>0</v>
      </c>
      <c r="BM113" s="15">
        <v>0</v>
      </c>
      <c r="BN113" s="15">
        <f t="shared" si="84"/>
        <v>0</v>
      </c>
      <c r="BO113" s="15">
        <f t="shared" si="85"/>
        <v>0</v>
      </c>
      <c r="BP113" s="15">
        <f t="shared" si="86"/>
        <v>-17286</v>
      </c>
      <c r="BQ113" s="44">
        <f t="shared" si="87"/>
        <v>-1</v>
      </c>
      <c r="BR113" s="15">
        <v>0</v>
      </c>
      <c r="BS113" s="15">
        <v>0</v>
      </c>
      <c r="BT113" s="15">
        <f t="shared" si="88"/>
        <v>0</v>
      </c>
      <c r="BU113" s="15">
        <f t="shared" si="89"/>
        <v>0</v>
      </c>
      <c r="BV113" s="15">
        <f t="shared" si="90"/>
        <v>-17286</v>
      </c>
      <c r="BW113" s="44">
        <f t="shared" si="91"/>
        <v>-1</v>
      </c>
      <c r="BX113" s="9">
        <v>0</v>
      </c>
      <c r="BY113" s="9">
        <v>0</v>
      </c>
      <c r="BZ113" s="10">
        <f t="shared" si="92"/>
        <v>0</v>
      </c>
      <c r="CA113" s="11">
        <f t="shared" si="93"/>
        <v>0</v>
      </c>
      <c r="CB113" s="15">
        <f t="shared" si="94"/>
        <v>-17286</v>
      </c>
      <c r="CC113" s="44">
        <f t="shared" si="95"/>
        <v>-1</v>
      </c>
    </row>
    <row r="114" spans="1:81" s="4" customFormat="1" ht="38.25" x14ac:dyDescent="0.25">
      <c r="A114" s="22">
        <v>107</v>
      </c>
      <c r="B114" s="22" t="s">
        <v>263</v>
      </c>
      <c r="C114" s="22" t="s">
        <v>264</v>
      </c>
      <c r="D114" s="22" t="s">
        <v>23</v>
      </c>
      <c r="E114" s="22">
        <v>20</v>
      </c>
      <c r="F114" s="22" t="s">
        <v>107</v>
      </c>
      <c r="G114" s="23" t="s">
        <v>26</v>
      </c>
      <c r="H114" s="23" t="s">
        <v>265</v>
      </c>
      <c r="I114" s="24">
        <v>54245</v>
      </c>
      <c r="J114" s="24">
        <v>0</v>
      </c>
      <c r="K114" s="24">
        <v>0</v>
      </c>
      <c r="L114" s="15">
        <f t="shared" si="48"/>
        <v>0</v>
      </c>
      <c r="M114" s="15">
        <f t="shared" si="49"/>
        <v>0</v>
      </c>
      <c r="N114" s="15">
        <f t="shared" si="50"/>
        <v>-54245</v>
      </c>
      <c r="O114" s="44">
        <f t="shared" si="51"/>
        <v>-1</v>
      </c>
      <c r="P114" s="15">
        <v>0</v>
      </c>
      <c r="Q114" s="15">
        <v>0</v>
      </c>
      <c r="R114" s="15">
        <f t="shared" si="52"/>
        <v>0</v>
      </c>
      <c r="S114" s="15">
        <f t="shared" si="53"/>
        <v>0</v>
      </c>
      <c r="T114" s="15">
        <f t="shared" si="54"/>
        <v>-54245</v>
      </c>
      <c r="U114" s="44">
        <f t="shared" si="55"/>
        <v>-1</v>
      </c>
      <c r="V114" s="15">
        <v>0</v>
      </c>
      <c r="W114" s="15">
        <v>0</v>
      </c>
      <c r="X114" s="15">
        <f t="shared" si="56"/>
        <v>0</v>
      </c>
      <c r="Y114" s="15">
        <f t="shared" si="57"/>
        <v>0</v>
      </c>
      <c r="Z114" s="15">
        <f t="shared" si="58"/>
        <v>-54245</v>
      </c>
      <c r="AA114" s="44">
        <f t="shared" si="59"/>
        <v>-1</v>
      </c>
      <c r="AB114" s="15">
        <v>0</v>
      </c>
      <c r="AC114" s="15">
        <v>0</v>
      </c>
      <c r="AD114" s="15">
        <f t="shared" si="60"/>
        <v>0</v>
      </c>
      <c r="AE114" s="15">
        <f t="shared" si="61"/>
        <v>0</v>
      </c>
      <c r="AF114" s="15">
        <f t="shared" si="62"/>
        <v>-54245</v>
      </c>
      <c r="AG114" s="44">
        <f t="shared" si="63"/>
        <v>-1</v>
      </c>
      <c r="AH114" s="15">
        <v>0</v>
      </c>
      <c r="AI114" s="15">
        <v>0</v>
      </c>
      <c r="AJ114" s="15">
        <f t="shared" si="64"/>
        <v>0</v>
      </c>
      <c r="AK114" s="15">
        <f t="shared" si="65"/>
        <v>0</v>
      </c>
      <c r="AL114" s="15">
        <f t="shared" si="66"/>
        <v>-54245</v>
      </c>
      <c r="AM114" s="44">
        <f t="shared" si="67"/>
        <v>-1</v>
      </c>
      <c r="AN114" s="15">
        <v>0</v>
      </c>
      <c r="AO114" s="15">
        <v>0</v>
      </c>
      <c r="AP114" s="15">
        <f t="shared" si="68"/>
        <v>0</v>
      </c>
      <c r="AQ114" s="15">
        <f t="shared" si="69"/>
        <v>0</v>
      </c>
      <c r="AR114" s="15">
        <f t="shared" si="70"/>
        <v>-54245</v>
      </c>
      <c r="AS114" s="44">
        <f t="shared" si="71"/>
        <v>-1</v>
      </c>
      <c r="AT114" s="15">
        <v>0</v>
      </c>
      <c r="AU114" s="15">
        <v>0</v>
      </c>
      <c r="AV114" s="15">
        <f t="shared" si="72"/>
        <v>0</v>
      </c>
      <c r="AW114" s="15">
        <f t="shared" si="73"/>
        <v>0</v>
      </c>
      <c r="AX114" s="15">
        <f t="shared" si="74"/>
        <v>-54245</v>
      </c>
      <c r="AY114" s="44">
        <f t="shared" si="75"/>
        <v>-1</v>
      </c>
      <c r="AZ114" s="15">
        <v>0</v>
      </c>
      <c r="BA114" s="15">
        <v>0</v>
      </c>
      <c r="BB114" s="15">
        <f t="shared" si="76"/>
        <v>0</v>
      </c>
      <c r="BC114" s="15">
        <f t="shared" si="77"/>
        <v>0</v>
      </c>
      <c r="BD114" s="15">
        <f t="shared" si="78"/>
        <v>-54245</v>
      </c>
      <c r="BE114" s="44">
        <f t="shared" si="79"/>
        <v>-1</v>
      </c>
      <c r="BF114" s="15">
        <v>0</v>
      </c>
      <c r="BG114" s="15">
        <v>0</v>
      </c>
      <c r="BH114" s="15">
        <f t="shared" si="80"/>
        <v>0</v>
      </c>
      <c r="BI114" s="15">
        <f t="shared" si="81"/>
        <v>0</v>
      </c>
      <c r="BJ114" s="15">
        <f t="shared" si="82"/>
        <v>-54245</v>
      </c>
      <c r="BK114" s="44">
        <f t="shared" si="83"/>
        <v>-1</v>
      </c>
      <c r="BL114" s="15">
        <v>0</v>
      </c>
      <c r="BM114" s="15">
        <v>0</v>
      </c>
      <c r="BN114" s="15">
        <f t="shared" si="84"/>
        <v>0</v>
      </c>
      <c r="BO114" s="15">
        <f t="shared" si="85"/>
        <v>0</v>
      </c>
      <c r="BP114" s="15">
        <f t="shared" si="86"/>
        <v>-54245</v>
      </c>
      <c r="BQ114" s="44">
        <f t="shared" si="87"/>
        <v>-1</v>
      </c>
      <c r="BR114" s="15">
        <v>0</v>
      </c>
      <c r="BS114" s="15">
        <v>0</v>
      </c>
      <c r="BT114" s="15">
        <f t="shared" si="88"/>
        <v>0</v>
      </c>
      <c r="BU114" s="15">
        <f t="shared" si="89"/>
        <v>0</v>
      </c>
      <c r="BV114" s="15">
        <f t="shared" si="90"/>
        <v>-54245</v>
      </c>
      <c r="BW114" s="44">
        <f t="shared" si="91"/>
        <v>-1</v>
      </c>
      <c r="BX114" s="9">
        <v>0</v>
      </c>
      <c r="BY114" s="9">
        <v>0</v>
      </c>
      <c r="BZ114" s="10">
        <f t="shared" si="92"/>
        <v>0</v>
      </c>
      <c r="CA114" s="11">
        <f t="shared" si="93"/>
        <v>0</v>
      </c>
      <c r="CB114" s="15">
        <f t="shared" si="94"/>
        <v>-54245</v>
      </c>
      <c r="CC114" s="44">
        <f t="shared" si="95"/>
        <v>-1</v>
      </c>
    </row>
    <row r="115" spans="1:81" s="4" customFormat="1" ht="25.5" x14ac:dyDescent="0.25">
      <c r="A115" s="22">
        <v>108</v>
      </c>
      <c r="B115" s="22" t="s">
        <v>266</v>
      </c>
      <c r="C115" s="22" t="s">
        <v>267</v>
      </c>
      <c r="D115" s="22" t="s">
        <v>23</v>
      </c>
      <c r="E115" s="22">
        <v>190</v>
      </c>
      <c r="F115" s="22" t="s">
        <v>126</v>
      </c>
      <c r="G115" s="23" t="s">
        <v>26</v>
      </c>
      <c r="H115" s="23" t="s">
        <v>26</v>
      </c>
      <c r="I115" s="24">
        <v>103863</v>
      </c>
      <c r="J115" s="24">
        <v>0</v>
      </c>
      <c r="K115" s="24">
        <v>0</v>
      </c>
      <c r="L115" s="15">
        <f t="shared" si="48"/>
        <v>0</v>
      </c>
      <c r="M115" s="15">
        <f t="shared" si="49"/>
        <v>0</v>
      </c>
      <c r="N115" s="15">
        <f t="shared" si="50"/>
        <v>-103863</v>
      </c>
      <c r="O115" s="44">
        <f t="shared" si="51"/>
        <v>-1</v>
      </c>
      <c r="P115" s="15">
        <v>0</v>
      </c>
      <c r="Q115" s="15">
        <v>0</v>
      </c>
      <c r="R115" s="15">
        <f t="shared" si="52"/>
        <v>0</v>
      </c>
      <c r="S115" s="15">
        <f t="shared" si="53"/>
        <v>0</v>
      </c>
      <c r="T115" s="15">
        <f t="shared" si="54"/>
        <v>-103863</v>
      </c>
      <c r="U115" s="44">
        <f t="shared" si="55"/>
        <v>-1</v>
      </c>
      <c r="V115" s="15">
        <v>82530</v>
      </c>
      <c r="W115" s="15">
        <v>15681</v>
      </c>
      <c r="X115" s="15">
        <f t="shared" si="56"/>
        <v>98211</v>
      </c>
      <c r="Y115" s="15">
        <f t="shared" si="57"/>
        <v>18660090</v>
      </c>
      <c r="Z115" s="15">
        <f t="shared" si="58"/>
        <v>-5652</v>
      </c>
      <c r="AA115" s="44">
        <f t="shared" si="59"/>
        <v>-5.4417838883914389E-2</v>
      </c>
      <c r="AB115" s="15">
        <v>86970</v>
      </c>
      <c r="AC115" s="15">
        <v>16524.3</v>
      </c>
      <c r="AD115" s="15">
        <f t="shared" si="60"/>
        <v>103494.3</v>
      </c>
      <c r="AE115" s="15">
        <f t="shared" si="61"/>
        <v>19663917</v>
      </c>
      <c r="AF115" s="15">
        <f t="shared" si="62"/>
        <v>-368.69999999999709</v>
      </c>
      <c r="AG115" s="44">
        <f t="shared" si="63"/>
        <v>-3.5498685768752787E-3</v>
      </c>
      <c r="AH115" s="15">
        <v>0</v>
      </c>
      <c r="AI115" s="15">
        <v>0</v>
      </c>
      <c r="AJ115" s="15">
        <f t="shared" si="64"/>
        <v>0</v>
      </c>
      <c r="AK115" s="15">
        <f t="shared" si="65"/>
        <v>0</v>
      </c>
      <c r="AL115" s="15">
        <f t="shared" si="66"/>
        <v>-103863</v>
      </c>
      <c r="AM115" s="44">
        <f t="shared" si="67"/>
        <v>-1</v>
      </c>
      <c r="AN115" s="15">
        <v>0</v>
      </c>
      <c r="AO115" s="15">
        <v>0</v>
      </c>
      <c r="AP115" s="15">
        <f t="shared" si="68"/>
        <v>0</v>
      </c>
      <c r="AQ115" s="15">
        <f t="shared" si="69"/>
        <v>0</v>
      </c>
      <c r="AR115" s="15">
        <f t="shared" si="70"/>
        <v>-103863</v>
      </c>
      <c r="AS115" s="44">
        <f t="shared" si="71"/>
        <v>-1</v>
      </c>
      <c r="AT115" s="15">
        <v>0</v>
      </c>
      <c r="AU115" s="15">
        <v>0</v>
      </c>
      <c r="AV115" s="15">
        <f t="shared" si="72"/>
        <v>0</v>
      </c>
      <c r="AW115" s="15">
        <f t="shared" si="73"/>
        <v>0</v>
      </c>
      <c r="AX115" s="15">
        <f t="shared" si="74"/>
        <v>-103863</v>
      </c>
      <c r="AY115" s="44">
        <f t="shared" si="75"/>
        <v>-1</v>
      </c>
      <c r="AZ115" s="15">
        <v>83554.216867469877</v>
      </c>
      <c r="BA115" s="15">
        <v>15875.301204819278</v>
      </c>
      <c r="BB115" s="15">
        <f t="shared" si="76"/>
        <v>99429.518072289153</v>
      </c>
      <c r="BC115" s="15">
        <f t="shared" si="77"/>
        <v>18891608.433734939</v>
      </c>
      <c r="BD115" s="15">
        <f t="shared" si="78"/>
        <v>-4433.4819277108472</v>
      </c>
      <c r="BE115" s="44">
        <f t="shared" si="79"/>
        <v>-4.2685864337741519E-2</v>
      </c>
      <c r="BF115" s="15">
        <v>0</v>
      </c>
      <c r="BG115" s="15">
        <v>0</v>
      </c>
      <c r="BH115" s="15">
        <f t="shared" si="80"/>
        <v>0</v>
      </c>
      <c r="BI115" s="15">
        <f t="shared" si="81"/>
        <v>0</v>
      </c>
      <c r="BJ115" s="15">
        <f t="shared" si="82"/>
        <v>-103863</v>
      </c>
      <c r="BK115" s="44">
        <f t="shared" si="83"/>
        <v>-1</v>
      </c>
      <c r="BL115" s="15">
        <v>85909</v>
      </c>
      <c r="BM115" s="15">
        <v>16322.710000000001</v>
      </c>
      <c r="BN115" s="15">
        <f t="shared" si="84"/>
        <v>102231.71</v>
      </c>
      <c r="BO115" s="15">
        <f t="shared" si="85"/>
        <v>19424024.900000002</v>
      </c>
      <c r="BP115" s="15">
        <f t="shared" si="86"/>
        <v>-1631.2899999999936</v>
      </c>
      <c r="BQ115" s="44">
        <f t="shared" si="87"/>
        <v>-1.570617062861648E-2</v>
      </c>
      <c r="BR115" s="15">
        <v>0</v>
      </c>
      <c r="BS115" s="15">
        <v>0</v>
      </c>
      <c r="BT115" s="15">
        <f t="shared" si="88"/>
        <v>0</v>
      </c>
      <c r="BU115" s="15">
        <f t="shared" si="89"/>
        <v>0</v>
      </c>
      <c r="BV115" s="15">
        <f t="shared" si="90"/>
        <v>-103863</v>
      </c>
      <c r="BW115" s="44">
        <f t="shared" si="91"/>
        <v>-1</v>
      </c>
      <c r="BX115" s="9">
        <v>0</v>
      </c>
      <c r="BY115" s="9">
        <v>0</v>
      </c>
      <c r="BZ115" s="10">
        <f t="shared" si="92"/>
        <v>0</v>
      </c>
      <c r="CA115" s="11">
        <f t="shared" si="93"/>
        <v>0</v>
      </c>
      <c r="CB115" s="15">
        <f t="shared" si="94"/>
        <v>-103863</v>
      </c>
      <c r="CC115" s="44">
        <f t="shared" si="95"/>
        <v>-1</v>
      </c>
    </row>
    <row r="116" spans="1:81" s="4" customFormat="1" ht="51" x14ac:dyDescent="0.25">
      <c r="A116" s="22">
        <v>109</v>
      </c>
      <c r="B116" s="23" t="s">
        <v>268</v>
      </c>
      <c r="C116" s="23" t="s">
        <v>269</v>
      </c>
      <c r="D116" s="23" t="s">
        <v>23</v>
      </c>
      <c r="E116" s="22">
        <v>600</v>
      </c>
      <c r="F116" s="23" t="s">
        <v>156</v>
      </c>
      <c r="G116" s="23" t="s">
        <v>157</v>
      </c>
      <c r="H116" s="23" t="s">
        <v>26</v>
      </c>
      <c r="I116" s="24">
        <v>2767</v>
      </c>
      <c r="J116" s="24">
        <v>0</v>
      </c>
      <c r="K116" s="24">
        <v>0</v>
      </c>
      <c r="L116" s="15">
        <f t="shared" si="48"/>
        <v>0</v>
      </c>
      <c r="M116" s="15">
        <f t="shared" si="49"/>
        <v>0</v>
      </c>
      <c r="N116" s="15">
        <f t="shared" si="50"/>
        <v>-2767</v>
      </c>
      <c r="O116" s="44">
        <f t="shared" si="51"/>
        <v>-1</v>
      </c>
      <c r="P116" s="15">
        <v>2245</v>
      </c>
      <c r="Q116" s="15">
        <v>426.55</v>
      </c>
      <c r="R116" s="15">
        <f t="shared" si="52"/>
        <v>2671.55</v>
      </c>
      <c r="S116" s="15">
        <f t="shared" si="53"/>
        <v>1602930</v>
      </c>
      <c r="T116" s="15">
        <f t="shared" si="54"/>
        <v>-95.449999999999818</v>
      </c>
      <c r="U116" s="44">
        <f t="shared" si="55"/>
        <v>-3.4495843874231956E-2</v>
      </c>
      <c r="V116" s="15">
        <v>2171</v>
      </c>
      <c r="W116" s="15">
        <v>412</v>
      </c>
      <c r="X116" s="15">
        <f t="shared" si="56"/>
        <v>2583</v>
      </c>
      <c r="Y116" s="15">
        <f t="shared" si="57"/>
        <v>1549800</v>
      </c>
      <c r="Z116" s="15">
        <f t="shared" si="58"/>
        <v>-184</v>
      </c>
      <c r="AA116" s="44">
        <f t="shared" si="59"/>
        <v>-6.6498012287676184E-2</v>
      </c>
      <c r="AB116" s="15">
        <v>0</v>
      </c>
      <c r="AC116" s="15">
        <v>0</v>
      </c>
      <c r="AD116" s="15">
        <f t="shared" si="60"/>
        <v>0</v>
      </c>
      <c r="AE116" s="15">
        <f t="shared" si="61"/>
        <v>0</v>
      </c>
      <c r="AF116" s="15">
        <f t="shared" si="62"/>
        <v>-2767</v>
      </c>
      <c r="AG116" s="44">
        <f t="shared" si="63"/>
        <v>-1</v>
      </c>
      <c r="AH116" s="15">
        <v>0</v>
      </c>
      <c r="AI116" s="15">
        <v>0</v>
      </c>
      <c r="AJ116" s="15">
        <f t="shared" si="64"/>
        <v>0</v>
      </c>
      <c r="AK116" s="15">
        <f t="shared" si="65"/>
        <v>0</v>
      </c>
      <c r="AL116" s="15">
        <f t="shared" si="66"/>
        <v>-2767</v>
      </c>
      <c r="AM116" s="44">
        <f t="shared" si="67"/>
        <v>-1</v>
      </c>
      <c r="AN116" s="15">
        <v>0</v>
      </c>
      <c r="AO116" s="15">
        <v>0</v>
      </c>
      <c r="AP116" s="15">
        <f t="shared" si="68"/>
        <v>0</v>
      </c>
      <c r="AQ116" s="15">
        <f t="shared" si="69"/>
        <v>0</v>
      </c>
      <c r="AR116" s="15">
        <f t="shared" si="70"/>
        <v>-2767</v>
      </c>
      <c r="AS116" s="44">
        <f t="shared" si="71"/>
        <v>-1</v>
      </c>
      <c r="AT116" s="15">
        <v>0</v>
      </c>
      <c r="AU116" s="15">
        <v>0</v>
      </c>
      <c r="AV116" s="15">
        <f t="shared" si="72"/>
        <v>0</v>
      </c>
      <c r="AW116" s="15">
        <f t="shared" si="73"/>
        <v>0</v>
      </c>
      <c r="AX116" s="15">
        <f t="shared" si="74"/>
        <v>-2767</v>
      </c>
      <c r="AY116" s="44">
        <f t="shared" si="75"/>
        <v>-1</v>
      </c>
      <c r="AZ116" s="15">
        <v>0</v>
      </c>
      <c r="BA116" s="15">
        <v>0</v>
      </c>
      <c r="BB116" s="15">
        <f t="shared" si="76"/>
        <v>0</v>
      </c>
      <c r="BC116" s="15">
        <f t="shared" si="77"/>
        <v>0</v>
      </c>
      <c r="BD116" s="15">
        <f t="shared" si="78"/>
        <v>-2767</v>
      </c>
      <c r="BE116" s="44">
        <f t="shared" si="79"/>
        <v>-1</v>
      </c>
      <c r="BF116" s="15">
        <v>0</v>
      </c>
      <c r="BG116" s="15">
        <v>0</v>
      </c>
      <c r="BH116" s="15">
        <f t="shared" si="80"/>
        <v>0</v>
      </c>
      <c r="BI116" s="15">
        <f t="shared" si="81"/>
        <v>0</v>
      </c>
      <c r="BJ116" s="15">
        <f t="shared" si="82"/>
        <v>-2767</v>
      </c>
      <c r="BK116" s="44">
        <f t="shared" si="83"/>
        <v>-1</v>
      </c>
      <c r="BL116" s="15">
        <v>0</v>
      </c>
      <c r="BM116" s="15">
        <v>0</v>
      </c>
      <c r="BN116" s="15">
        <f t="shared" si="84"/>
        <v>0</v>
      </c>
      <c r="BO116" s="15">
        <f t="shared" si="85"/>
        <v>0</v>
      </c>
      <c r="BP116" s="15">
        <f t="shared" si="86"/>
        <v>-2767</v>
      </c>
      <c r="BQ116" s="44">
        <f t="shared" si="87"/>
        <v>-1</v>
      </c>
      <c r="BR116" s="15">
        <v>0</v>
      </c>
      <c r="BS116" s="15">
        <v>0</v>
      </c>
      <c r="BT116" s="15">
        <f t="shared" si="88"/>
        <v>0</v>
      </c>
      <c r="BU116" s="15">
        <f t="shared" si="89"/>
        <v>0</v>
      </c>
      <c r="BV116" s="15">
        <f t="shared" si="90"/>
        <v>-2767</v>
      </c>
      <c r="BW116" s="44">
        <f t="shared" si="91"/>
        <v>-1</v>
      </c>
      <c r="BX116" s="9">
        <v>0</v>
      </c>
      <c r="BY116" s="9">
        <v>0</v>
      </c>
      <c r="BZ116" s="10">
        <f t="shared" si="92"/>
        <v>0</v>
      </c>
      <c r="CA116" s="11">
        <f t="shared" si="93"/>
        <v>0</v>
      </c>
      <c r="CB116" s="15">
        <f t="shared" si="94"/>
        <v>-2767</v>
      </c>
      <c r="CC116" s="44">
        <f t="shared" si="95"/>
        <v>-1</v>
      </c>
    </row>
    <row r="117" spans="1:81" s="4" customFormat="1" ht="38.25" x14ac:dyDescent="0.25">
      <c r="A117" s="22">
        <v>110</v>
      </c>
      <c r="B117" s="22" t="s">
        <v>270</v>
      </c>
      <c r="C117" s="22" t="s">
        <v>271</v>
      </c>
      <c r="D117" s="22" t="s">
        <v>23</v>
      </c>
      <c r="E117" s="22">
        <v>200</v>
      </c>
      <c r="F117" s="22" t="s">
        <v>29</v>
      </c>
      <c r="G117" s="23" t="s">
        <v>26</v>
      </c>
      <c r="H117" s="23" t="s">
        <v>272</v>
      </c>
      <c r="I117" s="24">
        <v>27714</v>
      </c>
      <c r="J117" s="24">
        <v>0</v>
      </c>
      <c r="K117" s="24">
        <v>0</v>
      </c>
      <c r="L117" s="15">
        <f t="shared" si="48"/>
        <v>0</v>
      </c>
      <c r="M117" s="15">
        <f t="shared" si="49"/>
        <v>0</v>
      </c>
      <c r="N117" s="15">
        <f t="shared" si="50"/>
        <v>-27714</v>
      </c>
      <c r="O117" s="44">
        <f t="shared" si="51"/>
        <v>-1</v>
      </c>
      <c r="P117" s="15">
        <v>0</v>
      </c>
      <c r="Q117" s="15">
        <v>0</v>
      </c>
      <c r="R117" s="15">
        <f t="shared" si="52"/>
        <v>0</v>
      </c>
      <c r="S117" s="15">
        <f t="shared" si="53"/>
        <v>0</v>
      </c>
      <c r="T117" s="15">
        <f t="shared" si="54"/>
        <v>-27714</v>
      </c>
      <c r="U117" s="44">
        <f t="shared" si="55"/>
        <v>-1</v>
      </c>
      <c r="V117" s="15">
        <v>0</v>
      </c>
      <c r="W117" s="15">
        <v>0</v>
      </c>
      <c r="X117" s="15">
        <f t="shared" si="56"/>
        <v>0</v>
      </c>
      <c r="Y117" s="15">
        <f t="shared" si="57"/>
        <v>0</v>
      </c>
      <c r="Z117" s="15">
        <f t="shared" si="58"/>
        <v>-27714</v>
      </c>
      <c r="AA117" s="44">
        <f t="shared" si="59"/>
        <v>-1</v>
      </c>
      <c r="AB117" s="15">
        <v>0</v>
      </c>
      <c r="AC117" s="15">
        <v>0</v>
      </c>
      <c r="AD117" s="15">
        <f t="shared" si="60"/>
        <v>0</v>
      </c>
      <c r="AE117" s="15">
        <f t="shared" si="61"/>
        <v>0</v>
      </c>
      <c r="AF117" s="15">
        <f t="shared" si="62"/>
        <v>-27714</v>
      </c>
      <c r="AG117" s="44">
        <f t="shared" si="63"/>
        <v>-1</v>
      </c>
      <c r="AH117" s="15">
        <v>0</v>
      </c>
      <c r="AI117" s="15">
        <v>0</v>
      </c>
      <c r="AJ117" s="15">
        <f t="shared" si="64"/>
        <v>0</v>
      </c>
      <c r="AK117" s="15">
        <f t="shared" si="65"/>
        <v>0</v>
      </c>
      <c r="AL117" s="15">
        <f t="shared" si="66"/>
        <v>-27714</v>
      </c>
      <c r="AM117" s="44">
        <f t="shared" si="67"/>
        <v>-1</v>
      </c>
      <c r="AN117" s="15">
        <v>0</v>
      </c>
      <c r="AO117" s="15">
        <v>0</v>
      </c>
      <c r="AP117" s="15">
        <f t="shared" si="68"/>
        <v>0</v>
      </c>
      <c r="AQ117" s="15">
        <f t="shared" si="69"/>
        <v>0</v>
      </c>
      <c r="AR117" s="15">
        <f t="shared" si="70"/>
        <v>-27714</v>
      </c>
      <c r="AS117" s="44">
        <f t="shared" si="71"/>
        <v>-1</v>
      </c>
      <c r="AT117" s="15">
        <v>0</v>
      </c>
      <c r="AU117" s="15">
        <v>0</v>
      </c>
      <c r="AV117" s="15">
        <f t="shared" si="72"/>
        <v>0</v>
      </c>
      <c r="AW117" s="15">
        <f t="shared" si="73"/>
        <v>0</v>
      </c>
      <c r="AX117" s="15">
        <f t="shared" si="74"/>
        <v>-27714</v>
      </c>
      <c r="AY117" s="44">
        <f t="shared" si="75"/>
        <v>-1</v>
      </c>
      <c r="AZ117" s="15">
        <v>0</v>
      </c>
      <c r="BA117" s="15">
        <v>0</v>
      </c>
      <c r="BB117" s="15">
        <f t="shared" si="76"/>
        <v>0</v>
      </c>
      <c r="BC117" s="15">
        <f t="shared" si="77"/>
        <v>0</v>
      </c>
      <c r="BD117" s="15">
        <f t="shared" si="78"/>
        <v>-27714</v>
      </c>
      <c r="BE117" s="44">
        <f t="shared" si="79"/>
        <v>-1</v>
      </c>
      <c r="BF117" s="15">
        <v>0</v>
      </c>
      <c r="BG117" s="15">
        <v>0</v>
      </c>
      <c r="BH117" s="15">
        <f t="shared" si="80"/>
        <v>0</v>
      </c>
      <c r="BI117" s="15">
        <f t="shared" si="81"/>
        <v>0</v>
      </c>
      <c r="BJ117" s="15">
        <f t="shared" si="82"/>
        <v>-27714</v>
      </c>
      <c r="BK117" s="44">
        <f t="shared" si="83"/>
        <v>-1</v>
      </c>
      <c r="BL117" s="15">
        <v>0</v>
      </c>
      <c r="BM117" s="15">
        <v>0</v>
      </c>
      <c r="BN117" s="15">
        <f t="shared" si="84"/>
        <v>0</v>
      </c>
      <c r="BO117" s="15">
        <f t="shared" si="85"/>
        <v>0</v>
      </c>
      <c r="BP117" s="15">
        <f t="shared" si="86"/>
        <v>-27714</v>
      </c>
      <c r="BQ117" s="44">
        <f t="shared" si="87"/>
        <v>-1</v>
      </c>
      <c r="BR117" s="15">
        <v>0</v>
      </c>
      <c r="BS117" s="15">
        <v>0</v>
      </c>
      <c r="BT117" s="15">
        <f t="shared" si="88"/>
        <v>0</v>
      </c>
      <c r="BU117" s="15">
        <f t="shared" si="89"/>
        <v>0</v>
      </c>
      <c r="BV117" s="15">
        <f t="shared" si="90"/>
        <v>-27714</v>
      </c>
      <c r="BW117" s="44">
        <f t="shared" si="91"/>
        <v>-1</v>
      </c>
      <c r="BX117" s="9">
        <v>0</v>
      </c>
      <c r="BY117" s="9">
        <v>0</v>
      </c>
      <c r="BZ117" s="10">
        <f t="shared" si="92"/>
        <v>0</v>
      </c>
      <c r="CA117" s="11">
        <f t="shared" si="93"/>
        <v>0</v>
      </c>
      <c r="CB117" s="15">
        <f t="shared" si="94"/>
        <v>-27714</v>
      </c>
      <c r="CC117" s="44">
        <f t="shared" si="95"/>
        <v>-1</v>
      </c>
    </row>
    <row r="118" spans="1:81" s="4" customFormat="1" ht="51" x14ac:dyDescent="0.25">
      <c r="A118" s="22">
        <v>111</v>
      </c>
      <c r="B118" s="22" t="s">
        <v>273</v>
      </c>
      <c r="C118" s="22" t="s">
        <v>274</v>
      </c>
      <c r="D118" s="22" t="s">
        <v>123</v>
      </c>
      <c r="E118" s="22">
        <v>40</v>
      </c>
      <c r="F118" s="22" t="s">
        <v>107</v>
      </c>
      <c r="G118" s="23" t="s">
        <v>26</v>
      </c>
      <c r="H118" s="22" t="s">
        <v>275</v>
      </c>
      <c r="I118" s="24">
        <v>19040</v>
      </c>
      <c r="J118" s="24">
        <v>0</v>
      </c>
      <c r="K118" s="24">
        <v>0</v>
      </c>
      <c r="L118" s="15">
        <f t="shared" si="48"/>
        <v>0</v>
      </c>
      <c r="M118" s="15">
        <f t="shared" si="49"/>
        <v>0</v>
      </c>
      <c r="N118" s="15">
        <f t="shared" si="50"/>
        <v>-19040</v>
      </c>
      <c r="O118" s="44">
        <f t="shared" si="51"/>
        <v>-1</v>
      </c>
      <c r="P118" s="15">
        <v>0</v>
      </c>
      <c r="Q118" s="15">
        <v>0</v>
      </c>
      <c r="R118" s="15">
        <f t="shared" si="52"/>
        <v>0</v>
      </c>
      <c r="S118" s="15">
        <f t="shared" si="53"/>
        <v>0</v>
      </c>
      <c r="T118" s="15">
        <f t="shared" si="54"/>
        <v>-19040</v>
      </c>
      <c r="U118" s="44">
        <f t="shared" si="55"/>
        <v>-1</v>
      </c>
      <c r="V118" s="15">
        <v>14930</v>
      </c>
      <c r="W118" s="15">
        <v>2837</v>
      </c>
      <c r="X118" s="15">
        <f t="shared" si="56"/>
        <v>17767</v>
      </c>
      <c r="Y118" s="15">
        <f t="shared" si="57"/>
        <v>710680</v>
      </c>
      <c r="Z118" s="15">
        <f t="shared" si="58"/>
        <v>-1273</v>
      </c>
      <c r="AA118" s="44">
        <f t="shared" si="59"/>
        <v>-6.685924369747899E-2</v>
      </c>
      <c r="AB118" s="15">
        <v>0</v>
      </c>
      <c r="AC118" s="15">
        <v>0</v>
      </c>
      <c r="AD118" s="15">
        <f t="shared" si="60"/>
        <v>0</v>
      </c>
      <c r="AE118" s="15">
        <f t="shared" si="61"/>
        <v>0</v>
      </c>
      <c r="AF118" s="15">
        <f t="shared" si="62"/>
        <v>-19040</v>
      </c>
      <c r="AG118" s="44">
        <f t="shared" si="63"/>
        <v>-1</v>
      </c>
      <c r="AH118" s="15">
        <v>0</v>
      </c>
      <c r="AI118" s="15">
        <v>0</v>
      </c>
      <c r="AJ118" s="15">
        <f t="shared" si="64"/>
        <v>0</v>
      </c>
      <c r="AK118" s="15">
        <f t="shared" si="65"/>
        <v>0</v>
      </c>
      <c r="AL118" s="15">
        <f t="shared" si="66"/>
        <v>-19040</v>
      </c>
      <c r="AM118" s="44">
        <f t="shared" si="67"/>
        <v>-1</v>
      </c>
      <c r="AN118" s="15">
        <v>0</v>
      </c>
      <c r="AO118" s="15">
        <v>0</v>
      </c>
      <c r="AP118" s="15">
        <f t="shared" si="68"/>
        <v>0</v>
      </c>
      <c r="AQ118" s="15">
        <f t="shared" si="69"/>
        <v>0</v>
      </c>
      <c r="AR118" s="15">
        <f t="shared" si="70"/>
        <v>-19040</v>
      </c>
      <c r="AS118" s="44">
        <f t="shared" si="71"/>
        <v>-1</v>
      </c>
      <c r="AT118" s="15">
        <v>0</v>
      </c>
      <c r="AU118" s="15">
        <v>0</v>
      </c>
      <c r="AV118" s="15">
        <f t="shared" si="72"/>
        <v>0</v>
      </c>
      <c r="AW118" s="15">
        <f t="shared" si="73"/>
        <v>0</v>
      </c>
      <c r="AX118" s="15">
        <f t="shared" si="74"/>
        <v>-19040</v>
      </c>
      <c r="AY118" s="44">
        <f t="shared" si="75"/>
        <v>-1</v>
      </c>
      <c r="AZ118" s="15">
        <v>12771.084337349399</v>
      </c>
      <c r="BA118" s="15">
        <v>2426.5060240963858</v>
      </c>
      <c r="BB118" s="15">
        <f t="shared" si="76"/>
        <v>15197.590361445786</v>
      </c>
      <c r="BC118" s="15">
        <f t="shared" si="77"/>
        <v>607903.61445783149</v>
      </c>
      <c r="BD118" s="15">
        <f t="shared" si="78"/>
        <v>-3842.4096385542143</v>
      </c>
      <c r="BE118" s="44">
        <f t="shared" si="79"/>
        <v>-0.20180722891566252</v>
      </c>
      <c r="BF118" s="15">
        <v>0</v>
      </c>
      <c r="BG118" s="15">
        <v>0</v>
      </c>
      <c r="BH118" s="15">
        <f t="shared" si="80"/>
        <v>0</v>
      </c>
      <c r="BI118" s="15">
        <f t="shared" si="81"/>
        <v>0</v>
      </c>
      <c r="BJ118" s="15">
        <f t="shared" si="82"/>
        <v>-19040</v>
      </c>
      <c r="BK118" s="44">
        <f t="shared" si="83"/>
        <v>-1</v>
      </c>
      <c r="BL118" s="15">
        <v>0</v>
      </c>
      <c r="BM118" s="15">
        <v>0</v>
      </c>
      <c r="BN118" s="15">
        <f t="shared" si="84"/>
        <v>0</v>
      </c>
      <c r="BO118" s="15">
        <f t="shared" si="85"/>
        <v>0</v>
      </c>
      <c r="BP118" s="15">
        <f t="shared" si="86"/>
        <v>-19040</v>
      </c>
      <c r="BQ118" s="44">
        <f t="shared" si="87"/>
        <v>-1</v>
      </c>
      <c r="BR118" s="15">
        <v>0</v>
      </c>
      <c r="BS118" s="15">
        <v>0</v>
      </c>
      <c r="BT118" s="15">
        <f t="shared" si="88"/>
        <v>0</v>
      </c>
      <c r="BU118" s="15">
        <f t="shared" si="89"/>
        <v>0</v>
      </c>
      <c r="BV118" s="15">
        <f t="shared" si="90"/>
        <v>-19040</v>
      </c>
      <c r="BW118" s="44">
        <f t="shared" si="91"/>
        <v>-1</v>
      </c>
      <c r="BX118" s="9">
        <v>0</v>
      </c>
      <c r="BY118" s="9">
        <v>0</v>
      </c>
      <c r="BZ118" s="10">
        <f t="shared" si="92"/>
        <v>0</v>
      </c>
      <c r="CA118" s="11">
        <f t="shared" si="93"/>
        <v>0</v>
      </c>
      <c r="CB118" s="15">
        <f t="shared" si="94"/>
        <v>-19040</v>
      </c>
      <c r="CC118" s="44">
        <f t="shared" si="95"/>
        <v>-1</v>
      </c>
    </row>
    <row r="119" spans="1:81" s="4" customFormat="1" ht="38.25" x14ac:dyDescent="0.25">
      <c r="A119" s="22">
        <v>112</v>
      </c>
      <c r="B119" s="22" t="s">
        <v>276</v>
      </c>
      <c r="C119" s="23" t="s">
        <v>277</v>
      </c>
      <c r="D119" s="23" t="s">
        <v>23</v>
      </c>
      <c r="E119" s="23">
        <v>20</v>
      </c>
      <c r="F119" s="23" t="s">
        <v>278</v>
      </c>
      <c r="G119" s="23" t="s">
        <v>26</v>
      </c>
      <c r="H119" s="23" t="s">
        <v>279</v>
      </c>
      <c r="I119" s="24">
        <v>170765</v>
      </c>
      <c r="J119" s="24">
        <v>0</v>
      </c>
      <c r="K119" s="24">
        <v>0</v>
      </c>
      <c r="L119" s="15">
        <f t="shared" si="48"/>
        <v>0</v>
      </c>
      <c r="M119" s="15">
        <f t="shared" si="49"/>
        <v>0</v>
      </c>
      <c r="N119" s="15">
        <f t="shared" si="50"/>
        <v>-170765</v>
      </c>
      <c r="O119" s="44">
        <f t="shared" si="51"/>
        <v>-1</v>
      </c>
      <c r="P119" s="15">
        <v>0</v>
      </c>
      <c r="Q119" s="15">
        <v>0</v>
      </c>
      <c r="R119" s="15">
        <f t="shared" si="52"/>
        <v>0</v>
      </c>
      <c r="S119" s="15">
        <f t="shared" si="53"/>
        <v>0</v>
      </c>
      <c r="T119" s="15">
        <f t="shared" si="54"/>
        <v>-170765</v>
      </c>
      <c r="U119" s="44">
        <f t="shared" si="55"/>
        <v>-1</v>
      </c>
      <c r="V119" s="15">
        <v>0</v>
      </c>
      <c r="W119" s="15">
        <v>0</v>
      </c>
      <c r="X119" s="15">
        <f t="shared" si="56"/>
        <v>0</v>
      </c>
      <c r="Y119" s="15">
        <f t="shared" si="57"/>
        <v>0</v>
      </c>
      <c r="Z119" s="15">
        <f t="shared" si="58"/>
        <v>-170765</v>
      </c>
      <c r="AA119" s="44">
        <f t="shared" si="59"/>
        <v>-1</v>
      </c>
      <c r="AB119" s="15">
        <v>0</v>
      </c>
      <c r="AC119" s="15">
        <v>0</v>
      </c>
      <c r="AD119" s="15">
        <f t="shared" si="60"/>
        <v>0</v>
      </c>
      <c r="AE119" s="15">
        <f t="shared" si="61"/>
        <v>0</v>
      </c>
      <c r="AF119" s="15">
        <f t="shared" si="62"/>
        <v>-170765</v>
      </c>
      <c r="AG119" s="44">
        <f t="shared" si="63"/>
        <v>-1</v>
      </c>
      <c r="AH119" s="15">
        <v>0</v>
      </c>
      <c r="AI119" s="15">
        <v>0</v>
      </c>
      <c r="AJ119" s="15">
        <f t="shared" si="64"/>
        <v>0</v>
      </c>
      <c r="AK119" s="15">
        <f t="shared" si="65"/>
        <v>0</v>
      </c>
      <c r="AL119" s="15">
        <f t="shared" si="66"/>
        <v>-170765</v>
      </c>
      <c r="AM119" s="44">
        <f t="shared" si="67"/>
        <v>-1</v>
      </c>
      <c r="AN119" s="15">
        <v>0</v>
      </c>
      <c r="AO119" s="15">
        <v>0</v>
      </c>
      <c r="AP119" s="15">
        <f t="shared" si="68"/>
        <v>0</v>
      </c>
      <c r="AQ119" s="15">
        <f t="shared" si="69"/>
        <v>0</v>
      </c>
      <c r="AR119" s="15">
        <f t="shared" si="70"/>
        <v>-170765</v>
      </c>
      <c r="AS119" s="44">
        <f t="shared" si="71"/>
        <v>-1</v>
      </c>
      <c r="AT119" s="15">
        <v>0</v>
      </c>
      <c r="AU119" s="15">
        <v>0</v>
      </c>
      <c r="AV119" s="15">
        <f t="shared" si="72"/>
        <v>0</v>
      </c>
      <c r="AW119" s="15">
        <f t="shared" si="73"/>
        <v>0</v>
      </c>
      <c r="AX119" s="15">
        <f t="shared" si="74"/>
        <v>-170765</v>
      </c>
      <c r="AY119" s="44">
        <f t="shared" si="75"/>
        <v>-1</v>
      </c>
      <c r="AZ119" s="15">
        <v>0</v>
      </c>
      <c r="BA119" s="15">
        <v>0</v>
      </c>
      <c r="BB119" s="15">
        <f t="shared" si="76"/>
        <v>0</v>
      </c>
      <c r="BC119" s="15">
        <f t="shared" si="77"/>
        <v>0</v>
      </c>
      <c r="BD119" s="15">
        <f t="shared" si="78"/>
        <v>-170765</v>
      </c>
      <c r="BE119" s="44">
        <f t="shared" si="79"/>
        <v>-1</v>
      </c>
      <c r="BF119" s="15">
        <v>0</v>
      </c>
      <c r="BG119" s="15">
        <v>0</v>
      </c>
      <c r="BH119" s="15">
        <f t="shared" si="80"/>
        <v>0</v>
      </c>
      <c r="BI119" s="15">
        <f t="shared" si="81"/>
        <v>0</v>
      </c>
      <c r="BJ119" s="15">
        <f t="shared" si="82"/>
        <v>-170765</v>
      </c>
      <c r="BK119" s="44">
        <f t="shared" si="83"/>
        <v>-1</v>
      </c>
      <c r="BL119" s="15">
        <v>0</v>
      </c>
      <c r="BM119" s="15">
        <v>0</v>
      </c>
      <c r="BN119" s="15">
        <f t="shared" si="84"/>
        <v>0</v>
      </c>
      <c r="BO119" s="15">
        <f t="shared" si="85"/>
        <v>0</v>
      </c>
      <c r="BP119" s="15">
        <f t="shared" si="86"/>
        <v>-170765</v>
      </c>
      <c r="BQ119" s="44">
        <f t="shared" si="87"/>
        <v>-1</v>
      </c>
      <c r="BR119" s="15">
        <v>0</v>
      </c>
      <c r="BS119" s="15">
        <v>0</v>
      </c>
      <c r="BT119" s="15">
        <f t="shared" si="88"/>
        <v>0</v>
      </c>
      <c r="BU119" s="15">
        <f t="shared" si="89"/>
        <v>0</v>
      </c>
      <c r="BV119" s="15">
        <f t="shared" si="90"/>
        <v>-170765</v>
      </c>
      <c r="BW119" s="44">
        <f t="shared" si="91"/>
        <v>-1</v>
      </c>
      <c r="BX119" s="9">
        <v>0</v>
      </c>
      <c r="BY119" s="9">
        <v>0</v>
      </c>
      <c r="BZ119" s="10">
        <f t="shared" si="92"/>
        <v>0</v>
      </c>
      <c r="CA119" s="11">
        <f t="shared" si="93"/>
        <v>0</v>
      </c>
      <c r="CB119" s="15">
        <f t="shared" si="94"/>
        <v>-170765</v>
      </c>
      <c r="CC119" s="44">
        <f t="shared" si="95"/>
        <v>-1</v>
      </c>
    </row>
    <row r="120" spans="1:81" s="4" customFormat="1" x14ac:dyDescent="0.25">
      <c r="A120" s="22">
        <v>113</v>
      </c>
      <c r="B120" s="22" t="s">
        <v>280</v>
      </c>
      <c r="C120" s="22" t="s">
        <v>281</v>
      </c>
      <c r="D120" s="22" t="s">
        <v>282</v>
      </c>
      <c r="E120" s="22">
        <v>60000</v>
      </c>
      <c r="F120" s="22" t="s">
        <v>24</v>
      </c>
      <c r="G120" s="22" t="s">
        <v>26</v>
      </c>
      <c r="H120" s="22" t="s">
        <v>26</v>
      </c>
      <c r="I120" s="22">
        <v>48</v>
      </c>
      <c r="J120" s="24">
        <v>0</v>
      </c>
      <c r="K120" s="24">
        <v>0</v>
      </c>
      <c r="L120" s="15">
        <f t="shared" si="48"/>
        <v>0</v>
      </c>
      <c r="M120" s="15">
        <f t="shared" si="49"/>
        <v>0</v>
      </c>
      <c r="N120" s="15">
        <f t="shared" si="50"/>
        <v>-48</v>
      </c>
      <c r="O120" s="44">
        <f t="shared" si="51"/>
        <v>-1</v>
      </c>
      <c r="P120" s="15">
        <v>54</v>
      </c>
      <c r="Q120" s="15">
        <v>0</v>
      </c>
      <c r="R120" s="15">
        <f t="shared" si="52"/>
        <v>54</v>
      </c>
      <c r="S120" s="15">
        <f t="shared" si="53"/>
        <v>3240000</v>
      </c>
      <c r="T120" s="45">
        <f t="shared" si="54"/>
        <v>6</v>
      </c>
      <c r="U120" s="46">
        <f t="shared" si="55"/>
        <v>0.125</v>
      </c>
      <c r="V120" s="15">
        <v>0</v>
      </c>
      <c r="W120" s="15">
        <v>0</v>
      </c>
      <c r="X120" s="15">
        <f t="shared" si="56"/>
        <v>0</v>
      </c>
      <c r="Y120" s="15">
        <f t="shared" si="57"/>
        <v>0</v>
      </c>
      <c r="Z120" s="15">
        <f t="shared" si="58"/>
        <v>-48</v>
      </c>
      <c r="AA120" s="44">
        <f t="shared" si="59"/>
        <v>-1</v>
      </c>
      <c r="AB120" s="15">
        <v>0</v>
      </c>
      <c r="AC120" s="15">
        <v>0</v>
      </c>
      <c r="AD120" s="15">
        <f t="shared" si="60"/>
        <v>0</v>
      </c>
      <c r="AE120" s="15">
        <f t="shared" si="61"/>
        <v>0</v>
      </c>
      <c r="AF120" s="15">
        <f t="shared" si="62"/>
        <v>-48</v>
      </c>
      <c r="AG120" s="44">
        <f t="shared" si="63"/>
        <v>-1</v>
      </c>
      <c r="AH120" s="15">
        <v>0</v>
      </c>
      <c r="AI120" s="15">
        <v>0</v>
      </c>
      <c r="AJ120" s="15">
        <f t="shared" si="64"/>
        <v>0</v>
      </c>
      <c r="AK120" s="15">
        <f t="shared" si="65"/>
        <v>0</v>
      </c>
      <c r="AL120" s="15">
        <f t="shared" si="66"/>
        <v>-48</v>
      </c>
      <c r="AM120" s="44">
        <f t="shared" si="67"/>
        <v>-1</v>
      </c>
      <c r="AN120" s="15">
        <v>0</v>
      </c>
      <c r="AO120" s="15">
        <v>0</v>
      </c>
      <c r="AP120" s="15">
        <f t="shared" si="68"/>
        <v>0</v>
      </c>
      <c r="AQ120" s="15">
        <f t="shared" si="69"/>
        <v>0</v>
      </c>
      <c r="AR120" s="15">
        <f t="shared" si="70"/>
        <v>-48</v>
      </c>
      <c r="AS120" s="44">
        <f t="shared" si="71"/>
        <v>-1</v>
      </c>
      <c r="AT120" s="15">
        <v>0</v>
      </c>
      <c r="AU120" s="15">
        <v>0</v>
      </c>
      <c r="AV120" s="15">
        <f t="shared" si="72"/>
        <v>0</v>
      </c>
      <c r="AW120" s="15">
        <f t="shared" si="73"/>
        <v>0</v>
      </c>
      <c r="AX120" s="15">
        <f t="shared" si="74"/>
        <v>-48</v>
      </c>
      <c r="AY120" s="44">
        <f t="shared" si="75"/>
        <v>-1</v>
      </c>
      <c r="AZ120" s="15">
        <v>48.192771084337352</v>
      </c>
      <c r="BA120" s="15">
        <v>0</v>
      </c>
      <c r="BB120" s="15">
        <f t="shared" si="76"/>
        <v>48.192771084337352</v>
      </c>
      <c r="BC120" s="15">
        <f t="shared" si="77"/>
        <v>2891566.2650602413</v>
      </c>
      <c r="BD120" s="15">
        <f t="shared" si="78"/>
        <v>0.19277108433735179</v>
      </c>
      <c r="BE120" s="44">
        <f t="shared" si="79"/>
        <v>4.0160642570281624E-3</v>
      </c>
      <c r="BF120" s="15">
        <v>0</v>
      </c>
      <c r="BG120" s="15">
        <v>0</v>
      </c>
      <c r="BH120" s="15">
        <f t="shared" si="80"/>
        <v>0</v>
      </c>
      <c r="BI120" s="15">
        <f t="shared" si="81"/>
        <v>0</v>
      </c>
      <c r="BJ120" s="15">
        <f t="shared" si="82"/>
        <v>-48</v>
      </c>
      <c r="BK120" s="44">
        <f t="shared" si="83"/>
        <v>-1</v>
      </c>
      <c r="BL120" s="15">
        <v>0</v>
      </c>
      <c r="BM120" s="15">
        <v>0</v>
      </c>
      <c r="BN120" s="15">
        <f t="shared" si="84"/>
        <v>0</v>
      </c>
      <c r="BO120" s="15">
        <f t="shared" si="85"/>
        <v>0</v>
      </c>
      <c r="BP120" s="15">
        <f t="shared" si="86"/>
        <v>-48</v>
      </c>
      <c r="BQ120" s="44">
        <f t="shared" si="87"/>
        <v>-1</v>
      </c>
      <c r="BR120" s="15">
        <v>0</v>
      </c>
      <c r="BS120" s="15">
        <v>0</v>
      </c>
      <c r="BT120" s="15">
        <f t="shared" si="88"/>
        <v>0</v>
      </c>
      <c r="BU120" s="15">
        <f t="shared" si="89"/>
        <v>0</v>
      </c>
      <c r="BV120" s="15">
        <f t="shared" si="90"/>
        <v>-48</v>
      </c>
      <c r="BW120" s="44">
        <f t="shared" si="91"/>
        <v>-1</v>
      </c>
      <c r="BX120" s="9">
        <v>0</v>
      </c>
      <c r="BY120" s="9">
        <v>0</v>
      </c>
      <c r="BZ120" s="10">
        <f t="shared" si="92"/>
        <v>0</v>
      </c>
      <c r="CA120" s="11">
        <f t="shared" si="93"/>
        <v>0</v>
      </c>
      <c r="CB120" s="15">
        <f t="shared" si="94"/>
        <v>-48</v>
      </c>
      <c r="CC120" s="44">
        <f t="shared" si="95"/>
        <v>-1</v>
      </c>
    </row>
    <row r="121" spans="1:81" s="33" customFormat="1" x14ac:dyDescent="0.25">
      <c r="A121" s="120" t="s">
        <v>283</v>
      </c>
      <c r="B121" s="120"/>
      <c r="C121" s="120"/>
      <c r="D121" s="120"/>
      <c r="E121" s="120"/>
      <c r="F121" s="120"/>
      <c r="G121" s="120"/>
      <c r="H121" s="120"/>
      <c r="I121" s="120"/>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8"/>
      <c r="BY121" s="29"/>
      <c r="BZ121" s="30"/>
      <c r="CA121" s="31"/>
      <c r="CB121" s="27"/>
      <c r="CC121" s="27"/>
    </row>
    <row r="122" spans="1:81" s="4" customFormat="1" ht="63.75" x14ac:dyDescent="0.25">
      <c r="A122" s="22">
        <v>114</v>
      </c>
      <c r="B122" s="23" t="s">
        <v>284</v>
      </c>
      <c r="C122" s="23" t="s">
        <v>285</v>
      </c>
      <c r="D122" s="23" t="s">
        <v>251</v>
      </c>
      <c r="E122" s="23">
        <v>10</v>
      </c>
      <c r="F122" s="23" t="s">
        <v>47</v>
      </c>
      <c r="G122" s="22" t="s">
        <v>286</v>
      </c>
      <c r="H122" s="22" t="s">
        <v>26</v>
      </c>
      <c r="I122" s="24">
        <v>294193</v>
      </c>
      <c r="J122" s="55" t="s">
        <v>308</v>
      </c>
      <c r="K122" s="56"/>
      <c r="L122" s="56"/>
      <c r="M122" s="57"/>
      <c r="N122" s="36"/>
      <c r="O122" s="36"/>
      <c r="P122" s="55" t="s">
        <v>308</v>
      </c>
      <c r="Q122" s="56"/>
      <c r="R122" s="56"/>
      <c r="S122" s="57"/>
      <c r="T122" s="36"/>
      <c r="U122" s="36"/>
      <c r="V122" s="55" t="s">
        <v>308</v>
      </c>
      <c r="W122" s="56"/>
      <c r="X122" s="56"/>
      <c r="Y122" s="57"/>
      <c r="Z122" s="36"/>
      <c r="AA122" s="36"/>
      <c r="AB122" s="55" t="s">
        <v>308</v>
      </c>
      <c r="AC122" s="56"/>
      <c r="AD122" s="56"/>
      <c r="AE122" s="57"/>
      <c r="AF122" s="36"/>
      <c r="AG122" s="36"/>
      <c r="AH122" s="55" t="s">
        <v>308</v>
      </c>
      <c r="AI122" s="56"/>
      <c r="AJ122" s="56"/>
      <c r="AK122" s="57"/>
      <c r="AL122" s="36"/>
      <c r="AM122" s="36"/>
      <c r="AN122" s="55" t="s">
        <v>308</v>
      </c>
      <c r="AO122" s="56"/>
      <c r="AP122" s="56"/>
      <c r="AQ122" s="57"/>
      <c r="AR122" s="36"/>
      <c r="AS122" s="36"/>
      <c r="AT122" s="55" t="s">
        <v>308</v>
      </c>
      <c r="AU122" s="56"/>
      <c r="AV122" s="56"/>
      <c r="AW122" s="57"/>
      <c r="AX122" s="36"/>
      <c r="AY122" s="36"/>
      <c r="AZ122" s="55" t="s">
        <v>308</v>
      </c>
      <c r="BA122" s="56"/>
      <c r="BB122" s="56"/>
      <c r="BC122" s="57"/>
      <c r="BD122" s="36"/>
      <c r="BE122" s="36"/>
      <c r="BF122" s="55" t="s">
        <v>308</v>
      </c>
      <c r="BG122" s="56"/>
      <c r="BH122" s="56"/>
      <c r="BI122" s="57"/>
      <c r="BJ122" s="36"/>
      <c r="BK122" s="36"/>
      <c r="BL122" s="55" t="s">
        <v>308</v>
      </c>
      <c r="BM122" s="56"/>
      <c r="BN122" s="56"/>
      <c r="BO122" s="57"/>
      <c r="BP122" s="36"/>
      <c r="BQ122" s="36"/>
      <c r="BR122" s="55" t="s">
        <v>308</v>
      </c>
      <c r="BS122" s="56"/>
      <c r="BT122" s="56"/>
      <c r="BU122" s="57"/>
      <c r="BV122" s="36"/>
      <c r="BW122" s="36"/>
      <c r="BX122" s="55" t="s">
        <v>308</v>
      </c>
      <c r="BY122" s="56"/>
      <c r="BZ122" s="56"/>
      <c r="CA122" s="57"/>
      <c r="CB122" s="36"/>
      <c r="CC122" s="36"/>
    </row>
    <row r="123" spans="1:81" s="4" customFormat="1" ht="63.75" x14ac:dyDescent="0.25">
      <c r="A123" s="22">
        <v>115</v>
      </c>
      <c r="B123" s="23" t="s">
        <v>287</v>
      </c>
      <c r="C123" s="23" t="s">
        <v>288</v>
      </c>
      <c r="D123" s="23" t="s">
        <v>251</v>
      </c>
      <c r="E123" s="23">
        <v>20</v>
      </c>
      <c r="F123" s="23" t="s">
        <v>47</v>
      </c>
      <c r="G123" s="22" t="s">
        <v>289</v>
      </c>
      <c r="H123" s="22" t="s">
        <v>26</v>
      </c>
      <c r="I123" s="24">
        <v>332558</v>
      </c>
      <c r="J123" s="55" t="s">
        <v>308</v>
      </c>
      <c r="K123" s="56"/>
      <c r="L123" s="56"/>
      <c r="M123" s="57"/>
      <c r="N123" s="36"/>
      <c r="O123" s="36"/>
      <c r="P123" s="55" t="s">
        <v>308</v>
      </c>
      <c r="Q123" s="56"/>
      <c r="R123" s="56"/>
      <c r="S123" s="57"/>
      <c r="T123" s="36"/>
      <c r="U123" s="36"/>
      <c r="V123" s="55" t="s">
        <v>308</v>
      </c>
      <c r="W123" s="56"/>
      <c r="X123" s="56"/>
      <c r="Y123" s="57"/>
      <c r="Z123" s="36"/>
      <c r="AA123" s="36"/>
      <c r="AB123" s="55" t="s">
        <v>308</v>
      </c>
      <c r="AC123" s="56"/>
      <c r="AD123" s="56"/>
      <c r="AE123" s="57"/>
      <c r="AF123" s="36"/>
      <c r="AG123" s="36"/>
      <c r="AH123" s="55" t="s">
        <v>308</v>
      </c>
      <c r="AI123" s="56"/>
      <c r="AJ123" s="56"/>
      <c r="AK123" s="57"/>
      <c r="AL123" s="36"/>
      <c r="AM123" s="36"/>
      <c r="AN123" s="55" t="s">
        <v>308</v>
      </c>
      <c r="AO123" s="56"/>
      <c r="AP123" s="56"/>
      <c r="AQ123" s="57"/>
      <c r="AR123" s="36"/>
      <c r="AS123" s="36"/>
      <c r="AT123" s="55" t="s">
        <v>308</v>
      </c>
      <c r="AU123" s="56"/>
      <c r="AV123" s="56"/>
      <c r="AW123" s="57"/>
      <c r="AX123" s="36"/>
      <c r="AY123" s="36"/>
      <c r="AZ123" s="55" t="s">
        <v>308</v>
      </c>
      <c r="BA123" s="56"/>
      <c r="BB123" s="56"/>
      <c r="BC123" s="57"/>
      <c r="BD123" s="36"/>
      <c r="BE123" s="36"/>
      <c r="BF123" s="55" t="s">
        <v>308</v>
      </c>
      <c r="BG123" s="56"/>
      <c r="BH123" s="56"/>
      <c r="BI123" s="57"/>
      <c r="BJ123" s="36"/>
      <c r="BK123" s="36"/>
      <c r="BL123" s="55" t="s">
        <v>308</v>
      </c>
      <c r="BM123" s="56"/>
      <c r="BN123" s="56"/>
      <c r="BO123" s="57"/>
      <c r="BP123" s="36"/>
      <c r="BQ123" s="36"/>
      <c r="BR123" s="55" t="s">
        <v>308</v>
      </c>
      <c r="BS123" s="56"/>
      <c r="BT123" s="56"/>
      <c r="BU123" s="57"/>
      <c r="BV123" s="36"/>
      <c r="BW123" s="36"/>
      <c r="BX123" s="55" t="s">
        <v>308</v>
      </c>
      <c r="BY123" s="56"/>
      <c r="BZ123" s="56"/>
      <c r="CA123" s="57"/>
      <c r="CB123" s="36"/>
      <c r="CC123" s="36"/>
    </row>
    <row r="124" spans="1:81" s="4" customFormat="1" ht="63.75" x14ac:dyDescent="0.25">
      <c r="A124" s="22">
        <v>116</v>
      </c>
      <c r="B124" s="23" t="s">
        <v>290</v>
      </c>
      <c r="C124" s="23" t="s">
        <v>291</v>
      </c>
      <c r="D124" s="23" t="s">
        <v>251</v>
      </c>
      <c r="E124" s="23">
        <v>20</v>
      </c>
      <c r="F124" s="23" t="s">
        <v>47</v>
      </c>
      <c r="G124" s="22" t="s">
        <v>289</v>
      </c>
      <c r="H124" s="22" t="s">
        <v>26</v>
      </c>
      <c r="I124" s="24">
        <v>356491</v>
      </c>
      <c r="J124" s="55" t="s">
        <v>308</v>
      </c>
      <c r="K124" s="56"/>
      <c r="L124" s="56"/>
      <c r="M124" s="57"/>
      <c r="N124" s="36"/>
      <c r="O124" s="36"/>
      <c r="P124" s="55" t="s">
        <v>308</v>
      </c>
      <c r="Q124" s="56"/>
      <c r="R124" s="56"/>
      <c r="S124" s="57"/>
      <c r="T124" s="36"/>
      <c r="U124" s="36"/>
      <c r="V124" s="55" t="s">
        <v>308</v>
      </c>
      <c r="W124" s="56"/>
      <c r="X124" s="56"/>
      <c r="Y124" s="57"/>
      <c r="Z124" s="36"/>
      <c r="AA124" s="36"/>
      <c r="AB124" s="55" t="s">
        <v>308</v>
      </c>
      <c r="AC124" s="56"/>
      <c r="AD124" s="56"/>
      <c r="AE124" s="57"/>
      <c r="AF124" s="36"/>
      <c r="AG124" s="36"/>
      <c r="AH124" s="55" t="s">
        <v>308</v>
      </c>
      <c r="AI124" s="56"/>
      <c r="AJ124" s="56"/>
      <c r="AK124" s="57"/>
      <c r="AL124" s="36"/>
      <c r="AM124" s="36"/>
      <c r="AN124" s="55" t="s">
        <v>308</v>
      </c>
      <c r="AO124" s="56"/>
      <c r="AP124" s="56"/>
      <c r="AQ124" s="57"/>
      <c r="AR124" s="36"/>
      <c r="AS124" s="36"/>
      <c r="AT124" s="55" t="s">
        <v>308</v>
      </c>
      <c r="AU124" s="56"/>
      <c r="AV124" s="56"/>
      <c r="AW124" s="57"/>
      <c r="AX124" s="36"/>
      <c r="AY124" s="36"/>
      <c r="AZ124" s="55" t="s">
        <v>308</v>
      </c>
      <c r="BA124" s="56"/>
      <c r="BB124" s="56"/>
      <c r="BC124" s="57"/>
      <c r="BD124" s="36"/>
      <c r="BE124" s="36"/>
      <c r="BF124" s="55" t="s">
        <v>308</v>
      </c>
      <c r="BG124" s="56"/>
      <c r="BH124" s="56"/>
      <c r="BI124" s="57"/>
      <c r="BJ124" s="36"/>
      <c r="BK124" s="36"/>
      <c r="BL124" s="55" t="s">
        <v>308</v>
      </c>
      <c r="BM124" s="56"/>
      <c r="BN124" s="56"/>
      <c r="BO124" s="57"/>
      <c r="BP124" s="36"/>
      <c r="BQ124" s="36"/>
      <c r="BR124" s="55" t="s">
        <v>308</v>
      </c>
      <c r="BS124" s="56"/>
      <c r="BT124" s="56"/>
      <c r="BU124" s="57"/>
      <c r="BV124" s="36"/>
      <c r="BW124" s="36"/>
      <c r="BX124" s="55" t="s">
        <v>308</v>
      </c>
      <c r="BY124" s="56"/>
      <c r="BZ124" s="56"/>
      <c r="CA124" s="57"/>
      <c r="CB124" s="36"/>
      <c r="CC124" s="36"/>
    </row>
    <row r="125" spans="1:81" s="4" customFormat="1" ht="63.75" x14ac:dyDescent="0.25">
      <c r="A125" s="22">
        <v>117</v>
      </c>
      <c r="B125" s="22" t="s">
        <v>292</v>
      </c>
      <c r="C125" s="23" t="s">
        <v>293</v>
      </c>
      <c r="D125" s="22" t="s">
        <v>251</v>
      </c>
      <c r="E125" s="22">
        <v>15</v>
      </c>
      <c r="F125" s="23" t="s">
        <v>47</v>
      </c>
      <c r="G125" s="22" t="s">
        <v>286</v>
      </c>
      <c r="H125" s="22" t="s">
        <v>26</v>
      </c>
      <c r="I125" s="24">
        <v>982637</v>
      </c>
      <c r="J125" s="55" t="s">
        <v>308</v>
      </c>
      <c r="K125" s="56"/>
      <c r="L125" s="56"/>
      <c r="M125" s="57"/>
      <c r="N125" s="36"/>
      <c r="O125" s="36"/>
      <c r="P125" s="55" t="s">
        <v>308</v>
      </c>
      <c r="Q125" s="56"/>
      <c r="R125" s="56"/>
      <c r="S125" s="57"/>
      <c r="T125" s="36"/>
      <c r="U125" s="36"/>
      <c r="V125" s="55" t="s">
        <v>308</v>
      </c>
      <c r="W125" s="56"/>
      <c r="X125" s="56"/>
      <c r="Y125" s="57"/>
      <c r="Z125" s="36"/>
      <c r="AA125" s="36"/>
      <c r="AB125" s="55" t="s">
        <v>308</v>
      </c>
      <c r="AC125" s="56"/>
      <c r="AD125" s="56"/>
      <c r="AE125" s="57"/>
      <c r="AF125" s="36"/>
      <c r="AG125" s="36"/>
      <c r="AH125" s="55" t="s">
        <v>308</v>
      </c>
      <c r="AI125" s="56"/>
      <c r="AJ125" s="56"/>
      <c r="AK125" s="57"/>
      <c r="AL125" s="36"/>
      <c r="AM125" s="36"/>
      <c r="AN125" s="55" t="s">
        <v>308</v>
      </c>
      <c r="AO125" s="56"/>
      <c r="AP125" s="56"/>
      <c r="AQ125" s="57"/>
      <c r="AR125" s="36"/>
      <c r="AS125" s="36"/>
      <c r="AT125" s="55" t="s">
        <v>308</v>
      </c>
      <c r="AU125" s="56"/>
      <c r="AV125" s="56"/>
      <c r="AW125" s="57"/>
      <c r="AX125" s="36"/>
      <c r="AY125" s="36"/>
      <c r="AZ125" s="55" t="s">
        <v>308</v>
      </c>
      <c r="BA125" s="56"/>
      <c r="BB125" s="56"/>
      <c r="BC125" s="57"/>
      <c r="BD125" s="36"/>
      <c r="BE125" s="36"/>
      <c r="BF125" s="55" t="s">
        <v>308</v>
      </c>
      <c r="BG125" s="56"/>
      <c r="BH125" s="56"/>
      <c r="BI125" s="57"/>
      <c r="BJ125" s="36"/>
      <c r="BK125" s="36"/>
      <c r="BL125" s="55" t="s">
        <v>308</v>
      </c>
      <c r="BM125" s="56"/>
      <c r="BN125" s="56"/>
      <c r="BO125" s="57"/>
      <c r="BP125" s="36"/>
      <c r="BQ125" s="36"/>
      <c r="BR125" s="55" t="s">
        <v>308</v>
      </c>
      <c r="BS125" s="56"/>
      <c r="BT125" s="56"/>
      <c r="BU125" s="57"/>
      <c r="BV125" s="36"/>
      <c r="BW125" s="36"/>
      <c r="BX125" s="55" t="s">
        <v>308</v>
      </c>
      <c r="BY125" s="56"/>
      <c r="BZ125" s="56"/>
      <c r="CA125" s="57"/>
      <c r="CB125" s="36"/>
      <c r="CC125" s="36"/>
    </row>
    <row r="126" spans="1:81" s="4" customFormat="1" ht="63.75" x14ac:dyDescent="0.25">
      <c r="A126" s="22">
        <v>118</v>
      </c>
      <c r="B126" s="23" t="s">
        <v>294</v>
      </c>
      <c r="C126" s="23" t="s">
        <v>295</v>
      </c>
      <c r="D126" s="23" t="s">
        <v>23</v>
      </c>
      <c r="E126" s="23">
        <v>2</v>
      </c>
      <c r="F126" s="23" t="s">
        <v>47</v>
      </c>
      <c r="G126" s="22" t="s">
        <v>289</v>
      </c>
      <c r="H126" s="22" t="s">
        <v>26</v>
      </c>
      <c r="I126" s="24">
        <v>1999882</v>
      </c>
      <c r="J126" s="55" t="s">
        <v>308</v>
      </c>
      <c r="K126" s="56"/>
      <c r="L126" s="56"/>
      <c r="M126" s="57"/>
      <c r="N126" s="36"/>
      <c r="O126" s="36"/>
      <c r="P126" s="55" t="s">
        <v>308</v>
      </c>
      <c r="Q126" s="56"/>
      <c r="R126" s="56"/>
      <c r="S126" s="57"/>
      <c r="T126" s="36"/>
      <c r="U126" s="36"/>
      <c r="V126" s="55" t="s">
        <v>308</v>
      </c>
      <c r="W126" s="56"/>
      <c r="X126" s="56"/>
      <c r="Y126" s="57"/>
      <c r="Z126" s="36"/>
      <c r="AA126" s="36"/>
      <c r="AB126" s="55" t="s">
        <v>308</v>
      </c>
      <c r="AC126" s="56"/>
      <c r="AD126" s="56"/>
      <c r="AE126" s="57"/>
      <c r="AF126" s="36"/>
      <c r="AG126" s="36"/>
      <c r="AH126" s="55" t="s">
        <v>308</v>
      </c>
      <c r="AI126" s="56"/>
      <c r="AJ126" s="56"/>
      <c r="AK126" s="57"/>
      <c r="AL126" s="36"/>
      <c r="AM126" s="36"/>
      <c r="AN126" s="55" t="s">
        <v>308</v>
      </c>
      <c r="AO126" s="56"/>
      <c r="AP126" s="56"/>
      <c r="AQ126" s="57"/>
      <c r="AR126" s="36"/>
      <c r="AS126" s="36"/>
      <c r="AT126" s="55" t="s">
        <v>308</v>
      </c>
      <c r="AU126" s="56"/>
      <c r="AV126" s="56"/>
      <c r="AW126" s="57"/>
      <c r="AX126" s="36"/>
      <c r="AY126" s="36"/>
      <c r="AZ126" s="55" t="s">
        <v>308</v>
      </c>
      <c r="BA126" s="56"/>
      <c r="BB126" s="56"/>
      <c r="BC126" s="57"/>
      <c r="BD126" s="36"/>
      <c r="BE126" s="36"/>
      <c r="BF126" s="55" t="s">
        <v>308</v>
      </c>
      <c r="BG126" s="56"/>
      <c r="BH126" s="56"/>
      <c r="BI126" s="57"/>
      <c r="BJ126" s="36"/>
      <c r="BK126" s="36"/>
      <c r="BL126" s="55" t="s">
        <v>308</v>
      </c>
      <c r="BM126" s="56"/>
      <c r="BN126" s="56"/>
      <c r="BO126" s="57"/>
      <c r="BP126" s="36"/>
      <c r="BQ126" s="36"/>
      <c r="BR126" s="55" t="s">
        <v>308</v>
      </c>
      <c r="BS126" s="56"/>
      <c r="BT126" s="56"/>
      <c r="BU126" s="57"/>
      <c r="BV126" s="36"/>
      <c r="BW126" s="36"/>
      <c r="BX126" s="55" t="s">
        <v>308</v>
      </c>
      <c r="BY126" s="56"/>
      <c r="BZ126" s="56"/>
      <c r="CA126" s="57"/>
      <c r="CB126" s="36"/>
      <c r="CC126" s="36"/>
    </row>
    <row r="127" spans="1:81" s="4" customFormat="1" ht="63.75" x14ac:dyDescent="0.25">
      <c r="A127" s="22">
        <v>119</v>
      </c>
      <c r="B127" s="23" t="s">
        <v>296</v>
      </c>
      <c r="C127" s="25" t="s">
        <v>297</v>
      </c>
      <c r="D127" s="23" t="s">
        <v>23</v>
      </c>
      <c r="E127" s="23">
        <v>90</v>
      </c>
      <c r="F127" s="23" t="s">
        <v>47</v>
      </c>
      <c r="G127" s="22" t="s">
        <v>289</v>
      </c>
      <c r="H127" s="22" t="s">
        <v>26</v>
      </c>
      <c r="I127" s="24">
        <v>678546</v>
      </c>
      <c r="J127" s="55" t="s">
        <v>308</v>
      </c>
      <c r="K127" s="56"/>
      <c r="L127" s="56"/>
      <c r="M127" s="57"/>
      <c r="N127" s="36"/>
      <c r="O127" s="36"/>
      <c r="P127" s="55" t="s">
        <v>308</v>
      </c>
      <c r="Q127" s="56"/>
      <c r="R127" s="56"/>
      <c r="S127" s="57"/>
      <c r="T127" s="36"/>
      <c r="U127" s="36"/>
      <c r="V127" s="55" t="s">
        <v>308</v>
      </c>
      <c r="W127" s="56"/>
      <c r="X127" s="56"/>
      <c r="Y127" s="57"/>
      <c r="Z127" s="36"/>
      <c r="AA127" s="36"/>
      <c r="AB127" s="55" t="s">
        <v>308</v>
      </c>
      <c r="AC127" s="56"/>
      <c r="AD127" s="56"/>
      <c r="AE127" s="57"/>
      <c r="AF127" s="36"/>
      <c r="AG127" s="36"/>
      <c r="AH127" s="55" t="s">
        <v>308</v>
      </c>
      <c r="AI127" s="56"/>
      <c r="AJ127" s="56"/>
      <c r="AK127" s="57"/>
      <c r="AL127" s="36"/>
      <c r="AM127" s="36"/>
      <c r="AN127" s="55" t="s">
        <v>308</v>
      </c>
      <c r="AO127" s="56"/>
      <c r="AP127" s="56"/>
      <c r="AQ127" s="57"/>
      <c r="AR127" s="36"/>
      <c r="AS127" s="36"/>
      <c r="AT127" s="55" t="s">
        <v>308</v>
      </c>
      <c r="AU127" s="56"/>
      <c r="AV127" s="56"/>
      <c r="AW127" s="57"/>
      <c r="AX127" s="36"/>
      <c r="AY127" s="36"/>
      <c r="AZ127" s="55" t="s">
        <v>308</v>
      </c>
      <c r="BA127" s="56"/>
      <c r="BB127" s="56"/>
      <c r="BC127" s="57"/>
      <c r="BD127" s="36"/>
      <c r="BE127" s="36"/>
      <c r="BF127" s="55" t="s">
        <v>308</v>
      </c>
      <c r="BG127" s="56"/>
      <c r="BH127" s="56"/>
      <c r="BI127" s="57"/>
      <c r="BJ127" s="36"/>
      <c r="BK127" s="36"/>
      <c r="BL127" s="55" t="s">
        <v>308</v>
      </c>
      <c r="BM127" s="56"/>
      <c r="BN127" s="56"/>
      <c r="BO127" s="57"/>
      <c r="BP127" s="36"/>
      <c r="BQ127" s="36"/>
      <c r="BR127" s="55" t="s">
        <v>308</v>
      </c>
      <c r="BS127" s="56"/>
      <c r="BT127" s="56"/>
      <c r="BU127" s="57"/>
      <c r="BV127" s="36"/>
      <c r="BW127" s="36"/>
      <c r="BX127" s="55" t="s">
        <v>308</v>
      </c>
      <c r="BY127" s="56"/>
      <c r="BZ127" s="56"/>
      <c r="CA127" s="57"/>
      <c r="CB127" s="36"/>
      <c r="CC127" s="36"/>
    </row>
    <row r="128" spans="1:81" s="4" customFormat="1" ht="63.75" x14ac:dyDescent="0.25">
      <c r="A128" s="22">
        <v>120</v>
      </c>
      <c r="B128" s="22" t="s">
        <v>298</v>
      </c>
      <c r="C128" s="22" t="s">
        <v>299</v>
      </c>
      <c r="D128" s="22" t="s">
        <v>23</v>
      </c>
      <c r="E128" s="22">
        <v>2</v>
      </c>
      <c r="F128" s="22" t="s">
        <v>47</v>
      </c>
      <c r="G128" s="22" t="s">
        <v>289</v>
      </c>
      <c r="H128" s="22" t="s">
        <v>26</v>
      </c>
      <c r="I128" s="24">
        <v>1079546</v>
      </c>
      <c r="J128" s="55" t="s">
        <v>308</v>
      </c>
      <c r="K128" s="56"/>
      <c r="L128" s="56"/>
      <c r="M128" s="57"/>
      <c r="N128" s="36"/>
      <c r="O128" s="36"/>
      <c r="P128" s="55" t="s">
        <v>308</v>
      </c>
      <c r="Q128" s="56"/>
      <c r="R128" s="56"/>
      <c r="S128" s="57"/>
      <c r="T128" s="36"/>
      <c r="U128" s="36"/>
      <c r="V128" s="55" t="s">
        <v>308</v>
      </c>
      <c r="W128" s="56"/>
      <c r="X128" s="56"/>
      <c r="Y128" s="57"/>
      <c r="Z128" s="36"/>
      <c r="AA128" s="36"/>
      <c r="AB128" s="55" t="s">
        <v>308</v>
      </c>
      <c r="AC128" s="56"/>
      <c r="AD128" s="56"/>
      <c r="AE128" s="57"/>
      <c r="AF128" s="36"/>
      <c r="AG128" s="36"/>
      <c r="AH128" s="55" t="s">
        <v>308</v>
      </c>
      <c r="AI128" s="56"/>
      <c r="AJ128" s="56"/>
      <c r="AK128" s="57"/>
      <c r="AL128" s="36"/>
      <c r="AM128" s="36"/>
      <c r="AN128" s="55" t="s">
        <v>308</v>
      </c>
      <c r="AO128" s="56"/>
      <c r="AP128" s="56"/>
      <c r="AQ128" s="57"/>
      <c r="AR128" s="36"/>
      <c r="AS128" s="36"/>
      <c r="AT128" s="55" t="s">
        <v>308</v>
      </c>
      <c r="AU128" s="56"/>
      <c r="AV128" s="56"/>
      <c r="AW128" s="57"/>
      <c r="AX128" s="36"/>
      <c r="AY128" s="36"/>
      <c r="AZ128" s="55" t="s">
        <v>308</v>
      </c>
      <c r="BA128" s="56"/>
      <c r="BB128" s="56"/>
      <c r="BC128" s="57"/>
      <c r="BD128" s="36"/>
      <c r="BE128" s="36"/>
      <c r="BF128" s="55" t="s">
        <v>308</v>
      </c>
      <c r="BG128" s="56"/>
      <c r="BH128" s="56"/>
      <c r="BI128" s="57"/>
      <c r="BJ128" s="36"/>
      <c r="BK128" s="36"/>
      <c r="BL128" s="55" t="s">
        <v>308</v>
      </c>
      <c r="BM128" s="56"/>
      <c r="BN128" s="56"/>
      <c r="BO128" s="57"/>
      <c r="BP128" s="36"/>
      <c r="BQ128" s="36"/>
      <c r="BR128" s="55" t="s">
        <v>308</v>
      </c>
      <c r="BS128" s="56"/>
      <c r="BT128" s="56"/>
      <c r="BU128" s="57"/>
      <c r="BV128" s="36"/>
      <c r="BW128" s="36"/>
      <c r="BX128" s="55" t="s">
        <v>308</v>
      </c>
      <c r="BY128" s="56"/>
      <c r="BZ128" s="56"/>
      <c r="CA128" s="57"/>
      <c r="CB128" s="36"/>
      <c r="CC128" s="36"/>
    </row>
    <row r="129" spans="1:84" s="4" customFormat="1" ht="63.75" x14ac:dyDescent="0.25">
      <c r="A129" s="22">
        <v>121</v>
      </c>
      <c r="B129" s="22" t="s">
        <v>300</v>
      </c>
      <c r="C129" s="22" t="s">
        <v>301</v>
      </c>
      <c r="D129" s="22" t="s">
        <v>23</v>
      </c>
      <c r="E129" s="22">
        <v>2</v>
      </c>
      <c r="F129" s="22" t="s">
        <v>47</v>
      </c>
      <c r="G129" s="22" t="s">
        <v>302</v>
      </c>
      <c r="H129" s="22" t="s">
        <v>26</v>
      </c>
      <c r="I129" s="24">
        <v>790509</v>
      </c>
      <c r="J129" s="55" t="s">
        <v>308</v>
      </c>
      <c r="K129" s="56"/>
      <c r="L129" s="56"/>
      <c r="M129" s="57"/>
      <c r="N129" s="36"/>
      <c r="O129" s="36"/>
      <c r="P129" s="55" t="s">
        <v>308</v>
      </c>
      <c r="Q129" s="56"/>
      <c r="R129" s="56"/>
      <c r="S129" s="57"/>
      <c r="T129" s="36"/>
      <c r="U129" s="36"/>
      <c r="V129" s="55" t="s">
        <v>308</v>
      </c>
      <c r="W129" s="56"/>
      <c r="X129" s="56"/>
      <c r="Y129" s="57"/>
      <c r="Z129" s="36"/>
      <c r="AA129" s="36"/>
      <c r="AB129" s="55" t="s">
        <v>308</v>
      </c>
      <c r="AC129" s="56"/>
      <c r="AD129" s="56"/>
      <c r="AE129" s="57"/>
      <c r="AF129" s="36"/>
      <c r="AG129" s="36"/>
      <c r="AH129" s="55" t="s">
        <v>308</v>
      </c>
      <c r="AI129" s="56"/>
      <c r="AJ129" s="56"/>
      <c r="AK129" s="57"/>
      <c r="AL129" s="36"/>
      <c r="AM129" s="36"/>
      <c r="AN129" s="55" t="s">
        <v>308</v>
      </c>
      <c r="AO129" s="56"/>
      <c r="AP129" s="56"/>
      <c r="AQ129" s="57"/>
      <c r="AR129" s="36"/>
      <c r="AS129" s="36"/>
      <c r="AT129" s="55" t="s">
        <v>308</v>
      </c>
      <c r="AU129" s="56"/>
      <c r="AV129" s="56"/>
      <c r="AW129" s="57"/>
      <c r="AX129" s="36"/>
      <c r="AY129" s="36"/>
      <c r="AZ129" s="55" t="s">
        <v>308</v>
      </c>
      <c r="BA129" s="56"/>
      <c r="BB129" s="56"/>
      <c r="BC129" s="57"/>
      <c r="BD129" s="36"/>
      <c r="BE129" s="36"/>
      <c r="BF129" s="55" t="s">
        <v>308</v>
      </c>
      <c r="BG129" s="56"/>
      <c r="BH129" s="56"/>
      <c r="BI129" s="57"/>
      <c r="BJ129" s="36"/>
      <c r="BK129" s="36"/>
      <c r="BL129" s="55" t="s">
        <v>308</v>
      </c>
      <c r="BM129" s="56"/>
      <c r="BN129" s="56"/>
      <c r="BO129" s="57"/>
      <c r="BP129" s="36"/>
      <c r="BQ129" s="36"/>
      <c r="BR129" s="55" t="s">
        <v>308</v>
      </c>
      <c r="BS129" s="56"/>
      <c r="BT129" s="56"/>
      <c r="BU129" s="57"/>
      <c r="BV129" s="36"/>
      <c r="BW129" s="36"/>
      <c r="BX129" s="55" t="s">
        <v>308</v>
      </c>
      <c r="BY129" s="56"/>
      <c r="BZ129" s="56"/>
      <c r="CA129" s="57"/>
      <c r="CB129" s="36"/>
      <c r="CC129" s="36"/>
    </row>
    <row r="130" spans="1:84" s="4" customFormat="1" ht="64.5" thickBot="1" x14ac:dyDescent="0.3">
      <c r="A130" s="22">
        <v>122</v>
      </c>
      <c r="B130" s="22" t="s">
        <v>303</v>
      </c>
      <c r="C130" s="23" t="s">
        <v>304</v>
      </c>
      <c r="D130" s="22" t="s">
        <v>23</v>
      </c>
      <c r="E130" s="22">
        <v>4</v>
      </c>
      <c r="F130" s="22" t="s">
        <v>47</v>
      </c>
      <c r="G130" s="22" t="s">
        <v>305</v>
      </c>
      <c r="H130" s="22" t="s">
        <v>26</v>
      </c>
      <c r="I130" s="24">
        <v>678546</v>
      </c>
      <c r="J130" s="55" t="s">
        <v>308</v>
      </c>
      <c r="K130" s="56"/>
      <c r="L130" s="56"/>
      <c r="M130" s="57"/>
      <c r="N130" s="36"/>
      <c r="O130" s="36"/>
      <c r="P130" s="55" t="s">
        <v>308</v>
      </c>
      <c r="Q130" s="56"/>
      <c r="R130" s="56"/>
      <c r="S130" s="57"/>
      <c r="T130" s="36"/>
      <c r="U130" s="36"/>
      <c r="V130" s="55" t="s">
        <v>308</v>
      </c>
      <c r="W130" s="56"/>
      <c r="X130" s="56"/>
      <c r="Y130" s="57"/>
      <c r="Z130" s="36"/>
      <c r="AA130" s="36"/>
      <c r="AB130" s="55" t="s">
        <v>308</v>
      </c>
      <c r="AC130" s="56"/>
      <c r="AD130" s="56"/>
      <c r="AE130" s="57"/>
      <c r="AF130" s="36"/>
      <c r="AG130" s="36"/>
      <c r="AH130" s="55" t="s">
        <v>308</v>
      </c>
      <c r="AI130" s="56"/>
      <c r="AJ130" s="56"/>
      <c r="AK130" s="57"/>
      <c r="AL130" s="36"/>
      <c r="AM130" s="36"/>
      <c r="AN130" s="55" t="s">
        <v>308</v>
      </c>
      <c r="AO130" s="56"/>
      <c r="AP130" s="56"/>
      <c r="AQ130" s="57"/>
      <c r="AR130" s="36"/>
      <c r="AS130" s="36"/>
      <c r="AT130" s="55" t="s">
        <v>308</v>
      </c>
      <c r="AU130" s="56"/>
      <c r="AV130" s="56"/>
      <c r="AW130" s="57"/>
      <c r="AX130" s="36"/>
      <c r="AY130" s="36"/>
      <c r="AZ130" s="55" t="s">
        <v>308</v>
      </c>
      <c r="BA130" s="56"/>
      <c r="BB130" s="56"/>
      <c r="BC130" s="57"/>
      <c r="BD130" s="36"/>
      <c r="BE130" s="36"/>
      <c r="BF130" s="55" t="s">
        <v>308</v>
      </c>
      <c r="BG130" s="56"/>
      <c r="BH130" s="56"/>
      <c r="BI130" s="57"/>
      <c r="BJ130" s="36"/>
      <c r="BK130" s="36"/>
      <c r="BL130" s="55" t="s">
        <v>308</v>
      </c>
      <c r="BM130" s="56"/>
      <c r="BN130" s="56"/>
      <c r="BO130" s="57"/>
      <c r="BP130" s="36"/>
      <c r="BQ130" s="36"/>
      <c r="BR130" s="55" t="s">
        <v>308</v>
      </c>
      <c r="BS130" s="56"/>
      <c r="BT130" s="56"/>
      <c r="BU130" s="57"/>
      <c r="BV130" s="36"/>
      <c r="BW130" s="36"/>
      <c r="BX130" s="55" t="s">
        <v>308</v>
      </c>
      <c r="BY130" s="56"/>
      <c r="BZ130" s="56"/>
      <c r="CA130" s="57"/>
      <c r="CB130" s="36"/>
      <c r="CC130" s="36"/>
    </row>
    <row r="131" spans="1:84" s="4" customFormat="1" ht="16.5" thickBot="1" x14ac:dyDescent="0.3">
      <c r="A131" s="94" t="s">
        <v>11</v>
      </c>
      <c r="B131" s="95"/>
      <c r="C131" s="95"/>
      <c r="D131" s="96"/>
      <c r="E131" s="16"/>
      <c r="F131" s="16"/>
      <c r="G131" s="16"/>
      <c r="H131" s="35"/>
      <c r="I131" s="35"/>
      <c r="J131" s="58" t="s">
        <v>307</v>
      </c>
      <c r="K131" s="59"/>
      <c r="L131" s="60"/>
      <c r="M131" s="16">
        <f>SUM(M8:M130)</f>
        <v>134690497</v>
      </c>
      <c r="N131" s="34"/>
      <c r="O131" s="34"/>
      <c r="P131" s="58" t="s">
        <v>307</v>
      </c>
      <c r="Q131" s="59"/>
      <c r="R131" s="60"/>
      <c r="S131" s="16">
        <f>SUM(S8:S130)</f>
        <v>190555873.75</v>
      </c>
      <c r="T131" s="34"/>
      <c r="U131" s="34"/>
      <c r="V131" s="58" t="s">
        <v>307</v>
      </c>
      <c r="W131" s="59"/>
      <c r="X131" s="60"/>
      <c r="Y131" s="16">
        <f>SUM(Y8:Y130)</f>
        <v>207177364</v>
      </c>
      <c r="Z131" s="34"/>
      <c r="AA131" s="34"/>
      <c r="AB131" s="58" t="s">
        <v>307</v>
      </c>
      <c r="AC131" s="59"/>
      <c r="AD131" s="60"/>
      <c r="AE131" s="16">
        <f>SUM(AE8:AE130)</f>
        <v>154638828.19999999</v>
      </c>
      <c r="AF131" s="34"/>
      <c r="AG131" s="34"/>
      <c r="AH131" s="58" t="s">
        <v>307</v>
      </c>
      <c r="AI131" s="59"/>
      <c r="AJ131" s="60"/>
      <c r="AK131" s="16">
        <f>SUM(AK8:AK130)</f>
        <v>134317010</v>
      </c>
      <c r="AL131" s="34"/>
      <c r="AM131" s="34"/>
      <c r="AN131" s="58" t="s">
        <v>307</v>
      </c>
      <c r="AO131" s="59"/>
      <c r="AP131" s="60"/>
      <c r="AQ131" s="16">
        <f>SUM(AQ8:AQ130)</f>
        <v>49288430</v>
      </c>
      <c r="AR131" s="34"/>
      <c r="AS131" s="34"/>
      <c r="AT131" s="58" t="s">
        <v>307</v>
      </c>
      <c r="AU131" s="59"/>
      <c r="AV131" s="60"/>
      <c r="AW131" s="16">
        <f>SUM(AW8:AW130)</f>
        <v>53082092</v>
      </c>
      <c r="AX131" s="34"/>
      <c r="AY131" s="34"/>
      <c r="AZ131" s="58" t="s">
        <v>307</v>
      </c>
      <c r="BA131" s="59"/>
      <c r="BB131" s="60"/>
      <c r="BC131" s="16">
        <f>SUM(BC8:BC130)</f>
        <v>340820542.35196525</v>
      </c>
      <c r="BD131" s="34"/>
      <c r="BE131" s="34"/>
      <c r="BF131" s="58" t="s">
        <v>307</v>
      </c>
      <c r="BG131" s="59"/>
      <c r="BH131" s="60"/>
      <c r="BI131" s="16">
        <f>SUM(BI8:BI130)</f>
        <v>46690168</v>
      </c>
      <c r="BJ131" s="34"/>
      <c r="BK131" s="34"/>
      <c r="BL131" s="58" t="s">
        <v>307</v>
      </c>
      <c r="BM131" s="59"/>
      <c r="BN131" s="60"/>
      <c r="BO131" s="16">
        <f>SUM(BO8:BO130)</f>
        <v>281101455.30000001</v>
      </c>
      <c r="BP131" s="34"/>
      <c r="BQ131" s="34"/>
      <c r="BR131" s="58" t="s">
        <v>307</v>
      </c>
      <c r="BS131" s="59"/>
      <c r="BT131" s="60"/>
      <c r="BU131" s="16">
        <f>SUM(BU8:BU130)</f>
        <v>17992800</v>
      </c>
      <c r="BV131" s="34"/>
      <c r="BW131" s="34"/>
      <c r="BX131" s="58" t="s">
        <v>307</v>
      </c>
      <c r="BY131" s="59"/>
      <c r="BZ131" s="60"/>
      <c r="CA131" s="16">
        <f>SUM(CA8:CA130)</f>
        <v>95374250</v>
      </c>
      <c r="CB131" s="34"/>
      <c r="CC131" s="34"/>
      <c r="CF131" s="18"/>
    </row>
    <row r="132" spans="1:84" s="4" customFormat="1" ht="15.75" x14ac:dyDescent="0.25">
      <c r="A132" s="37"/>
      <c r="B132" s="37"/>
      <c r="C132" s="37"/>
      <c r="D132" s="37"/>
      <c r="E132" s="38"/>
      <c r="F132" s="38"/>
      <c r="G132" s="38"/>
      <c r="H132" s="39"/>
      <c r="I132" s="38"/>
      <c r="J132" s="38"/>
      <c r="K132" s="38"/>
      <c r="L132" s="38"/>
      <c r="M132" s="38">
        <v>134690497</v>
      </c>
      <c r="N132" s="38"/>
      <c r="O132" s="38"/>
      <c r="P132" s="38"/>
      <c r="Q132" s="38"/>
      <c r="R132" s="38"/>
      <c r="S132" s="38">
        <v>190555873.75</v>
      </c>
      <c r="T132" s="38"/>
      <c r="U132" s="38"/>
      <c r="V132" s="38"/>
      <c r="W132" s="38"/>
      <c r="X132" s="38"/>
      <c r="Y132" s="38">
        <v>207177364</v>
      </c>
      <c r="Z132" s="38"/>
      <c r="AA132" s="38"/>
      <c r="AB132" s="38"/>
      <c r="AC132" s="38"/>
      <c r="AD132" s="38"/>
      <c r="AE132" s="38">
        <v>154638828.19999999</v>
      </c>
      <c r="AF132" s="38"/>
      <c r="AG132" s="38"/>
      <c r="AH132" s="38"/>
      <c r="AI132" s="38"/>
      <c r="AJ132" s="38"/>
      <c r="AK132" s="38">
        <v>134317010</v>
      </c>
      <c r="AL132" s="38"/>
      <c r="AM132" s="38"/>
      <c r="AN132" s="38"/>
      <c r="AO132" s="38"/>
      <c r="AP132" s="38"/>
      <c r="AQ132" s="38">
        <v>49288430</v>
      </c>
      <c r="AR132" s="38"/>
      <c r="AS132" s="38"/>
      <c r="AT132" s="38"/>
      <c r="AU132" s="38"/>
      <c r="AV132" s="38"/>
      <c r="AW132" s="38">
        <v>53082092</v>
      </c>
      <c r="AX132" s="38"/>
      <c r="AY132" s="38"/>
      <c r="AZ132" s="38"/>
      <c r="BA132" s="38"/>
      <c r="BB132" s="38"/>
      <c r="BC132" s="38">
        <v>340820542.35196525</v>
      </c>
      <c r="BD132" s="38"/>
      <c r="BE132" s="38"/>
      <c r="BF132" s="38"/>
      <c r="BG132" s="38"/>
      <c r="BH132" s="38"/>
      <c r="BI132" s="38">
        <v>46690168</v>
      </c>
      <c r="BJ132" s="38"/>
      <c r="BK132" s="38"/>
      <c r="BL132" s="38"/>
      <c r="BM132" s="38"/>
      <c r="BN132" s="38"/>
      <c r="BO132" s="38">
        <v>281101455.30000001</v>
      </c>
      <c r="BP132" s="38"/>
      <c r="BQ132" s="38"/>
      <c r="BR132" s="38"/>
      <c r="BS132" s="38"/>
      <c r="BT132" s="38"/>
      <c r="BU132" s="38">
        <v>17992800</v>
      </c>
      <c r="BV132" s="38"/>
      <c r="BW132" s="38"/>
      <c r="BX132" s="38"/>
      <c r="BY132" s="38"/>
      <c r="BZ132" s="38"/>
      <c r="CA132" s="38">
        <v>95374250</v>
      </c>
      <c r="CB132" s="38"/>
      <c r="CC132" s="38"/>
      <c r="CF132" s="18"/>
    </row>
    <row r="133" spans="1:84" s="4" customFormat="1" ht="15.75" x14ac:dyDescent="0.25">
      <c r="A133" s="37"/>
      <c r="B133" s="37"/>
      <c r="C133" s="37"/>
      <c r="D133" s="37"/>
      <c r="E133" s="38"/>
      <c r="F133" s="38"/>
      <c r="G133" s="38"/>
      <c r="H133" s="39"/>
      <c r="I133" s="38"/>
      <c r="J133" s="38"/>
      <c r="K133" s="38"/>
      <c r="L133" s="38"/>
      <c r="M133" s="38">
        <f>+M131-M132</f>
        <v>0</v>
      </c>
      <c r="N133" s="38"/>
      <c r="O133" s="38"/>
      <c r="P133" s="38"/>
      <c r="Q133" s="38"/>
      <c r="R133" s="38"/>
      <c r="S133" s="38">
        <f>+S131-S132</f>
        <v>0</v>
      </c>
      <c r="T133" s="38"/>
      <c r="U133" s="38"/>
      <c r="V133" s="38"/>
      <c r="W133" s="38"/>
      <c r="X133" s="38"/>
      <c r="Y133" s="38">
        <f>+Y131-Y132</f>
        <v>0</v>
      </c>
      <c r="Z133" s="38"/>
      <c r="AA133" s="38"/>
      <c r="AB133" s="38"/>
      <c r="AC133" s="38"/>
      <c r="AD133" s="38"/>
      <c r="AE133" s="38">
        <f>+AE131-AE132</f>
        <v>0</v>
      </c>
      <c r="AF133" s="38"/>
      <c r="AG133" s="38"/>
      <c r="AH133" s="38"/>
      <c r="AI133" s="38"/>
      <c r="AJ133" s="38"/>
      <c r="AK133" s="38">
        <f>+AK131-AK132</f>
        <v>0</v>
      </c>
      <c r="AL133" s="38"/>
      <c r="AM133" s="38"/>
      <c r="AN133" s="38"/>
      <c r="AO133" s="38"/>
      <c r="AP133" s="38"/>
      <c r="AQ133" s="38">
        <f>+AQ131-AQ132</f>
        <v>0</v>
      </c>
      <c r="AR133" s="38"/>
      <c r="AS133" s="38"/>
      <c r="AT133" s="38"/>
      <c r="AU133" s="38"/>
      <c r="AV133" s="38"/>
      <c r="AW133" s="38"/>
      <c r="AX133" s="38"/>
      <c r="AY133" s="38"/>
      <c r="AZ133" s="38"/>
      <c r="BA133" s="38"/>
      <c r="BB133" s="38"/>
      <c r="BC133" s="38">
        <f>+BC131-BC132</f>
        <v>0</v>
      </c>
      <c r="BD133" s="38"/>
      <c r="BE133" s="38"/>
      <c r="BF133" s="38"/>
      <c r="BG133" s="38"/>
      <c r="BH133" s="38"/>
      <c r="BI133" s="38">
        <f>+BI131-BI132</f>
        <v>0</v>
      </c>
      <c r="BJ133" s="38"/>
      <c r="BK133" s="38"/>
      <c r="BL133" s="38"/>
      <c r="BM133" s="38"/>
      <c r="BN133" s="38"/>
      <c r="BO133" s="38">
        <f>+BO131-BO132</f>
        <v>0</v>
      </c>
      <c r="BP133" s="38"/>
      <c r="BQ133" s="38"/>
      <c r="BR133" s="38"/>
      <c r="BS133" s="38"/>
      <c r="BT133" s="38"/>
      <c r="BU133" s="38">
        <f>+BU131-BU132</f>
        <v>0</v>
      </c>
      <c r="BV133" s="38"/>
      <c r="BW133" s="38"/>
      <c r="BX133" s="38"/>
      <c r="BY133" s="38"/>
      <c r="BZ133" s="38"/>
      <c r="CA133" s="38">
        <f>+CA131-CA132</f>
        <v>0</v>
      </c>
      <c r="CB133" s="38"/>
      <c r="CC133" s="38"/>
      <c r="CF133" s="18"/>
    </row>
    <row r="134" spans="1:84" s="4" customFormat="1" ht="15.75" thickBot="1" x14ac:dyDescent="0.25">
      <c r="A134" s="97"/>
      <c r="B134" s="97"/>
      <c r="C134" s="97"/>
      <c r="D134" s="97"/>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F134" s="17"/>
    </row>
    <row r="135" spans="1:84" ht="15.75" customHeight="1" thickBot="1" x14ac:dyDescent="0.3">
      <c r="A135" s="124" t="s">
        <v>9</v>
      </c>
      <c r="B135" s="125"/>
      <c r="C135" s="125"/>
      <c r="D135" s="126"/>
      <c r="E135" s="3"/>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127"/>
      <c r="BY135" s="127"/>
      <c r="BZ135" s="127"/>
      <c r="CA135" s="41"/>
      <c r="CB135" s="40"/>
      <c r="CC135" s="40"/>
    </row>
    <row r="136" spans="1:84" x14ac:dyDescent="0.25">
      <c r="A136" s="93"/>
      <c r="B136" s="93"/>
      <c r="C136" s="93"/>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3"/>
      <c r="AG136" s="93"/>
      <c r="AH136" s="93"/>
      <c r="AI136" s="93"/>
      <c r="AJ136" s="93"/>
      <c r="AK136" s="93"/>
      <c r="AL136" s="93"/>
      <c r="AM136" s="93"/>
      <c r="AN136" s="93"/>
      <c r="AO136" s="93"/>
      <c r="AP136" s="93"/>
      <c r="AQ136" s="93"/>
      <c r="AR136" s="93"/>
      <c r="AS136" s="93"/>
      <c r="AT136" s="93"/>
      <c r="AU136" s="93"/>
      <c r="AV136" s="93"/>
      <c r="AW136" s="93"/>
      <c r="AX136" s="93"/>
      <c r="AY136" s="93"/>
      <c r="AZ136" s="93"/>
      <c r="BA136" s="93"/>
      <c r="BB136" s="93"/>
      <c r="BC136" s="93"/>
      <c r="BD136" s="93"/>
      <c r="BE136" s="93"/>
      <c r="BF136" s="93"/>
      <c r="BG136" s="93"/>
      <c r="BH136" s="93"/>
      <c r="BI136" s="93"/>
      <c r="BJ136" s="93"/>
      <c r="BK136" s="93"/>
      <c r="BL136" s="93"/>
      <c r="BM136" s="93"/>
      <c r="BN136" s="93"/>
      <c r="BO136" s="93"/>
      <c r="BP136" s="93"/>
      <c r="BQ136" s="93"/>
      <c r="BR136" s="93"/>
      <c r="BS136" s="93"/>
      <c r="BT136" s="93"/>
      <c r="BU136" s="93"/>
      <c r="BV136" s="93"/>
      <c r="BW136" s="93"/>
      <c r="BX136" s="93"/>
      <c r="BY136" s="93"/>
      <c r="BZ136" s="93"/>
      <c r="CA136" s="93"/>
      <c r="CB136" s="12"/>
      <c r="CC136" s="7"/>
    </row>
    <row r="137" spans="1:84" ht="144" customHeight="1" thickBot="1" x14ac:dyDescent="0.3">
      <c r="A137" s="108" t="s">
        <v>12</v>
      </c>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c r="AA137" s="109"/>
      <c r="AB137" s="109"/>
      <c r="AC137" s="109"/>
      <c r="AD137" s="109"/>
      <c r="AE137" s="109"/>
      <c r="AF137" s="109"/>
      <c r="AG137" s="109"/>
      <c r="AH137" s="109"/>
      <c r="AI137" s="109"/>
      <c r="AJ137" s="109"/>
      <c r="AK137" s="109"/>
      <c r="AL137" s="109"/>
      <c r="AM137" s="109"/>
      <c r="AN137" s="109"/>
      <c r="AO137" s="109"/>
      <c r="AP137" s="109"/>
      <c r="AQ137" s="109"/>
      <c r="AR137" s="109"/>
      <c r="AS137" s="109"/>
      <c r="AT137" s="109"/>
      <c r="AU137" s="109"/>
      <c r="AV137" s="109"/>
      <c r="AW137" s="109"/>
      <c r="AX137" s="109"/>
      <c r="AY137" s="109"/>
      <c r="AZ137" s="109"/>
      <c r="BA137" s="109"/>
      <c r="BB137" s="109"/>
      <c r="BC137" s="109"/>
      <c r="BD137" s="109"/>
      <c r="BE137" s="109"/>
      <c r="BF137" s="109"/>
      <c r="BG137" s="109"/>
      <c r="BH137" s="109"/>
      <c r="BI137" s="109"/>
      <c r="BJ137" s="109"/>
      <c r="BK137" s="109"/>
      <c r="BL137" s="109"/>
      <c r="BM137" s="109"/>
      <c r="BN137" s="109"/>
      <c r="BO137" s="109"/>
      <c r="BP137" s="109"/>
      <c r="BQ137" s="109"/>
      <c r="BR137" s="109"/>
      <c r="BS137" s="109"/>
      <c r="BT137" s="109"/>
      <c r="BU137" s="109"/>
      <c r="BV137" s="109"/>
      <c r="BW137" s="109"/>
      <c r="BX137" s="109"/>
      <c r="BY137" s="109"/>
      <c r="BZ137" s="109"/>
      <c r="CA137" s="110"/>
      <c r="CB137" s="7"/>
      <c r="CC137" s="7"/>
    </row>
    <row r="138" spans="1:84" ht="16.5" thickBot="1" x14ac:dyDescent="0.3">
      <c r="A138" s="105"/>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c r="AA138" s="106"/>
      <c r="AB138" s="106"/>
      <c r="AC138" s="106"/>
      <c r="AD138" s="106"/>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c r="BW138" s="106"/>
      <c r="BX138" s="106"/>
      <c r="BY138" s="106"/>
      <c r="BZ138" s="106"/>
      <c r="CA138" s="107"/>
      <c r="CB138" s="1"/>
      <c r="CC138" s="1"/>
    </row>
    <row r="139" spans="1:84" ht="74.25" customHeight="1" x14ac:dyDescent="0.25">
      <c r="A139" s="103" t="s">
        <v>3</v>
      </c>
      <c r="B139" s="104"/>
      <c r="C139" s="104"/>
      <c r="D139" s="104"/>
      <c r="E139" s="104"/>
      <c r="F139" s="104"/>
      <c r="G139" s="111"/>
      <c r="H139" s="112"/>
      <c r="I139" s="112"/>
      <c r="J139" s="113"/>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42"/>
      <c r="BY139" s="42"/>
      <c r="BZ139" s="42"/>
      <c r="CA139" s="42"/>
      <c r="CB139" s="19"/>
      <c r="CC139" s="19"/>
    </row>
    <row r="140" spans="1:84" ht="65.25" customHeight="1" x14ac:dyDescent="0.25">
      <c r="A140" s="114" t="s">
        <v>4</v>
      </c>
      <c r="B140" s="115"/>
      <c r="C140" s="115"/>
      <c r="D140" s="115"/>
      <c r="E140" s="115"/>
      <c r="F140" s="115"/>
      <c r="G140" s="116" t="s">
        <v>321</v>
      </c>
      <c r="H140" s="117"/>
      <c r="I140" s="117"/>
      <c r="J140" s="118"/>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42"/>
      <c r="BY140" s="42"/>
      <c r="BZ140" s="42"/>
      <c r="CA140" s="42"/>
      <c r="CB140" s="19"/>
      <c r="CC140" s="19"/>
    </row>
    <row r="141" spans="1:84" ht="52.5" customHeight="1" thickBot="1" x14ac:dyDescent="0.3">
      <c r="A141" s="101" t="s">
        <v>5</v>
      </c>
      <c r="B141" s="102"/>
      <c r="C141" s="102"/>
      <c r="D141" s="102"/>
      <c r="E141" s="102"/>
      <c r="F141" s="102"/>
      <c r="G141" s="121" t="s">
        <v>322</v>
      </c>
      <c r="H141" s="122"/>
      <c r="I141" s="122"/>
      <c r="J141" s="123"/>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42"/>
      <c r="BY141" s="42"/>
      <c r="BZ141" s="42"/>
      <c r="CA141" s="42"/>
      <c r="CB141" s="19"/>
      <c r="CC141" s="19"/>
    </row>
    <row r="142" spans="1:84" ht="52.5" customHeight="1" x14ac:dyDescent="0.25"/>
  </sheetData>
  <autoFilter ref="A7:CF133" xr:uid="{40689D51-8CE6-424C-9D19-2F4BB4DE584C}"/>
  <mergeCells count="156">
    <mergeCell ref="A1:CA4"/>
    <mergeCell ref="A5:I5"/>
    <mergeCell ref="J5:CA5"/>
    <mergeCell ref="A6:A7"/>
    <mergeCell ref="B6:B7"/>
    <mergeCell ref="C6:C7"/>
    <mergeCell ref="D6:D7"/>
    <mergeCell ref="E6:E7"/>
    <mergeCell ref="F6:F7"/>
    <mergeCell ref="G6:I6"/>
    <mergeCell ref="BL6:BO6"/>
    <mergeCell ref="BR6:BU6"/>
    <mergeCell ref="BX6:CA6"/>
    <mergeCell ref="J6:M6"/>
    <mergeCell ref="P6:S6"/>
    <mergeCell ref="V6:Y6"/>
    <mergeCell ref="AB6:AE6"/>
    <mergeCell ref="AH6:AK6"/>
    <mergeCell ref="AN6:AQ6"/>
    <mergeCell ref="A121:I121"/>
    <mergeCell ref="J122:M122"/>
    <mergeCell ref="P122:S122"/>
    <mergeCell ref="V122:Y122"/>
    <mergeCell ref="AB122:AE122"/>
    <mergeCell ref="AH122:AK122"/>
    <mergeCell ref="AT6:AW6"/>
    <mergeCell ref="AZ6:BC6"/>
    <mergeCell ref="BF6:BI6"/>
    <mergeCell ref="BX122:CA122"/>
    <mergeCell ref="J123:M123"/>
    <mergeCell ref="P123:S123"/>
    <mergeCell ref="V123:Y123"/>
    <mergeCell ref="AB123:AE123"/>
    <mergeCell ref="AH123:AK123"/>
    <mergeCell ref="AN123:AQ123"/>
    <mergeCell ref="AT123:AW123"/>
    <mergeCell ref="AZ123:BC123"/>
    <mergeCell ref="BF123:BI123"/>
    <mergeCell ref="AN122:AQ122"/>
    <mergeCell ref="AT122:AW122"/>
    <mergeCell ref="AZ122:BC122"/>
    <mergeCell ref="BF122:BI122"/>
    <mergeCell ref="BL122:BO122"/>
    <mergeCell ref="BR122:BU122"/>
    <mergeCell ref="BL123:BO123"/>
    <mergeCell ref="BR123:BU123"/>
    <mergeCell ref="BX123:CA123"/>
    <mergeCell ref="BL124:BO124"/>
    <mergeCell ref="BR124:BU124"/>
    <mergeCell ref="BX124:CA124"/>
    <mergeCell ref="J125:M125"/>
    <mergeCell ref="P125:S125"/>
    <mergeCell ref="V125:Y125"/>
    <mergeCell ref="AB125:AE125"/>
    <mergeCell ref="AH125:AK125"/>
    <mergeCell ref="BX125:CA125"/>
    <mergeCell ref="AN125:AQ125"/>
    <mergeCell ref="AT125:AW125"/>
    <mergeCell ref="AZ125:BC125"/>
    <mergeCell ref="BF125:BI125"/>
    <mergeCell ref="BL125:BO125"/>
    <mergeCell ref="BR125:BU125"/>
    <mergeCell ref="J124:M124"/>
    <mergeCell ref="P124:S124"/>
    <mergeCell ref="V124:Y124"/>
    <mergeCell ref="AB124:AE124"/>
    <mergeCell ref="AH124:AK124"/>
    <mergeCell ref="AN124:AQ124"/>
    <mergeCell ref="AT124:AW124"/>
    <mergeCell ref="AZ124:BC124"/>
    <mergeCell ref="BF124:BI124"/>
    <mergeCell ref="BL126:BO126"/>
    <mergeCell ref="BR126:BU126"/>
    <mergeCell ref="BX126:CA126"/>
    <mergeCell ref="J127:M127"/>
    <mergeCell ref="P127:S127"/>
    <mergeCell ref="V127:Y127"/>
    <mergeCell ref="AB127:AE127"/>
    <mergeCell ref="AH127:AK127"/>
    <mergeCell ref="AN127:AQ127"/>
    <mergeCell ref="AT127:AW127"/>
    <mergeCell ref="AZ127:BC127"/>
    <mergeCell ref="BF127:BI127"/>
    <mergeCell ref="BL127:BO127"/>
    <mergeCell ref="BR127:BU127"/>
    <mergeCell ref="BX127:CA127"/>
    <mergeCell ref="J126:M126"/>
    <mergeCell ref="P126:S126"/>
    <mergeCell ref="V126:Y126"/>
    <mergeCell ref="AB126:AE126"/>
    <mergeCell ref="AH126:AK126"/>
    <mergeCell ref="AN126:AQ126"/>
    <mergeCell ref="AT126:AW126"/>
    <mergeCell ref="AZ126:BC126"/>
    <mergeCell ref="BF126:BI126"/>
    <mergeCell ref="J128:M128"/>
    <mergeCell ref="P128:S128"/>
    <mergeCell ref="V128:Y128"/>
    <mergeCell ref="AB128:AE128"/>
    <mergeCell ref="AH128:AK128"/>
    <mergeCell ref="BX128:CA128"/>
    <mergeCell ref="J129:M129"/>
    <mergeCell ref="P129:S129"/>
    <mergeCell ref="V129:Y129"/>
    <mergeCell ref="AB129:AE129"/>
    <mergeCell ref="AH129:AK129"/>
    <mergeCell ref="AN129:AQ129"/>
    <mergeCell ref="AT129:AW129"/>
    <mergeCell ref="AZ129:BC129"/>
    <mergeCell ref="BF129:BI129"/>
    <mergeCell ref="AN128:AQ128"/>
    <mergeCell ref="AT128:AW128"/>
    <mergeCell ref="AZ128:BC128"/>
    <mergeCell ref="BF128:BI128"/>
    <mergeCell ref="BL128:BO128"/>
    <mergeCell ref="BR128:BU128"/>
    <mergeCell ref="BL129:BO129"/>
    <mergeCell ref="BR129:BU129"/>
    <mergeCell ref="BX129:CA129"/>
    <mergeCell ref="A141:F141"/>
    <mergeCell ref="G141:J141"/>
    <mergeCell ref="A137:CA137"/>
    <mergeCell ref="A138:CA138"/>
    <mergeCell ref="A139:F139"/>
    <mergeCell ref="G139:J139"/>
    <mergeCell ref="A140:F140"/>
    <mergeCell ref="G140:J140"/>
    <mergeCell ref="BR131:BT131"/>
    <mergeCell ref="BX131:BZ131"/>
    <mergeCell ref="A134:CA134"/>
    <mergeCell ref="A135:D135"/>
    <mergeCell ref="BX135:BZ135"/>
    <mergeCell ref="A136:CA136"/>
    <mergeCell ref="AH131:AJ131"/>
    <mergeCell ref="AN131:AP131"/>
    <mergeCell ref="AT131:AV131"/>
    <mergeCell ref="AZ131:BB131"/>
    <mergeCell ref="BF131:BH131"/>
    <mergeCell ref="BL131:BN131"/>
    <mergeCell ref="BL130:BO130"/>
    <mergeCell ref="BR130:BU130"/>
    <mergeCell ref="BX130:CA130"/>
    <mergeCell ref="A131:D131"/>
    <mergeCell ref="J131:L131"/>
    <mergeCell ref="P131:R131"/>
    <mergeCell ref="V131:X131"/>
    <mergeCell ref="AB131:AD131"/>
    <mergeCell ref="J130:M130"/>
    <mergeCell ref="P130:S130"/>
    <mergeCell ref="V130:Y130"/>
    <mergeCell ref="AB130:AE130"/>
    <mergeCell ref="AH130:AK130"/>
    <mergeCell ref="AN130:AQ130"/>
    <mergeCell ref="AT130:AW130"/>
    <mergeCell ref="AZ130:BC130"/>
    <mergeCell ref="BF130:BI130"/>
  </mergeCells>
  <conditionalFormatting sqref="O1:O1048576">
    <cfRule type="cellIs" dxfId="13" priority="7" operator="greaterThan">
      <formula>0</formula>
    </cfRule>
  </conditionalFormatting>
  <conditionalFormatting sqref="U1:U1048576">
    <cfRule type="cellIs" dxfId="12" priority="6" operator="greaterThan">
      <formula>0</formula>
    </cfRule>
  </conditionalFormatting>
  <conditionalFormatting sqref="AA1:AA1048576">
    <cfRule type="cellIs" dxfId="11" priority="5" operator="greaterThan">
      <formula>0</formula>
    </cfRule>
  </conditionalFormatting>
  <conditionalFormatting sqref="AG1:AG1048576">
    <cfRule type="cellIs" dxfId="10" priority="4" operator="greaterThan">
      <formula>0</formula>
    </cfRule>
  </conditionalFormatting>
  <conditionalFormatting sqref="AM1:AM1048576">
    <cfRule type="cellIs" dxfId="9" priority="3" operator="greaterThan">
      <formula>0</formula>
    </cfRule>
  </conditionalFormatting>
  <conditionalFormatting sqref="AS1:AS1048576">
    <cfRule type="cellIs" dxfId="8" priority="2" operator="greaterThan">
      <formula>0</formula>
    </cfRule>
  </conditionalFormatting>
  <conditionalFormatting sqref="AY1:AY1048576">
    <cfRule type="cellIs" dxfId="7" priority="1" operator="greaterThan">
      <formula>0</formula>
    </cfRule>
  </conditionalFormatting>
  <conditionalFormatting sqref="BE1:BE1048576">
    <cfRule type="cellIs" dxfId="6" priority="12" operator="greaterThan">
      <formula>0</formula>
    </cfRule>
  </conditionalFormatting>
  <conditionalFormatting sqref="BK1:BK1048576">
    <cfRule type="cellIs" dxfId="5" priority="11" operator="greaterThan">
      <formula>0</formula>
    </cfRule>
  </conditionalFormatting>
  <conditionalFormatting sqref="BQ1:BQ1048576">
    <cfRule type="cellIs" dxfId="4" priority="10" operator="greaterThan">
      <formula>0</formula>
    </cfRule>
  </conditionalFormatting>
  <conditionalFormatting sqref="BW1:BW1048576">
    <cfRule type="cellIs" dxfId="3" priority="9" operator="greaterThan">
      <formula>0</formula>
    </cfRule>
  </conditionalFormatting>
  <conditionalFormatting sqref="CC1:CC1048576">
    <cfRule type="cellIs" dxfId="2" priority="8" operator="greaterThan">
      <formula>0</formula>
    </cfRule>
  </conditionalFormatting>
  <printOptions horizontalCentered="1"/>
  <pageMargins left="0.78740157480314965" right="0.78740157480314965" top="1.1811023622047245" bottom="0.15748031496062992" header="0.15748031496062992" footer="0.23622047244094491"/>
  <pageSetup scale="1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AFF04-7048-4223-95D4-40120A36992C}">
  <dimension ref="A2:H81"/>
  <sheetViews>
    <sheetView topLeftCell="A56" workbookViewId="0">
      <selection activeCell="H85" sqref="H85"/>
    </sheetView>
  </sheetViews>
  <sheetFormatPr baseColWidth="10" defaultRowHeight="15" x14ac:dyDescent="0.25"/>
  <cols>
    <col min="6" max="6" width="13.85546875" bestFit="1" customWidth="1"/>
  </cols>
  <sheetData>
    <row r="2" spans="1:8" ht="15.75" thickBot="1" x14ac:dyDescent="0.3"/>
    <row r="3" spans="1:8" ht="35.25" customHeight="1" thickBot="1" x14ac:dyDescent="0.3">
      <c r="A3" s="128" t="s">
        <v>0</v>
      </c>
      <c r="C3" s="73" t="s">
        <v>309</v>
      </c>
      <c r="D3" s="74"/>
      <c r="E3" s="74"/>
      <c r="F3" s="75"/>
      <c r="G3" s="20"/>
      <c r="H3" s="20"/>
    </row>
    <row r="4" spans="1:8" ht="39" thickBot="1" x14ac:dyDescent="0.3">
      <c r="A4" s="129"/>
      <c r="B4" s="21" t="s">
        <v>20</v>
      </c>
      <c r="C4" s="5" t="s">
        <v>1</v>
      </c>
      <c r="D4" s="6" t="s">
        <v>6</v>
      </c>
      <c r="E4" s="6" t="s">
        <v>7</v>
      </c>
      <c r="F4" s="8" t="s">
        <v>8</v>
      </c>
      <c r="G4" s="43" t="s">
        <v>323</v>
      </c>
      <c r="H4" s="43" t="s">
        <v>324</v>
      </c>
    </row>
    <row r="5" spans="1:8" x14ac:dyDescent="0.25">
      <c r="A5" s="22">
        <v>20</v>
      </c>
      <c r="B5" s="24">
        <v>2423</v>
      </c>
      <c r="C5" s="24">
        <v>1930</v>
      </c>
      <c r="D5" s="24">
        <v>0</v>
      </c>
      <c r="E5" s="15">
        <v>1930</v>
      </c>
      <c r="F5" s="15">
        <v>24125000</v>
      </c>
      <c r="G5" s="15">
        <v>-493</v>
      </c>
      <c r="H5" s="44">
        <v>-0.20346677672307056</v>
      </c>
    </row>
    <row r="6" spans="1:8" x14ac:dyDescent="0.25">
      <c r="A6" s="22">
        <v>69</v>
      </c>
      <c r="B6" s="24">
        <v>8485</v>
      </c>
      <c r="C6" s="24">
        <v>6300</v>
      </c>
      <c r="D6" s="24">
        <v>0</v>
      </c>
      <c r="E6" s="15">
        <v>6300</v>
      </c>
      <c r="F6" s="15">
        <v>2646000</v>
      </c>
      <c r="G6" s="15">
        <v>-2185</v>
      </c>
      <c r="H6" s="44">
        <v>-0.25751325869180908</v>
      </c>
    </row>
    <row r="8" spans="1:8" ht="15.75" thickBot="1" x14ac:dyDescent="0.3"/>
    <row r="9" spans="1:8" ht="33" customHeight="1" thickBot="1" x14ac:dyDescent="0.3">
      <c r="A9" s="128" t="s">
        <v>0</v>
      </c>
      <c r="C9" s="73" t="s">
        <v>310</v>
      </c>
      <c r="D9" s="74"/>
      <c r="E9" s="74"/>
      <c r="F9" s="75"/>
      <c r="G9" s="20"/>
      <c r="H9" s="20"/>
    </row>
    <row r="10" spans="1:8" ht="39" thickBot="1" x14ac:dyDescent="0.3">
      <c r="A10" s="129"/>
      <c r="B10" s="21" t="s">
        <v>20</v>
      </c>
      <c r="C10" s="5" t="s">
        <v>1</v>
      </c>
      <c r="D10" s="6" t="s">
        <v>6</v>
      </c>
      <c r="E10" s="6" t="s">
        <v>7</v>
      </c>
      <c r="F10" s="8" t="s">
        <v>8</v>
      </c>
      <c r="G10" s="43" t="s">
        <v>323</v>
      </c>
      <c r="H10" s="43" t="s">
        <v>324</v>
      </c>
    </row>
    <row r="11" spans="1:8" x14ac:dyDescent="0.25">
      <c r="A11" s="22">
        <v>10</v>
      </c>
      <c r="B11" s="24">
        <v>66442</v>
      </c>
      <c r="C11" s="15">
        <v>42900</v>
      </c>
      <c r="D11" s="15">
        <v>8151</v>
      </c>
      <c r="E11" s="15">
        <v>51051</v>
      </c>
      <c r="F11" s="15">
        <v>2552550</v>
      </c>
      <c r="G11" s="15">
        <v>-15391</v>
      </c>
      <c r="H11" s="44">
        <v>-0.2316456458264351</v>
      </c>
    </row>
    <row r="12" spans="1:8" x14ac:dyDescent="0.25">
      <c r="A12" s="22">
        <v>12</v>
      </c>
      <c r="B12" s="24">
        <v>1499</v>
      </c>
      <c r="C12" s="15">
        <v>848</v>
      </c>
      <c r="D12" s="15">
        <v>161.12</v>
      </c>
      <c r="E12" s="15">
        <v>1009.12</v>
      </c>
      <c r="F12" s="15">
        <v>15136.8</v>
      </c>
      <c r="G12" s="15">
        <v>-489.88</v>
      </c>
      <c r="H12" s="44">
        <v>-0.32680453635757173</v>
      </c>
    </row>
    <row r="13" spans="1:8" x14ac:dyDescent="0.25">
      <c r="A13" s="22">
        <v>13</v>
      </c>
      <c r="B13" s="24">
        <v>1499</v>
      </c>
      <c r="C13" s="15">
        <v>848</v>
      </c>
      <c r="D13" s="15">
        <v>161.12</v>
      </c>
      <c r="E13" s="15">
        <v>1009.12</v>
      </c>
      <c r="F13" s="15">
        <v>20182.400000000001</v>
      </c>
      <c r="G13" s="15">
        <v>-489.88</v>
      </c>
      <c r="H13" s="44">
        <v>-0.32680453635757173</v>
      </c>
    </row>
    <row r="14" spans="1:8" x14ac:dyDescent="0.25">
      <c r="A14" s="22">
        <v>14</v>
      </c>
      <c r="B14" s="24">
        <v>1499</v>
      </c>
      <c r="C14" s="15">
        <v>848</v>
      </c>
      <c r="D14" s="15">
        <v>161.12</v>
      </c>
      <c r="E14" s="15">
        <v>1009.12</v>
      </c>
      <c r="F14" s="15">
        <v>20182.400000000001</v>
      </c>
      <c r="G14" s="15">
        <v>-489.88</v>
      </c>
      <c r="H14" s="44">
        <v>-0.32680453635757173</v>
      </c>
    </row>
    <row r="15" spans="1:8" x14ac:dyDescent="0.25">
      <c r="A15" s="22">
        <v>36</v>
      </c>
      <c r="B15" s="22">
        <v>488</v>
      </c>
      <c r="C15" s="15">
        <v>249</v>
      </c>
      <c r="D15" s="15">
        <v>47.31</v>
      </c>
      <c r="E15" s="15">
        <v>296.31</v>
      </c>
      <c r="F15" s="15">
        <v>4740960</v>
      </c>
      <c r="G15" s="15">
        <v>-191.69</v>
      </c>
      <c r="H15" s="44">
        <v>-0.39280737704918034</v>
      </c>
    </row>
    <row r="16" spans="1:8" x14ac:dyDescent="0.25">
      <c r="A16" s="22">
        <v>46</v>
      </c>
      <c r="B16" s="24">
        <v>6426</v>
      </c>
      <c r="C16" s="15">
        <v>4145</v>
      </c>
      <c r="D16" s="15">
        <v>787.55</v>
      </c>
      <c r="E16" s="15">
        <v>4932.55</v>
      </c>
      <c r="F16" s="15">
        <v>13811140</v>
      </c>
      <c r="G16" s="15">
        <v>-1493.4499999999998</v>
      </c>
      <c r="H16" s="44">
        <v>-0.23240740740740737</v>
      </c>
    </row>
    <row r="17" spans="1:8" x14ac:dyDescent="0.25">
      <c r="A17" s="22">
        <v>51</v>
      </c>
      <c r="B17" s="24">
        <v>2099</v>
      </c>
      <c r="C17" s="15">
        <v>894</v>
      </c>
      <c r="D17" s="15">
        <v>169.86</v>
      </c>
      <c r="E17" s="15">
        <v>1063.8600000000001</v>
      </c>
      <c r="F17" s="15">
        <v>478737.00000000006</v>
      </c>
      <c r="G17" s="15">
        <v>-1035.1399999999999</v>
      </c>
      <c r="H17" s="44">
        <v>-0.49315864697474981</v>
      </c>
    </row>
    <row r="18" spans="1:8" x14ac:dyDescent="0.25">
      <c r="A18" s="22">
        <v>80</v>
      </c>
      <c r="B18" s="24">
        <v>3228</v>
      </c>
      <c r="C18" s="15">
        <v>2045</v>
      </c>
      <c r="D18" s="15">
        <v>388.55</v>
      </c>
      <c r="E18" s="15">
        <v>2433.5500000000002</v>
      </c>
      <c r="F18" s="15">
        <v>7300.6500000000005</v>
      </c>
      <c r="G18" s="15">
        <v>-794.44999999999982</v>
      </c>
      <c r="H18" s="44">
        <v>-0.24611214374225521</v>
      </c>
    </row>
    <row r="19" spans="1:8" x14ac:dyDescent="0.25">
      <c r="A19" s="22">
        <v>96</v>
      </c>
      <c r="B19" s="22">
        <v>180</v>
      </c>
      <c r="C19" s="15">
        <v>117</v>
      </c>
      <c r="D19" s="15">
        <v>22.23</v>
      </c>
      <c r="E19" s="15">
        <v>139.22999999999999</v>
      </c>
      <c r="F19" s="15">
        <v>584766</v>
      </c>
      <c r="G19" s="15">
        <v>-40.77000000000001</v>
      </c>
      <c r="H19" s="44">
        <v>-0.22650000000000006</v>
      </c>
    </row>
    <row r="20" spans="1:8" x14ac:dyDescent="0.25">
      <c r="A20" s="22">
        <v>101</v>
      </c>
      <c r="B20" s="24">
        <v>17695</v>
      </c>
      <c r="C20" s="15">
        <v>8390</v>
      </c>
      <c r="D20" s="15">
        <v>1594.1</v>
      </c>
      <c r="E20" s="15">
        <v>9984.1</v>
      </c>
      <c r="F20" s="15">
        <v>3494435</v>
      </c>
      <c r="G20" s="15">
        <v>-7710.9</v>
      </c>
      <c r="H20" s="44">
        <v>-0.43576716586606384</v>
      </c>
    </row>
    <row r="22" spans="1:8" ht="15.75" thickBot="1" x14ac:dyDescent="0.3"/>
    <row r="23" spans="1:8" ht="46.5" customHeight="1" thickBot="1" x14ac:dyDescent="0.3">
      <c r="A23" s="128" t="s">
        <v>0</v>
      </c>
      <c r="C23" s="73" t="s">
        <v>311</v>
      </c>
      <c r="D23" s="74"/>
      <c r="E23" s="74"/>
      <c r="F23" s="75"/>
      <c r="G23" s="20"/>
      <c r="H23" s="20"/>
    </row>
    <row r="24" spans="1:8" ht="39" thickBot="1" x14ac:dyDescent="0.3">
      <c r="A24" s="129"/>
      <c r="B24" s="21" t="s">
        <v>20</v>
      </c>
      <c r="C24" s="5" t="s">
        <v>1</v>
      </c>
      <c r="D24" s="6" t="s">
        <v>6</v>
      </c>
      <c r="E24" s="6" t="s">
        <v>7</v>
      </c>
      <c r="F24" s="8" t="s">
        <v>8</v>
      </c>
      <c r="G24" s="43"/>
      <c r="H24" s="43"/>
    </row>
    <row r="25" spans="1:8" x14ac:dyDescent="0.25">
      <c r="A25" s="22">
        <v>26</v>
      </c>
      <c r="B25" s="24">
        <v>45835</v>
      </c>
      <c r="C25" s="15">
        <v>13750</v>
      </c>
      <c r="D25" s="15">
        <v>0</v>
      </c>
      <c r="E25" s="15">
        <v>13750</v>
      </c>
      <c r="F25" s="15">
        <v>275000</v>
      </c>
      <c r="G25" s="15">
        <v>-32085</v>
      </c>
      <c r="H25" s="44">
        <v>-0.70001090869422933</v>
      </c>
    </row>
    <row r="26" spans="1:8" x14ac:dyDescent="0.25">
      <c r="A26" s="22">
        <v>42</v>
      </c>
      <c r="B26" s="24">
        <v>202545</v>
      </c>
      <c r="C26" s="15">
        <v>156604</v>
      </c>
      <c r="D26" s="15">
        <v>0</v>
      </c>
      <c r="E26" s="15">
        <v>156604</v>
      </c>
      <c r="F26" s="15">
        <v>939624</v>
      </c>
      <c r="G26" s="15">
        <v>-45941</v>
      </c>
      <c r="H26" s="44">
        <v>-0.2268187316398825</v>
      </c>
    </row>
    <row r="27" spans="1:8" x14ac:dyDescent="0.25">
      <c r="A27" s="22">
        <v>44</v>
      </c>
      <c r="B27" s="22">
        <v>410</v>
      </c>
      <c r="C27" s="15">
        <v>183</v>
      </c>
      <c r="D27" s="15">
        <v>0</v>
      </c>
      <c r="E27" s="15">
        <v>183</v>
      </c>
      <c r="F27" s="15">
        <v>6588000</v>
      </c>
      <c r="G27" s="15">
        <v>-227</v>
      </c>
      <c r="H27" s="44">
        <v>-0.5536585365853659</v>
      </c>
    </row>
    <row r="28" spans="1:8" x14ac:dyDescent="0.25">
      <c r="A28" s="22">
        <v>77</v>
      </c>
      <c r="B28" s="24">
        <v>14928</v>
      </c>
      <c r="C28" s="15">
        <v>8983</v>
      </c>
      <c r="D28" s="15">
        <v>0</v>
      </c>
      <c r="E28" s="15">
        <v>8983</v>
      </c>
      <c r="F28" s="15">
        <v>179660</v>
      </c>
      <c r="G28" s="15">
        <v>-5945</v>
      </c>
      <c r="H28" s="44">
        <v>-0.39824490889603431</v>
      </c>
    </row>
    <row r="29" spans="1:8" x14ac:dyDescent="0.25">
      <c r="A29" s="22">
        <v>79</v>
      </c>
      <c r="B29" s="24">
        <v>15034</v>
      </c>
      <c r="C29" s="15">
        <v>9500</v>
      </c>
      <c r="D29" s="15">
        <v>0</v>
      </c>
      <c r="E29" s="15">
        <v>9500</v>
      </c>
      <c r="F29" s="15">
        <v>380000</v>
      </c>
      <c r="G29" s="15">
        <v>-5534</v>
      </c>
      <c r="H29" s="44">
        <v>-0.36809897565518157</v>
      </c>
    </row>
    <row r="30" spans="1:8" ht="15.75" thickBot="1" x14ac:dyDescent="0.3"/>
    <row r="31" spans="1:8" ht="40.5" customHeight="1" thickBot="1" x14ac:dyDescent="0.3">
      <c r="A31" s="128" t="s">
        <v>0</v>
      </c>
      <c r="C31" s="73" t="s">
        <v>313</v>
      </c>
      <c r="D31" s="74"/>
      <c r="E31" s="74"/>
      <c r="F31" s="75"/>
      <c r="G31" s="20"/>
      <c r="H31" s="20"/>
    </row>
    <row r="32" spans="1:8" ht="39" thickBot="1" x14ac:dyDescent="0.3">
      <c r="A32" s="129"/>
      <c r="B32" s="21" t="s">
        <v>20</v>
      </c>
      <c r="C32" s="5" t="s">
        <v>1</v>
      </c>
      <c r="D32" s="6" t="s">
        <v>6</v>
      </c>
      <c r="E32" s="6" t="s">
        <v>7</v>
      </c>
      <c r="F32" s="8" t="s">
        <v>8</v>
      </c>
      <c r="G32" s="43"/>
      <c r="H32" s="43"/>
    </row>
    <row r="33" spans="1:8" x14ac:dyDescent="0.25">
      <c r="A33" s="22">
        <v>34</v>
      </c>
      <c r="B33" s="24">
        <v>1378</v>
      </c>
      <c r="C33" s="15">
        <v>1100</v>
      </c>
      <c r="D33" s="15">
        <v>0</v>
      </c>
      <c r="E33" s="15">
        <v>1100</v>
      </c>
      <c r="F33" s="15">
        <v>20240000</v>
      </c>
      <c r="G33" s="15">
        <v>-278</v>
      </c>
      <c r="H33" s="44">
        <v>-0.20174165457184326</v>
      </c>
    </row>
    <row r="36" spans="1:8" ht="15.75" thickBot="1" x14ac:dyDescent="0.3"/>
    <row r="37" spans="1:8" ht="39.75" customHeight="1" thickBot="1" x14ac:dyDescent="0.3">
      <c r="A37" s="128" t="s">
        <v>0</v>
      </c>
      <c r="C37" s="73" t="s">
        <v>314</v>
      </c>
      <c r="D37" s="74"/>
      <c r="E37" s="74"/>
      <c r="F37" s="75"/>
      <c r="G37" s="20"/>
      <c r="H37" s="20"/>
    </row>
    <row r="38" spans="1:8" ht="39" thickBot="1" x14ac:dyDescent="0.3">
      <c r="A38" s="129"/>
      <c r="B38" s="21" t="s">
        <v>20</v>
      </c>
      <c r="C38" s="5" t="s">
        <v>1</v>
      </c>
      <c r="D38" s="6" t="s">
        <v>6</v>
      </c>
      <c r="E38" s="6" t="s">
        <v>7</v>
      </c>
      <c r="F38" s="8" t="s">
        <v>8</v>
      </c>
      <c r="G38" s="43"/>
      <c r="H38" s="43"/>
    </row>
    <row r="39" spans="1:8" x14ac:dyDescent="0.25">
      <c r="A39" s="22">
        <v>17</v>
      </c>
      <c r="B39" s="24">
        <v>345882</v>
      </c>
      <c r="C39" s="15">
        <v>198000</v>
      </c>
      <c r="D39" s="15">
        <v>0</v>
      </c>
      <c r="E39" s="15">
        <v>198000</v>
      </c>
      <c r="F39" s="15">
        <v>13860000</v>
      </c>
      <c r="G39" s="15">
        <v>-147882</v>
      </c>
      <c r="H39" s="44">
        <v>-0.4275504362759554</v>
      </c>
    </row>
    <row r="40" spans="1:8" x14ac:dyDescent="0.25">
      <c r="A40" s="22">
        <v>48</v>
      </c>
      <c r="B40" s="24">
        <v>8012</v>
      </c>
      <c r="C40" s="15">
        <v>5200</v>
      </c>
      <c r="D40" s="15">
        <v>988</v>
      </c>
      <c r="E40" s="15">
        <v>6188</v>
      </c>
      <c r="F40" s="15">
        <v>371280</v>
      </c>
      <c r="G40" s="15">
        <v>-1824</v>
      </c>
      <c r="H40" s="44">
        <v>-0.22765851223165251</v>
      </c>
    </row>
    <row r="41" spans="1:8" x14ac:dyDescent="0.25">
      <c r="A41" s="22">
        <v>61</v>
      </c>
      <c r="B41" s="24">
        <v>66841</v>
      </c>
      <c r="C41" s="15">
        <v>45900</v>
      </c>
      <c r="D41" s="15">
        <v>0</v>
      </c>
      <c r="E41" s="15">
        <v>45900</v>
      </c>
      <c r="F41" s="15">
        <v>18360000</v>
      </c>
      <c r="G41" s="15">
        <v>-20941</v>
      </c>
      <c r="H41" s="44">
        <v>-0.31329573166170466</v>
      </c>
    </row>
    <row r="43" spans="1:8" ht="15.75" thickBot="1" x14ac:dyDescent="0.3"/>
    <row r="44" spans="1:8" ht="39.75" customHeight="1" thickBot="1" x14ac:dyDescent="0.3">
      <c r="A44" s="128" t="s">
        <v>0</v>
      </c>
      <c r="C44" s="73" t="s">
        <v>316</v>
      </c>
      <c r="D44" s="74"/>
      <c r="E44" s="74"/>
      <c r="F44" s="75"/>
      <c r="G44" s="20"/>
      <c r="H44" s="20"/>
    </row>
    <row r="45" spans="1:8" ht="39" thickBot="1" x14ac:dyDescent="0.3">
      <c r="A45" s="129"/>
      <c r="B45" s="21" t="s">
        <v>20</v>
      </c>
      <c r="C45" s="5" t="s">
        <v>1</v>
      </c>
      <c r="D45" s="6" t="s">
        <v>6</v>
      </c>
      <c r="E45" s="6" t="s">
        <v>7</v>
      </c>
      <c r="F45" s="8" t="s">
        <v>8</v>
      </c>
      <c r="G45" s="43"/>
      <c r="H45" s="43"/>
    </row>
    <row r="46" spans="1:8" x14ac:dyDescent="0.25">
      <c r="A46" s="22">
        <v>36</v>
      </c>
      <c r="B46" s="22">
        <v>488</v>
      </c>
      <c r="C46" s="15">
        <v>265.06024096385545</v>
      </c>
      <c r="D46" s="15">
        <v>50.361445783132538</v>
      </c>
      <c r="E46" s="15">
        <v>315.42168674698797</v>
      </c>
      <c r="F46" s="15">
        <v>5046746.9879518077</v>
      </c>
      <c r="G46" s="15">
        <v>-172.57831325301203</v>
      </c>
      <c r="H46" s="44">
        <v>-0.35364408453486074</v>
      </c>
    </row>
    <row r="47" spans="1:8" x14ac:dyDescent="0.25">
      <c r="A47" s="22">
        <v>39</v>
      </c>
      <c r="B47" s="24">
        <v>1205</v>
      </c>
      <c r="C47" s="15">
        <v>843.37349397590367</v>
      </c>
      <c r="D47" s="15">
        <v>0</v>
      </c>
      <c r="E47" s="15">
        <v>843.37349397590367</v>
      </c>
      <c r="F47" s="15">
        <v>6240963.8554216875</v>
      </c>
      <c r="G47" s="15">
        <v>-361.62650602409633</v>
      </c>
      <c r="H47" s="44">
        <v>-0.30010498425236209</v>
      </c>
    </row>
    <row r="48" spans="1:8" x14ac:dyDescent="0.25">
      <c r="A48" s="22">
        <v>51</v>
      </c>
      <c r="B48" s="24">
        <v>2099</v>
      </c>
      <c r="C48" s="15">
        <v>1072</v>
      </c>
      <c r="D48" s="15">
        <v>203.68</v>
      </c>
      <c r="E48" s="15">
        <v>1275.68</v>
      </c>
      <c r="F48" s="15">
        <v>574056</v>
      </c>
      <c r="G48" s="15">
        <v>-823.31999999999994</v>
      </c>
      <c r="H48" s="44">
        <v>-0.39224392567889466</v>
      </c>
    </row>
    <row r="49" spans="1:8" x14ac:dyDescent="0.25">
      <c r="A49" s="22">
        <v>77</v>
      </c>
      <c r="B49" s="24">
        <v>14928</v>
      </c>
      <c r="C49" s="15">
        <v>3355.4216867469881</v>
      </c>
      <c r="D49" s="15">
        <v>637.53012048192772</v>
      </c>
      <c r="E49" s="15">
        <v>3992.9518072289156</v>
      </c>
      <c r="F49" s="15">
        <v>79859.036144578306</v>
      </c>
      <c r="G49" s="15">
        <v>-10935.048192771084</v>
      </c>
      <c r="H49" s="44">
        <v>-0.73251930551789146</v>
      </c>
    </row>
    <row r="50" spans="1:8" x14ac:dyDescent="0.25">
      <c r="A50" s="22">
        <v>79</v>
      </c>
      <c r="B50" s="24">
        <v>15034</v>
      </c>
      <c r="C50" s="15">
        <v>3566.265060240964</v>
      </c>
      <c r="D50" s="15">
        <v>677.59036144578317</v>
      </c>
      <c r="E50" s="15">
        <v>4243.8554216867469</v>
      </c>
      <c r="F50" s="15">
        <v>169754.21686746989</v>
      </c>
      <c r="G50" s="15">
        <v>-10790.144578313253</v>
      </c>
      <c r="H50" s="44">
        <v>-0.71771614861735089</v>
      </c>
    </row>
    <row r="51" spans="1:8" x14ac:dyDescent="0.25">
      <c r="A51" s="22">
        <v>111</v>
      </c>
      <c r="B51" s="24">
        <v>19040</v>
      </c>
      <c r="C51" s="15">
        <v>12771.084337349399</v>
      </c>
      <c r="D51" s="15">
        <v>2426.5060240963858</v>
      </c>
      <c r="E51" s="15">
        <v>15197.590361445786</v>
      </c>
      <c r="F51" s="15">
        <v>607903.61445783149</v>
      </c>
      <c r="G51" s="15">
        <v>-3842.4096385542143</v>
      </c>
      <c r="H51" s="44">
        <v>-0.20180722891566252</v>
      </c>
    </row>
    <row r="53" spans="1:8" ht="15.75" thickBot="1" x14ac:dyDescent="0.3"/>
    <row r="54" spans="1:8" ht="30.75" customHeight="1" thickBot="1" x14ac:dyDescent="0.3">
      <c r="A54" s="128" t="s">
        <v>0</v>
      </c>
      <c r="C54" s="73" t="s">
        <v>318</v>
      </c>
      <c r="D54" s="74"/>
      <c r="E54" s="74"/>
      <c r="F54" s="75"/>
      <c r="G54" s="20"/>
      <c r="H54" s="20"/>
    </row>
    <row r="55" spans="1:8" ht="39" thickBot="1" x14ac:dyDescent="0.3">
      <c r="A55" s="129"/>
      <c r="B55" s="21" t="s">
        <v>20</v>
      </c>
      <c r="C55" s="5" t="s">
        <v>1</v>
      </c>
      <c r="D55" s="6" t="s">
        <v>6</v>
      </c>
      <c r="E55" s="6" t="s">
        <v>7</v>
      </c>
      <c r="F55" s="8" t="s">
        <v>8</v>
      </c>
      <c r="G55" s="43"/>
      <c r="H55" s="43"/>
    </row>
    <row r="56" spans="1:8" x14ac:dyDescent="0.25">
      <c r="A56" s="22">
        <v>1</v>
      </c>
      <c r="B56" s="24">
        <v>26143</v>
      </c>
      <c r="C56" s="15">
        <v>12273</v>
      </c>
      <c r="D56" s="15">
        <v>2331.87</v>
      </c>
      <c r="E56" s="15">
        <v>14604.869999999999</v>
      </c>
      <c r="F56" s="15">
        <v>17525844</v>
      </c>
      <c r="G56" s="15">
        <v>-11538.130000000001</v>
      </c>
      <c r="H56" s="44">
        <v>-0.44134682324140312</v>
      </c>
    </row>
    <row r="57" spans="1:8" x14ac:dyDescent="0.25">
      <c r="A57" s="22">
        <v>4</v>
      </c>
      <c r="B57" s="24">
        <v>4161</v>
      </c>
      <c r="C57" s="15">
        <v>57</v>
      </c>
      <c r="D57" s="15">
        <v>10.83</v>
      </c>
      <c r="E57" s="15">
        <v>67.83</v>
      </c>
      <c r="F57" s="15">
        <v>176358</v>
      </c>
      <c r="G57" s="15">
        <v>-4093.17</v>
      </c>
      <c r="H57" s="44">
        <v>-0.98369863013698633</v>
      </c>
    </row>
    <row r="58" spans="1:8" x14ac:dyDescent="0.25">
      <c r="A58" s="22">
        <v>12</v>
      </c>
      <c r="B58" s="24">
        <v>1499</v>
      </c>
      <c r="C58" s="15">
        <v>930</v>
      </c>
      <c r="D58" s="15">
        <v>176.7</v>
      </c>
      <c r="E58" s="15">
        <v>1106.7</v>
      </c>
      <c r="F58" s="15">
        <v>16600.5</v>
      </c>
      <c r="G58" s="15">
        <v>-392.29999999999995</v>
      </c>
      <c r="H58" s="44">
        <v>-0.26170780520346892</v>
      </c>
    </row>
    <row r="59" spans="1:8" x14ac:dyDescent="0.25">
      <c r="A59" s="22">
        <v>13</v>
      </c>
      <c r="B59" s="24">
        <v>1499</v>
      </c>
      <c r="C59" s="15">
        <v>930</v>
      </c>
      <c r="D59" s="15">
        <v>176.7</v>
      </c>
      <c r="E59" s="15">
        <v>1106.7</v>
      </c>
      <c r="F59" s="15">
        <v>22134</v>
      </c>
      <c r="G59" s="15">
        <v>-392.29999999999995</v>
      </c>
      <c r="H59" s="44">
        <v>-0.26170780520346892</v>
      </c>
    </row>
    <row r="60" spans="1:8" x14ac:dyDescent="0.25">
      <c r="A60" s="22">
        <v>14</v>
      </c>
      <c r="B60" s="24">
        <v>1499</v>
      </c>
      <c r="C60" s="15">
        <v>930</v>
      </c>
      <c r="D60" s="15">
        <v>176.7</v>
      </c>
      <c r="E60" s="15">
        <v>1106.7</v>
      </c>
      <c r="F60" s="15">
        <v>22134</v>
      </c>
      <c r="G60" s="15">
        <v>-392.29999999999995</v>
      </c>
      <c r="H60" s="44">
        <v>-0.26170780520346892</v>
      </c>
    </row>
    <row r="61" spans="1:8" x14ac:dyDescent="0.25">
      <c r="A61" s="22">
        <v>26</v>
      </c>
      <c r="B61" s="24">
        <v>45835</v>
      </c>
      <c r="C61" s="15">
        <v>6250</v>
      </c>
      <c r="D61" s="15">
        <v>0</v>
      </c>
      <c r="E61" s="15">
        <v>6250</v>
      </c>
      <c r="F61" s="15">
        <v>125000</v>
      </c>
      <c r="G61" s="15">
        <v>-39585</v>
      </c>
      <c r="H61" s="44">
        <v>-0.86364132213374056</v>
      </c>
    </row>
    <row r="62" spans="1:8" x14ac:dyDescent="0.25">
      <c r="A62" s="22">
        <v>34</v>
      </c>
      <c r="B62" s="24">
        <v>1378</v>
      </c>
      <c r="C62" s="15">
        <v>1023</v>
      </c>
      <c r="D62" s="15">
        <v>0</v>
      </c>
      <c r="E62" s="15">
        <v>1023</v>
      </c>
      <c r="F62" s="15">
        <v>18823200</v>
      </c>
      <c r="G62" s="15">
        <v>-355</v>
      </c>
      <c r="H62" s="44">
        <v>-0.25761973875181421</v>
      </c>
    </row>
    <row r="63" spans="1:8" x14ac:dyDescent="0.25">
      <c r="A63" s="22">
        <v>39</v>
      </c>
      <c r="B63" s="24">
        <v>1205</v>
      </c>
      <c r="C63" s="15">
        <v>795</v>
      </c>
      <c r="D63" s="15">
        <v>0</v>
      </c>
      <c r="E63" s="15">
        <v>795</v>
      </c>
      <c r="F63" s="15">
        <v>5883000</v>
      </c>
      <c r="G63" s="15">
        <v>-410</v>
      </c>
      <c r="H63" s="44">
        <v>-0.34024896265560167</v>
      </c>
    </row>
    <row r="64" spans="1:8" x14ac:dyDescent="0.25">
      <c r="A64" s="22">
        <v>40</v>
      </c>
      <c r="B64" s="24">
        <v>1300</v>
      </c>
      <c r="C64" s="15">
        <v>1023</v>
      </c>
      <c r="D64" s="15">
        <v>0</v>
      </c>
      <c r="E64" s="15">
        <v>1023</v>
      </c>
      <c r="F64" s="15">
        <v>204600</v>
      </c>
      <c r="G64" s="15">
        <v>-277</v>
      </c>
      <c r="H64" s="44">
        <v>-0.21307692307692308</v>
      </c>
    </row>
    <row r="65" spans="1:8" x14ac:dyDescent="0.25">
      <c r="A65" s="22">
        <v>47</v>
      </c>
      <c r="B65" s="24">
        <v>31034</v>
      </c>
      <c r="C65" s="15">
        <v>20523</v>
      </c>
      <c r="D65" s="15">
        <v>3899.37</v>
      </c>
      <c r="E65" s="15">
        <v>24422.37</v>
      </c>
      <c r="F65" s="15">
        <v>12211185</v>
      </c>
      <c r="G65" s="15">
        <v>-6611.630000000001</v>
      </c>
      <c r="H65" s="44">
        <v>-0.21304472514016887</v>
      </c>
    </row>
    <row r="66" spans="1:8" x14ac:dyDescent="0.25">
      <c r="A66" s="22">
        <v>49</v>
      </c>
      <c r="B66" s="24">
        <v>4831</v>
      </c>
      <c r="C66" s="15">
        <v>2625</v>
      </c>
      <c r="D66" s="15">
        <v>498.75</v>
      </c>
      <c r="E66" s="15">
        <v>3123.75</v>
      </c>
      <c r="F66" s="15">
        <v>9371250</v>
      </c>
      <c r="G66" s="15">
        <v>-1707.25</v>
      </c>
      <c r="H66" s="44">
        <v>-0.35339474228938106</v>
      </c>
    </row>
    <row r="67" spans="1:8" x14ac:dyDescent="0.25">
      <c r="A67" s="22">
        <v>51</v>
      </c>
      <c r="B67" s="24">
        <v>2099</v>
      </c>
      <c r="C67" s="15">
        <v>986</v>
      </c>
      <c r="D67" s="15">
        <v>187.34</v>
      </c>
      <c r="E67" s="15">
        <v>1173.3399999999999</v>
      </c>
      <c r="F67" s="15">
        <v>528003</v>
      </c>
      <c r="G67" s="15">
        <v>-925.66000000000008</v>
      </c>
      <c r="H67" s="44">
        <v>-0.44100047641734164</v>
      </c>
    </row>
    <row r="68" spans="1:8" x14ac:dyDescent="0.25">
      <c r="A68" s="22">
        <v>66</v>
      </c>
      <c r="B68" s="22">
        <v>643</v>
      </c>
      <c r="C68" s="15">
        <v>397</v>
      </c>
      <c r="D68" s="15">
        <v>0</v>
      </c>
      <c r="E68" s="15">
        <v>397</v>
      </c>
      <c r="F68" s="15">
        <v>301720</v>
      </c>
      <c r="G68" s="15">
        <v>-246</v>
      </c>
      <c r="H68" s="44">
        <v>-0.38258164852255055</v>
      </c>
    </row>
    <row r="69" spans="1:8" x14ac:dyDescent="0.25">
      <c r="A69" s="22">
        <v>67</v>
      </c>
      <c r="B69" s="22">
        <v>646</v>
      </c>
      <c r="C69" s="15">
        <v>453</v>
      </c>
      <c r="D69" s="15">
        <v>0</v>
      </c>
      <c r="E69" s="15">
        <v>453</v>
      </c>
      <c r="F69" s="15">
        <v>453000</v>
      </c>
      <c r="G69" s="15">
        <v>-193</v>
      </c>
      <c r="H69" s="44">
        <v>-0.29876160990712075</v>
      </c>
    </row>
    <row r="70" spans="1:8" x14ac:dyDescent="0.25">
      <c r="A70" s="22">
        <v>68</v>
      </c>
      <c r="B70" s="22">
        <v>840</v>
      </c>
      <c r="C70" s="15">
        <v>491</v>
      </c>
      <c r="D70" s="15">
        <v>0</v>
      </c>
      <c r="E70" s="15">
        <v>491</v>
      </c>
      <c r="F70" s="15">
        <v>1865800</v>
      </c>
      <c r="G70" s="15">
        <v>-349</v>
      </c>
      <c r="H70" s="44">
        <v>-0.4154761904761905</v>
      </c>
    </row>
    <row r="71" spans="1:8" x14ac:dyDescent="0.25">
      <c r="A71" s="22">
        <v>77</v>
      </c>
      <c r="B71" s="24">
        <v>14928</v>
      </c>
      <c r="C71" s="15">
        <v>4459</v>
      </c>
      <c r="D71" s="15">
        <v>0</v>
      </c>
      <c r="E71" s="15">
        <v>4459</v>
      </c>
      <c r="F71" s="15">
        <v>89180</v>
      </c>
      <c r="G71" s="15">
        <v>-10469</v>
      </c>
      <c r="H71" s="44">
        <v>-0.7012995712754555</v>
      </c>
    </row>
    <row r="72" spans="1:8" x14ac:dyDescent="0.25">
      <c r="A72" s="22">
        <v>79</v>
      </c>
      <c r="B72" s="24">
        <v>15034</v>
      </c>
      <c r="C72" s="15">
        <v>4459</v>
      </c>
      <c r="D72" s="15">
        <v>0</v>
      </c>
      <c r="E72" s="15">
        <v>4459</v>
      </c>
      <c r="F72" s="15">
        <v>178360</v>
      </c>
      <c r="G72" s="15">
        <v>-10575</v>
      </c>
      <c r="H72" s="44">
        <v>-0.70340561394173207</v>
      </c>
    </row>
    <row r="73" spans="1:8" x14ac:dyDescent="0.25">
      <c r="A73" s="22">
        <v>81</v>
      </c>
      <c r="B73" s="24">
        <v>2633</v>
      </c>
      <c r="C73" s="15">
        <v>1705</v>
      </c>
      <c r="D73" s="15">
        <v>323.95</v>
      </c>
      <c r="E73" s="15">
        <v>2028.95</v>
      </c>
      <c r="F73" s="15">
        <v>60868.5</v>
      </c>
      <c r="G73" s="15">
        <v>-604.04999999999995</v>
      </c>
      <c r="H73" s="44">
        <v>-0.22941511583744775</v>
      </c>
    </row>
    <row r="74" spans="1:8" x14ac:dyDescent="0.25">
      <c r="A74" s="22">
        <v>82</v>
      </c>
      <c r="B74" s="24">
        <v>2633</v>
      </c>
      <c r="C74" s="15">
        <v>1705</v>
      </c>
      <c r="D74" s="15">
        <v>323.95</v>
      </c>
      <c r="E74" s="15">
        <v>2028.95</v>
      </c>
      <c r="F74" s="15">
        <v>101447.5</v>
      </c>
      <c r="G74" s="15">
        <v>-604.04999999999995</v>
      </c>
      <c r="H74" s="44">
        <v>-0.22941511583744775</v>
      </c>
    </row>
    <row r="75" spans="1:8" x14ac:dyDescent="0.25">
      <c r="A75" s="22">
        <v>83</v>
      </c>
      <c r="B75" s="24">
        <v>2633</v>
      </c>
      <c r="C75" s="15">
        <v>1705</v>
      </c>
      <c r="D75" s="15">
        <v>323.95</v>
      </c>
      <c r="E75" s="15">
        <v>2028.95</v>
      </c>
      <c r="F75" s="15">
        <v>20289.5</v>
      </c>
      <c r="G75" s="15">
        <v>-604.04999999999995</v>
      </c>
      <c r="H75" s="44">
        <v>-0.22941511583744775</v>
      </c>
    </row>
    <row r="76" spans="1:8" x14ac:dyDescent="0.25">
      <c r="A76" s="22">
        <v>96</v>
      </c>
      <c r="B76" s="22">
        <v>180</v>
      </c>
      <c r="C76" s="15">
        <v>118</v>
      </c>
      <c r="D76" s="15">
        <v>22.42</v>
      </c>
      <c r="E76" s="15">
        <v>140.42000000000002</v>
      </c>
      <c r="F76" s="15">
        <v>589764.00000000012</v>
      </c>
      <c r="G76" s="15">
        <v>-39.579999999999984</v>
      </c>
      <c r="H76" s="44">
        <v>-0.2198888888888888</v>
      </c>
    </row>
    <row r="78" spans="1:8" ht="15.75" thickBot="1" x14ac:dyDescent="0.3"/>
    <row r="79" spans="1:8" ht="42.75" customHeight="1" thickBot="1" x14ac:dyDescent="0.3">
      <c r="A79" s="128" t="s">
        <v>0</v>
      </c>
      <c r="C79" s="73" t="s">
        <v>320</v>
      </c>
      <c r="D79" s="74"/>
      <c r="E79" s="74"/>
      <c r="F79" s="75"/>
      <c r="G79" s="20"/>
      <c r="H79" s="20"/>
    </row>
    <row r="80" spans="1:8" ht="39" thickBot="1" x14ac:dyDescent="0.3">
      <c r="A80" s="129"/>
      <c r="B80" s="21" t="s">
        <v>20</v>
      </c>
      <c r="C80" s="5" t="s">
        <v>1</v>
      </c>
      <c r="D80" s="6" t="s">
        <v>6</v>
      </c>
      <c r="E80" s="6" t="s">
        <v>7</v>
      </c>
      <c r="F80" s="8" t="s">
        <v>8</v>
      </c>
      <c r="G80" s="43"/>
      <c r="H80" s="43"/>
    </row>
    <row r="81" spans="1:8" x14ac:dyDescent="0.25">
      <c r="A81" s="22">
        <v>27</v>
      </c>
      <c r="B81" s="24">
        <v>181589</v>
      </c>
      <c r="C81" s="9">
        <v>145000</v>
      </c>
      <c r="D81" s="9">
        <v>0</v>
      </c>
      <c r="E81" s="10">
        <v>145000</v>
      </c>
      <c r="F81" s="11">
        <v>1450000</v>
      </c>
      <c r="G81" s="15">
        <v>-36589</v>
      </c>
      <c r="H81" s="44">
        <v>-0.20149348253473504</v>
      </c>
    </row>
  </sheetData>
  <mergeCells count="16">
    <mergeCell ref="C3:F3"/>
    <mergeCell ref="A3:A4"/>
    <mergeCell ref="A9:A10"/>
    <mergeCell ref="C9:F9"/>
    <mergeCell ref="A23:A24"/>
    <mergeCell ref="C23:F23"/>
    <mergeCell ref="A54:A55"/>
    <mergeCell ref="C54:F54"/>
    <mergeCell ref="C79:F79"/>
    <mergeCell ref="A79:A80"/>
    <mergeCell ref="A31:A32"/>
    <mergeCell ref="C31:F31"/>
    <mergeCell ref="C37:F37"/>
    <mergeCell ref="A37:A38"/>
    <mergeCell ref="A44:A45"/>
    <mergeCell ref="C44:F44"/>
  </mergeCells>
  <conditionalFormatting sqref="H54:H76">
    <cfRule type="cellIs" dxfId="1" priority="2" operator="greaterThan">
      <formula>0</formula>
    </cfRule>
  </conditionalFormatting>
  <conditionalFormatting sqref="H79:H81">
    <cfRule type="cellIs" dxfId="0" priority="1" operator="greater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EVALUACION ECONOMICA</vt:lpstr>
      <vt:lpstr>EVALUACION ECONOMICA (3)</vt:lpstr>
      <vt:lpstr>EVALUACION ECONOMICA (2)</vt:lpstr>
      <vt:lpstr>PREC ART BAJOS</vt:lpstr>
      <vt:lpstr>'EVALUACION ECONOMICA'!Área_de_impresión</vt:lpstr>
      <vt:lpstr>'EVALUACION ECONOMICA (2)'!Área_de_impresión</vt:lpstr>
      <vt:lpstr>'EVALUACION ECONOMICA (3)'!Área_de_impresión</vt:lpstr>
      <vt:lpstr>'EVALUACION ECONOMICA'!Títulos_a_imprimir</vt:lpstr>
      <vt:lpstr>'EVALUACION ECONOMICA (2)'!Títulos_a_imprimir</vt:lpstr>
      <vt:lpstr>'EVALUACION ECONOMICA (3)'!Títulos_a_imprimir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LR2. ROJAS GUTIERREZ</dc:creator>
  <cp:lastModifiedBy>Jenny Marcela Hurtado Rojas</cp:lastModifiedBy>
  <cp:lastPrinted>2024-05-29T19:43:23Z</cp:lastPrinted>
  <dcterms:created xsi:type="dcterms:W3CDTF">2018-01-25T14:30:02Z</dcterms:created>
  <dcterms:modified xsi:type="dcterms:W3CDTF">2024-05-31T02:04:22Z</dcterms:modified>
</cp:coreProperties>
</file>