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NYI ALDANA 2020\CONTRATACION 2020\COMPUTADORES\ARRIENDO\"/>
    </mc:Choice>
  </mc:AlternateContent>
  <bookViews>
    <workbookView xWindow="0" yWindow="0" windowWidth="20490" windowHeight="8340"/>
  </bookViews>
  <sheets>
    <sheet name="Alquiler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E4" i="1" l="1"/>
  <c r="G4" i="1" l="1"/>
  <c r="F4" i="1"/>
  <c r="D4" i="1"/>
</calcChain>
</file>

<file path=xl/sharedStrings.xml><?xml version="1.0" encoding="utf-8"?>
<sst xmlns="http://schemas.openxmlformats.org/spreadsheetml/2006/main" count="139" uniqueCount="92">
  <si>
    <t>Descripción</t>
  </si>
  <si>
    <t>Especificación mínima</t>
  </si>
  <si>
    <t>Cantidad</t>
  </si>
  <si>
    <t>Procesador</t>
  </si>
  <si>
    <t>Unidad de Almacenamiento</t>
  </si>
  <si>
    <t>Memoria RAM</t>
  </si>
  <si>
    <t xml:space="preserve">8GB </t>
  </si>
  <si>
    <t>Cámara y micrófono integrado</t>
  </si>
  <si>
    <t xml:space="preserve">HD720p </t>
  </si>
  <si>
    <t>Conector RJ-45</t>
  </si>
  <si>
    <t>Incluirlo 100/1000 M</t>
  </si>
  <si>
    <t>Sistema Operativo</t>
  </si>
  <si>
    <t>Ofertas</t>
  </si>
  <si>
    <t>Dirección</t>
  </si>
  <si>
    <t>Teléfono</t>
  </si>
  <si>
    <t>Contacto</t>
  </si>
  <si>
    <t>Correo electrónico</t>
  </si>
  <si>
    <t>NIT</t>
  </si>
  <si>
    <t>Intel Core I5 o superior</t>
  </si>
  <si>
    <t>Externa o Interna</t>
  </si>
  <si>
    <t>Windows 10</t>
  </si>
  <si>
    <t>Ofimática</t>
  </si>
  <si>
    <t>Microsoft Office estándar 2013 o superior</t>
  </si>
  <si>
    <t>Otros</t>
  </si>
  <si>
    <t>Entrega en el domicilio indicado por Supervisor</t>
  </si>
  <si>
    <t>Equipos asegurados</t>
  </si>
  <si>
    <t>El proveedor debe entregar equipos asegurados</t>
  </si>
  <si>
    <t>Duración</t>
  </si>
  <si>
    <t>3 meses</t>
  </si>
  <si>
    <t>Antivirus</t>
  </si>
  <si>
    <t>Software antivirus ofertado</t>
  </si>
  <si>
    <t>Utilitarios</t>
  </si>
  <si>
    <t>Teams, Forticlient, Acrobat reader, TeamViewer, Winrar</t>
  </si>
  <si>
    <t>Edwin Gutierrez</t>
  </si>
  <si>
    <t>--</t>
  </si>
  <si>
    <t>8GB</t>
  </si>
  <si>
    <t>HD720p</t>
  </si>
  <si>
    <t>Intel Core I5</t>
  </si>
  <si>
    <t>500 GB</t>
  </si>
  <si>
    <t>500GB o superior</t>
  </si>
  <si>
    <t>RJ45</t>
  </si>
  <si>
    <t>Office 2013</t>
  </si>
  <si>
    <t>No menciona*</t>
  </si>
  <si>
    <t>* Aclarar si lo incluyen en su oferta</t>
  </si>
  <si>
    <t>NET.AllCorrect</t>
  </si>
  <si>
    <t>Tiempo de entrega</t>
  </si>
  <si>
    <t>5 días</t>
  </si>
  <si>
    <t>5 a 10 días hábiles</t>
  </si>
  <si>
    <t>Unidad Óptica</t>
  </si>
  <si>
    <t>antivirus</t>
  </si>
  <si>
    <t>utilitarios</t>
  </si>
  <si>
    <t>Unidad óptica</t>
  </si>
  <si>
    <t>Ofrecido</t>
  </si>
  <si>
    <t>Paola Quiroga</t>
  </si>
  <si>
    <t>3006403980 - 4732005 ext. 203</t>
  </si>
  <si>
    <t>CDG Tecnologia SAS</t>
  </si>
  <si>
    <t>Cámara - Micrófono Integrados **</t>
  </si>
  <si>
    <t>Equipo portátil - Valor 3 meses - IVA incluido</t>
  </si>
  <si>
    <t>Lifecycle Solutions Colombia (LCS)</t>
  </si>
  <si>
    <t>Core i5 de Cuarta, Quinta o Sexta generación (Según disponibilidad)***</t>
  </si>
  <si>
    <t>320GB, 500GB, 1TB o 256 de estado sólido (según disponibilidad) ***</t>
  </si>
  <si>
    <t xml:space="preserve">3 días </t>
  </si>
  <si>
    <t xml:space="preserve">CARRERA 15 # 76-39 </t>
  </si>
  <si>
    <t>Ivan Silva</t>
  </si>
  <si>
    <t>INFO@LCSCOLOMBIA.COM</t>
  </si>
  <si>
    <t>CORE i5 Hasta 3 Generación</t>
  </si>
  <si>
    <t>500GB</t>
  </si>
  <si>
    <t>Unidad DVD-RW</t>
  </si>
  <si>
    <t>Windows 7 Professional ****</t>
  </si>
  <si>
    <t>**** No cumple con especificación de Sistema Operativo</t>
  </si>
  <si>
    <t>*** Debe garantizar la cantidad de equipos con las especificaciones mínimas requeridas</t>
  </si>
  <si>
    <t>Office Estándar 2013-2016</t>
  </si>
  <si>
    <t>Adriana Cortés</t>
  </si>
  <si>
    <t>comercial@alquilerdecomputadores.com</t>
  </si>
  <si>
    <t>6 103211</t>
  </si>
  <si>
    <t xml:space="preserve">  DIANA MARCELA MORALES OCHOA</t>
  </si>
  <si>
    <t>compras@cdgsas.com.co</t>
  </si>
  <si>
    <t>2361862 - 2187503 - 300 7 942 001</t>
  </si>
  <si>
    <t>Cr. 15 No. 78-33  Loc. 1-104 CENTRO DE NEGOCIOS UNILAGO</t>
  </si>
  <si>
    <t xml:space="preserve"> 900.594.755-5</t>
  </si>
  <si>
    <t>Inmediato</t>
  </si>
  <si>
    <t xml:space="preserve">Intel Core I5 </t>
  </si>
  <si>
    <t>Cámara - HD720p</t>
  </si>
  <si>
    <t>Microsoft Core Solutions**</t>
  </si>
  <si>
    <t>** No Responsable de IVA</t>
  </si>
  <si>
    <t>No cumple con especificaciones</t>
  </si>
  <si>
    <t>En cotización no ofrece o menciona lo solicitado</t>
  </si>
  <si>
    <t>Ofrece lo solicitado por la entidad</t>
  </si>
  <si>
    <t>Validación especificaciones Técnicas Alquiler Equipos portátiles</t>
  </si>
  <si>
    <t>ALQUILER DE COMPUTADORES S.A.S *****</t>
  </si>
  <si>
    <t>***** Esta empresa solo presenta cotización para 10 equipos, valor indicado corresponde al estimado para 150 equipos</t>
  </si>
  <si>
    <t xml:space="preserve">ELABORADO Y APROBADO: DORMAN CASTILLO - coordinador tecnologia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</si>
</sst>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2" formatCode="_-&quot;$&quot;\ * #,##0_-;\-&quot;$&quot;\ * #,##0_-;_-&quot;$&quot;\ * &quot;-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2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9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5" xfId="0" applyBorder="1"/>
    <xf numFmtId="0" fontId="0" fillId="0" borderId="4" xfId="0" applyFill="1" applyBorder="1"/>
    <xf numFmtId="0" fontId="0" fillId="0" borderId="18" xfId="0" applyBorder="1"/>
    <xf numFmtId="0" fontId="0" fillId="2" borderId="0" xfId="0" applyFill="1"/>
    <xf numFmtId="0" fontId="0" fillId="0" borderId="13" xfId="0" applyBorder="1" applyAlignment="1">
      <alignment wrapText="1"/>
    </xf>
    <xf numFmtId="0" fontId="0" fillId="0" borderId="0" xfId="0" applyFill="1" applyBorder="1"/>
    <xf numFmtId="0" fontId="0" fillId="0" borderId="13" xfId="0" applyBorder="1" applyAlignment="1">
      <alignment horizontal="center" wrapText="1"/>
    </xf>
    <xf numFmtId="0" fontId="0" fillId="0" borderId="19" xfId="0" applyBorder="1" applyAlignment="1">
      <alignment wrapText="1"/>
    </xf>
    <xf numFmtId="0" fontId="0" fillId="0" borderId="19" xfId="0" quotePrefix="1" applyBorder="1" applyAlignment="1">
      <alignment wrapText="1"/>
    </xf>
    <xf numFmtId="0" fontId="5" fillId="0" borderId="19" xfId="2" applyBorder="1" applyAlignment="1">
      <alignment wrapText="1"/>
    </xf>
    <xf numFmtId="0" fontId="0" fillId="0" borderId="16" xfId="0" quotePrefix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8" xfId="0" applyBorder="1" applyAlignment="1">
      <alignment wrapText="1"/>
    </xf>
    <xf numFmtId="42" fontId="2" fillId="0" borderId="10" xfId="1" applyFont="1" applyBorder="1" applyAlignment="1">
      <alignment vertical="center" wrapText="1"/>
    </xf>
    <xf numFmtId="42" fontId="2" fillId="0" borderId="10" xfId="1" applyFont="1" applyFill="1" applyBorder="1" applyAlignment="1">
      <alignment vertical="center" wrapText="1"/>
    </xf>
    <xf numFmtId="0" fontId="0" fillId="4" borderId="13" xfId="0" applyFill="1" applyBorder="1" applyAlignment="1">
      <alignment wrapText="1"/>
    </xf>
    <xf numFmtId="0" fontId="1" fillId="4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2" borderId="19" xfId="0" applyFill="1" applyBorder="1" applyAlignment="1">
      <alignment wrapText="1"/>
    </xf>
    <xf numFmtId="0" fontId="0" fillId="0" borderId="19" xfId="0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wrapText="1"/>
    </xf>
    <xf numFmtId="0" fontId="0" fillId="0" borderId="19" xfId="0" applyFill="1" applyBorder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left" wrapText="1"/>
    </xf>
    <xf numFmtId="0" fontId="1" fillId="0" borderId="11" xfId="0" applyFont="1" applyBorder="1"/>
    <xf numFmtId="0" fontId="1" fillId="0" borderId="17" xfId="0" applyFont="1" applyBorder="1"/>
    <xf numFmtId="0" fontId="1" fillId="0" borderId="14" xfId="0" applyFont="1" applyBorder="1"/>
    <xf numFmtId="0" fontId="1" fillId="0" borderId="11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0" fillId="0" borderId="19" xfId="0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0" xfId="0" applyFill="1" applyBorder="1" applyAlignment="1">
      <alignment horizontal="left" vertical="center" wrapText="1"/>
    </xf>
  </cellXfs>
  <cellStyles count="3">
    <cellStyle name="Hipervínculo" xfId="2" builtinId="8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ompras@cdgsas.com.co" TargetMode="External"/><Relationship Id="rId2" Type="http://schemas.openxmlformats.org/officeDocument/2006/relationships/hyperlink" Target="mailto:comercial@alquilerdecomputadores.com" TargetMode="External"/><Relationship Id="rId1" Type="http://schemas.openxmlformats.org/officeDocument/2006/relationships/hyperlink" Target="mailto:INFO@LCSCOLOMBIA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topLeftCell="A19" workbookViewId="0">
      <selection activeCell="B29" sqref="B29"/>
    </sheetView>
  </sheetViews>
  <sheetFormatPr baseColWidth="10" defaultRowHeight="15" x14ac:dyDescent="0.25"/>
  <cols>
    <col min="1" max="1" width="28" bestFit="1" customWidth="1"/>
    <col min="2" max="2" width="33" customWidth="1"/>
    <col min="3" max="3" width="24.42578125" customWidth="1"/>
    <col min="4" max="4" width="22.7109375" customWidth="1"/>
    <col min="5" max="5" width="23.42578125" customWidth="1"/>
    <col min="6" max="6" width="29.5703125" customWidth="1"/>
    <col min="7" max="7" width="21.85546875" customWidth="1"/>
  </cols>
  <sheetData>
    <row r="1" spans="1:7" ht="23.25" x14ac:dyDescent="0.35">
      <c r="A1" s="46" t="s">
        <v>88</v>
      </c>
      <c r="B1" s="47"/>
      <c r="C1" s="47"/>
      <c r="D1" s="47"/>
      <c r="E1" s="47"/>
      <c r="F1" s="47"/>
      <c r="G1" s="48"/>
    </row>
    <row r="2" spans="1:7" ht="16.5" thickBot="1" x14ac:dyDescent="0.3">
      <c r="A2" s="1"/>
      <c r="B2" s="2"/>
      <c r="C2" s="49" t="s">
        <v>12</v>
      </c>
      <c r="D2" s="49"/>
      <c r="E2" s="49"/>
      <c r="F2" s="49"/>
      <c r="G2" s="50"/>
    </row>
    <row r="3" spans="1:7" ht="45.75" thickBot="1" x14ac:dyDescent="0.3">
      <c r="A3" s="35" t="s">
        <v>0</v>
      </c>
      <c r="B3" s="36" t="s">
        <v>1</v>
      </c>
      <c r="C3" s="45" t="s">
        <v>83</v>
      </c>
      <c r="D3" s="37" t="s">
        <v>44</v>
      </c>
      <c r="E3" s="37" t="s">
        <v>55</v>
      </c>
      <c r="F3" s="23" t="s">
        <v>58</v>
      </c>
      <c r="G3" s="22" t="s">
        <v>89</v>
      </c>
    </row>
    <row r="4" spans="1:7" ht="30" x14ac:dyDescent="0.25">
      <c r="A4" s="38" t="s">
        <v>57</v>
      </c>
      <c r="B4" s="3"/>
      <c r="C4" s="20">
        <f>(145000*B5*3)+12000000+2000000</f>
        <v>79250000</v>
      </c>
      <c r="D4" s="19">
        <f>165410*B5*3</f>
        <v>74434500</v>
      </c>
      <c r="E4" s="19">
        <f>137500*1.19*150*3</f>
        <v>73631250</v>
      </c>
      <c r="F4" s="19">
        <f>16500000*1.19*3</f>
        <v>58905000</v>
      </c>
      <c r="G4" s="19">
        <f>(75000+40000)*1.19*150*3</f>
        <v>61582500</v>
      </c>
    </row>
    <row r="5" spans="1:7" x14ac:dyDescent="0.25">
      <c r="A5" s="39" t="s">
        <v>2</v>
      </c>
      <c r="B5" s="4">
        <v>150</v>
      </c>
      <c r="C5" s="11">
        <v>150</v>
      </c>
      <c r="D5" s="11">
        <v>150</v>
      </c>
      <c r="E5" s="11">
        <v>150</v>
      </c>
      <c r="F5" s="11">
        <v>150</v>
      </c>
      <c r="G5" s="11">
        <v>150</v>
      </c>
    </row>
    <row r="6" spans="1:7" x14ac:dyDescent="0.25">
      <c r="A6" s="39" t="s">
        <v>27</v>
      </c>
      <c r="B6" s="4" t="s">
        <v>28</v>
      </c>
      <c r="C6" s="11" t="s">
        <v>28</v>
      </c>
      <c r="D6" s="11" t="s">
        <v>28</v>
      </c>
      <c r="E6" s="11" t="s">
        <v>28</v>
      </c>
      <c r="F6" s="11" t="s">
        <v>28</v>
      </c>
      <c r="G6" s="11" t="s">
        <v>28</v>
      </c>
    </row>
    <row r="7" spans="1:7" ht="45" x14ac:dyDescent="0.25">
      <c r="A7" s="42" t="s">
        <v>3</v>
      </c>
      <c r="B7" s="33" t="s">
        <v>18</v>
      </c>
      <c r="C7" s="11" t="s">
        <v>37</v>
      </c>
      <c r="D7" s="11" t="s">
        <v>37</v>
      </c>
      <c r="E7" s="11" t="s">
        <v>81</v>
      </c>
      <c r="F7" s="9" t="s">
        <v>59</v>
      </c>
      <c r="G7" s="9" t="s">
        <v>65</v>
      </c>
    </row>
    <row r="8" spans="1:7" ht="45" x14ac:dyDescent="0.25">
      <c r="A8" s="42" t="s">
        <v>4</v>
      </c>
      <c r="B8" s="33" t="s">
        <v>39</v>
      </c>
      <c r="C8" s="11" t="s">
        <v>38</v>
      </c>
      <c r="D8" s="11" t="s">
        <v>38</v>
      </c>
      <c r="E8" s="11" t="s">
        <v>38</v>
      </c>
      <c r="F8" s="9" t="s">
        <v>60</v>
      </c>
      <c r="G8" s="9" t="s">
        <v>66</v>
      </c>
    </row>
    <row r="9" spans="1:7" x14ac:dyDescent="0.25">
      <c r="A9" s="42" t="s">
        <v>5</v>
      </c>
      <c r="B9" s="17" t="s">
        <v>6</v>
      </c>
      <c r="C9" s="30" t="s">
        <v>35</v>
      </c>
      <c r="D9" s="30" t="s">
        <v>35</v>
      </c>
      <c r="E9" s="30" t="s">
        <v>35</v>
      </c>
      <c r="F9" s="30" t="s">
        <v>35</v>
      </c>
      <c r="G9" s="9" t="s">
        <v>35</v>
      </c>
    </row>
    <row r="10" spans="1:7" ht="30" x14ac:dyDescent="0.25">
      <c r="A10" s="42" t="s">
        <v>7</v>
      </c>
      <c r="B10" s="17" t="s">
        <v>8</v>
      </c>
      <c r="C10" s="30" t="s">
        <v>36</v>
      </c>
      <c r="D10" s="30" t="s">
        <v>36</v>
      </c>
      <c r="E10" s="30" t="s">
        <v>82</v>
      </c>
      <c r="F10" s="31" t="s">
        <v>42</v>
      </c>
      <c r="G10" s="9" t="s">
        <v>56</v>
      </c>
    </row>
    <row r="11" spans="1:7" x14ac:dyDescent="0.25">
      <c r="A11" s="42" t="s">
        <v>9</v>
      </c>
      <c r="B11" s="17" t="s">
        <v>10</v>
      </c>
      <c r="C11" s="30" t="s">
        <v>40</v>
      </c>
      <c r="D11" s="30" t="s">
        <v>40</v>
      </c>
      <c r="E11" s="30" t="s">
        <v>40</v>
      </c>
      <c r="F11" s="31" t="s">
        <v>42</v>
      </c>
      <c r="G11" s="9" t="s">
        <v>40</v>
      </c>
    </row>
    <row r="12" spans="1:7" x14ac:dyDescent="0.25">
      <c r="A12" s="42" t="s">
        <v>51</v>
      </c>
      <c r="B12" s="17" t="s">
        <v>19</v>
      </c>
      <c r="C12" s="30" t="s">
        <v>48</v>
      </c>
      <c r="D12" s="30" t="s">
        <v>48</v>
      </c>
      <c r="E12" s="30" t="s">
        <v>48</v>
      </c>
      <c r="F12" s="31" t="s">
        <v>42</v>
      </c>
      <c r="G12" s="9" t="s">
        <v>67</v>
      </c>
    </row>
    <row r="13" spans="1:7" ht="30" x14ac:dyDescent="0.25">
      <c r="A13" s="42" t="s">
        <v>11</v>
      </c>
      <c r="B13" s="17" t="s">
        <v>20</v>
      </c>
      <c r="C13" s="30" t="s">
        <v>20</v>
      </c>
      <c r="D13" s="30" t="s">
        <v>20</v>
      </c>
      <c r="E13" s="30" t="s">
        <v>20</v>
      </c>
      <c r="F13" s="31" t="s">
        <v>42</v>
      </c>
      <c r="G13" s="21" t="s">
        <v>68</v>
      </c>
    </row>
    <row r="14" spans="1:7" ht="30" x14ac:dyDescent="0.25">
      <c r="A14" s="43" t="s">
        <v>21</v>
      </c>
      <c r="B14" s="18" t="s">
        <v>22</v>
      </c>
      <c r="C14" s="28" t="s">
        <v>41</v>
      </c>
      <c r="D14" s="28" t="s">
        <v>41</v>
      </c>
      <c r="E14" s="28" t="s">
        <v>41</v>
      </c>
      <c r="F14" s="29" t="s">
        <v>42</v>
      </c>
      <c r="G14" s="12" t="s">
        <v>71</v>
      </c>
    </row>
    <row r="15" spans="1:7" x14ac:dyDescent="0.25">
      <c r="A15" s="43" t="s">
        <v>29</v>
      </c>
      <c r="B15" s="18" t="s">
        <v>30</v>
      </c>
      <c r="C15" s="28" t="s">
        <v>29</v>
      </c>
      <c r="D15" s="28" t="s">
        <v>49</v>
      </c>
      <c r="E15" s="28" t="s">
        <v>29</v>
      </c>
      <c r="F15" s="32" t="s">
        <v>42</v>
      </c>
      <c r="G15" s="27" t="s">
        <v>42</v>
      </c>
    </row>
    <row r="16" spans="1:7" ht="30" x14ac:dyDescent="0.25">
      <c r="A16" s="43" t="s">
        <v>31</v>
      </c>
      <c r="B16" s="18" t="s">
        <v>32</v>
      </c>
      <c r="C16" s="28" t="s">
        <v>50</v>
      </c>
      <c r="D16" s="28" t="s">
        <v>50</v>
      </c>
      <c r="E16" s="28" t="s">
        <v>50</v>
      </c>
      <c r="F16" s="29" t="s">
        <v>42</v>
      </c>
      <c r="G16" s="29" t="s">
        <v>42</v>
      </c>
    </row>
    <row r="17" spans="1:7" x14ac:dyDescent="0.25">
      <c r="A17" s="43"/>
      <c r="B17" s="18"/>
      <c r="C17" s="12"/>
      <c r="D17" s="12"/>
      <c r="E17" s="12"/>
      <c r="F17" s="12"/>
      <c r="G17" s="34"/>
    </row>
    <row r="18" spans="1:7" ht="30" x14ac:dyDescent="0.25">
      <c r="A18" s="43" t="s">
        <v>23</v>
      </c>
      <c r="B18" s="18" t="s">
        <v>24</v>
      </c>
      <c r="C18" s="28" t="s">
        <v>52</v>
      </c>
      <c r="D18" s="28" t="s">
        <v>52</v>
      </c>
      <c r="E18" s="28" t="s">
        <v>52</v>
      </c>
      <c r="F18" s="28" t="s">
        <v>52</v>
      </c>
      <c r="G18" s="29" t="s">
        <v>42</v>
      </c>
    </row>
    <row r="19" spans="1:7" ht="30" x14ac:dyDescent="0.25">
      <c r="A19" s="43" t="s">
        <v>25</v>
      </c>
      <c r="B19" s="18" t="s">
        <v>26</v>
      </c>
      <c r="C19" s="44" t="s">
        <v>52</v>
      </c>
      <c r="D19" s="28" t="s">
        <v>52</v>
      </c>
      <c r="E19" s="28" t="s">
        <v>52</v>
      </c>
      <c r="F19" s="28" t="s">
        <v>52</v>
      </c>
      <c r="G19" s="29" t="s">
        <v>42</v>
      </c>
    </row>
    <row r="20" spans="1:7" x14ac:dyDescent="0.25">
      <c r="A20" s="43" t="s">
        <v>45</v>
      </c>
      <c r="B20" s="18" t="s">
        <v>46</v>
      </c>
      <c r="C20" s="12" t="s">
        <v>47</v>
      </c>
      <c r="D20" s="12" t="s">
        <v>47</v>
      </c>
      <c r="E20" s="12" t="s">
        <v>80</v>
      </c>
      <c r="F20" s="12" t="s">
        <v>61</v>
      </c>
      <c r="G20" s="12"/>
    </row>
    <row r="21" spans="1:7" x14ac:dyDescent="0.25">
      <c r="A21" s="40"/>
      <c r="B21" s="7"/>
      <c r="C21" s="12"/>
      <c r="D21" s="12"/>
      <c r="E21" s="12"/>
      <c r="F21" s="12"/>
      <c r="G21" s="12"/>
    </row>
    <row r="22" spans="1:7" ht="45" x14ac:dyDescent="0.25">
      <c r="A22" s="40" t="s">
        <v>13</v>
      </c>
      <c r="B22" s="7"/>
      <c r="C22" s="13" t="s">
        <v>34</v>
      </c>
      <c r="D22" s="12"/>
      <c r="E22" s="12" t="s">
        <v>78</v>
      </c>
      <c r="F22" s="12" t="s">
        <v>62</v>
      </c>
      <c r="G22" s="12"/>
    </row>
    <row r="23" spans="1:7" ht="30" x14ac:dyDescent="0.25">
      <c r="A23" s="40" t="s">
        <v>14</v>
      </c>
      <c r="B23" s="7"/>
      <c r="C23" s="12">
        <v>3142875607</v>
      </c>
      <c r="D23" s="12" t="s">
        <v>54</v>
      </c>
      <c r="E23" s="12" t="s">
        <v>77</v>
      </c>
      <c r="F23" s="12">
        <v>2577919</v>
      </c>
      <c r="G23" s="12" t="s">
        <v>74</v>
      </c>
    </row>
    <row r="24" spans="1:7" ht="30" x14ac:dyDescent="0.25">
      <c r="A24" s="40" t="s">
        <v>15</v>
      </c>
      <c r="B24" s="7"/>
      <c r="C24" s="12" t="s">
        <v>33</v>
      </c>
      <c r="D24" s="12" t="s">
        <v>53</v>
      </c>
      <c r="E24" s="12" t="s">
        <v>75</v>
      </c>
      <c r="F24" s="12" t="s">
        <v>63</v>
      </c>
      <c r="G24" s="12" t="s">
        <v>72</v>
      </c>
    </row>
    <row r="25" spans="1:7" ht="30" x14ac:dyDescent="0.25">
      <c r="A25" s="40" t="s">
        <v>16</v>
      </c>
      <c r="B25" s="7"/>
      <c r="C25" s="13" t="s">
        <v>34</v>
      </c>
      <c r="D25" s="12"/>
      <c r="E25" s="14" t="s">
        <v>76</v>
      </c>
      <c r="F25" s="14" t="s">
        <v>64</v>
      </c>
      <c r="G25" s="14" t="s">
        <v>73</v>
      </c>
    </row>
    <row r="26" spans="1:7" ht="15.75" thickBot="1" x14ac:dyDescent="0.3">
      <c r="A26" s="41" t="s">
        <v>17</v>
      </c>
      <c r="B26" s="5"/>
      <c r="C26" s="15" t="s">
        <v>34</v>
      </c>
      <c r="D26" s="16"/>
      <c r="E26" s="16" t="s">
        <v>79</v>
      </c>
      <c r="F26" s="16"/>
      <c r="G26" s="16"/>
    </row>
    <row r="27" spans="1:7" x14ac:dyDescent="0.25">
      <c r="A27" s="6" t="s">
        <v>91</v>
      </c>
    </row>
    <row r="28" spans="1:7" x14ac:dyDescent="0.25">
      <c r="A28" s="6" t="s">
        <v>43</v>
      </c>
      <c r="D28" s="25"/>
      <c r="E28" s="51" t="s">
        <v>85</v>
      </c>
      <c r="F28" s="51"/>
    </row>
    <row r="29" spans="1:7" x14ac:dyDescent="0.25">
      <c r="A29" s="24" t="s">
        <v>84</v>
      </c>
      <c r="D29" s="8"/>
      <c r="E29" t="s">
        <v>86</v>
      </c>
    </row>
    <row r="30" spans="1:7" x14ac:dyDescent="0.25">
      <c r="A30" s="10" t="s">
        <v>70</v>
      </c>
      <c r="D30" s="26"/>
      <c r="E30" t="s">
        <v>87</v>
      </c>
    </row>
    <row r="31" spans="1:7" x14ac:dyDescent="0.25">
      <c r="A31" s="10" t="s">
        <v>69</v>
      </c>
    </row>
    <row r="32" spans="1:7" x14ac:dyDescent="0.25">
      <c r="A32" s="10" t="s">
        <v>90</v>
      </c>
    </row>
  </sheetData>
  <mergeCells count="3">
    <mergeCell ref="A1:G1"/>
    <mergeCell ref="C2:G2"/>
    <mergeCell ref="E28:F28"/>
  </mergeCells>
  <hyperlinks>
    <hyperlink ref="F25" r:id="rId1"/>
    <hyperlink ref="G25" r:id="rId2"/>
    <hyperlink ref="E25" r:id="rId3"/>
  </hyperlinks>
  <pageMargins left="0.7" right="0.7" top="0.75" bottom="0.75" header="0.3" footer="0.3"/>
  <pageSetup paperSize="9" orientation="portrait" horizontalDpi="1200" verticalDpi="1200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Alquiler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Dorman Castillo</dc:creator>
  <cp:lastModifiedBy>Jaime Quiceno</cp:lastModifiedBy>
  <cp:lastPrinted>2020-03-27T17:55:27Z</cp:lastPrinted>
  <dcterms:created xsi:type="dcterms:W3CDTF">2020-03-26T21:02:27Z</dcterms:created>
  <dcterms:modified xsi:type="dcterms:W3CDTF">2020-04-27T20:57:34Z</dcterms:modified>
</cp:coreProperties>
</file>