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115" windowHeight="7755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E29" i="1" l="1"/>
  <c r="G13" i="1" l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12" i="1"/>
  <c r="H12" i="1" s="1"/>
  <c r="H29" i="1" l="1"/>
  <c r="G29" i="1"/>
</calcChain>
</file>

<file path=xl/sharedStrings.xml><?xml version="1.0" encoding="utf-8"?>
<sst xmlns="http://schemas.openxmlformats.org/spreadsheetml/2006/main" count="57" uniqueCount="41">
  <si>
    <r>
      <rPr>
        <b/>
        <sz val="10"/>
        <color rgb="FF231F20"/>
        <rFont val="Calibri"/>
        <family val="2"/>
        <scheme val="minor"/>
      </rPr>
      <t>Ítem</t>
    </r>
  </si>
  <si>
    <r>
      <rPr>
        <b/>
        <sz val="10"/>
        <color rgb="FF231F20"/>
        <rFont val="Calibri"/>
        <family val="2"/>
        <scheme val="minor"/>
      </rPr>
      <t>Descripción</t>
    </r>
  </si>
  <si>
    <r>
      <rPr>
        <b/>
        <sz val="10"/>
        <color rgb="FF231F20"/>
        <rFont val="Calibri"/>
        <family val="2"/>
        <scheme val="minor"/>
      </rPr>
      <t>Unidad</t>
    </r>
  </si>
  <si>
    <r>
      <rPr>
        <b/>
        <sz val="10"/>
        <color rgb="FF231F20"/>
        <rFont val="Calibri"/>
        <family val="2"/>
        <scheme val="minor"/>
      </rPr>
      <t>Cant. Inicial</t>
    </r>
  </si>
  <si>
    <r>
      <rPr>
        <sz val="10"/>
        <color rgb="FF231F20"/>
        <rFont val="Calibri"/>
        <family val="2"/>
        <scheme val="minor"/>
      </rPr>
      <t>Unidad</t>
    </r>
  </si>
  <si>
    <r>
      <rPr>
        <sz val="10"/>
        <color rgb="FF231F20"/>
        <rFont val="Calibri"/>
        <family val="2"/>
        <scheme val="minor"/>
      </rPr>
      <t>Paquete</t>
    </r>
  </si>
  <si>
    <t>V/UNITARIO CON IVA</t>
  </si>
  <si>
    <t xml:space="preserve">V/TOTAL CON IVA </t>
  </si>
  <si>
    <t>V/UNITARIO SIN IVA</t>
  </si>
  <si>
    <t>% IVA</t>
  </si>
  <si>
    <t>V/IVA</t>
  </si>
  <si>
    <t>ITAGUI,21 DE MAYO DE 2024</t>
  </si>
  <si>
    <t>Proceso No. SASI-ANT-CDHC-05-9203-075-2024 cuyo objeto es: 5_9203_300 Contratar la compra de lubricantes, aceites, filtros y accesorios para la maquinaria pesada del Centro para el Desarrollo del Hábitat y la Construcción.</t>
  </si>
  <si>
    <t>El proponente deberá presentar un listado de los servicios para atender las actividades propias del servicios de trasporte de personas</t>
  </si>
  <si>
    <t xml:space="preserve">Los precios deben corresponder a los precios del mercado. </t>
  </si>
  <si>
    <t>OFERTA ECONOMICA - LOTE 4 DEPORTES</t>
  </si>
  <si>
    <t>Proponente: SUMINISTROS MAYBE SAS</t>
  </si>
  <si>
    <t xml:space="preserve">Dirección: CALL3 78 # 52D-51  </t>
  </si>
  <si>
    <t xml:space="preserve">Teléfono: 4489948 </t>
  </si>
  <si>
    <t xml:space="preserve">Nombre Representante legal del proponente: LUZ MARINA MEJIA PEREZ </t>
  </si>
  <si>
    <t>Teléfono: 4489948</t>
  </si>
  <si>
    <t>Documento de identificación: 43047767</t>
  </si>
  <si>
    <t xml:space="preserve">Firma del Representante legal: _______________________________ </t>
  </si>
  <si>
    <t>E-mail del Proponente o contacto: MAYBE@UNE.NET.CO</t>
  </si>
  <si>
    <t>Peto de entrenamiento deportivo Color Rojo elaborados en Tela de Malla, Tela Novacron, Tela Austin, tallas S cantidad 4 M cantidad 4 L cantidad 4 con numero a una sola tinta tela traspirable y que conserve su color y forma con el paso del tiempo Facil de lavar y secar</t>
  </si>
  <si>
    <t>Peto de entrenamiento deportivo Color azul elaborados en Tela de Malla, Tela Novacron, Tela Austin, tallas S cantidad 4 M cantidad 4 L cantidad 4 con numero a una sola tinta tela traspirable y que conserve su color y forma con el paso del tiempo Facil de lavar y secar</t>
  </si>
  <si>
    <t>Peto de entrenamiento deportivo Color Naranja elaborados en Tela de Malla, Tela Novacron, Tela Austin, tallas S cantidad 4 M cantidad 4 L cantidad 4 con numero a una sola tinta tela traspirable y que conserve su color y forma con el paso del tiempo Facil de lavar y secar</t>
  </si>
  <si>
    <t>Peto de entrenamiento deportivo Color Verde elaborados en Tela de Malla, Tela Novacron, Tela Austin, tallas S cantidad 4 M cantidad 4 L cantidad 4 con numero a una sola tinta tela traspirable y que conserve su color y forma con el paso del tiempo Facil de lavar y secar</t>
  </si>
  <si>
    <t>Bolsas para equipos deportivos bolsa para 12 balones, Material: Lona 100% Medida: 84×70 cm. Tula mediana. Impermeable: Costado y base. Gancho inoxidable. Reata pulgada y media. Candado 25mm.</t>
  </si>
  <si>
    <t>Baston de madera para estiramiento 1.20 mts Material: Madera (chingale). Medidas: 120 cm. Diámetro: 10 cm.</t>
  </si>
  <si>
    <t>Aros de hula o equipos de hula - 70 cm (30 Unid) Material: PVC. Diámetro: 70 cm. Construcción cerrada.</t>
  </si>
  <si>
    <t>Bandas de resistencia 15 kg- La banda elástica de 15 kg tiene un largo en vacío de 1,04 metros. - La banda mide 13 mm de ancho. - Ofrece una resistencia de 15 kg, es decir, hay que aplicar una fuerza de 15 kg para estirar la banda hasta el 200 % de su tamaño.</t>
  </si>
  <si>
    <t>balon de pilates talla 3-75cm. 100% - Cloruro de polivinilo. Peso del balón: 2 kg.</t>
  </si>
  <si>
    <t>lazos para saltar - Lazo de 120 cm x ½ pulgada de diámetro. elaborados en nylon, cabuya o algodón con mangos ergonómicos elaborados en plástico.</t>
  </si>
  <si>
    <t>Balon de Rugby- talla 5: Forma: el balón debe ser ovalado, compuesto por cuatro paneles. Dimensiones: largo eje de 280 a 300 milímetros, circunferencia de 740 a 770 milímetros, perímetro pequeño de 580 a 620 milímetros Los materiales son piel o piel sintética similar. Peso: de 410 a 460 gramos. Presión de aire al inicio del partido: de 65,71 a 68,75 kilopascales o de 0,67 a 0,70 kg por cm²</t>
  </si>
  <si>
    <t>Balón medicinal5 kg - Semi cuero y/o Cuero, Caucho de Butadieno, PVC Lastrado. Balón Medicinal 5Kg y según marca. Sin rebote ni válvula de inflado.</t>
  </si>
  <si>
    <t>Balon de Voleyball Peso entre 260 a 280 g circunferencia entre 65 a 67 cm rebote minimo 120 cm aprobado y/ocertificado bajo las normas establecidas oficiales Cubierta en material composite soft touch sintetico laminado y o cosido que mantenga su peso e impermeabilidad para uso exterior en asfalto e interior en diferentes superficies de juego aprobado y/o certificado por la federacion nacional y/o internacional de la modalidad deportiva(FEDEVOLI FIVB) evidencia de lo cual sera el sello sobre la superficie de cada balon</t>
  </si>
  <si>
    <t>Balón de microfutbol - Peso entre 410 a 450 gr, circunferencia entre 58 a 62 cm, Cubierta en material sintético laminado y/o cosido, que mantenga su peso e impermeabilidad, para uso exterior e interior en diferentes superficies de juego, aprobado y/o certificado por la federación nacional y/o internacional de la modalidad deportiva (FCF, DIMAYOR, FIFA), evidencia de lo cual será el sello sobre la superficie de cada balón</t>
  </si>
  <si>
    <t>Balón de baloncesto talla 07 - Peso entre 567 a 650 g, Circunferencia entre 74,9 a 79 cm, Rebote entre 120 a 150 cm antideslizante de excelente agarre y rebote. Cubierta en caucho natural vulcanizado que mantenga su peso e impermeabilidad, para uso exterior en asfalto e interior en diferentes superficies de juego, aprobado y/o certificado por la federación nacional y/o internacional de la modalidad deportiva (LPB, FCB, FIBA), evidencia de lo cual será el sello sobre la superficie de cada balón.</t>
  </si>
  <si>
    <t>Malla para voleyball Malla Inmunizada de Voleibol Nº 5 de 1 metro de ancho y 9.50 a 10 metros de largo elaborada en malla negra a cuadros de 10 cm, guayas laterales de 1/8 de espesor y antena en cada uno de sus lados. Aprobada y/o certificado por la federación nacional y/o internacional de la modalidad deportiva (FEDEVOLI, FIVB, evidencia de lo cual será la certificación del fabricante.</t>
  </si>
  <si>
    <t>Malla para aro o canasta de baloncesto - Mallas Inmunizadas en Nylon trenzado para Aros de Baloncesto No. 7, calibre No.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</si>
</sst>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231F20"/>
      <name val="Calibri"/>
      <family val="2"/>
      <scheme val="minor"/>
    </font>
    <font>
      <b/>
      <sz val="10"/>
      <color rgb="FF231F20"/>
      <name val="Calibri"/>
      <family val="2"/>
      <scheme val="minor"/>
    </font>
    <font>
      <sz val="10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8" fillId="0" borderId="0"/>
    <xf numFmtId="0" fontId="9" fillId="0" borderId="0" applyNumberFormat="0" applyFill="0" applyBorder="0" applyAlignment="0" applyProtection="0"/>
  </cellStyleXfs>
  <cellXfs count="33">
    <xf numFmtId="0" fontId="0" fillId="0" borderId="0" xfId="0"/>
    <xf numFmtId="44" fontId="4" fillId="2" borderId="1" xfId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44" fontId="3" fillId="0" borderId="0" xfId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44" fontId="3" fillId="0" borderId="0" xfId="1" applyFont="1" applyAlignment="1">
      <alignment horizontal="left"/>
    </xf>
    <xf numFmtId="1" fontId="6" fillId="2" borderId="1" xfId="0" applyNumberFormat="1" applyFont="1" applyFill="1" applyBorder="1" applyAlignment="1">
      <alignment horizontal="left" vertical="top" wrapText="1" shrinkToFit="1"/>
    </xf>
    <xf numFmtId="0" fontId="5" fillId="2" borderId="1" xfId="0" applyFont="1" applyFill="1" applyBorder="1" applyAlignment="1">
      <alignment horizontal="left" vertical="top" wrapText="1"/>
    </xf>
    <xf numFmtId="44" fontId="6" fillId="2" borderId="1" xfId="1" applyFont="1" applyFill="1" applyBorder="1" applyAlignment="1">
      <alignment horizontal="left" vertical="top" wrapText="1" shrinkToFit="1"/>
    </xf>
    <xf numFmtId="9" fontId="6" fillId="2" borderId="1" xfId="1" applyNumberFormat="1" applyFont="1" applyFill="1" applyBorder="1" applyAlignment="1">
      <alignment horizontal="left" vertical="top" wrapText="1" shrinkToFit="1"/>
    </xf>
    <xf numFmtId="1" fontId="6" fillId="0" borderId="1" xfId="0" applyNumberFormat="1" applyFont="1" applyFill="1" applyBorder="1" applyAlignment="1">
      <alignment horizontal="left" vertical="top" wrapText="1" shrinkToFit="1"/>
    </xf>
    <xf numFmtId="0" fontId="5" fillId="0" borderId="1" xfId="0" applyFont="1" applyFill="1" applyBorder="1" applyAlignment="1">
      <alignment horizontal="left" vertical="top" wrapText="1"/>
    </xf>
    <xf numFmtId="44" fontId="6" fillId="0" borderId="1" xfId="1" applyFont="1" applyFill="1" applyBorder="1" applyAlignment="1">
      <alignment horizontal="left" vertical="top" wrapText="1" shrinkToFit="1"/>
    </xf>
    <xf numFmtId="9" fontId="6" fillId="0" borderId="1" xfId="1" applyNumberFormat="1" applyFont="1" applyFill="1" applyBorder="1" applyAlignment="1">
      <alignment horizontal="left" vertical="top" wrapText="1" shrinkToFit="1"/>
    </xf>
    <xf numFmtId="44" fontId="10" fillId="2" borderId="1" xfId="1" applyFont="1" applyFill="1" applyBorder="1" applyAlignment="1">
      <alignment horizontal="left" vertical="top" wrapText="1"/>
    </xf>
    <xf numFmtId="44" fontId="3" fillId="2" borderId="1" xfId="1" applyFont="1" applyFill="1" applyBorder="1" applyAlignment="1">
      <alignment horizontal="left" vertical="top" wrapText="1"/>
    </xf>
    <xf numFmtId="44" fontId="3" fillId="0" borderId="1" xfId="1" applyFont="1" applyBorder="1" applyAlignment="1">
      <alignment horizontal="left" vertical="top" wrapText="1"/>
    </xf>
    <xf numFmtId="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44" fontId="3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11" fillId="0" borderId="0" xfId="4" applyFont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2" fillId="3" borderId="1" xfId="0" applyFont="1" applyFill="1" applyBorder="1" applyAlignment="1">
      <alignment vertical="top" wrapText="1"/>
    </xf>
    <xf numFmtId="0" fontId="12" fillId="0" borderId="1" xfId="0" applyFont="1" applyBorder="1" applyAlignment="1">
      <alignment wrapText="1"/>
    </xf>
  </cellXfs>
  <cellStyles count="5">
    <cellStyle name="Hipervínculo" xfId="4" builtinId="8"/>
    <cellStyle name="Moneda" xfId="1" builtin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1819275</xdr:colOff>
      <xdr:row>37</xdr:row>
      <xdr:rowOff>323850</xdr:rowOff>
    </xdr:from>
    <xdr:to>
      <xdr:col>1</xdr:col>
      <xdr:colOff>3654296</xdr:colOff>
      <xdr:row>37</xdr:row>
      <xdr:rowOff>723900</xdr:rowOff>
    </xdr:to>
    <xdr:pic>
      <xdr:nvPicPr>
        <xdr:cNvPr id="2" name="Imagen 2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6772275"/>
          <a:ext cx="1835021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BE@UNE.NET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B11" sqref="B1:B1048576"/>
    </sheetView>
  </sheetViews>
  <sheetFormatPr baseColWidth="10" defaultRowHeight="12.75" x14ac:dyDescent="0.2"/>
  <cols>
    <col min="1" max="1" width="4.7109375" style="6" bestFit="1" customWidth="1"/>
    <col min="2" max="2" width="43.5703125" style="21" customWidth="1"/>
    <col min="3" max="3" width="7.28515625" style="6" bestFit="1" customWidth="1"/>
    <col min="4" max="4" width="9.7109375" style="6" bestFit="1" customWidth="1"/>
    <col min="5" max="5" width="17.85546875" style="7" customWidth="1"/>
    <col min="6" max="6" width="5.42578125" style="7" bestFit="1" customWidth="1"/>
    <col min="7" max="7" width="12.42578125" style="7" bestFit="1" customWidth="1"/>
    <col min="8" max="8" width="13.85546875" style="6" bestFit="1" customWidth="1"/>
    <col min="9" max="9" width="12.42578125" style="23" bestFit="1" customWidth="1"/>
    <col min="10" max="16384" width="11.42578125" style="6"/>
  </cols>
  <sheetData>
    <row r="1" spans="1:8" x14ac:dyDescent="0.2">
      <c r="A1" s="24" t="s">
        <v>11</v>
      </c>
      <c r="B1" s="24"/>
      <c r="C1" s="24"/>
      <c r="D1" s="24"/>
      <c r="E1" s="24"/>
      <c r="F1" s="24"/>
      <c r="G1" s="24"/>
      <c r="H1" s="24"/>
    </row>
    <row r="2" spans="1:8" x14ac:dyDescent="0.2">
      <c r="A2" s="3"/>
      <c r="B2" s="20"/>
      <c r="C2" s="3"/>
      <c r="D2" s="3"/>
      <c r="E2" s="4"/>
      <c r="F2" s="4"/>
      <c r="G2" s="3"/>
    </row>
    <row r="3" spans="1:8" ht="12.75" customHeight="1" x14ac:dyDescent="0.2">
      <c r="A3" s="28" t="s">
        <v>12</v>
      </c>
      <c r="B3" s="28"/>
      <c r="C3" s="28"/>
      <c r="D3" s="28"/>
      <c r="E3" s="28"/>
      <c r="F3" s="28"/>
      <c r="G3" s="28"/>
      <c r="H3" s="28"/>
    </row>
    <row r="4" spans="1:8" x14ac:dyDescent="0.2">
      <c r="A4" s="28"/>
      <c r="B4" s="28"/>
      <c r="C4" s="28"/>
      <c r="D4" s="28"/>
      <c r="E4" s="28"/>
      <c r="F4" s="28"/>
      <c r="G4" s="28"/>
      <c r="H4" s="28"/>
    </row>
    <row r="5" spans="1:8" x14ac:dyDescent="0.2">
      <c r="A5" s="28"/>
      <c r="B5" s="28"/>
      <c r="C5" s="28"/>
      <c r="D5" s="28"/>
      <c r="E5" s="28"/>
      <c r="F5" s="28"/>
      <c r="G5" s="28"/>
      <c r="H5" s="28"/>
    </row>
    <row r="6" spans="1:8" x14ac:dyDescent="0.2">
      <c r="A6" s="29" t="s">
        <v>15</v>
      </c>
      <c r="B6" s="29"/>
      <c r="C6" s="29"/>
      <c r="D6" s="29"/>
      <c r="E6" s="29"/>
      <c r="F6" s="29"/>
      <c r="G6" s="29"/>
      <c r="H6" s="29"/>
    </row>
    <row r="7" spans="1:8" ht="12.75" customHeight="1" x14ac:dyDescent="0.2">
      <c r="A7" s="30" t="s">
        <v>13</v>
      </c>
      <c r="B7" s="30"/>
      <c r="C7" s="30"/>
      <c r="D7" s="30"/>
      <c r="E7" s="30"/>
      <c r="F7" s="30"/>
      <c r="G7" s="30"/>
      <c r="H7" s="30"/>
    </row>
    <row r="8" spans="1:8" x14ac:dyDescent="0.2">
      <c r="A8" s="5"/>
      <c r="B8" s="20"/>
      <c r="C8" s="5"/>
      <c r="D8" s="5"/>
      <c r="E8" s="5"/>
      <c r="F8" s="4"/>
      <c r="G8" s="3"/>
    </row>
    <row r="9" spans="1:8" ht="12.75" customHeight="1" x14ac:dyDescent="0.2">
      <c r="A9" s="30" t="s">
        <v>14</v>
      </c>
      <c r="B9" s="30"/>
      <c r="C9" s="30"/>
      <c r="D9" s="30"/>
      <c r="E9" s="30"/>
      <c r="F9" s="30"/>
      <c r="G9" s="30"/>
      <c r="H9" s="30"/>
    </row>
    <row r="11" spans="1:8" ht="25.5" x14ac:dyDescent="0.2">
      <c r="A11" s="2" t="s">
        <v>0</v>
      </c>
      <c r="B11" s="2" t="s">
        <v>1</v>
      </c>
      <c r="C11" s="2" t="s">
        <v>2</v>
      </c>
      <c r="D11" s="2" t="s">
        <v>3</v>
      </c>
      <c r="E11" s="1" t="s">
        <v>8</v>
      </c>
      <c r="F11" s="2" t="s">
        <v>9</v>
      </c>
      <c r="G11" s="1" t="s">
        <v>10</v>
      </c>
      <c r="H11" s="16" t="s">
        <v>6</v>
      </c>
    </row>
    <row r="12" spans="1:8" ht="38.25" x14ac:dyDescent="0.2">
      <c r="A12" s="8">
        <v>1</v>
      </c>
      <c r="B12" s="32" t="s">
        <v>40</v>
      </c>
      <c r="C12" s="9" t="s">
        <v>4</v>
      </c>
      <c r="D12" s="8">
        <v>1</v>
      </c>
      <c r="E12" s="10">
        <v>28819.235294117647</v>
      </c>
      <c r="F12" s="11">
        <v>0.19</v>
      </c>
      <c r="G12" s="10">
        <f>E12*F12</f>
        <v>5475.6547058823526</v>
      </c>
      <c r="H12" s="17">
        <f>E12+G12</f>
        <v>34294.89</v>
      </c>
    </row>
    <row r="13" spans="1:8" ht="102" x14ac:dyDescent="0.2">
      <c r="A13" s="8">
        <v>2</v>
      </c>
      <c r="B13" s="32" t="s">
        <v>39</v>
      </c>
      <c r="C13" s="9" t="s">
        <v>4</v>
      </c>
      <c r="D13" s="8">
        <v>1</v>
      </c>
      <c r="E13" s="10">
        <v>127915.58823529411</v>
      </c>
      <c r="F13" s="11">
        <v>0.19</v>
      </c>
      <c r="G13" s="10">
        <f t="shared" ref="G13:G28" si="0">E13*F13</f>
        <v>24303.96176470588</v>
      </c>
      <c r="H13" s="17">
        <f t="shared" ref="H13:H28" si="1">E13+G13</f>
        <v>152219.54999999999</v>
      </c>
    </row>
    <row r="14" spans="1:8" ht="127.5" x14ac:dyDescent="0.2">
      <c r="A14" s="8">
        <v>3</v>
      </c>
      <c r="B14" s="32" t="s">
        <v>38</v>
      </c>
      <c r="C14" s="9" t="s">
        <v>4</v>
      </c>
      <c r="D14" s="8">
        <v>1</v>
      </c>
      <c r="E14" s="10">
        <v>51284.512605042022</v>
      </c>
      <c r="F14" s="11">
        <v>0.19</v>
      </c>
      <c r="G14" s="10">
        <f t="shared" si="0"/>
        <v>9744.0573949579848</v>
      </c>
      <c r="H14" s="17">
        <f t="shared" si="1"/>
        <v>61028.570000000007</v>
      </c>
    </row>
    <row r="15" spans="1:8" ht="114.75" x14ac:dyDescent="0.2">
      <c r="A15" s="8">
        <v>4</v>
      </c>
      <c r="B15" s="32" t="s">
        <v>37</v>
      </c>
      <c r="C15" s="9" t="s">
        <v>4</v>
      </c>
      <c r="D15" s="8">
        <v>1</v>
      </c>
      <c r="E15" s="10">
        <v>114966.74789915966</v>
      </c>
      <c r="F15" s="11">
        <v>0.19</v>
      </c>
      <c r="G15" s="10">
        <f t="shared" si="0"/>
        <v>21843.682100840335</v>
      </c>
      <c r="H15" s="17">
        <f t="shared" si="1"/>
        <v>136810.43</v>
      </c>
    </row>
    <row r="16" spans="1:8" ht="140.25" x14ac:dyDescent="0.2">
      <c r="A16" s="8">
        <v>5</v>
      </c>
      <c r="B16" s="32" t="s">
        <v>36</v>
      </c>
      <c r="C16" s="9" t="s">
        <v>4</v>
      </c>
      <c r="D16" s="8">
        <v>1</v>
      </c>
      <c r="E16" s="10">
        <v>97516.319327731093</v>
      </c>
      <c r="F16" s="11">
        <v>0.19</v>
      </c>
      <c r="G16" s="10">
        <f t="shared" si="0"/>
        <v>18528.100672268909</v>
      </c>
      <c r="H16" s="17">
        <f t="shared" si="1"/>
        <v>116044.42</v>
      </c>
    </row>
    <row r="17" spans="1:8" ht="38.25" x14ac:dyDescent="0.2">
      <c r="A17" s="8">
        <v>6</v>
      </c>
      <c r="B17" s="31" t="s">
        <v>35</v>
      </c>
      <c r="C17" s="9" t="s">
        <v>4</v>
      </c>
      <c r="D17" s="8">
        <v>1</v>
      </c>
      <c r="E17" s="10">
        <v>63799.865546218491</v>
      </c>
      <c r="F17" s="11">
        <v>0.19</v>
      </c>
      <c r="G17" s="10">
        <f t="shared" si="0"/>
        <v>12121.974453781513</v>
      </c>
      <c r="H17" s="17">
        <f t="shared" si="1"/>
        <v>75921.84</v>
      </c>
    </row>
    <row r="18" spans="1:8" ht="114.75" x14ac:dyDescent="0.2">
      <c r="A18" s="8">
        <v>7</v>
      </c>
      <c r="B18" s="32" t="s">
        <v>34</v>
      </c>
      <c r="C18" s="9" t="s">
        <v>4</v>
      </c>
      <c r="D18" s="8">
        <v>1</v>
      </c>
      <c r="E18" s="10">
        <v>68892.058823529413</v>
      </c>
      <c r="F18" s="11">
        <v>0.19</v>
      </c>
      <c r="G18" s="10">
        <f t="shared" si="0"/>
        <v>13089.491176470588</v>
      </c>
      <c r="H18" s="17">
        <f t="shared" si="1"/>
        <v>81981.55</v>
      </c>
    </row>
    <row r="19" spans="1:8" ht="38.25" x14ac:dyDescent="0.2">
      <c r="A19" s="8">
        <v>8</v>
      </c>
      <c r="B19" s="32" t="s">
        <v>33</v>
      </c>
      <c r="C19" s="9" t="s">
        <v>4</v>
      </c>
      <c r="D19" s="8">
        <v>1</v>
      </c>
      <c r="E19" s="10">
        <v>19976.386554621851</v>
      </c>
      <c r="F19" s="11">
        <v>0.19</v>
      </c>
      <c r="G19" s="10">
        <f t="shared" si="0"/>
        <v>3795.5134453781516</v>
      </c>
      <c r="H19" s="17">
        <f t="shared" si="1"/>
        <v>23771.9</v>
      </c>
    </row>
    <row r="20" spans="1:8" ht="25.5" x14ac:dyDescent="0.2">
      <c r="A20" s="8">
        <v>9</v>
      </c>
      <c r="B20" s="32" t="s">
        <v>32</v>
      </c>
      <c r="C20" s="9" t="s">
        <v>4</v>
      </c>
      <c r="D20" s="8">
        <v>1</v>
      </c>
      <c r="E20" s="10">
        <v>34544.731092436981</v>
      </c>
      <c r="F20" s="11">
        <v>0.19</v>
      </c>
      <c r="G20" s="10">
        <f t="shared" si="0"/>
        <v>6563.4989075630265</v>
      </c>
      <c r="H20" s="17">
        <f t="shared" si="1"/>
        <v>41108.23000000001</v>
      </c>
    </row>
    <row r="21" spans="1:8" ht="63.75" x14ac:dyDescent="0.2">
      <c r="A21" s="8">
        <v>10</v>
      </c>
      <c r="B21" s="32" t="s">
        <v>31</v>
      </c>
      <c r="C21" s="9" t="s">
        <v>4</v>
      </c>
      <c r="D21" s="8">
        <v>1</v>
      </c>
      <c r="E21" s="10">
        <v>20213.268907563026</v>
      </c>
      <c r="F21" s="11">
        <v>0.19</v>
      </c>
      <c r="G21" s="10">
        <f t="shared" si="0"/>
        <v>3840.5210924369749</v>
      </c>
      <c r="H21" s="17">
        <f t="shared" si="1"/>
        <v>24053.79</v>
      </c>
    </row>
    <row r="22" spans="1:8" ht="38.25" x14ac:dyDescent="0.2">
      <c r="A22" s="8">
        <v>11</v>
      </c>
      <c r="B22" s="32" t="s">
        <v>30</v>
      </c>
      <c r="C22" s="9" t="s">
        <v>5</v>
      </c>
      <c r="D22" s="8">
        <v>1</v>
      </c>
      <c r="E22" s="10">
        <v>96331.899159663881</v>
      </c>
      <c r="F22" s="11">
        <v>0.19</v>
      </c>
      <c r="G22" s="10">
        <f t="shared" si="0"/>
        <v>18303.060840336137</v>
      </c>
      <c r="H22" s="17">
        <f t="shared" si="1"/>
        <v>114634.96000000002</v>
      </c>
    </row>
    <row r="23" spans="1:8" ht="38.25" x14ac:dyDescent="0.2">
      <c r="A23" s="8">
        <v>12</v>
      </c>
      <c r="B23" s="32" t="s">
        <v>29</v>
      </c>
      <c r="C23" s="9" t="s">
        <v>4</v>
      </c>
      <c r="D23" s="8">
        <v>1</v>
      </c>
      <c r="E23" s="10">
        <v>18397.159663865546</v>
      </c>
      <c r="F23" s="11">
        <v>0.19</v>
      </c>
      <c r="G23" s="10">
        <f t="shared" si="0"/>
        <v>3495.4603361344539</v>
      </c>
      <c r="H23" s="17">
        <f t="shared" si="1"/>
        <v>21892.62</v>
      </c>
    </row>
    <row r="24" spans="1:8" ht="51" x14ac:dyDescent="0.2">
      <c r="A24" s="8">
        <v>13</v>
      </c>
      <c r="B24" s="32" t="s">
        <v>28</v>
      </c>
      <c r="C24" s="9" t="s">
        <v>4</v>
      </c>
      <c r="D24" s="8">
        <v>1</v>
      </c>
      <c r="E24" s="10">
        <v>64588.672268907569</v>
      </c>
      <c r="F24" s="11">
        <v>0.19</v>
      </c>
      <c r="G24" s="10">
        <f t="shared" si="0"/>
        <v>12271.847731092439</v>
      </c>
      <c r="H24" s="17">
        <f t="shared" si="1"/>
        <v>76860.52</v>
      </c>
    </row>
    <row r="25" spans="1:8" ht="76.5" x14ac:dyDescent="0.2">
      <c r="A25" s="8">
        <v>14</v>
      </c>
      <c r="B25" s="32" t="s">
        <v>27</v>
      </c>
      <c r="C25" s="9" t="s">
        <v>4</v>
      </c>
      <c r="D25" s="8">
        <v>1</v>
      </c>
      <c r="E25" s="10">
        <v>13580.521008403362</v>
      </c>
      <c r="F25" s="11">
        <v>0.19</v>
      </c>
      <c r="G25" s="10">
        <f t="shared" si="0"/>
        <v>2580.2989915966391</v>
      </c>
      <c r="H25" s="17">
        <f t="shared" si="1"/>
        <v>16160.820000000002</v>
      </c>
    </row>
    <row r="26" spans="1:8" ht="76.5" x14ac:dyDescent="0.2">
      <c r="A26" s="8">
        <v>15</v>
      </c>
      <c r="B26" s="32" t="s">
        <v>26</v>
      </c>
      <c r="C26" s="9" t="s">
        <v>4</v>
      </c>
      <c r="D26" s="8">
        <v>1</v>
      </c>
      <c r="E26" s="10">
        <v>13580.521008403362</v>
      </c>
      <c r="F26" s="11">
        <v>0.19</v>
      </c>
      <c r="G26" s="10">
        <f t="shared" si="0"/>
        <v>2580.2989915966391</v>
      </c>
      <c r="H26" s="17">
        <f t="shared" si="1"/>
        <v>16160.820000000002</v>
      </c>
    </row>
    <row r="27" spans="1:8" ht="76.5" x14ac:dyDescent="0.2">
      <c r="A27" s="12">
        <v>16</v>
      </c>
      <c r="B27" s="32" t="s">
        <v>25</v>
      </c>
      <c r="C27" s="13" t="s">
        <v>4</v>
      </c>
      <c r="D27" s="12">
        <v>1</v>
      </c>
      <c r="E27" s="14">
        <v>13580.521008403362</v>
      </c>
      <c r="F27" s="15">
        <v>0.19</v>
      </c>
      <c r="G27" s="14">
        <f t="shared" si="0"/>
        <v>2580.2989915966391</v>
      </c>
      <c r="H27" s="18">
        <f t="shared" si="1"/>
        <v>16160.820000000002</v>
      </c>
    </row>
    <row r="28" spans="1:8" ht="76.5" x14ac:dyDescent="0.2">
      <c r="A28" s="12">
        <v>17</v>
      </c>
      <c r="B28" s="32" t="s">
        <v>24</v>
      </c>
      <c r="C28" s="13" t="s">
        <v>4</v>
      </c>
      <c r="D28" s="12">
        <v>1</v>
      </c>
      <c r="E28" s="14">
        <v>13580.521008403362</v>
      </c>
      <c r="F28" s="15">
        <v>0.19</v>
      </c>
      <c r="G28" s="14">
        <f t="shared" si="0"/>
        <v>2580.2989915966391</v>
      </c>
      <c r="H28" s="18">
        <f t="shared" si="1"/>
        <v>16160.820000000002</v>
      </c>
    </row>
    <row r="29" spans="1:8" x14ac:dyDescent="0.2">
      <c r="A29" s="27" t="s">
        <v>7</v>
      </c>
      <c r="B29" s="27"/>
      <c r="C29" s="27"/>
      <c r="D29" s="27"/>
      <c r="E29" s="18">
        <f>SUM(E12:E28)</f>
        <v>861568.52941176482</v>
      </c>
      <c r="F29" s="18"/>
      <c r="G29" s="18">
        <f>SUM(G12:G28)</f>
        <v>163698.02058823535</v>
      </c>
      <c r="H29" s="18">
        <f>SUM(H12:H28)</f>
        <v>1025266.5499999999</v>
      </c>
    </row>
    <row r="30" spans="1:8" x14ac:dyDescent="0.2">
      <c r="H30" s="7"/>
    </row>
    <row r="31" spans="1:8" ht="22.5" customHeight="1" x14ac:dyDescent="0.2">
      <c r="A31" s="24" t="s">
        <v>16</v>
      </c>
      <c r="B31" s="24"/>
      <c r="C31" s="24"/>
      <c r="E31" s="6"/>
      <c r="H31" s="19"/>
    </row>
    <row r="32" spans="1:8" x14ac:dyDescent="0.2">
      <c r="A32" s="24" t="s">
        <v>17</v>
      </c>
      <c r="B32" s="24"/>
      <c r="C32" s="24"/>
      <c r="E32" s="6"/>
      <c r="H32" s="22"/>
    </row>
    <row r="33" spans="1:5" x14ac:dyDescent="0.2">
      <c r="A33" s="24" t="s">
        <v>18</v>
      </c>
      <c r="B33" s="24"/>
      <c r="C33" s="24"/>
      <c r="E33" s="6"/>
    </row>
    <row r="34" spans="1:5" x14ac:dyDescent="0.2">
      <c r="A34" s="24" t="s">
        <v>19</v>
      </c>
      <c r="B34" s="24"/>
      <c r="C34" s="24"/>
      <c r="E34" s="6"/>
    </row>
    <row r="35" spans="1:5" x14ac:dyDescent="0.2">
      <c r="A35" s="24" t="s">
        <v>17</v>
      </c>
      <c r="B35" s="24"/>
      <c r="C35" s="24"/>
      <c r="E35" s="6"/>
    </row>
    <row r="36" spans="1:5" x14ac:dyDescent="0.2">
      <c r="A36" s="24" t="s">
        <v>20</v>
      </c>
      <c r="B36" s="24"/>
      <c r="C36" s="24"/>
      <c r="E36" s="6"/>
    </row>
    <row r="37" spans="1:5" x14ac:dyDescent="0.2">
      <c r="A37" s="24" t="s">
        <v>21</v>
      </c>
      <c r="B37" s="24"/>
      <c r="C37" s="24"/>
      <c r="E37" s="6"/>
    </row>
    <row r="38" spans="1:5" ht="72.75" customHeight="1" x14ac:dyDescent="0.2">
      <c r="A38" s="25" t="s">
        <v>22</v>
      </c>
      <c r="B38" s="25"/>
      <c r="C38" s="25"/>
      <c r="E38" s="6"/>
    </row>
    <row r="39" spans="1:5" x14ac:dyDescent="0.2">
      <c r="A39" s="26" t="s">
        <v>23</v>
      </c>
      <c r="B39" s="26"/>
      <c r="C39" s="26"/>
      <c r="E39" s="6"/>
    </row>
    <row r="40" spans="1:5" x14ac:dyDescent="0.2">
      <c r="E40" s="6"/>
    </row>
  </sheetData>
  <mergeCells count="15">
    <mergeCell ref="A29:D29"/>
    <mergeCell ref="A1:H1"/>
    <mergeCell ref="A3:H5"/>
    <mergeCell ref="A6:H6"/>
    <mergeCell ref="A7:H7"/>
    <mergeCell ref="A9:H9"/>
    <mergeCell ref="A36:C36"/>
    <mergeCell ref="A37:C37"/>
    <mergeCell ref="A38:C38"/>
    <mergeCell ref="A39:C39"/>
    <mergeCell ref="A31:C31"/>
    <mergeCell ref="A32:C32"/>
    <mergeCell ref="A33:C33"/>
    <mergeCell ref="A34:C34"/>
    <mergeCell ref="A35:C35"/>
  </mergeCells>
  <hyperlinks>
    <hyperlink ref="A39" r:id="rId1" display="mailto:MAYBE@UNE.NET.CO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USER3</dc:creator>
  <cp:lastModifiedBy>USER3</cp:lastModifiedBy>
  <dcterms:created xsi:type="dcterms:W3CDTF">2024-05-06T14:03:33Z</dcterms:created>
  <dcterms:modified xsi:type="dcterms:W3CDTF">2024-06-12T21:26:31Z</dcterms:modified>
</cp:coreProperties>
</file>