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3"/>
  <workbookPr/>
  <mc:AlternateContent xmlns:mc="http://schemas.openxmlformats.org/markup-compatibility/2006">
    <mc:Choice Requires="x15">
      <x15ac:absPath xmlns:x15ac="http://schemas.microsoft.com/office/spreadsheetml/2010/11/ac" url="/Users/mac/Desktop/CONTRATOS MAC/PROCESO_MINIMA_CUANTIA_CINTAS_ADHESIVAS_/RECIBIDO DE MARIO-PUBLICAR/"/>
    </mc:Choice>
  </mc:AlternateContent>
  <xr:revisionPtr revIDLastSave="0" documentId="8_{11FF8780-8CE2-1045-AE25-2A9B2EA5256C}" xr6:coauthVersionLast="45" xr6:coauthVersionMax="45" xr10:uidLastSave="{00000000-0000-0000-0000-000000000000}"/>
  <bookViews>
    <workbookView xWindow="0" yWindow="0" windowWidth="28800" windowHeight="18000" firstSheet="1" activeTab="1" xr2:uid="{00000000-000D-0000-FFFF-FFFF00000000}"/>
  </bookViews>
  <sheets>
    <sheet name="ECONÓMICO" sheetId="1" r:id="rId1"/>
    <sheet name="TÉCNICO" sheetId="2" r:id="rId2"/>
  </sheets>
  <definedNames>
    <definedName name="_xlnm.Print_Area" localSheetId="0">ECONÓMICO!$B$1:$J$16</definedName>
    <definedName name="_xlnm.Print_Area" localSheetId="1">TÉCNICO!$A$1:$H$18</definedName>
    <definedName name="_xlnm.Print_Titles" localSheetId="1">TÉCNICO!$2:$4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5" i="1"/>
  <c r="H6" i="1"/>
  <c r="H7" i="1"/>
  <c r="H8" i="1"/>
  <c r="H9" i="1"/>
  <c r="H5" i="1"/>
  <c r="H10" i="1"/>
  <c r="H11" i="1"/>
  <c r="H12" i="1"/>
  <c r="H13" i="1"/>
  <c r="H14" i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5" i="1"/>
  <c r="J5" i="1" s="1"/>
  <c r="F15" i="1"/>
  <c r="F16" i="1" s="1"/>
  <c r="H15" i="1" l="1"/>
  <c r="H16" i="1" s="1"/>
  <c r="J15" i="1"/>
</calcChain>
</file>

<file path=xl/sharedStrings.xml><?xml version="1.0" encoding="utf-8"?>
<sst xmlns="http://schemas.openxmlformats.org/spreadsheetml/2006/main" count="46" uniqueCount="35">
  <si>
    <t>ANEXO ECONÓMICO - PRECIOS UNITARIOS</t>
  </si>
  <si>
    <t>ADQUISICIÓN DE EQUIPOS Y ACCESORIOS PARA EL TEATRO COLÓN</t>
  </si>
  <si>
    <t>N°</t>
  </si>
  <si>
    <t>EQUIPO O ACCESORIO</t>
  </si>
  <si>
    <t>CANT</t>
  </si>
  <si>
    <t>PRECIOS UNITARIOS</t>
  </si>
  <si>
    <t>SUBTOTAL CANTIDAD SOLICITADA</t>
  </si>
  <si>
    <t xml:space="preserve">VALOR PROMEDIO UNITARIO </t>
  </si>
  <si>
    <t>VALOR PROMEDIO TOTAL</t>
  </si>
  <si>
    <t>ERA ELECTRÓNICA</t>
  </si>
  <si>
    <t>MAICROSONIC TELECOMUNICACIONES</t>
  </si>
  <si>
    <t>CÁMARAS</t>
  </si>
  <si>
    <t>LENTES</t>
  </si>
  <si>
    <t>CONVERTIDOR</t>
  </si>
  <si>
    <t>CARGADOR</t>
  </si>
  <si>
    <t>PROYECTOR</t>
  </si>
  <si>
    <t>CABLES</t>
  </si>
  <si>
    <t>DESCRIPCIÓN DEL EQUIPO O ACCESORIO</t>
  </si>
  <si>
    <t>CANTIDAD</t>
  </si>
  <si>
    <t>ESPECIFICACIONES TÉCNICAS DEL EQUIPO O ACCESORIO</t>
  </si>
  <si>
    <t>CINTA GAFFER DE TELA NEGRA</t>
  </si>
  <si>
    <t>CINTA GAFFER DE TELA BLANCO</t>
  </si>
  <si>
    <t>CINTA ADHESIVA PARA PISO DE DANZA (LINOLEO) COLOR BLANCO</t>
  </si>
  <si>
    <t>CINTA ADHESIVA PARA PISO DE DANZA (LINOLEO) COLOR NEGRO</t>
  </si>
  <si>
    <t xml:space="preserve">Cinta adhesiva en PVC Mate para pisos de Danza, rollo de 33 metros </t>
  </si>
  <si>
    <t>Base Vinilo.
Adhesivo.
Goma Adhesión al Acero 30 oz./in.
Fuerza de Tensión 18 lb./in.
Rango de Temperaturas -6ºC hasta 80ºC.
Grosor 0,12 mm.</t>
  </si>
  <si>
    <t>ANEXO TÉCNICO</t>
  </si>
  <si>
    <t xml:space="preserve">NOTA 1: MANIFESTAMOS QUE NOS COMPROMETEMOS Y CUMPLIMOS CON LOS REQUISITOS TECNICOS SOLICITADOS PARA LA  EJECUCIÓN DEL CONTRATO.    
</t>
  </si>
  <si>
    <t>FIRMA DEL PROPONENTE _______________________________________________</t>
  </si>
  <si>
    <t>NIT_____________________________________________________</t>
  </si>
  <si>
    <t>Objeto: ADQUIRIR CINTAS ADHESIVAS PARA USO EN EL ESCENARIO PRINCIPAL DEL TEATRO COLÓN.</t>
  </si>
  <si>
    <t>Tamaño 2 pulgadas x 50 metros.
El pegante de la cinta debe ser de origen natural.
Respaldo laminado de tela de polietileno Malla 73
Espesor terminado 11.8 mil +/- 0.4 mils (300 um)
Al desprenderse no debe dejar residuo de pegante.
Resistencia de temperatura máxima de -35 ° c a 80 ° c.
tracción máxima de  36 libras por pulgada.</t>
  </si>
  <si>
    <t xml:space="preserve">MARCA OFRECIDA </t>
  </si>
  <si>
    <t>Cinta en tela con recubrimiento en polietileno de color NEGRO mate. De 50 metros de largo por 2 pulgadas de ancho.</t>
  </si>
  <si>
    <t xml:space="preserve">Cinta en tela con recubrimiento en polietileno de color BLANCO mate. De 50 metros de largo por 2 pulgadas de ancho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</si>
</sst>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000000"/>
      <name val="Verdana"/>
      <family val="2"/>
    </font>
    <font>
      <b/>
      <sz val="12"/>
      <color rgb="FF000000"/>
      <name val="Verdana"/>
      <family val="2"/>
    </font>
    <font>
      <b/>
      <sz val="10"/>
      <color theme="1"/>
      <name val="Verdana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9C0006"/>
      <name val="Calibri"/>
      <family val="2"/>
      <scheme val="minor"/>
    </font>
    <font>
      <sz val="11"/>
      <color theme="1"/>
      <name val="Work Sans"/>
      <family val="3"/>
    </font>
    <font>
      <b/>
      <sz val="14"/>
      <color theme="1"/>
      <name val="Work Sans"/>
      <family val="3"/>
    </font>
    <font>
      <b/>
      <sz val="12"/>
      <color theme="1"/>
      <name val="Work Sans"/>
      <family val="3"/>
    </font>
    <font>
      <b/>
      <sz val="11"/>
      <color theme="1"/>
      <name val="Work Sans"/>
      <family val="3"/>
    </font>
    <font>
      <b/>
      <sz val="10"/>
      <color theme="1"/>
      <name val="Work Sans"/>
      <family val="3"/>
    </font>
    <font>
      <sz val="12"/>
      <color rgb="FF9C0006"/>
      <name val="Work Sans"/>
      <family val="3"/>
    </font>
    <font>
      <sz val="10"/>
      <color theme="1"/>
      <name val="Work Sans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4" fontId="6" fillId="0" borderId="3" xfId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4" fontId="4" fillId="0" borderId="2" xfId="1" applyFont="1" applyBorder="1" applyAlignment="1">
      <alignment horizontal="center" vertical="center" wrapText="1"/>
    </xf>
    <xf numFmtId="44" fontId="4" fillId="0" borderId="3" xfId="1" applyFont="1" applyBorder="1" applyAlignment="1">
      <alignment horizontal="center" vertical="center" wrapText="1"/>
    </xf>
    <xf numFmtId="44" fontId="4" fillId="0" borderId="2" xfId="1" applyFont="1" applyBorder="1" applyAlignment="1">
      <alignment vertical="center" wrapText="1"/>
    </xf>
    <xf numFmtId="44" fontId="6" fillId="0" borderId="2" xfId="1" applyFont="1" applyBorder="1" applyAlignment="1">
      <alignment horizontal="center" vertical="center"/>
    </xf>
    <xf numFmtId="44" fontId="6" fillId="0" borderId="2" xfId="1" applyFont="1" applyBorder="1" applyAlignment="1">
      <alignment vertical="center"/>
    </xf>
    <xf numFmtId="44" fontId="6" fillId="0" borderId="19" xfId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4" fontId="4" fillId="0" borderId="14" xfId="1" applyFont="1" applyBorder="1" applyAlignment="1">
      <alignment horizontal="center" vertical="center" wrapText="1"/>
    </xf>
    <xf numFmtId="44" fontId="4" fillId="0" borderId="15" xfId="1" applyFont="1" applyBorder="1" applyAlignment="1">
      <alignment horizontal="center" vertical="center" wrapText="1"/>
    </xf>
    <xf numFmtId="44" fontId="6" fillId="0" borderId="14" xfId="1" applyFont="1" applyBorder="1" applyAlignment="1">
      <alignment horizontal="center" vertical="center"/>
    </xf>
    <xf numFmtId="44" fontId="6" fillId="0" borderId="15" xfId="1" applyFont="1" applyBorder="1" applyAlignment="1">
      <alignment horizontal="center" vertical="center"/>
    </xf>
    <xf numFmtId="44" fontId="6" fillId="0" borderId="21" xfId="1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44" fontId="7" fillId="0" borderId="8" xfId="0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44" fontId="8" fillId="0" borderId="5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4" fontId="4" fillId="0" borderId="13" xfId="1" applyFont="1" applyBorder="1" applyAlignment="1">
      <alignment horizontal="center" vertical="center" wrapText="1"/>
    </xf>
    <xf numFmtId="44" fontId="4" fillId="0" borderId="16" xfId="1" applyFont="1" applyBorder="1" applyAlignment="1">
      <alignment horizontal="center" vertical="center" wrapText="1"/>
    </xf>
    <xf numFmtId="44" fontId="6" fillId="0" borderId="13" xfId="1" applyFont="1" applyBorder="1" applyAlignment="1">
      <alignment horizontal="center" vertical="center"/>
    </xf>
    <xf numFmtId="44" fontId="6" fillId="0" borderId="16" xfId="1" applyFont="1" applyBorder="1" applyAlignment="1">
      <alignment horizontal="center" vertical="center"/>
    </xf>
    <xf numFmtId="44" fontId="6" fillId="0" borderId="18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8" fillId="3" borderId="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0" fontId="21" fillId="0" borderId="0" xfId="6" applyFont="1" applyFill="1"/>
    <xf numFmtId="0" fontId="18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31" xfId="0" applyNumberFormat="1" applyFont="1" applyBorder="1" applyAlignment="1">
      <alignment vertical="center" wrapText="1"/>
    </xf>
    <xf numFmtId="0" fontId="22" fillId="0" borderId="0" xfId="0" applyFont="1" applyBorder="1"/>
    <xf numFmtId="0" fontId="16" fillId="0" borderId="0" xfId="0" applyFont="1" applyBorder="1" applyAlignment="1">
      <alignment wrapText="1"/>
    </xf>
    <xf numFmtId="0" fontId="22" fillId="0" borderId="32" xfId="0" applyFont="1" applyBorder="1"/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/>
    <xf numFmtId="0" fontId="16" fillId="0" borderId="34" xfId="0" applyFont="1" applyBorder="1" applyAlignment="1">
      <alignment wrapText="1"/>
    </xf>
    <xf numFmtId="0" fontId="16" fillId="0" borderId="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44" fontId="12" fillId="0" borderId="9" xfId="0" applyNumberFormat="1" applyFont="1" applyBorder="1" applyAlignment="1">
      <alignment horizontal="center" vertical="center"/>
    </xf>
    <xf numFmtId="44" fontId="12" fillId="0" borderId="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3" xfId="0" applyFont="1" applyBorder="1" applyAlignment="1">
      <alignment horizontal="center" wrapText="1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</cellXfs>
  <cellStyles count="11">
    <cellStyle name="Hipervínculo" xfId="4" builtinId="8" hidden="1"/>
    <cellStyle name="Hipervínculo" xfId="2" builtinId="8" hidden="1"/>
    <cellStyle name="Hipervínculo" xfId="7" builtinId="8" hidden="1"/>
    <cellStyle name="Hipervínculo" xfId="9" builtinId="8" hidden="1"/>
    <cellStyle name="Hipervínculo visitado" xfId="5" builtinId="9" hidden="1"/>
    <cellStyle name="Hipervínculo visitado" xfId="3" builtinId="9" hidden="1"/>
    <cellStyle name="Hipervínculo visitado" xfId="8" builtinId="9" hidden="1"/>
    <cellStyle name="Hipervínculo visitado" xfId="10" builtinId="9" hidden="1"/>
    <cellStyle name="Incorrecto" xfId="6" builtinId="27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11205</xdr:colOff>
      <xdr:row>2</xdr:row>
      <xdr:rowOff>123264</xdr:rowOff>
    </xdr:from>
    <xdr:to>
      <xdr:col>3</xdr:col>
      <xdr:colOff>1176617</xdr:colOff>
      <xdr:row>2</xdr:row>
      <xdr:rowOff>784412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708B0E7-874E-4774-9E80-81B23E033E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029" y="560293"/>
          <a:ext cx="2779059" cy="661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9" sqref="C9"/>
    </sheetView>
  </sheetViews>
  <sheetFormatPr baseColWidth="10" defaultColWidth="11.5" defaultRowHeight="15"/>
  <cols>
    <col min="1" max="1" width="11.5" style="1"/>
    <col min="2" max="2" width="4.5" style="1" customWidth="1"/>
    <col min="3" max="3" width="16.33203125" style="1" customWidth="1"/>
    <col min="4" max="4" width="6.5" style="1" customWidth="1"/>
    <col min="5" max="5" width="27.33203125" style="1" customWidth="1"/>
    <col min="6" max="6" width="22" style="1" customWidth="1"/>
    <col min="7" max="7" width="27.6640625" style="1" customWidth="1"/>
    <col min="8" max="8" width="21.5" style="1" customWidth="1"/>
    <col min="9" max="9" width="21.33203125" style="1" bestFit="1" customWidth="1"/>
    <col min="10" max="10" width="23" style="1" bestFit="1" customWidth="1"/>
    <col min="11" max="16384" width="11.5" style="1"/>
  </cols>
  <sheetData>
    <row r="1" spans="2:10" ht="21.75" customHeight="1" thickBot="1">
      <c r="B1" s="67" t="s">
        <v>0</v>
      </c>
      <c r="C1" s="68"/>
      <c r="D1" s="68"/>
      <c r="E1" s="68"/>
      <c r="F1" s="68"/>
      <c r="G1" s="68"/>
      <c r="H1" s="68"/>
      <c r="I1" s="68"/>
      <c r="J1" s="69"/>
    </row>
    <row r="2" spans="2:10" ht="21.75" customHeight="1" thickBot="1">
      <c r="B2" s="77" t="s">
        <v>1</v>
      </c>
      <c r="C2" s="78"/>
      <c r="D2" s="78"/>
      <c r="E2" s="78"/>
      <c r="F2" s="78"/>
      <c r="G2" s="78"/>
      <c r="H2" s="78"/>
      <c r="I2" s="78"/>
      <c r="J2" s="79"/>
    </row>
    <row r="3" spans="2:10" ht="42.75" customHeight="1">
      <c r="B3" s="84" t="s">
        <v>2</v>
      </c>
      <c r="C3" s="82" t="s">
        <v>3</v>
      </c>
      <c r="D3" s="80" t="s">
        <v>4</v>
      </c>
      <c r="E3" s="32" t="s">
        <v>5</v>
      </c>
      <c r="F3" s="70" t="s">
        <v>6</v>
      </c>
      <c r="G3" s="32" t="s">
        <v>5</v>
      </c>
      <c r="H3" s="70" t="s">
        <v>6</v>
      </c>
      <c r="I3" s="72" t="s">
        <v>7</v>
      </c>
      <c r="J3" s="72" t="s">
        <v>8</v>
      </c>
    </row>
    <row r="4" spans="2:10" ht="39" customHeight="1" thickBot="1">
      <c r="B4" s="85"/>
      <c r="C4" s="83"/>
      <c r="D4" s="81"/>
      <c r="E4" s="39" t="s">
        <v>9</v>
      </c>
      <c r="F4" s="71"/>
      <c r="G4" s="40" t="s">
        <v>10</v>
      </c>
      <c r="H4" s="71"/>
      <c r="I4" s="73"/>
      <c r="J4" s="73"/>
    </row>
    <row r="5" spans="2:10" ht="34.5" customHeight="1">
      <c r="B5" s="20">
        <v>1</v>
      </c>
      <c r="C5" s="31" t="s">
        <v>11</v>
      </c>
      <c r="D5" s="33">
        <v>2</v>
      </c>
      <c r="E5" s="34">
        <v>7200000</v>
      </c>
      <c r="F5" s="35">
        <f>D5*E5</f>
        <v>14400000</v>
      </c>
      <c r="G5" s="36">
        <v>8500000</v>
      </c>
      <c r="H5" s="37">
        <f>D5*G5</f>
        <v>17000000</v>
      </c>
      <c r="I5" s="38">
        <f>ROUND(((E5+G5)/2)*1.19,0)</f>
        <v>9341500</v>
      </c>
      <c r="J5" s="38">
        <f>I5*D5</f>
        <v>18683000</v>
      </c>
    </row>
    <row r="6" spans="2:10" ht="34.5" customHeight="1">
      <c r="B6" s="18">
        <v>2</v>
      </c>
      <c r="C6" s="3" t="s">
        <v>12</v>
      </c>
      <c r="D6" s="4">
        <v>1</v>
      </c>
      <c r="E6" s="11">
        <v>6400000</v>
      </c>
      <c r="F6" s="12">
        <f t="shared" ref="F6:F14" si="0">D6*E6</f>
        <v>6400000</v>
      </c>
      <c r="G6" s="14">
        <v>7050000</v>
      </c>
      <c r="H6" s="8">
        <f t="shared" ref="H6:H14" si="1">D6*G6</f>
        <v>7050000</v>
      </c>
      <c r="I6" s="16">
        <f t="shared" ref="I6:I14" si="2">ROUND(((E6+G6)/2)*1.19,0)</f>
        <v>8002750</v>
      </c>
      <c r="J6" s="16">
        <f t="shared" ref="J6:J14" si="3">I6*D6</f>
        <v>8002750</v>
      </c>
    </row>
    <row r="7" spans="2:10" ht="34.5" customHeight="1">
      <c r="B7" s="18">
        <v>3</v>
      </c>
      <c r="C7" s="3" t="s">
        <v>12</v>
      </c>
      <c r="D7" s="4">
        <v>1</v>
      </c>
      <c r="E7" s="11">
        <v>14500000</v>
      </c>
      <c r="F7" s="12">
        <f t="shared" si="0"/>
        <v>14500000</v>
      </c>
      <c r="G7" s="14">
        <v>15950000</v>
      </c>
      <c r="H7" s="8">
        <f t="shared" si="1"/>
        <v>15950000</v>
      </c>
      <c r="I7" s="16">
        <f t="shared" si="2"/>
        <v>18117750</v>
      </c>
      <c r="J7" s="16">
        <f t="shared" si="3"/>
        <v>18117750</v>
      </c>
    </row>
    <row r="8" spans="2:10" ht="34.5" customHeight="1">
      <c r="B8" s="18">
        <v>4</v>
      </c>
      <c r="C8" s="3" t="s">
        <v>13</v>
      </c>
      <c r="D8" s="4">
        <v>4</v>
      </c>
      <c r="E8" s="11">
        <v>1400000</v>
      </c>
      <c r="F8" s="12">
        <f t="shared" si="0"/>
        <v>5600000</v>
      </c>
      <c r="G8" s="14">
        <v>1540000</v>
      </c>
      <c r="H8" s="8">
        <f t="shared" si="1"/>
        <v>6160000</v>
      </c>
      <c r="I8" s="16">
        <f t="shared" si="2"/>
        <v>1749300</v>
      </c>
      <c r="J8" s="16">
        <f t="shared" si="3"/>
        <v>6997200</v>
      </c>
    </row>
    <row r="9" spans="2:10" ht="34.5" customHeight="1">
      <c r="B9" s="18">
        <v>5</v>
      </c>
      <c r="C9" s="3" t="s">
        <v>14</v>
      </c>
      <c r="D9" s="4">
        <v>3</v>
      </c>
      <c r="E9" s="11">
        <v>240000</v>
      </c>
      <c r="F9" s="12">
        <f t="shared" si="0"/>
        <v>720000</v>
      </c>
      <c r="G9" s="14">
        <v>269000</v>
      </c>
      <c r="H9" s="8">
        <f t="shared" si="1"/>
        <v>807000</v>
      </c>
      <c r="I9" s="16">
        <f t="shared" si="2"/>
        <v>302855</v>
      </c>
      <c r="J9" s="16">
        <f t="shared" si="3"/>
        <v>908565</v>
      </c>
    </row>
    <row r="10" spans="2:10" ht="34.5" customHeight="1">
      <c r="B10" s="18">
        <v>6</v>
      </c>
      <c r="C10" s="3" t="s">
        <v>13</v>
      </c>
      <c r="D10" s="4">
        <v>2</v>
      </c>
      <c r="E10" s="11">
        <v>175000</v>
      </c>
      <c r="F10" s="12">
        <f t="shared" si="0"/>
        <v>350000</v>
      </c>
      <c r="G10" s="14">
        <v>195000</v>
      </c>
      <c r="H10" s="8">
        <f t="shared" si="1"/>
        <v>390000</v>
      </c>
      <c r="I10" s="16">
        <f t="shared" si="2"/>
        <v>220150</v>
      </c>
      <c r="J10" s="16">
        <f t="shared" si="3"/>
        <v>440300</v>
      </c>
    </row>
    <row r="11" spans="2:10" ht="34.5" customHeight="1">
      <c r="B11" s="18">
        <v>7</v>
      </c>
      <c r="C11" s="3" t="s">
        <v>13</v>
      </c>
      <c r="D11" s="4">
        <v>2</v>
      </c>
      <c r="E11" s="11">
        <v>65000</v>
      </c>
      <c r="F11" s="12">
        <f t="shared" si="0"/>
        <v>130000</v>
      </c>
      <c r="G11" s="14">
        <v>75000</v>
      </c>
      <c r="H11" s="8">
        <f t="shared" si="1"/>
        <v>150000</v>
      </c>
      <c r="I11" s="16">
        <f t="shared" si="2"/>
        <v>83300</v>
      </c>
      <c r="J11" s="16">
        <f t="shared" si="3"/>
        <v>166600</v>
      </c>
    </row>
    <row r="12" spans="2:10" ht="34.5" customHeight="1">
      <c r="B12" s="18">
        <v>8</v>
      </c>
      <c r="C12" s="7" t="s">
        <v>15</v>
      </c>
      <c r="D12" s="4">
        <v>1</v>
      </c>
      <c r="E12" s="11">
        <v>8500000</v>
      </c>
      <c r="F12" s="12">
        <f t="shared" si="0"/>
        <v>8500000</v>
      </c>
      <c r="G12" s="14">
        <v>8900000</v>
      </c>
      <c r="H12" s="8">
        <f t="shared" si="1"/>
        <v>8900000</v>
      </c>
      <c r="I12" s="16">
        <f t="shared" si="2"/>
        <v>10353000</v>
      </c>
      <c r="J12" s="16">
        <f t="shared" si="3"/>
        <v>10353000</v>
      </c>
    </row>
    <row r="13" spans="2:10" ht="34.5" customHeight="1">
      <c r="B13" s="18">
        <v>9</v>
      </c>
      <c r="C13" s="3" t="s">
        <v>16</v>
      </c>
      <c r="D13" s="4">
        <v>2</v>
      </c>
      <c r="E13" s="13">
        <v>500000</v>
      </c>
      <c r="F13" s="12">
        <f t="shared" si="0"/>
        <v>1000000</v>
      </c>
      <c r="G13" s="15">
        <v>550000</v>
      </c>
      <c r="H13" s="8">
        <f t="shared" si="1"/>
        <v>1100000</v>
      </c>
      <c r="I13" s="16">
        <f t="shared" si="2"/>
        <v>624750</v>
      </c>
      <c r="J13" s="16">
        <f t="shared" si="3"/>
        <v>1249500</v>
      </c>
    </row>
    <row r="14" spans="2:10" ht="34.5" customHeight="1" thickBot="1">
      <c r="B14" s="19">
        <v>10</v>
      </c>
      <c r="C14" s="5" t="s">
        <v>16</v>
      </c>
      <c r="D14" s="6">
        <v>1</v>
      </c>
      <c r="E14" s="21">
        <v>850000</v>
      </c>
      <c r="F14" s="22">
        <f t="shared" si="0"/>
        <v>850000</v>
      </c>
      <c r="G14" s="23">
        <v>1220000</v>
      </c>
      <c r="H14" s="24">
        <f t="shared" si="1"/>
        <v>1220000</v>
      </c>
      <c r="I14" s="25">
        <f t="shared" si="2"/>
        <v>1231650</v>
      </c>
      <c r="J14" s="25">
        <f t="shared" si="3"/>
        <v>1231650</v>
      </c>
    </row>
    <row r="15" spans="2:10" s="17" customFormat="1" ht="16">
      <c r="B15" s="76"/>
      <c r="C15" s="76"/>
      <c r="D15" s="76"/>
      <c r="E15" s="26"/>
      <c r="F15" s="27">
        <f>SUM(F5:F14)</f>
        <v>52450000</v>
      </c>
      <c r="G15" s="28"/>
      <c r="H15" s="27">
        <f>SUM(H5:H14)</f>
        <v>58727000</v>
      </c>
      <c r="I15" s="28"/>
      <c r="J15" s="74">
        <f>SUM(J5:J14)</f>
        <v>66150315</v>
      </c>
    </row>
    <row r="16" spans="2:10" ht="20" thickBot="1">
      <c r="B16" s="76"/>
      <c r="C16" s="76"/>
      <c r="D16" s="76"/>
      <c r="E16" s="9"/>
      <c r="F16" s="29">
        <f>F15*1.19</f>
        <v>62415500</v>
      </c>
      <c r="G16" s="30"/>
      <c r="H16" s="29">
        <f>H15*1.19</f>
        <v>69885130</v>
      </c>
      <c r="I16" s="10"/>
      <c r="J16" s="75"/>
    </row>
    <row r="19" spans="7:7">
      <c r="G19" s="2"/>
    </row>
  </sheetData>
  <mergeCells count="11">
    <mergeCell ref="B1:J1"/>
    <mergeCell ref="H3:H4"/>
    <mergeCell ref="I3:I4"/>
    <mergeCell ref="J3:J4"/>
    <mergeCell ref="J15:J16"/>
    <mergeCell ref="B15:D16"/>
    <mergeCell ref="B2:J2"/>
    <mergeCell ref="D3:D4"/>
    <mergeCell ref="C3:C4"/>
    <mergeCell ref="B3:B4"/>
    <mergeCell ref="F3:F4"/>
  </mergeCells>
  <pageMargins left="1.33" right="0.7" top="0.75" bottom="0.75" header="0.3" footer="0.3"/>
  <pageSetup paperSize="5" scale="8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tabSelected="1" view="pageBreakPreview" zoomScale="85" zoomScaleNormal="70" zoomScaleSheetLayoutView="85" workbookViewId="0">
      <selection activeCell="F5" sqref="F5"/>
    </sheetView>
  </sheetViews>
  <sheetFormatPr baseColWidth="10" defaultColWidth="11.5" defaultRowHeight="15"/>
  <cols>
    <col min="1" max="1" width="2.33203125" style="41" customWidth="1"/>
    <col min="2" max="2" width="4" style="42" customWidth="1"/>
    <col min="3" max="3" width="24.1640625" style="41" customWidth="1"/>
    <col min="4" max="4" width="25.6640625" style="41" customWidth="1"/>
    <col min="5" max="5" width="9.33203125" style="41" customWidth="1"/>
    <col min="6" max="6" width="57" style="41" customWidth="1"/>
    <col min="7" max="7" width="17.5" style="43" customWidth="1"/>
    <col min="8" max="8" width="5.5" style="41" customWidth="1"/>
    <col min="9" max="9" width="11.5" style="41" customWidth="1"/>
    <col min="10" max="16384" width="11.5" style="41"/>
  </cols>
  <sheetData>
    <row r="1" spans="1:7" ht="16" thickBot="1"/>
    <row r="2" spans="1:7" ht="18">
      <c r="B2" s="89" t="s">
        <v>26</v>
      </c>
      <c r="C2" s="90"/>
      <c r="D2" s="90"/>
      <c r="E2" s="90"/>
      <c r="F2" s="90"/>
      <c r="G2" s="91"/>
    </row>
    <row r="3" spans="1:7" ht="73.5" customHeight="1">
      <c r="B3" s="95"/>
      <c r="C3" s="96"/>
      <c r="D3" s="97"/>
      <c r="E3" s="92" t="s">
        <v>30</v>
      </c>
      <c r="F3" s="93"/>
      <c r="G3" s="94"/>
    </row>
    <row r="4" spans="1:7" ht="65" customHeight="1">
      <c r="B4" s="44" t="s">
        <v>2</v>
      </c>
      <c r="C4" s="45" t="s">
        <v>3</v>
      </c>
      <c r="D4" s="45" t="s">
        <v>17</v>
      </c>
      <c r="E4" s="46" t="s">
        <v>18</v>
      </c>
      <c r="F4" s="45" t="s">
        <v>19</v>
      </c>
      <c r="G4" s="47" t="s">
        <v>32</v>
      </c>
    </row>
    <row r="5" spans="1:7" ht="112">
      <c r="A5" s="48"/>
      <c r="B5" s="49">
        <v>1</v>
      </c>
      <c r="C5" s="50" t="s">
        <v>20</v>
      </c>
      <c r="D5" s="51" t="s">
        <v>33</v>
      </c>
      <c r="E5" s="52">
        <v>60</v>
      </c>
      <c r="F5" s="53" t="s">
        <v>31</v>
      </c>
      <c r="G5" s="65"/>
    </row>
    <row r="6" spans="1:7" ht="112">
      <c r="B6" s="49">
        <v>2</v>
      </c>
      <c r="C6" s="50" t="s">
        <v>21</v>
      </c>
      <c r="D6" s="51" t="s">
        <v>34</v>
      </c>
      <c r="E6" s="52">
        <v>10</v>
      </c>
      <c r="F6" s="53" t="s">
        <v>31</v>
      </c>
      <c r="G6" s="65"/>
    </row>
    <row r="7" spans="1:7" ht="96">
      <c r="B7" s="49">
        <v>3</v>
      </c>
      <c r="C7" s="50" t="s">
        <v>22</v>
      </c>
      <c r="D7" s="51" t="s">
        <v>24</v>
      </c>
      <c r="E7" s="52">
        <v>22</v>
      </c>
      <c r="F7" s="53" t="s">
        <v>25</v>
      </c>
      <c r="G7" s="65"/>
    </row>
    <row r="8" spans="1:7" ht="96">
      <c r="B8" s="54">
        <v>4</v>
      </c>
      <c r="C8" s="55" t="s">
        <v>23</v>
      </c>
      <c r="D8" s="56" t="s">
        <v>24</v>
      </c>
      <c r="E8" s="57">
        <v>50</v>
      </c>
      <c r="F8" s="58" t="s">
        <v>25</v>
      </c>
      <c r="G8" s="66"/>
    </row>
    <row r="9" spans="1:7" ht="15" customHeight="1">
      <c r="B9" s="86" t="s">
        <v>27</v>
      </c>
      <c r="C9" s="87"/>
      <c r="D9" s="87"/>
      <c r="E9" s="87"/>
      <c r="F9" s="87"/>
      <c r="G9" s="88"/>
    </row>
    <row r="10" spans="1:7">
      <c r="B10" s="86"/>
      <c r="C10" s="87"/>
      <c r="D10" s="87"/>
      <c r="E10" s="87"/>
      <c r="F10" s="87"/>
      <c r="G10" s="88"/>
    </row>
    <row r="11" spans="1:7">
      <c r="B11" s="86"/>
      <c r="C11" s="87"/>
      <c r="D11" s="87"/>
      <c r="E11" s="87"/>
      <c r="F11" s="87"/>
      <c r="G11" s="88"/>
    </row>
    <row r="12" spans="1:7">
      <c r="B12" s="61"/>
      <c r="C12" s="59"/>
      <c r="D12" s="59"/>
      <c r="E12" s="59"/>
      <c r="F12" s="59"/>
      <c r="G12" s="60"/>
    </row>
    <row r="13" spans="1:7">
      <c r="B13" s="61" t="s">
        <v>28</v>
      </c>
      <c r="C13" s="59"/>
      <c r="D13" s="59"/>
      <c r="E13" s="59"/>
      <c r="F13" s="59"/>
      <c r="G13" s="60"/>
    </row>
    <row r="14" spans="1:7">
      <c r="B14" s="61"/>
      <c r="C14" s="59"/>
      <c r="D14" s="59"/>
      <c r="E14" s="59"/>
      <c r="F14" s="59"/>
      <c r="G14" s="60"/>
    </row>
    <row r="15" spans="1:7">
      <c r="B15" s="61" t="s">
        <v>29</v>
      </c>
      <c r="C15" s="59"/>
      <c r="D15" s="59"/>
      <c r="E15" s="59"/>
      <c r="F15" s="59"/>
      <c r="G15" s="60"/>
    </row>
    <row r="16" spans="1:7">
      <c r="B16" s="62"/>
      <c r="C16" s="63"/>
      <c r="D16" s="63"/>
      <c r="E16" s="63"/>
      <c r="F16" s="63"/>
      <c r="G16" s="64"/>
    </row>
  </sheetData>
  <mergeCells count="4">
    <mergeCell ref="B9:G11"/>
    <mergeCell ref="B2:G2"/>
    <mergeCell ref="E3:G3"/>
    <mergeCell ref="B3:D3"/>
  </mergeCells>
  <pageMargins left="0.25" right="0.25" top="0.75" bottom="0.75" header="0.3" footer="0.3"/>
  <pageSetup scale="69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ECONÓMICO</vt:lpstr>
      <vt:lpstr>TÉCNICO</vt:lpstr>
      <vt:lpstr>ECONÓMICO!Área_de_impresión</vt:lpstr>
      <vt:lpstr>TÉCNICO!Área_de_impresión</vt:lpstr>
      <vt:lpstr>TÉCNICO!Títulos_a_imprimir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Manuel Diaz Castro</dc:creator>
  <cp:keywords/>
  <dc:description/>
  <cp:lastModifiedBy>Microsoft Office User</cp:lastModifiedBy>
  <cp:revision/>
  <cp:lastPrinted>2020-04-07T21:20:55Z</cp:lastPrinted>
  <dcterms:created xsi:type="dcterms:W3CDTF">2017-03-07T18:33:32Z</dcterms:created>
  <dcterms:modified xsi:type="dcterms:W3CDTF">2020-04-27T21:35:22Z</dcterms:modified>
  <cp:category/>
  <cp:contentStatus/>
</cp:coreProperties>
</file>