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04"/>
  <workbookPr/>
  <mc:AlternateContent xmlns:mc="http://schemas.openxmlformats.org/markup-compatibility/2006">
    <mc:Choice Requires="x15">
      <x15ac:absPath xmlns:x15ac="http://schemas.microsoft.com/office/spreadsheetml/2010/11/ac" url="https://icfesgovco.sharepoint.com/sites/DirecciondeTecnologia/Sub-Informacion/Documentos compartidos/ANEXO LICENCIAMINTO FORTINET/"/>
    </mc:Choice>
  </mc:AlternateContent>
  <xr:revisionPtr revIDLastSave="0" documentId="8_{4DDBEA52-96C4-495B-9168-D328F24BB371}" xr6:coauthVersionLast="47" xr6:coauthVersionMax="47" xr10:uidLastSave="{00000000-0000-0000-0000-000000000000}"/>
  <bookViews>
    <workbookView xWindow="-110" yWindow="-110" windowWidth="19420" windowHeight="11500" xr2:uid="{00000000-000D-0000-FFFF-FFFF00000000}"/>
  </bookViews>
  <sheets>
    <sheet name="Matriz" sheetId="11" r:id="rId1"/>
    <sheet name="Instrucciones" sheetId="12" r:id="rId2"/>
    <sheet name="Tablas" sheetId="13" r:id="rId3"/>
    <sheet name="Seguimiento" sheetId="4" r:id="rId4"/>
    <sheet name="Monitoreo" sheetId="8" state="hidden" r:id="rId5"/>
  </sheets>
  <externalReferences>
    <externalReference r:id="rId6"/>
    <externalReference r:id="rId7"/>
    <externalReference r:id="rId8"/>
  </externalReferences>
  <definedNames>
    <definedName name="_Hlk24883099" localSheetId="0">Matriz!$A$6</definedName>
    <definedName name="_Hlk500085866" localSheetId="1">Instrucciones!$A$30</definedName>
    <definedName name="_Toc17790525" localSheetId="2">Tablas!$A$5</definedName>
    <definedName name="_Toc17790526" localSheetId="2">Tablas!$J$46</definedName>
    <definedName name="_Toc17790527" localSheetId="2">Tablas!$B$51</definedName>
    <definedName name="_Toc17790530" localSheetId="2">Tablas!$J$18</definedName>
    <definedName name="_Toc17790531" localSheetId="2">Tablas!$J$42</definedName>
    <definedName name="a" localSheetId="1">[1]Hoja2!$G$15:$I$39</definedName>
    <definedName name="a" localSheetId="2">[1]Hoja2!$G$15:$I$39</definedName>
    <definedName name="a">[2]Hoja2!$G$15:$I$39</definedName>
    <definedName name="zona_riesgo" localSheetId="1">[1]Hoja2!$G$15:$I$39</definedName>
    <definedName name="zona_riesgo" localSheetId="2">[1]Hoja2!$G$15:$I$39</definedName>
    <definedName name="zona_riesgo">[3]Hoja2!$G$15:$I$39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0" i="8" l="1"/>
  <c r="C11" i="8"/>
  <c r="C12" i="8"/>
  <c r="C13" i="8"/>
  <c r="C14" i="8"/>
  <c r="C15" i="8"/>
  <c r="C16" i="8"/>
  <c r="B15" i="8"/>
  <c r="B16" i="8"/>
  <c r="B10" i="8"/>
  <c r="B11" i="8"/>
  <c r="B12" i="8"/>
  <c r="B13" i="8"/>
  <c r="B14" i="8"/>
  <c r="S15" i="11"/>
  <c r="M15" i="11"/>
  <c r="N15" i="11" s="1"/>
  <c r="S14" i="11"/>
  <c r="M14" i="11"/>
  <c r="N14" i="11" s="1"/>
  <c r="S13" i="11"/>
  <c r="T13" i="11" s="1"/>
  <c r="M13" i="11"/>
  <c r="N13" i="11" s="1"/>
  <c r="S12" i="11"/>
  <c r="T12" i="11" s="1"/>
  <c r="M12" i="11"/>
  <c r="N12" i="11" s="1"/>
  <c r="S11" i="11"/>
  <c r="T11" i="11" s="1"/>
  <c r="M11" i="11"/>
  <c r="N11" i="11" s="1"/>
  <c r="S10" i="11"/>
  <c r="T10" i="11" s="1"/>
  <c r="M10" i="11"/>
  <c r="N10" i="11" s="1"/>
  <c r="S16" i="11"/>
  <c r="T16" i="11" s="1"/>
  <c r="M16" i="11"/>
  <c r="N16" i="11" s="1"/>
  <c r="S9" i="11"/>
  <c r="T9" i="11" s="1"/>
  <c r="M9" i="11"/>
  <c r="N9" i="11" s="1"/>
  <c r="H10" i="8" l="1"/>
  <c r="H11" i="8"/>
  <c r="H12" i="8"/>
  <c r="H13" i="8"/>
  <c r="H14" i="8"/>
  <c r="H16" i="8"/>
  <c r="H9" i="8"/>
  <c r="G10" i="8"/>
  <c r="G11" i="8"/>
  <c r="G12" i="8"/>
  <c r="G13" i="8"/>
  <c r="G14" i="8"/>
  <c r="G16" i="8"/>
  <c r="G9" i="8"/>
  <c r="C9" i="8"/>
  <c r="B9" i="8"/>
  <c r="O10" i="8" l="1"/>
  <c r="O11" i="8"/>
  <c r="O12" i="8"/>
  <c r="O13" i="8"/>
  <c r="O14" i="8"/>
  <c r="O16" i="8"/>
  <c r="O9" i="8"/>
  <c r="O17" i="8" l="1"/>
  <c r="L14" i="8"/>
  <c r="L16" i="8"/>
  <c r="O20" i="8" l="1"/>
  <c r="L20" i="8" l="1"/>
  <c r="O21"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573005905420</author>
  </authors>
  <commentList>
    <comment ref="K6" authorId="0" shapeId="0" xr:uid="{00000000-0006-0000-0000-000001000000}">
      <text>
        <r>
          <rPr>
            <sz val="9"/>
            <color indexed="81"/>
            <rFont val="Tahoma"/>
            <family val="2"/>
          </rPr>
          <t xml:space="preserve">ver hoja de instrucciones </t>
        </r>
      </text>
    </comment>
    <comment ref="B7" authorId="0" shapeId="0" xr:uid="{00000000-0006-0000-0000-000002000000}">
      <text>
        <r>
          <rPr>
            <sz val="9"/>
            <color indexed="81"/>
            <rFont val="Tahoma"/>
            <family val="2"/>
          </rPr>
          <t xml:space="preserve">Indique el decriptor del proceso a que haya lugar. Ejm: Aseo y Cafetería; Vigilancia; 
</t>
        </r>
      </text>
    </comment>
    <comment ref="C7" authorId="0" shapeId="0" xr:uid="{00000000-0006-0000-0000-000003000000}">
      <text>
        <r>
          <rPr>
            <sz val="9"/>
            <color indexed="81"/>
            <rFont val="Tahoma"/>
            <family val="2"/>
          </rPr>
          <t xml:space="preserve">registre la fecha de identificación y levantamiento del riesgo 
</t>
        </r>
      </text>
    </comment>
    <comment ref="D7" authorId="0" shapeId="0" xr:uid="{00000000-0006-0000-0000-000004000000}">
      <text>
        <r>
          <rPr>
            <sz val="9"/>
            <color indexed="81"/>
            <rFont val="Tahoma"/>
            <family val="2"/>
          </rPr>
          <t xml:space="preserve">Describa el evento, redacte las causas en presente, los riesgos en futuro condicionado y el efecto en futuro.
</t>
        </r>
      </text>
    </comment>
    <comment ref="G7" authorId="0" shapeId="0" xr:uid="{00000000-0006-0000-0000-000005000000}">
      <text>
        <r>
          <rPr>
            <sz val="9"/>
            <color indexed="81"/>
            <rFont val="Tahoma"/>
            <family val="2"/>
          </rPr>
          <t xml:space="preserve">a) General: Es un riesgo típico o común de todos los procesos de contratación.
b) Específico: Es un riesgo propio y particular del proceso de contratación objeto de análisis.
</t>
        </r>
      </text>
    </comment>
    <comment ref="H7" authorId="0" shapeId="0" xr:uid="{00000000-0006-0000-0000-000006000000}">
      <text>
        <r>
          <rPr>
            <sz val="9"/>
            <color indexed="81"/>
            <rFont val="Tahoma"/>
            <family val="2"/>
          </rPr>
          <t>a) Interno: Se refiere al generador u originador de un riesgo asociado a la operación, capacidad, situación particular en el ambiente del Icfes o de la otra parte del contrato.
b) Externo: Corresponde a un riesgo propio del sector al que pertenece el objeto del proceso de contratación, cuyo origen o causa está asociado a asuntos no referidos o que no están bajo el control o responsabilidad de las partes que intervienen, por ejemplo, eventos económicos, fenómenos de la naturaleza, asuntos políticos y/o sociales.</t>
        </r>
        <r>
          <rPr>
            <b/>
            <sz val="9"/>
            <color indexed="81"/>
            <rFont val="Tahoma"/>
            <family val="2"/>
          </rPr>
          <t xml:space="preserve">
</t>
        </r>
        <r>
          <rPr>
            <sz val="9"/>
            <color indexed="81"/>
            <rFont val="Tahoma"/>
            <family val="2"/>
          </rPr>
          <t xml:space="preserve">
</t>
        </r>
      </text>
    </comment>
    <comment ref="I7" authorId="0" shapeId="0" xr:uid="{00000000-0006-0000-0000-000007000000}">
      <text>
        <r>
          <rPr>
            <sz val="9"/>
            <color indexed="81"/>
            <rFont val="Tahoma"/>
            <family val="2"/>
          </rPr>
          <t xml:space="preserve">Seleccione la etapa contractual en la que se identifica el riesgo.
</t>
        </r>
      </text>
    </comment>
    <comment ref="J7" authorId="0" shapeId="0" xr:uid="{00000000-0006-0000-0000-000008000000}">
      <text>
        <r>
          <rPr>
            <sz val="9"/>
            <color indexed="81"/>
            <rFont val="Tahoma"/>
            <family val="2"/>
          </rPr>
          <t xml:space="preserve">Clasifique el riesgo de conformidad con lo descrito en el Manual
</t>
        </r>
      </text>
    </comment>
    <comment ref="O7" authorId="0" shapeId="0" xr:uid="{00000000-0006-0000-0000-000009000000}">
      <text>
        <r>
          <rPr>
            <sz val="9"/>
            <color indexed="81"/>
            <rFont val="Tahoma"/>
            <family val="2"/>
          </rPr>
          <t xml:space="preserve">Parte del contrato a quien se asigna el riesgo y se encargará de gestionarlo.
</t>
        </r>
      </text>
    </comment>
    <comment ref="P7" authorId="0" shapeId="0" xr:uid="{00000000-0006-0000-0000-00000A000000}">
      <text>
        <r>
          <rPr>
            <sz val="9"/>
            <color indexed="81"/>
            <rFont val="Tahoma"/>
            <family val="2"/>
          </rPr>
          <t>Describa el tratamiento que opera actualmente o el que espera implementar para tratar el riesgo</t>
        </r>
      </text>
    </comment>
    <comment ref="U7" authorId="0" shapeId="0" xr:uid="{00000000-0006-0000-0000-00000B000000}">
      <text>
        <r>
          <rPr>
            <sz val="9"/>
            <color indexed="81"/>
            <rFont val="Tahoma"/>
            <family val="2"/>
          </rPr>
          <t xml:space="preserve">Parte del contrato a quien se asigna el riesgo y se encargará de gestionarlo.
</t>
        </r>
      </text>
    </comment>
    <comment ref="V7" authorId="0" shapeId="0" xr:uid="{00000000-0006-0000-0000-00000C000000}">
      <text>
        <r>
          <rPr>
            <sz val="9"/>
            <color indexed="81"/>
            <rFont val="Tahoma"/>
            <family val="2"/>
          </rPr>
          <t xml:space="preserve">Enuncie el momento o fecha en la cual comienzó o comienza a
operar el tratamiento plantedo.
</t>
        </r>
      </text>
    </comment>
    <comment ref="W7" authorId="0" shapeId="0" xr:uid="{00000000-0006-0000-0000-00000D000000}">
      <text>
        <r>
          <rPr>
            <sz val="9"/>
            <color indexed="81"/>
            <rFont val="Tahoma"/>
            <family val="2"/>
          </rPr>
          <t>Enuncie el momento o fecha en la cual termina de operar el tratamiento planteado.</t>
        </r>
      </text>
    </comment>
    <comment ref="X7" authorId="0" shapeId="0" xr:uid="{00000000-0006-0000-0000-00000E000000}">
      <text>
        <r>
          <rPr>
            <sz val="9"/>
            <color indexed="81"/>
            <rFont val="Tahoma"/>
            <family val="2"/>
          </rPr>
          <t xml:space="preserve">Desacriba el método, herramienta y/o medio a través del cual realizará el monitoreo al riesgo identificado.
</t>
        </r>
      </text>
    </comment>
    <comment ref="Y7" authorId="0" shapeId="0" xr:uid="{00000000-0006-0000-0000-00000F000000}">
      <text>
        <r>
          <rPr>
            <sz val="9"/>
            <color indexed="81"/>
            <rFont val="Tahoma"/>
            <family val="2"/>
          </rPr>
          <t>Describa la periodicidad con la cual realizará el monitoreo.
Ejm: Mensual; Trimestral; Semestral; entre otros.</t>
        </r>
      </text>
    </comment>
    <comment ref="K8" authorId="0" shapeId="0" xr:uid="{00000000-0006-0000-0000-000010000000}">
      <text>
        <r>
          <rPr>
            <sz val="9"/>
            <color indexed="81"/>
            <rFont val="Tahoma"/>
            <family val="2"/>
          </rPr>
          <t xml:space="preserve">La posibilidad de ocurrencia del riesgo. Se evalúa de 1 a 5, en donde 1 es que existe una baja probalidad de ocurrencia y 5 es una alta probalidad de ocurrencia.  Ver Política de Gestión de Riesgos para los criterios
</t>
        </r>
      </text>
    </comment>
    <comment ref="L8" authorId="0" shapeId="0" xr:uid="{00000000-0006-0000-0000-000011000000}">
      <text>
        <r>
          <rPr>
            <sz val="9"/>
            <color indexed="81"/>
            <rFont val="Tahoma"/>
            <family val="2"/>
          </rPr>
          <t xml:space="preserve">Por IMPACTO se entienden las consecuencias que puede ocasionar a la organización la materialización del riesgo. Se evalúa de 1 a 5, en donde 1 corresponde a una baja 
afectación en caso de materializar y 5 corresponde a una alta afectación. Ver política de gestión de riesgos
</t>
        </r>
      </text>
    </comment>
    <comment ref="M8" authorId="0" shapeId="0" xr:uid="{00000000-0006-0000-0000-000012000000}">
      <text>
        <r>
          <rPr>
            <sz val="9"/>
            <color indexed="81"/>
            <rFont val="Tahoma"/>
            <family val="2"/>
          </rPr>
          <t xml:space="preserve">el producto de la probabilidad por consecuencia, ubicará el riesgo en una de las siguientes zonas: Bajo-Moderado-Alto-Extremo
</t>
        </r>
      </text>
    </comment>
    <comment ref="N8" authorId="0" shapeId="0" xr:uid="{00000000-0006-0000-0000-000013000000}">
      <text>
        <r>
          <rPr>
            <sz val="9"/>
            <color indexed="81"/>
            <rFont val="Tahoma"/>
            <family val="2"/>
          </rPr>
          <t xml:space="preserve">corresponde al resultado  cualitativo de la valoración
</t>
        </r>
      </text>
    </comment>
    <comment ref="Q8" authorId="0" shapeId="0" xr:uid="{00000000-0006-0000-0000-000014000000}">
      <text>
        <r>
          <rPr>
            <sz val="9"/>
            <color indexed="81"/>
            <rFont val="Tahoma"/>
            <family val="2"/>
          </rPr>
          <t xml:space="preserve">La posibilidad de ocurrencia del riesgo. Se evalúa de 1 a 5, en donde 1 es que existe una baja probalidad de ocurrencia y 5 es una alta probalidad de ocurrencia.  Ver Política de Gestión de Riesgos para los criterios
</t>
        </r>
      </text>
    </comment>
    <comment ref="R8" authorId="0" shapeId="0" xr:uid="{00000000-0006-0000-0000-000015000000}">
      <text>
        <r>
          <rPr>
            <sz val="9"/>
            <color indexed="81"/>
            <rFont val="Tahoma"/>
            <family val="2"/>
          </rPr>
          <t xml:space="preserve">Por IMPACTO se entienden las consecuencias que puede ocasionar a la organización la materialización del riesgo. Se evalúa de 1 a 5, en donde 1 corresponde a una baja 
afectación en caso de materializar y 5 corresponde a una alta afectación. Ver política de gestión de riesgos
</t>
        </r>
      </text>
    </comment>
    <comment ref="S8" authorId="0" shapeId="0" xr:uid="{00000000-0006-0000-0000-000016000000}">
      <text>
        <r>
          <rPr>
            <sz val="9"/>
            <color indexed="81"/>
            <rFont val="Tahoma"/>
            <family val="2"/>
          </rPr>
          <t xml:space="preserve">el producto de la nueva probabilidad por la nueva consecuencia, ubicará el riesgo en una de las siguientes zonas: Bajo-Moderado-Alto-Extremo. Todo esto, luego del tratamiento o controles a implementar o implementados.
</t>
        </r>
      </text>
    </comment>
    <comment ref="T8" authorId="0" shapeId="0" xr:uid="{00000000-0006-0000-0000-000017000000}">
      <text>
        <r>
          <rPr>
            <sz val="9"/>
            <color indexed="81"/>
            <rFont val="Tahoma"/>
            <family val="2"/>
          </rPr>
          <t xml:space="preserve">corresponde al resultado  cualitativo de la valoración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573005905420</author>
    <author>Atorres</author>
  </authors>
  <commentList>
    <comment ref="B7" authorId="0" shapeId="0" xr:uid="{00000000-0006-0000-0400-000001000000}">
      <text>
        <r>
          <rPr>
            <sz val="9"/>
            <color indexed="81"/>
            <rFont val="Tahoma"/>
            <family val="2"/>
          </rPr>
          <t xml:space="preserve">Indique el decriptor del proceso a que haya lugar. Ejm: Aseo y Cafetería; Vigilancia; 
</t>
        </r>
      </text>
    </comment>
    <comment ref="C7" authorId="0" shapeId="0" xr:uid="{00000000-0006-0000-0400-000002000000}">
      <text>
        <r>
          <rPr>
            <sz val="9"/>
            <color indexed="81"/>
            <rFont val="Tahoma"/>
            <family val="2"/>
          </rPr>
          <t xml:space="preserve">registre la fecha de identificación y levantamiento del riesgo 
</t>
        </r>
      </text>
    </comment>
    <comment ref="D7" authorId="0" shapeId="0" xr:uid="{00000000-0006-0000-0400-000003000000}">
      <text>
        <r>
          <rPr>
            <sz val="9"/>
            <color indexed="81"/>
            <rFont val="Tahoma"/>
            <family val="2"/>
          </rPr>
          <t>Describa el tratamiento que opera actualmente o el que espera implementar para tratar el riesgo</t>
        </r>
      </text>
    </comment>
    <comment ref="E7" authorId="0" shapeId="0" xr:uid="{00000000-0006-0000-0400-000004000000}">
      <text>
        <r>
          <rPr>
            <sz val="9"/>
            <color indexed="81"/>
            <rFont val="Tahoma"/>
            <family val="2"/>
          </rPr>
          <t xml:space="preserve">Enuncie el momento o fecha en la cual comienzó o comienza a
operar el tratamiento plantedo.
</t>
        </r>
      </text>
    </comment>
    <comment ref="F7" authorId="0" shapeId="0" xr:uid="{00000000-0006-0000-0400-000005000000}">
      <text>
        <r>
          <rPr>
            <sz val="9"/>
            <color indexed="81"/>
            <rFont val="Tahoma"/>
            <family val="2"/>
          </rPr>
          <t>Enuncie el momento o fecha en la cual termina de operar el tratamiento planteado.</t>
        </r>
      </text>
    </comment>
    <comment ref="G7" authorId="0" shapeId="0" xr:uid="{00000000-0006-0000-0400-000006000000}">
      <text>
        <r>
          <rPr>
            <sz val="9"/>
            <color indexed="81"/>
            <rFont val="Tahoma"/>
            <family val="2"/>
          </rPr>
          <t xml:space="preserve">Desacriba el método, herramienta y/o medio a través del cual realizará el monitoreo al riesgo identificado.
</t>
        </r>
      </text>
    </comment>
    <comment ref="H7" authorId="0" shapeId="0" xr:uid="{00000000-0006-0000-0400-000007000000}">
      <text>
        <r>
          <rPr>
            <sz val="9"/>
            <color indexed="81"/>
            <rFont val="Tahoma"/>
            <family val="2"/>
          </rPr>
          <t>Describa la periodicidad con la cual realizará el monitoreo.
Ejm: Mensual; Trimestral; Semestral; entre otros.</t>
        </r>
      </text>
    </comment>
    <comment ref="P7" authorId="1" shapeId="0" xr:uid="{00000000-0006-0000-0400-000008000000}">
      <text>
        <r>
          <rPr>
            <sz val="9"/>
            <color indexed="81"/>
            <rFont val="Tahoma"/>
            <family val="2"/>
          </rPr>
          <t xml:space="preserve">Indique aspectos tales como:
* ¿qué causó? la materialización del riesgo; </t>
        </r>
        <r>
          <rPr>
            <sz val="9"/>
            <color indexed="81"/>
            <rFont val="Tahoma"/>
            <family val="2"/>
          </rPr>
          <t xml:space="preserve">
*En caso de haberse materializado el riesgo ¿qué aprendizaje se obtuvo?</t>
        </r>
      </text>
    </comment>
  </commentList>
</comments>
</file>

<file path=xl/sharedStrings.xml><?xml version="1.0" encoding="utf-8"?>
<sst xmlns="http://schemas.openxmlformats.org/spreadsheetml/2006/main" count="535" uniqueCount="283">
  <si>
    <t>MATRIZ DE RIESGO CONTRACTUALES</t>
  </si>
  <si>
    <t>Código: GAB-FT020</t>
  </si>
  <si>
    <t>GESTIÓN DEL ABASTECIMIENTO</t>
  </si>
  <si>
    <t>Versión: 001</t>
  </si>
  <si>
    <t>CLASIFICACIÓN DE LA INFORMACIÓN</t>
  </si>
  <si>
    <t>x</t>
  </si>
  <si>
    <t>PÚBLICA</t>
  </si>
  <si>
    <t>CLASIFICADA</t>
  </si>
  <si>
    <t>RESERVADA</t>
  </si>
  <si>
    <t>Identificación</t>
  </si>
  <si>
    <t>Análisis y Valoración</t>
  </si>
  <si>
    <t>Tratamiento</t>
  </si>
  <si>
    <t>Monitoreo y revisión</t>
  </si>
  <si>
    <t>N°</t>
  </si>
  <si>
    <t xml:space="preserve">Proceso Contractual </t>
  </si>
  <si>
    <t>Fecha de identificación</t>
  </si>
  <si>
    <t>Descripción</t>
  </si>
  <si>
    <t>Clase</t>
  </si>
  <si>
    <t>Fuente</t>
  </si>
  <si>
    <t>Etapa</t>
  </si>
  <si>
    <t>Tipo</t>
  </si>
  <si>
    <t>Estimación riesgo sin tratamientos</t>
  </si>
  <si>
    <t>Responsable del Riesgo</t>
  </si>
  <si>
    <t>Tratamiento / Control a ser implementado</t>
  </si>
  <si>
    <t>Estimación riesgo con tratamientos propuestos</t>
  </si>
  <si>
    <t>Responsable del Tratamiento</t>
  </si>
  <si>
    <t>¿Cuándo se inicia el tratamiento?</t>
  </si>
  <si>
    <t>¿Cuándo se completa el tratamiento?</t>
  </si>
  <si>
    <t>¿Cómo se realiza el monitoreo?</t>
  </si>
  <si>
    <t>Periodicidad</t>
  </si>
  <si>
    <t>Descripción del Riesgo</t>
  </si>
  <si>
    <t>¿Cuál puede ser la causa, el origen, o fuente del riesgo?</t>
  </si>
  <si>
    <t>¿Cuáles pueden ser los efectos o consecuencias de la ocurrencia del riesgo?</t>
  </si>
  <si>
    <t>Probabilidad</t>
  </si>
  <si>
    <t>Impacto</t>
  </si>
  <si>
    <t>Valoración</t>
  </si>
  <si>
    <t>categoría</t>
  </si>
  <si>
    <t>Valoración luego del tratamiento</t>
  </si>
  <si>
    <t>Renovación del licenciamiento de los firewall 600E, Licenciamiento Fortianalyzer FAZ-200F, y servicios profesionales de afinamiento y soporte a fallas 7*24 durante un (01) año</t>
  </si>
  <si>
    <t>El    contratista    seleccionado    no firma    el    contrato    en    el    plazo establecido   y/o   se  retrasa  en  la constitución  y  presentación  de  las garantías       que       amparan       el cumplimiento del contrato.</t>
  </si>
  <si>
    <t>Desconocimiento   de   los   requisitos  o   de  los términos del contrato</t>
  </si>
  <si>
    <t>Retraso  en  el  inicio  de  la  ejecución  del contrato  y  afectación  en  el  logro  de  los objetivos y satisfacción de la necesidad.</t>
  </si>
  <si>
    <t>general</t>
  </si>
  <si>
    <t>interna</t>
  </si>
  <si>
    <t>precontractual</t>
  </si>
  <si>
    <t>Operacionales</t>
  </si>
  <si>
    <t>Contratista</t>
  </si>
  <si>
    <t xml:space="preserve">Se establecen plazos perentorios para el perfeccionamiento y ejecución del contrato.
</t>
  </si>
  <si>
    <t>Icfes</t>
  </si>
  <si>
    <t>En el perfeccionamiento del contrato</t>
  </si>
  <si>
    <t>Hasta el vencimiento del plazo del cto.</t>
  </si>
  <si>
    <t>Verificación  y  seguimiento  de  metas  y comunicación constante con el contratista.</t>
  </si>
  <si>
    <t>Permanente</t>
  </si>
  <si>
    <t>No hay disponibilidad (parcial o total) del   personal   que   hace   parte   del equipo  mínimo requerido  para llevar a cabo el objeto del contrato</t>
  </si>
  <si>
    <t>No  existe  una  previsión  del  recurso  humano  del proyecto  por  parte  del  contratista.  El  personal está    atendiendo    otros    proyectos    de    forma simultánea.</t>
  </si>
  <si>
    <t>Retraso    en    la    adquisición, suscripción y soporte técnico para el licienciamiento Fortinet de acuerdo con   el   cronograma   propuesto   por    el contratista.</t>
  </si>
  <si>
    <t>específico</t>
  </si>
  <si>
    <t>externa</t>
  </si>
  <si>
    <t>contractual</t>
  </si>
  <si>
    <t>Seguimiento y verificación del cumplimiento de las  obligaciones pactadas  en el contrato.</t>
  </si>
  <si>
    <t>A     través     de     la     verificación     de cumplimiento   de   las   obligaciones   del contratista, en los plazos establecidos en el contrato.</t>
  </si>
  <si>
    <t>Ocurre     cuando     se     presentan demoras por parte de la Entidad en las   aprobaciones   previas   de   los productos            y/o            informes desarrollados por el contratista.</t>
  </si>
  <si>
    <t>Falla en el  flujo de comunicación entre la entidad contratante y el contratista, puede  ser ocaionado por  la  falta  de  apoyo  técnico  al  seguimiento  del contrato y/o supervisión del contrato.</t>
  </si>
  <si>
    <t>Afecta  el cumplimiento de  las obligaciones del contratante  a  cargo del Supervisor del contrato,  relacionadas  con  la  aprobación de   productos   y/o   informes,   y   genera retraso en las entregas y los pagos a favor del contratista.</t>
  </si>
  <si>
    <t>Revisión y aprobación oportuna de la documentación inherente a los productos e informes del contrato.</t>
  </si>
  <si>
    <t>Hasta finalizar la etapa de ejecución</t>
  </si>
  <si>
    <t>A través de la verificación oportuna del  supervisor  de  los  productos  e informes.</t>
  </si>
  <si>
    <t>Se  presenta  por  la  expedición  de normas     que     impongan    nuevos tributos,     impuestos     o     cargas parafiscales,  que  pueden  afectar  el equilibrio económico del contrato.</t>
  </si>
  <si>
    <t>Falta de planeación por parte del contratista al no contemplar en el valor  la propuesta  la fluctuación del  dólar  (si  aplica)</t>
  </si>
  <si>
    <t>Genera una carga adicional a las previstas, que     puede     afectar     a     las     partes contratantes.</t>
  </si>
  <si>
    <t>Financieros</t>
  </si>
  <si>
    <t>Aplicación  inmediata  de  las  disposiciones  legales  y  ajuste  de  los  procesos internos de la entidad.</t>
  </si>
  <si>
    <t>Estructuración oferta económica</t>
  </si>
  <si>
    <t>Permanente    consulta    y    actualización normativa.</t>
  </si>
  <si>
    <t>Riesgo  por  demora,  retrasos, inconvenientes  que  afecten  el plazo de ejecución del contrato o el cronograma de ejecución a causa  de  la  falta  de  idoneidad del   personal   del   Contratista que  cumpla  con  los  requisitos exigidos    en    el    Pliego    de Condiciones.</t>
  </si>
  <si>
    <t>Falta  de  planeación  del  contratista  en  la selección de personal para la ejecución del contrato.
-No se realiza la contratación o vinculación del personal  requerido para  la prestación del servicio por parte del contratista.</t>
  </si>
  <si>
    <t>Retraso en el cronograma previsto y ampliación del plazo de ejecución del contrato</t>
  </si>
  <si>
    <t>planeación</t>
  </si>
  <si>
    <t>Control durante  la  ejecución del contrato  y  verificación del acatamiento  de los términos exigidos en el pliego de condiciones, por parte del supervisor.</t>
  </si>
  <si>
    <t>Hasta el perfeccionamient o del contrato</t>
  </si>
  <si>
    <t>Control por parte del supervisor del contrato y constante requerimientos por escrito</t>
  </si>
  <si>
    <t>Cada vez que se requiera</t>
  </si>
  <si>
    <t>Alteración,  fuga  o  sustracción de   información   de   carácter reservado o clasificado.</t>
  </si>
  <si>
    <t>Fallas  en  la  custodia  y  seguridad  de  la información del contratista.
-Actos de vandalismo por personal interno del contratista.
-Actos de vandalismo por terceros.
-Divulgación   de  información   confidencial por parte del contratista.
-Ataques informáticos.
-Incumplimientos   de   los   protocolos   de seguridad   física   y   de   la   información.</t>
  </si>
  <si>
    <t>Afectación de la imagen del Icfes.
-Demoras   en   la  ejecución   de  las actividades   Internas   del   Icfes   de acuerdo  con  las  fechas  establecidas en el cronograma de actividades.
-Alteración  de  la  continuidad  de  los procesos.
-Afectación en la ejecución del objeto contractual de terceros.
-Exposición,   daño   y   pérdida   de información  clasificada,  reservada  o sensible   de   carácter   público   y/o privado.</t>
  </si>
  <si>
    <t>Firma de los acuerdos de confidencialidad de la información.
-Asignación de personal del Icfes para la verificación de condiciones fisicas de seguridad.
-Seguimiento permanente al cumplimiento del plan de trabajo.</t>
  </si>
  <si>
    <t>Bajo</t>
  </si>
  <si>
    <t>Reuniones  de  seguimiento  con  el contratista  dejando  como evidencia las actas de reunión .
-Seguimiento  de  la  ejecución  del contrato a través de supervisor
-Reuniones   internas   de   área   y seguimiento al cronograma.</t>
  </si>
  <si>
    <t>Ocurre    cuando    la    Entidad modifica  uno  o  varios  de  los requerimientos de diseño sobre el     que     se     realizará     la adquisición, suscripción y soporte Técnico para el llicenciamiento fortinet.</t>
  </si>
  <si>
    <t xml:space="preserve">Falta  de  planeación  en  la  definición  de requerimientos    de    acuerdo    con    las necesidades internas del Instituto.
</t>
  </si>
  <si>
    <t>Se    produce    un    cambio    en   la ejecución      de      las     actividades inicialmente   programadas,   lo   cual genera  demoras  en  la  ejecución  del cronograma  propuesto  y  un  posible incremento  de  los  costos  para  la culminación del proyecto.</t>
  </si>
  <si>
    <t>Analizar, revisar y socilaizar el alcance definido en el anexo técnico de   tal   manera   que   las   partes   involucradas   tengan   un   claro entendimiento del proyecto.</t>
  </si>
  <si>
    <t>Desde la fecha de la Adjudicación</t>
  </si>
  <si>
    <t>A  través  de  la  verificación  de  las etapas    de     los    procedimientos asociados.</t>
  </si>
  <si>
    <t>Incumplimiento del Proveedor en el pago de salarios y prestaciones sociales a su personal.</t>
  </si>
  <si>
    <t>Falta de  planeación por parte del contratista en no   contemplar   en   el   valor   la   propuesta   la fluctuación del dólar, o  problemas en la cadena de suministro.</t>
  </si>
  <si>
    <t>Genera    una    carga    adicional     a    las previstas, que puede afectar a cualquiera o a las dos partes del contrato.</t>
  </si>
  <si>
    <t>Aplicación inmediata de  las  disposiciones  legales  y ajuste de  los procesos internos de la entidad.</t>
  </si>
  <si>
    <t>Icfes / Contratista</t>
  </si>
  <si>
    <t>Permanente    consulta    y   actualización normativa.</t>
  </si>
  <si>
    <t>Este es un documento controlado; una vez se descargue o se imprima se considera NO CONTROLADO</t>
  </si>
  <si>
    <t>clase</t>
  </si>
  <si>
    <t>fuente</t>
  </si>
  <si>
    <t>etapa</t>
  </si>
  <si>
    <t>tipo</t>
  </si>
  <si>
    <t>probabilidad</t>
  </si>
  <si>
    <t>impacto</t>
  </si>
  <si>
    <t>valoración</t>
  </si>
  <si>
    <t>Responsable</t>
  </si>
  <si>
    <t>Económicos</t>
  </si>
  <si>
    <t>casi cierto</t>
  </si>
  <si>
    <t>catastrófico</t>
  </si>
  <si>
    <t>riesgo bajo</t>
  </si>
  <si>
    <t>Diaria</t>
  </si>
  <si>
    <t>Comercial</t>
  </si>
  <si>
    <t>probable</t>
  </si>
  <si>
    <t>mayor</t>
  </si>
  <si>
    <t>riesgo moderado</t>
  </si>
  <si>
    <t>Mensual</t>
  </si>
  <si>
    <t>Tecnológicos e Infraestructura pública</t>
  </si>
  <si>
    <t>posible</t>
  </si>
  <si>
    <t>moderado</t>
  </si>
  <si>
    <t>riesgo alto</t>
  </si>
  <si>
    <t>Trimestral</t>
  </si>
  <si>
    <t>liquidación</t>
  </si>
  <si>
    <t>Sociales y Políticos</t>
  </si>
  <si>
    <t>improbable</t>
  </si>
  <si>
    <t>menor</t>
  </si>
  <si>
    <t>riesgo extremo</t>
  </si>
  <si>
    <t>Semestral</t>
  </si>
  <si>
    <t>Actos de la naturaleza</t>
  </si>
  <si>
    <t>Anual</t>
  </si>
  <si>
    <t>Hecho de las cosas</t>
  </si>
  <si>
    <t>raro</t>
  </si>
  <si>
    <t>insignificante</t>
  </si>
  <si>
    <t>Regulatorios y Acciones Legales</t>
  </si>
  <si>
    <t>Reputacional</t>
  </si>
  <si>
    <t>Corrupción y Fraudes</t>
  </si>
  <si>
    <t>INSTRUCCIONES PARA EL DILIGENCIAMIENTO DE LA MATRIZ DE RIESGOS CONTRACTUALES</t>
  </si>
  <si>
    <t xml:space="preserve">Para la identificación de los riesgos tenga en cuenta las siguientes definiciones: </t>
  </si>
  <si>
    <r>
      <rPr>
        <b/>
        <sz val="10"/>
        <color rgb="FF000000"/>
        <rFont val="Arial"/>
        <family val="2"/>
      </rPr>
      <t>Riesgo:</t>
    </r>
    <r>
      <rPr>
        <sz val="10"/>
        <color theme="1"/>
        <rFont val="Arial"/>
        <family val="2"/>
      </rPr>
      <t xml:space="preserve"> Posibilidad de que suceda algún evento que tendrá un impacto sobre el cumplimiento de los objetivos. Se expresa en términos de probabilidad y consecuencias. 
</t>
    </r>
    <r>
      <rPr>
        <b/>
        <sz val="10"/>
        <color rgb="FF000000"/>
        <rFont val="Arial"/>
        <family val="2"/>
      </rPr>
      <t>Riesgo Inherente:</t>
    </r>
    <r>
      <rPr>
        <sz val="10"/>
        <color theme="1"/>
        <rFont val="Arial"/>
        <family val="2"/>
      </rPr>
      <t xml:space="preserve"> Es aquel al que se enfrenta una entidad en ausencia de acciones de la dirección para modificar su probabilidad o impacto. 
</t>
    </r>
    <r>
      <rPr>
        <b/>
        <sz val="10"/>
        <color rgb="FF000000"/>
        <rFont val="Arial"/>
        <family val="2"/>
      </rPr>
      <t>Riesgo Residual</t>
    </r>
    <r>
      <rPr>
        <sz val="10"/>
        <color theme="1"/>
        <rFont val="Arial"/>
        <family val="2"/>
      </rPr>
      <t xml:space="preserve">: Nivel de riesgo que permanece luego de tomar medidas de tratamiento del riesgo. 
El riesgo en su tendencia más común es valorado como una amenaza, en este sentido, los esfuerzos institucionales se dirigen a reducirlo, evitarlo, transferirlo o mitigarlo; sin embargo, el riesgo puede ser analizado como una oportunidad, lo cual implica que su gestión sea dirigida a maximizar los resultados que éstos generan.
</t>
    </r>
    <r>
      <rPr>
        <b/>
        <sz val="10"/>
        <color rgb="FF000000"/>
        <rFont val="Arial"/>
        <family val="2"/>
      </rPr>
      <t>Riesgo de Corrupción:</t>
    </r>
    <r>
      <rPr>
        <sz val="10"/>
        <color theme="1"/>
        <rFont val="Arial"/>
        <family val="2"/>
      </rPr>
      <t xml:space="preserve"> La posibilidad de que por acción u omisión, mediante el uso indebido del poder, de los recursos o de la información, se lesionen los intereses de una entidad y en consecuencia del Estado, para la obtención de un beneficio particular”.</t>
    </r>
  </si>
  <si>
    <t>En la redacción de los documentos del proceso</t>
  </si>
  <si>
    <t xml:space="preserve">Clases de Riesgos: </t>
  </si>
  <si>
    <t>Desde la etapa de planeación</t>
  </si>
  <si>
    <t>Hasta el vencimiento del plazo del cto</t>
  </si>
  <si>
    <t>Realizando   constante   revisión   y monitoreo   sobre   el   servicio   de impresión</t>
  </si>
  <si>
    <r>
      <t xml:space="preserve">El Riesgo está vinculado con todo el quehacer; se podría afirmar que no hay actividad que deje de incluir el riesgo como una posibilidad.
Los riesgos no son sólo de carácter económico o están únicamente relacionados con entidades financieras o con lo que se ha denominado riesgos profesionales; éstos hacen parte de cualquier gestión que se realice. Entre las clases de riesgos que pueden presentarse, se encuentran: 
</t>
    </r>
    <r>
      <rPr>
        <b/>
        <sz val="10"/>
        <color theme="1"/>
        <rFont val="Arial"/>
        <family val="2"/>
      </rPr>
      <t>a</t>
    </r>
    <r>
      <rPr>
        <b/>
        <sz val="10"/>
        <rFont val="Arial"/>
        <family val="2"/>
      </rPr>
      <t>)Riesgos Económicos</t>
    </r>
    <r>
      <rPr>
        <b/>
        <sz val="10"/>
        <color theme="1"/>
        <rFont val="Arial"/>
        <family val="2"/>
      </rPr>
      <t>:</t>
    </r>
    <r>
      <rPr>
        <sz val="10"/>
        <rFont val="Arial"/>
        <family val="2"/>
      </rPr>
      <t xml:space="preserve"> Corresponde a riesgos derivados de alteraciones y fluctuaciones en la tasa de cambio de moneda extranjera, comportamiento de la inflación, variaciones en el comercio nacional e internacional, medidas y trámites de importaciones y exportaciones. Oferta y/o demanda de bienes, materiales, insumos, o servicios, disponibilidad y costo de mano de obra especializada necesarios o requeridos para la ejecución del contrato.
</t>
    </r>
    <r>
      <rPr>
        <b/>
        <sz val="10"/>
        <rFont val="Arial"/>
        <family val="2"/>
      </rPr>
      <t>b) Comercial:</t>
    </r>
    <r>
      <rPr>
        <sz val="10"/>
        <rFont val="Arial"/>
        <family val="2"/>
      </rPr>
      <t xml:space="preserve"> Comprende los riesgos asociados a la pérdida de mercado o demanda del bien o servicio, puede ser causado por fallas propias en la operación, cambios en las condiciones y o características propias del mercado, competencia, substitutos, entre otros.
</t>
    </r>
    <r>
      <rPr>
        <b/>
        <sz val="10"/>
        <rFont val="Arial"/>
        <family val="2"/>
      </rPr>
      <t>c) Tecnológicos e Infraestructura pública:</t>
    </r>
    <r>
      <rPr>
        <sz val="10"/>
        <rFont val="Arial"/>
        <family val="2"/>
      </rPr>
      <t xml:space="preserve"> Se contemplan los riesgos que podrían ocurrir por fallas en los sistemas de telecomunicación de voz y de datos, suspensión de servicios públicos, advenimiento de nuevos desarrollos tecnológicos o estándares que deben ser tenidos en cuenta para la ejecución del contrato, así como la obsolescencia tecnológica. Así mismo, se considera la operatividad y estado de las vías de acceso, la disponibilidad de medios de transporte adecuados para transitar y acceder a los sitios para ejecutar las actividades propias del contrato.</t>
    </r>
    <r>
      <rPr>
        <sz val="10"/>
        <color theme="1"/>
        <rFont val="Arial"/>
        <family val="2"/>
      </rPr>
      <t xml:space="preserve">
</t>
    </r>
    <r>
      <rPr>
        <b/>
        <sz val="11"/>
        <color rgb="FF000000"/>
        <rFont val="Calibri"/>
        <family val="2"/>
      </rPr>
      <t/>
    </r>
  </si>
  <si>
    <r>
      <rPr>
        <b/>
        <sz val="10"/>
        <rFont val="Arial"/>
        <family val="2"/>
      </rPr>
      <t>d) Sociales y Políticos:</t>
    </r>
    <r>
      <rPr>
        <sz val="10"/>
        <rFont val="Arial"/>
        <family val="2"/>
      </rPr>
      <t xml:space="preserve"> Son los riesgos derivados de los cambios de las políticas gubernamentales y de cambios en las condiciones sociales. Así mismo se consideran los riesgos que sean generados por la alteración del orden público, los actos de terrorismo y actos de delincuencia común que sean cometidos al amparo de fallas de los sistemas de vigilancia y control que se deban implementar y mantener adecuadamente, actividad proselitista, huelgas, y protestas frente a las cuales se debe mantener una actitud de diligencia y cuidado adecuados. También se consideran aquí las costumbres y usos culturales, religiosos y creencias de las personas que se afectan, benefician, o influyen de la ejecución del contrato.
</t>
    </r>
    <r>
      <rPr>
        <b/>
        <sz val="10"/>
        <rFont val="Arial"/>
        <family val="2"/>
      </rPr>
      <t xml:space="preserve">e) Actos de la naturaleza: </t>
    </r>
    <r>
      <rPr>
        <sz val="10"/>
        <rFont val="Arial"/>
        <family val="2"/>
      </rPr>
      <t xml:space="preserve">Se refiere a los riesgos que se presenten por actos de la naturaleza, por ejemplo, temblores, terremotos, lluvias, inundaciones, altas temperaturas, sequías, y en general fenómenos geológicos, freáticos, hidrológicos y climáticos. También se consideran incendios forestales, eventos biológicos y patológicos, acción de roedores y otros animales.
</t>
    </r>
    <r>
      <rPr>
        <b/>
        <sz val="10"/>
        <rFont val="Arial"/>
        <family val="2"/>
      </rPr>
      <t xml:space="preserve">f) Hecho de las cosas: </t>
    </r>
    <r>
      <rPr>
        <sz val="10"/>
        <rFont val="Arial"/>
        <family val="2"/>
      </rPr>
      <t xml:space="preserve">En este tipo de riesgos se incluyen los que ocurran por incendios, roturas, caídas, colapso, filtraciones, derrames, explosiones, falla mecánica, todos de carácter súbito y accidental, pero cuyo desarrollo debe ser considerado en ejecución del contrato. Los que se presenten por falta de diligencia y extremo cuidado, al igual que los que se deriven de fallas de los sistemas de vigilancia y control que deben ser implementados y mantenidos.
</t>
    </r>
    <r>
      <rPr>
        <b/>
        <sz val="10"/>
        <rFont val="Arial"/>
        <family val="2"/>
      </rPr>
      <t>g) Operacionales:</t>
    </r>
    <r>
      <rPr>
        <sz val="10"/>
        <rFont val="Arial"/>
        <family val="2"/>
      </rPr>
      <t xml:space="preserve"> Son aquellos riesgos derivados durante el desarrollo de procesos, procedimientos, actividades, equipos humanos o técnicos inadecuados o insuficientes. En esta clasificación se incluyen también los riesgos que ocurran por accidentes laborales, enfermedad profesional, muerte, suficiencia y ausentismo del personal del contratista, así como falta de personal clave, actos de empleados ya sean voluntarios o culposos, consecuencia de impericia o falta de habilidades y conocimientos en el manejo de equipos, maquinaria, herramientas y aparatos. 
</t>
    </r>
  </si>
  <si>
    <t>Inicio de la ejecución del contrato</t>
  </si>
  <si>
    <t>Mediante  la  supervisión  del  contrato  y solicitud de informes periódicos.</t>
  </si>
  <si>
    <r>
      <rPr>
        <b/>
        <sz val="10"/>
        <rFont val="Arial"/>
        <family val="2"/>
      </rPr>
      <t xml:space="preserve">h) Financieros: </t>
    </r>
    <r>
      <rPr>
        <sz val="10"/>
        <rFont val="Arial"/>
        <family val="2"/>
      </rPr>
      <t xml:space="preserve">En este tipo, se incluye (i) el riesgo de consecución de financiación o riesgo de liquidez para obtener recursos para cumplir con el objeto del contrato, el pago de bienes que sean sujetos de disposición final, y (ii) el riesgo de las condiciones financieras establecidas para la obtención de los recursos, tales como plazos, tasas de interés, garantías, contragarantías, y refinanciaciones, entre otros.
</t>
    </r>
    <r>
      <rPr>
        <b/>
        <sz val="10"/>
        <rFont val="Arial"/>
        <family val="2"/>
      </rPr>
      <t>i) Regulatorios y Acciones Legales:</t>
    </r>
    <r>
      <rPr>
        <sz val="10"/>
        <rFont val="Arial"/>
        <family val="2"/>
      </rPr>
      <t xml:space="preserve"> Se refiere a riesgos derivados de cambios regulatorios o reglamentarios que deben ser cumplidos en el marco de la ejecución de un contrato; nuevas normas o disposiciones legales que ya se conocen pero que aún no han entrado en vigor; impuestos, cargas parafiscales, tributos y timbres, estampillas o cargos de origen impositivo de los bienes o servicios necesarios para el contrato; actos de autoridad, comiso, embargo, confiscación y extinción de dominio de bienes. Se incluyen también licencias, permisos y derechos de autor o propiedad intelectual de obras, software, aplicaciones informáticas, entre otros productos.
</t>
    </r>
    <r>
      <rPr>
        <b/>
        <sz val="10"/>
        <rFont val="Arial"/>
        <family val="2"/>
      </rPr>
      <t xml:space="preserve">j) Reputacional: </t>
    </r>
    <r>
      <rPr>
        <sz val="10"/>
        <rFont val="Arial"/>
        <family val="2"/>
      </rPr>
      <t xml:space="preserve">En este tipo de riesgos se incluyen acciones, errores u omisiones en los procesos de contratación que afectar la imagen o generen en la ciudadanía percepciones negativas del Icfes.
</t>
    </r>
    <r>
      <rPr>
        <b/>
        <sz val="10"/>
        <rFont val="Arial"/>
        <family val="2"/>
      </rPr>
      <t>k) Corrupción y Fraudes:</t>
    </r>
    <r>
      <rPr>
        <sz val="10"/>
        <rFont val="Arial"/>
        <family val="2"/>
      </rPr>
      <t xml:space="preserve"> Los riesgos derivados de acciones u omisiones, uso indebido del poder, de los recursos o de la información, que lesionen los intereses de la Entidad, para la obtención de un beneficio particular.
</t>
    </r>
  </si>
  <si>
    <t>Fecha final de la garantía de cumplimiento</t>
  </si>
  <si>
    <t>Realizando   un   análisis    periódico   de vulnerabiliddes.</t>
  </si>
  <si>
    <t xml:space="preserve">ANALISIS Y VALORACIÓN DEL RIESGO   Ver numeral del Manual de Riesgos </t>
  </si>
  <si>
    <t>Inicio de ejecución del contrato</t>
  </si>
  <si>
    <t>Mediante la supervisión del contrato.</t>
  </si>
  <si>
    <r>
      <rPr>
        <b/>
        <sz val="10"/>
        <color rgb="FF000000"/>
        <rFont val="Arial"/>
        <family val="2"/>
      </rPr>
      <t xml:space="preserve">ANÁLISIS DEL RIESGO:  Formato  Columnas K-O
</t>
    </r>
    <r>
      <rPr>
        <sz val="10"/>
        <color theme="1"/>
        <rFont val="Arial"/>
        <family val="2"/>
      </rPr>
      <t xml:space="preserve">Se busca establecer la probabilidad de ocurrencia del riesgo y sus consecuencias o impacto, con el fin de estimar la zona de riesgo; en 3 pasos: 
</t>
    </r>
    <r>
      <rPr>
        <b/>
        <sz val="10"/>
        <color rgb="FF000000"/>
        <rFont val="Arial"/>
        <family val="2"/>
      </rPr>
      <t xml:space="preserve">Determinar la probabilidad: </t>
    </r>
    <r>
      <rPr>
        <sz val="10"/>
        <color theme="1"/>
        <rFont val="Arial"/>
        <family val="2"/>
      </rPr>
      <t xml:space="preserve">Por PROBABILIDAD se entiende la posibilidad de ocurrencia del riesgo, ésta puede ser medida con criterios de Frecuencia o Factibilidad. Bajo el criterio de FRECUENCIA se analizan el # eventos en un periodo determinado, se trata de hechos que se han materializado o se cuenta con un historial de situaciones o eventos asociados al riesgo. 
</t>
    </r>
    <r>
      <rPr>
        <b/>
        <sz val="10"/>
        <color rgb="FF000000"/>
        <rFont val="Arial"/>
        <family val="2"/>
      </rPr>
      <t xml:space="preserve">Determinar el impacto: </t>
    </r>
    <r>
      <rPr>
        <sz val="10"/>
        <color theme="1"/>
        <rFont val="Arial"/>
        <family val="2"/>
      </rPr>
      <t xml:space="preserve">Por IMPACTO se entienden las consecuencias que puede ocasionar a la organización la materialización del riesgo. Se tienen en cuenta las consecuencias potenciales establecidas en el paso 1 de Identificación del riesgo
</t>
    </r>
    <r>
      <rPr>
        <b/>
        <sz val="10"/>
        <color rgb="FF000000"/>
        <rFont val="Arial"/>
        <family val="2"/>
      </rPr>
      <t xml:space="preserve">Estimar la valoración: </t>
    </r>
    <r>
      <rPr>
        <sz val="10"/>
        <color rgb="FF000000"/>
        <rFont val="Arial"/>
        <family val="2"/>
      </rPr>
      <t xml:space="preserve">El ejercicio en esta etapa consiste en la comparación del nivel de riesgo estimado en el análisis y de los criterios del riesgo establecidos al definir el contexto. Este campo se encuentra formulado de manera automático. </t>
    </r>
    <r>
      <rPr>
        <sz val="10"/>
        <color theme="1"/>
        <rFont val="Arial"/>
        <family val="2"/>
      </rPr>
      <t xml:space="preserve">
</t>
    </r>
    <r>
      <rPr>
        <b/>
        <sz val="10"/>
        <color rgb="FF000000"/>
        <rFont val="Arial"/>
        <family val="2"/>
      </rPr>
      <t/>
    </r>
  </si>
  <si>
    <t xml:space="preserve">TRATAMIENTO DEL RIESGO Ver numeral del Manual de Riesgos </t>
  </si>
  <si>
    <r>
      <rPr>
        <b/>
        <sz val="10"/>
        <color theme="1"/>
        <rFont val="Arial"/>
        <family val="2"/>
      </rPr>
      <t>TRATAMIENTO DEL RIESGO: Formato Columnas Q-U</t>
    </r>
    <r>
      <rPr>
        <sz val="10"/>
        <color theme="1"/>
        <rFont val="Arial"/>
        <family val="2"/>
      </rPr>
      <t xml:space="preserve">
Se busca confrontar los resultados del análisis de riesgo inicial frente a los controles establecidos, con el fin de determinar la zona de riesgo final. La valoración del riesgo requiere de una evaluación de los controles existentes, lo cual implica:
Determinar si los controles están documentados: de forma tal que es posible conocer cómo se lleva a cabo el control, quién es el responsable de su ejecución y cuál es la periodicidad para su ejecución, lo cual determinará las evidencias que van a respaldar la ejecución del mismo.</t>
    </r>
  </si>
  <si>
    <t xml:space="preserve">MONITOREO Y REVISIÓN Ver numeral del Manual de Riesgos </t>
  </si>
  <si>
    <t>Proponer las acciones para prevenir y mitigar la materialización del riesgo de acuerdo con la valoración del riesgo, indicando ¿cómo? se realiza el monitoreo y  su periodicidad.</t>
  </si>
  <si>
    <t>TABLAS PARA EL ANÁLISIS Y VALORACIÓN DE LA MATRIZ DE RIESGOS CONTRACTUALES</t>
  </si>
  <si>
    <t xml:space="preserve">Escala de probabilidades  </t>
  </si>
  <si>
    <t>PROBABILIDAD</t>
  </si>
  <si>
    <t>VALORACIÓN</t>
  </si>
  <si>
    <t>DESCRIPTOR</t>
  </si>
  <si>
    <t>DESCRIPCIÓN</t>
  </si>
  <si>
    <t>FRECUENCIA</t>
  </si>
  <si>
    <t>CASI SEGURO</t>
  </si>
  <si>
    <t>En el último año, se ha materializado el riesgo más de 1 vez</t>
  </si>
  <si>
    <t>Se espera evento de riesgo más de una vez en el próximo año</t>
  </si>
  <si>
    <t>PROBABLE</t>
  </si>
  <si>
    <t>Se espera evento de riesgo una vez en el próximo año</t>
  </si>
  <si>
    <t>POSIBLE</t>
  </si>
  <si>
    <t>Se espera evento de riesgo al menos una vez en los próximos 2 años</t>
  </si>
  <si>
    <t>IMPROBABLE</t>
  </si>
  <si>
    <t>Se espera evento de riesgo más una vez en los próximos 5 años</t>
  </si>
  <si>
    <t>RARA VEZ</t>
  </si>
  <si>
    <t>Se espera evento de riesgo una vez en los próximos 5 años</t>
  </si>
  <si>
    <t>Vulnerabilidad   de   las   soluciones que  comprometan la seguridad de la   información  o   mal   uso   de   la información       por       parte       del contratista</t>
  </si>
  <si>
    <t>Vulnerabilidades  de  seguridad  desde  el  punto de vista tecnológico o humano.</t>
  </si>
  <si>
    <t>Uso diferente, pérdida o destrucción de la información.</t>
  </si>
  <si>
    <t>Disposición  contractual   que   obliga   al   proveedor   a  realizar   pruebas   de seguridad   a   la   infraestructura   del   contratista.   Contar   con   mecanismos alternativos para salvaguardar la información.</t>
  </si>
  <si>
    <t xml:space="preserve">Escala cuantitativa de consecuencias/Impacto </t>
  </si>
  <si>
    <t>Los sobrecostos no superan el 1% del valor del contrato.</t>
  </si>
  <si>
    <t>Genera impacto sobre el valor del contrato entre el 1% y el 5%.</t>
  </si>
  <si>
    <t>Genera impacto sobre el valor del contrato entre el 15% y el 30%.</t>
  </si>
  <si>
    <t xml:space="preserve"> El impacto sobre el valor del contrato es superior al 30%.</t>
  </si>
  <si>
    <t>Calificación Cuantitativa</t>
  </si>
  <si>
    <t>Insignificante</t>
  </si>
  <si>
    <t>Menor</t>
  </si>
  <si>
    <t>Moderado</t>
  </si>
  <si>
    <t>Mayor</t>
  </si>
  <si>
    <t>Catastrófico</t>
  </si>
  <si>
    <t>Consecuencias/Impacto</t>
  </si>
  <si>
    <t>Escala cualitativa de consecuencias/Impacto</t>
  </si>
  <si>
    <t>Dificulta la ejecución del contrato de manera insignificante. No requiere necesariamente la aplicación de medidas.</t>
  </si>
  <si>
    <t>Dificulta la ejecución del contrato de manera baja. Aplicando medidas mínimas se puede lograr el objeto contractual.</t>
  </si>
  <si>
    <t>Afecta la ejecución del contrato moderadamente, sin alterar los beneficios para las partes.</t>
  </si>
  <si>
    <t>Obstruye la ejecución del contrato sustancialmente pera aun así permite la consecución del objeto contractual.</t>
  </si>
  <si>
    <t>Perturba la ejecución del contrato de manera grave imposibilitando la consecución del objeto contractual.</t>
  </si>
  <si>
    <t>Calificación Cualitativa</t>
  </si>
  <si>
    <t xml:space="preserve">Matriz de riesgos </t>
  </si>
  <si>
    <t>Casi Cierto</t>
  </si>
  <si>
    <t>Probable</t>
  </si>
  <si>
    <t>Posible</t>
  </si>
  <si>
    <t>Improbable</t>
  </si>
  <si>
    <t>Raro</t>
  </si>
  <si>
    <t>Valoración de riesgos</t>
  </si>
  <si>
    <r>
      <t xml:space="preserve">Valoración del </t>
    </r>
    <r>
      <rPr>
        <b/>
        <sz val="12"/>
        <color rgb="FF000000"/>
        <rFont val="Verdana"/>
        <family val="2"/>
      </rPr>
      <t>riesgo</t>
    </r>
  </si>
  <si>
    <t>Categoría</t>
  </si>
  <si>
    <t>17; 18; 20; 22; 25.</t>
  </si>
  <si>
    <t>Riesgo Extremo</t>
  </si>
  <si>
    <t>10; 11; 14; 15; 16; 19; 21; 23; 24.</t>
  </si>
  <si>
    <t>Riesgo alto</t>
  </si>
  <si>
    <t>4; 5; 6; 7; 8; 9; 12: 13.</t>
  </si>
  <si>
    <t>Riesgo moderado</t>
  </si>
  <si>
    <t>1; 2; 3.</t>
  </si>
  <si>
    <t>Riesgo bajo</t>
  </si>
  <si>
    <t>SEGUIMIENTO A RIESGOS EN PROCESOS CONTRACTUALES</t>
  </si>
  <si>
    <t>Metodología para el seguimiento a Riesgos contractuales</t>
  </si>
  <si>
    <t>A continuación se presentan los parámetros a tener en cuenta en el seguimiento y evaluación de la gestión de riesgos en cada proceso contractual:</t>
  </si>
  <si>
    <r>
      <rPr>
        <b/>
        <sz val="10"/>
        <rFont val="Arial"/>
        <family val="2"/>
      </rPr>
      <t>EVALUACION EFICACIA:</t>
    </r>
    <r>
      <rPr>
        <sz val="10"/>
        <rFont val="Arial"/>
        <family val="2"/>
      </rPr>
      <t xml:space="preserve"> la eficacia se define como el grado en que se realizan las actividades para el cumplimiento de los objetivos y/o resultados planificados; en este caso se evaluó que cada proceso haya cumplido con la política de administración de riesgos y específicamente el avance en el cumplimiento de las acciones que se vienen ejecutando y que se planearon para el control de los riesgos sobre el total de acciones definidas para cumplir en el periodo objeto de seguimiento así:</t>
    </r>
  </si>
  <si>
    <r>
      <rPr>
        <b/>
        <sz val="10"/>
        <rFont val="Arial"/>
        <family val="2"/>
      </rPr>
      <t>AVANCE EN EL CUMPLIMIENTO DE LAS ACCIONES=</t>
    </r>
    <r>
      <rPr>
        <sz val="10"/>
        <rFont val="Arial"/>
        <family val="2"/>
      </rPr>
      <t xml:space="preserve">
Total de las acciones cumplidas / Total de acciones definidas para cumplir en el período</t>
    </r>
  </si>
  <si>
    <t>Entrega       inoportuna       de       los productos  o  servicios  a  cargo  del contratista,  o  cuando  los  mismos no    corresponden    a    lo    mínimo solicitado    en   la    prestación   del servicio.</t>
  </si>
  <si>
    <t>Falta de planeación o errores técnicos por parte del   contratista,   problemas   en   la   cadena   de suministro.</t>
  </si>
  <si>
    <t>Afectación  de  la  ejecución  del  contrato, insatisfacción  de  la  necesidad  y  posible retraso      en     la     ejecuciòn      de     las obligaciones y actividades pactadas en el contrato.</t>
  </si>
  <si>
    <t>Realizar   un   monitoreo   constante   de   los   resultados   y   entregables   del contratista. Proveer la adecuada orientación, dirección y acompañamiento en el  caso  en  el  que  el  contratista  tenga  dificultades  en  el  cumplimiento  del objeto   contractual.Estipulación   contractual   que   establezca   tiempos   de instalación.</t>
  </si>
  <si>
    <t>Expedición      de      normas      que impongan         nuevos         tributos, impuestos   o   cargas   parafiscales que   pueden  afectar   el   equilibrio económico del contrato.</t>
  </si>
  <si>
    <t>Expedición  de  normas  que  impongan  nuevos tributos, impuestos o cargas parafiscales.
-Diferencia    de    criterios    enfocados    en    la exención o no del cobro del IVA.</t>
  </si>
  <si>
    <t>Mayores costos.
-Carga   adicional   a   las   previstas,   que puede    afectar    a    nivel    económico    y operacional a las dos partes del contrato.
-Rompimiento  del   equilibrio  económico del contrato</t>
  </si>
  <si>
    <r>
      <rPr>
        <b/>
        <sz val="10"/>
        <rFont val="Arial"/>
        <family val="2"/>
      </rPr>
      <t>EVALUACIÓN EFECTIVIDAD.</t>
    </r>
    <r>
      <rPr>
        <sz val="10"/>
        <rFont val="Arial"/>
        <family val="2"/>
      </rPr>
      <t xml:space="preserve"> La efectividad se define como medida del impacto de la gestión tanto en el logro de los resultados planificados, como en el manejo de los recursos utilizados y disponibles. En este caso, medimos el impacto de las acciones y/o barreras de control y la efectividad para que el riesgo no se materialice.</t>
    </r>
  </si>
  <si>
    <t>Entrega    inoportuna    del   soporte sobre los equipos multifuncionales objeto de contrato.</t>
  </si>
  <si>
    <t>Falta de disposición de recursos por parte del contratista.</t>
  </si>
  <si>
    <t>Afectaciòn    en    la    ejecuciòn    de    las obligaciones y actividades pactadas en el contrato</t>
  </si>
  <si>
    <t>Definir tiempos de respuesta de soporte que sea acorde con la realidad, de forma tal que le sea posible al contratista cumplirlo y satisfaga las necesidades de la Entidad. Definición de un acuerdo de nivel de servicio.</t>
  </si>
  <si>
    <r>
      <rPr>
        <b/>
        <sz val="10"/>
        <rFont val="Arial"/>
        <family val="2"/>
      </rPr>
      <t xml:space="preserve">EFECTIVIDAD EN LA GESTION DE LOS RIESGOS = 
</t>
    </r>
    <r>
      <rPr>
        <sz val="10"/>
        <rFont val="Arial"/>
        <family val="2"/>
      </rPr>
      <t>NO Materialización del Riesgo - SI Materialización del Riesgo</t>
    </r>
  </si>
  <si>
    <t>Interrupciones  en la  prestación de los    Servicios    de    los    equipos multifuncionales          por         fallas atribuibles al Contratista.</t>
  </si>
  <si>
    <t>Fallas infraestructura Contratista.</t>
  </si>
  <si>
    <t>Indisponibilidad  de  los  Servicios  de  los equipos  multifuncionales  requeridos  por la Entidad</t>
  </si>
  <si>
    <t>Estipulación contractual que permita la aplicación de descuentos por incumplimiento de ANS. Estipulación contractual de multas y sanciones al contratista</t>
  </si>
  <si>
    <t xml:space="preserve">Afectación en los tiempos establecidos en el cronograma para la aplicación de la(s) prueba(s). </t>
  </si>
  <si>
    <t>Falta de recursos y planeación por parte del contratista</t>
  </si>
  <si>
    <t>Indisponibilidad de los Servicios de impresión y asociados.</t>
  </si>
  <si>
    <t>Estipulación contractual que permita la inclusión de nuevos servicios y/o equipos multifuncionales o la terminación anticipada del Contrato</t>
  </si>
  <si>
    <t>INDICE DE GESTION DEL RIESGO</t>
  </si>
  <si>
    <r>
      <t xml:space="preserve">corresponde a la sumatoria del </t>
    </r>
    <r>
      <rPr>
        <b/>
        <sz val="10"/>
        <rFont val="Arial"/>
        <family val="2"/>
      </rPr>
      <t>30%</t>
    </r>
    <r>
      <rPr>
        <sz val="10"/>
        <rFont val="Arial"/>
        <family val="2"/>
      </rPr>
      <t xml:space="preserve"> de la Implementación de acciones (+) el </t>
    </r>
    <r>
      <rPr>
        <b/>
        <sz val="10"/>
        <rFont val="Arial"/>
        <family val="2"/>
      </rPr>
      <t>70%</t>
    </r>
    <r>
      <rPr>
        <sz val="10"/>
        <rFont val="Arial"/>
        <family val="2"/>
      </rPr>
      <t xml:space="preserve"> de la Materialización Riesgo. Para obtener el 100% de la medición del monitoreo y valoración del riesgo.</t>
    </r>
  </si>
  <si>
    <t>Incremento  en  los  precios  de  los insumos necesarios para prestar el servicio,    como    papel,    toner    o partes.</t>
  </si>
  <si>
    <t>Falta  de  recursos  y  planeación  por  parte  del contratista</t>
  </si>
  <si>
    <t>Imposibilidad    de   instalar   los   equipos multifuncionales   para   los   servicios   de impresión.</t>
  </si>
  <si>
    <t>Permitir la visita del contratista a la Entidad para verificar la compatibilidad de los equipos</t>
  </si>
  <si>
    <t>Índice de Gestión del Riesgo contractual</t>
  </si>
  <si>
    <t>Eficacia – Cumplimiento de Acciones de control</t>
  </si>
  <si>
    <t>Efectividad – NO Materialización del Riesgo</t>
  </si>
  <si>
    <t>TOTAL</t>
  </si>
  <si>
    <t>De acuerdo con la matriz de calificación establecidas para eficacia y efectividad, se calcula la gestión total del proceso. El resultado de la gestión de cada proceso contractual se establece en los siguientes rangos:</t>
  </si>
  <si>
    <t>Gestión De Riesgos contractuales</t>
  </si>
  <si>
    <t>Cumplió</t>
  </si>
  <si>
    <t>90 – 100</t>
  </si>
  <si>
    <t>Cumplió parcialmente</t>
  </si>
  <si>
    <t>60 – 89</t>
  </si>
  <si>
    <t>No Cumplió</t>
  </si>
  <si>
    <t>0 – 59</t>
  </si>
  <si>
    <t>MONITOREO A RIESGOS EN PROCESOS CONTRACTUALES</t>
  </si>
  <si>
    <t>SI</t>
  </si>
  <si>
    <t>MONITOREO Y REVISIÓN</t>
  </si>
  <si>
    <t>EFICACIA</t>
  </si>
  <si>
    <t>EFECTIVIDAD</t>
  </si>
  <si>
    <t>NO</t>
  </si>
  <si>
    <t>Total de las acciones cumplidas</t>
  </si>
  <si>
    <t>Total de acciones definidas para cumplir en el período</t>
  </si>
  <si>
    <t>Resultado de cumplimiento</t>
  </si>
  <si>
    <t>¿El riesgo se ha materializado?</t>
  </si>
  <si>
    <t xml:space="preserve">Defina el impacto de la Materializaciòn </t>
  </si>
  <si>
    <t>CRITERIOS</t>
  </si>
  <si>
    <t>META:</t>
  </si>
  <si>
    <t>ALCANZADO:</t>
  </si>
  <si>
    <r>
      <rPr>
        <b/>
        <sz val="10"/>
        <rFont val="Arial"/>
        <family val="2"/>
      </rPr>
      <t>AVANCE EN EL CUMPLIMIENTO DE LAS ACCIONES =</t>
    </r>
    <r>
      <rPr>
        <sz val="10"/>
        <rFont val="Arial"/>
        <family val="2"/>
      </rPr>
      <t xml:space="preserve">
Total de las acciones cumplidas / Total de acciones definidas para cumplir en el período</t>
    </r>
  </si>
  <si>
    <t xml:space="preserve">Indice de Gestión de Riesgo Contractual </t>
  </si>
  <si>
    <r>
      <rPr>
        <b/>
        <sz val="10"/>
        <rFont val="Arial"/>
        <family val="2"/>
      </rPr>
      <t xml:space="preserve">EFECTIVIDAD EN LA GESTION DE LOS RIESGOS = </t>
    </r>
    <r>
      <rPr>
        <sz val="10"/>
        <rFont val="Arial"/>
        <family val="2"/>
      </rPr>
      <t xml:space="preserve">
NO Materialización del Riesgo - SI Materialización del Riesgo</t>
    </r>
  </si>
  <si>
    <t>90% – 100%</t>
  </si>
  <si>
    <t xml:space="preserve">60% – 89% </t>
  </si>
  <si>
    <t>0% – 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</si>
</sst>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8">
    <font>
      <sz val="11"/>
      <color theme="1"/>
      <name val="Calibri"/>
      <family val="2"/>
      <scheme val="minor"/>
    </font>
    <font>
      <b/>
      <sz val="11"/>
      <color rgb="FF000000"/>
      <name val="Calibri"/>
      <family val="2"/>
    </font>
    <font>
      <b/>
      <sz val="12"/>
      <color theme="1"/>
      <name val="Arial"/>
      <family val="2"/>
    </font>
    <font>
      <b/>
      <sz val="10"/>
      <color theme="1"/>
      <name val="Arial"/>
      <family val="2"/>
    </font>
    <font>
      <b/>
      <sz val="10"/>
      <color rgb="FF000000"/>
      <name val="Arial"/>
      <family val="2"/>
    </font>
    <font>
      <sz val="10"/>
      <color rgb="FF000000"/>
      <name val="Arial"/>
      <family val="2"/>
    </font>
    <font>
      <sz val="10"/>
      <color theme="1"/>
      <name val="Arial"/>
      <family val="2"/>
    </font>
    <font>
      <b/>
      <sz val="11"/>
      <color theme="1"/>
      <name val="Arial"/>
      <family val="2"/>
    </font>
    <font>
      <b/>
      <sz val="11"/>
      <color rgb="FF000000"/>
      <name val="Arial"/>
      <family val="2"/>
    </font>
    <font>
      <sz val="9"/>
      <color indexed="81"/>
      <name val="Tahoma"/>
      <family val="2"/>
    </font>
    <font>
      <b/>
      <sz val="9"/>
      <color indexed="81"/>
      <name val="Tahoma"/>
      <family val="2"/>
    </font>
    <font>
      <sz val="11"/>
      <color theme="1"/>
      <name val="Calibri"/>
      <family val="2"/>
      <scheme val="minor"/>
    </font>
    <font>
      <sz val="11"/>
      <color theme="1"/>
      <name val="Arial"/>
      <family val="2"/>
    </font>
    <font>
      <sz val="11"/>
      <name val="Arial"/>
      <family val="2"/>
    </font>
    <font>
      <b/>
      <sz val="10"/>
      <name val="Arial"/>
      <family val="2"/>
    </font>
    <font>
      <b/>
      <sz val="7"/>
      <name val="Arial"/>
      <family val="2"/>
    </font>
    <font>
      <sz val="10"/>
      <name val="Arial"/>
      <family val="2"/>
    </font>
    <font>
      <b/>
      <sz val="12"/>
      <name val="Arial"/>
      <family val="2"/>
    </font>
    <font>
      <sz val="12"/>
      <name val="Arial"/>
      <family val="2"/>
    </font>
    <font>
      <b/>
      <sz val="11"/>
      <color rgb="FF0070C0"/>
      <name val="Arial"/>
      <family val="2"/>
    </font>
    <font>
      <b/>
      <sz val="14"/>
      <name val="Arial"/>
      <family val="2"/>
    </font>
    <font>
      <sz val="14"/>
      <name val="Arial"/>
      <family val="2"/>
    </font>
    <font>
      <b/>
      <sz val="11"/>
      <name val="Arial"/>
      <family val="2"/>
    </font>
    <font>
      <sz val="7"/>
      <name val="Arial"/>
      <family val="2"/>
    </font>
    <font>
      <sz val="8"/>
      <name val="Arial"/>
      <family val="2"/>
    </font>
    <font>
      <b/>
      <i/>
      <sz val="10"/>
      <color theme="4" tint="-0.249977111117893"/>
      <name val="Arial"/>
      <family val="2"/>
    </font>
    <font>
      <b/>
      <i/>
      <sz val="11"/>
      <color theme="4" tint="-0.249977111117893"/>
      <name val="Arial"/>
      <family val="2"/>
    </font>
    <font>
      <b/>
      <i/>
      <sz val="12"/>
      <name val="Arial"/>
      <family val="2"/>
    </font>
    <font>
      <b/>
      <i/>
      <sz val="12"/>
      <name val="Verdana"/>
      <family val="2"/>
    </font>
    <font>
      <b/>
      <sz val="10"/>
      <name val="Verdana"/>
      <family val="2"/>
    </font>
    <font>
      <b/>
      <sz val="9"/>
      <color rgb="FF000000"/>
      <name val="Verdana"/>
      <family val="2"/>
    </font>
    <font>
      <b/>
      <sz val="10"/>
      <color theme="1"/>
      <name val="Verdana"/>
      <family val="2"/>
    </font>
    <font>
      <sz val="12"/>
      <color theme="1"/>
      <name val="Verdana"/>
      <family val="2"/>
    </font>
    <font>
      <b/>
      <sz val="12"/>
      <color theme="1"/>
      <name val="Verdana"/>
      <family val="2"/>
    </font>
    <font>
      <b/>
      <sz val="12"/>
      <color rgb="FF000000"/>
      <name val="Verdana"/>
      <family val="2"/>
    </font>
    <font>
      <sz val="12"/>
      <color rgb="FF000000"/>
      <name val="Verdana"/>
      <family val="2"/>
    </font>
    <font>
      <sz val="8"/>
      <name val="Verdana"/>
      <family val="2"/>
    </font>
    <font>
      <sz val="7"/>
      <name val="Verdana"/>
      <family val="2"/>
    </font>
  </fonts>
  <fills count="21">
    <fill>
      <patternFill patternType="none"/>
    </fill>
    <fill>
      <patternFill patternType="gray125"/>
    </fill>
    <fill>
      <patternFill patternType="solid">
        <fgColor rgb="FFC0C0C0"/>
        <bgColor indexed="64"/>
      </patternFill>
    </fill>
    <fill>
      <patternFill patternType="solid">
        <fgColor rgb="FFFFFFFF"/>
        <bgColor indexed="64"/>
      </patternFill>
    </fill>
    <fill>
      <patternFill patternType="solid">
        <fgColor rgb="FFF8CBAD"/>
        <bgColor indexed="64"/>
      </patternFill>
    </fill>
    <fill>
      <patternFill patternType="solid">
        <fgColor rgb="FFA9D08E"/>
        <bgColor indexed="64"/>
      </patternFill>
    </fill>
    <fill>
      <patternFill patternType="solid">
        <fgColor rgb="FFFFE699"/>
        <bgColor indexed="64"/>
      </patternFill>
    </fill>
    <fill>
      <patternFill patternType="solid">
        <fgColor rgb="FFD3B5E9"/>
        <bgColor indexed="64"/>
      </patternFill>
    </fill>
    <fill>
      <patternFill patternType="solid">
        <fgColor rgb="FFD9D9D9"/>
        <bgColor indexed="64"/>
      </patternFill>
    </fill>
    <fill>
      <patternFill patternType="solid">
        <fgColor rgb="FFFF0000"/>
        <bgColor indexed="64"/>
      </patternFill>
    </fill>
    <fill>
      <patternFill patternType="solid">
        <fgColor rgb="FFF4B083"/>
        <bgColor indexed="64"/>
      </patternFill>
    </fill>
    <fill>
      <patternFill patternType="solid">
        <fgColor rgb="FFFFFF00"/>
        <bgColor indexed="64"/>
      </patternFill>
    </fill>
    <fill>
      <patternFill patternType="solid">
        <fgColor rgb="FF00B050"/>
        <bgColor indexed="64"/>
      </patternFill>
    </fill>
    <fill>
      <patternFill patternType="solid">
        <fgColor rgb="FFF4B084"/>
        <bgColor indexed="64"/>
      </patternFill>
    </fill>
    <fill>
      <patternFill patternType="solid">
        <fgColor theme="0"/>
        <bgColor indexed="64"/>
      </patternFill>
    </fill>
    <fill>
      <patternFill patternType="solid">
        <fgColor rgb="FFFFFFCC"/>
        <bgColor indexed="64"/>
      </patternFill>
    </fill>
    <fill>
      <patternFill patternType="solid">
        <fgColor rgb="FFCCFF99"/>
        <bgColor indexed="64"/>
      </patternFill>
    </fill>
    <fill>
      <patternFill patternType="solid">
        <fgColor theme="2" tint="-0.249977111117893"/>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0" tint="-0.249977111117893"/>
        <bgColor indexed="64"/>
      </patternFill>
    </fill>
  </fills>
  <borders count="55">
    <border>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rgb="FF000000"/>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thin">
        <color indexed="64"/>
      </left>
      <right style="medium">
        <color indexed="64"/>
      </right>
      <top/>
      <bottom style="thin">
        <color indexed="64"/>
      </bottom>
      <diagonal/>
    </border>
    <border>
      <left style="medium">
        <color indexed="64"/>
      </left>
      <right/>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medium">
        <color indexed="64"/>
      </right>
      <top style="thin">
        <color indexed="64"/>
      </top>
      <bottom/>
      <diagonal/>
    </border>
  </borders>
  <cellStyleXfs count="2">
    <xf numFmtId="0" fontId="0" fillId="0" borderId="0"/>
    <xf numFmtId="9" fontId="11" fillId="0" borderId="0" applyFont="0" applyFill="0" applyBorder="0" applyAlignment="0" applyProtection="0"/>
  </cellStyleXfs>
  <cellXfs count="386">
    <xf numFmtId="0" fontId="0" fillId="0" borderId="0" xfId="0"/>
    <xf numFmtId="0" fontId="4" fillId="3" borderId="9" xfId="0" applyFont="1" applyFill="1" applyBorder="1" applyAlignment="1">
      <alignment vertical="center" wrapText="1"/>
    </xf>
    <xf numFmtId="0" fontId="5" fillId="8" borderId="9" xfId="0" applyFont="1" applyFill="1" applyBorder="1" applyAlignment="1">
      <alignment horizontal="center" vertical="center" wrapText="1"/>
    </xf>
    <xf numFmtId="0" fontId="5" fillId="13" borderId="9" xfId="0" applyFont="1" applyFill="1" applyBorder="1" applyAlignment="1">
      <alignment horizontal="center" vertical="center" wrapText="1"/>
    </xf>
    <xf numFmtId="0" fontId="5" fillId="9" borderId="9" xfId="0" applyFont="1" applyFill="1" applyBorder="1" applyAlignment="1">
      <alignment horizontal="center" vertical="center" wrapText="1"/>
    </xf>
    <xf numFmtId="0" fontId="4" fillId="3" borderId="13" xfId="0" applyFont="1" applyFill="1" applyBorder="1" applyAlignment="1">
      <alignment vertical="center" wrapText="1"/>
    </xf>
    <xf numFmtId="0" fontId="5" fillId="8" borderId="13" xfId="0" applyFont="1" applyFill="1" applyBorder="1" applyAlignment="1">
      <alignment horizontal="center" vertical="center" wrapText="1"/>
    </xf>
    <xf numFmtId="0" fontId="5" fillId="11" borderId="13" xfId="0" applyFont="1" applyFill="1" applyBorder="1" applyAlignment="1">
      <alignment horizontal="center" vertical="center" wrapText="1"/>
    </xf>
    <xf numFmtId="0" fontId="5" fillId="13" borderId="13" xfId="0" applyFont="1" applyFill="1" applyBorder="1" applyAlignment="1">
      <alignment horizontal="center" vertical="center" wrapText="1"/>
    </xf>
    <xf numFmtId="0" fontId="5" fillId="9" borderId="13" xfId="0" applyFont="1" applyFill="1" applyBorder="1" applyAlignment="1">
      <alignment horizontal="center" vertical="center" wrapText="1"/>
    </xf>
    <xf numFmtId="0" fontId="5" fillId="12" borderId="13" xfId="0" applyFont="1" applyFill="1" applyBorder="1" applyAlignment="1">
      <alignment horizontal="center" vertical="center" wrapText="1"/>
    </xf>
    <xf numFmtId="0" fontId="3" fillId="0" borderId="13" xfId="0" applyFont="1" applyBorder="1" applyAlignment="1">
      <alignment horizontal="center" vertical="center" wrapText="1"/>
    </xf>
    <xf numFmtId="0" fontId="7" fillId="0" borderId="13" xfId="0" applyFont="1" applyBorder="1" applyAlignment="1">
      <alignment horizontal="center" vertical="center" wrapText="1"/>
    </xf>
    <xf numFmtId="0" fontId="3" fillId="0" borderId="13" xfId="0" applyFont="1" applyBorder="1" applyAlignment="1">
      <alignment horizontal="center" vertical="center"/>
    </xf>
    <xf numFmtId="0" fontId="6" fillId="0" borderId="13" xfId="0" applyFont="1" applyBorder="1" applyAlignment="1">
      <alignment horizontal="center" vertical="center" wrapText="1"/>
    </xf>
    <xf numFmtId="0" fontId="12" fillId="0" borderId="0" xfId="0" applyFont="1"/>
    <xf numFmtId="0" fontId="13" fillId="0" borderId="0" xfId="0" applyFont="1"/>
    <xf numFmtId="0" fontId="16" fillId="3" borderId="1" xfId="0" applyFont="1" applyFill="1" applyBorder="1" applyAlignment="1">
      <alignment horizontal="center" vertical="center" wrapText="1"/>
    </xf>
    <xf numFmtId="0" fontId="12" fillId="14" borderId="0" xfId="0" applyFont="1" applyFill="1"/>
    <xf numFmtId="0" fontId="16" fillId="16" borderId="22" xfId="0" applyFont="1" applyFill="1" applyBorder="1" applyAlignment="1">
      <alignment horizontal="left" vertical="center" wrapText="1" indent="1"/>
    </xf>
    <xf numFmtId="9" fontId="16" fillId="16" borderId="20" xfId="0" applyNumberFormat="1" applyFont="1" applyFill="1" applyBorder="1" applyAlignment="1">
      <alignment horizontal="center" vertical="center" wrapText="1"/>
    </xf>
    <xf numFmtId="0" fontId="16" fillId="16" borderId="1" xfId="0" applyFont="1" applyFill="1" applyBorder="1" applyAlignment="1">
      <alignment horizontal="left" vertical="center" wrapText="1" indent="1"/>
    </xf>
    <xf numFmtId="9" fontId="16" fillId="16" borderId="2" xfId="0" applyNumberFormat="1" applyFont="1" applyFill="1" applyBorder="1" applyAlignment="1">
      <alignment horizontal="center" vertical="center" wrapText="1"/>
    </xf>
    <xf numFmtId="0" fontId="16" fillId="16" borderId="3" xfId="0" applyFont="1" applyFill="1" applyBorder="1" applyAlignment="1">
      <alignment horizontal="left" vertical="center" wrapText="1" indent="1"/>
    </xf>
    <xf numFmtId="9" fontId="16" fillId="16" borderId="4" xfId="0" applyNumberFormat="1" applyFont="1" applyFill="1" applyBorder="1" applyAlignment="1">
      <alignment horizontal="center" vertical="center" wrapText="1"/>
    </xf>
    <xf numFmtId="0" fontId="16" fillId="3" borderId="22" xfId="0" applyFont="1" applyFill="1" applyBorder="1" applyAlignment="1">
      <alignment horizontal="center" vertical="center" wrapText="1"/>
    </xf>
    <xf numFmtId="0" fontId="13" fillId="0" borderId="20" xfId="0" applyFont="1" applyBorder="1"/>
    <xf numFmtId="0" fontId="13" fillId="0" borderId="0" xfId="0" applyFont="1" applyProtection="1">
      <protection locked="0"/>
    </xf>
    <xf numFmtId="0" fontId="21" fillId="0" borderId="0" xfId="0" applyFont="1" applyProtection="1">
      <protection locked="0"/>
    </xf>
    <xf numFmtId="0" fontId="15" fillId="19" borderId="13" xfId="0" applyFont="1" applyFill="1" applyBorder="1" applyAlignment="1" applyProtection="1">
      <alignment horizontal="center" vertical="center" wrapText="1"/>
      <protection locked="0"/>
    </xf>
    <xf numFmtId="0" fontId="15" fillId="19" borderId="13" xfId="0" applyFont="1" applyFill="1" applyBorder="1" applyAlignment="1" applyProtection="1">
      <alignment horizontal="center" vertical="center" textRotation="90" wrapText="1"/>
      <protection locked="0"/>
    </xf>
    <xf numFmtId="0" fontId="23" fillId="3" borderId="11" xfId="0" applyFont="1" applyFill="1" applyBorder="1" applyAlignment="1" applyProtection="1">
      <alignment horizontal="center" vertical="center" wrapText="1"/>
      <protection locked="0"/>
    </xf>
    <xf numFmtId="0" fontId="23" fillId="3" borderId="13" xfId="0" applyFont="1" applyFill="1" applyBorder="1" applyAlignment="1" applyProtection="1">
      <alignment horizontal="center" vertical="center" wrapText="1"/>
      <protection locked="0"/>
    </xf>
    <xf numFmtId="14" fontId="23" fillId="3" borderId="13" xfId="0" applyNumberFormat="1" applyFont="1" applyFill="1" applyBorder="1" applyAlignment="1" applyProtection="1">
      <alignment horizontal="center" vertical="center" wrapText="1"/>
      <protection locked="0"/>
    </xf>
    <xf numFmtId="0" fontId="23" fillId="3" borderId="13" xfId="0" applyFont="1" applyFill="1" applyBorder="1" applyAlignment="1" applyProtection="1">
      <alignment horizontal="justify" vertical="center" wrapText="1"/>
      <protection locked="0"/>
    </xf>
    <xf numFmtId="0" fontId="23" fillId="3" borderId="13" xfId="0" applyFont="1" applyFill="1" applyBorder="1" applyAlignment="1" applyProtection="1">
      <alignment horizontal="center" vertical="center" textRotation="90" wrapText="1"/>
      <protection locked="0"/>
    </xf>
    <xf numFmtId="0" fontId="23" fillId="3" borderId="13" xfId="0" applyFont="1" applyFill="1" applyBorder="1" applyAlignment="1" applyProtection="1">
      <alignment horizontal="center" vertical="center" textRotation="90" wrapText="1"/>
      <protection hidden="1"/>
    </xf>
    <xf numFmtId="0" fontId="24" fillId="0" borderId="6" xfId="0" applyFont="1" applyBorder="1" applyAlignment="1" applyProtection="1">
      <alignment horizontal="center" vertical="center" wrapText="1"/>
      <protection hidden="1"/>
    </xf>
    <xf numFmtId="0" fontId="2" fillId="0" borderId="0" xfId="0" applyFont="1" applyAlignment="1" applyProtection="1">
      <alignment vertical="center"/>
      <protection locked="0"/>
    </xf>
    <xf numFmtId="0" fontId="13" fillId="14" borderId="0" xfId="0" applyFont="1" applyFill="1" applyProtection="1">
      <protection locked="0"/>
    </xf>
    <xf numFmtId="0" fontId="22" fillId="0" borderId="0" xfId="0" applyFont="1" applyAlignment="1" applyProtection="1">
      <alignment horizontal="center" vertical="center"/>
      <protection locked="0"/>
    </xf>
    <xf numFmtId="0" fontId="13" fillId="0" borderId="0" xfId="0" applyFont="1" applyAlignment="1" applyProtection="1">
      <alignment wrapText="1"/>
      <protection locked="0"/>
    </xf>
    <xf numFmtId="0" fontId="12" fillId="0" borderId="0" xfId="0" applyFont="1" applyProtection="1">
      <protection locked="0"/>
    </xf>
    <xf numFmtId="0" fontId="12" fillId="0" borderId="0" xfId="0" applyFont="1" applyAlignment="1" applyProtection="1">
      <alignment horizontal="center"/>
      <protection locked="0"/>
    </xf>
    <xf numFmtId="0" fontId="12" fillId="0" borderId="6" xfId="0" applyFont="1" applyBorder="1" applyAlignment="1" applyProtection="1">
      <alignment horizontal="center" vertical="center"/>
      <protection locked="0"/>
    </xf>
    <xf numFmtId="0" fontId="12" fillId="0" borderId="9" xfId="0" applyFont="1" applyBorder="1" applyAlignment="1" applyProtection="1">
      <alignment horizontal="center" vertical="center"/>
      <protection locked="0"/>
    </xf>
    <xf numFmtId="0" fontId="12" fillId="0" borderId="11" xfId="0" applyFont="1" applyBorder="1" applyAlignment="1" applyProtection="1">
      <alignment horizontal="center" vertical="center"/>
      <protection locked="0"/>
    </xf>
    <xf numFmtId="0" fontId="12" fillId="0" borderId="13" xfId="0" applyFont="1" applyBorder="1" applyAlignment="1" applyProtection="1">
      <alignment horizontal="center" vertical="center"/>
      <protection locked="0"/>
    </xf>
    <xf numFmtId="0" fontId="3" fillId="0" borderId="6" xfId="0" applyFont="1" applyBorder="1" applyAlignment="1" applyProtection="1">
      <alignment horizontal="right"/>
      <protection locked="0"/>
    </xf>
    <xf numFmtId="9" fontId="7" fillId="0" borderId="6" xfId="0" applyNumberFormat="1" applyFont="1" applyBorder="1" applyAlignment="1" applyProtection="1">
      <alignment horizontal="center" vertical="center"/>
      <protection locked="0"/>
    </xf>
    <xf numFmtId="0" fontId="3" fillId="0" borderId="17" xfId="0" applyFont="1" applyBorder="1" applyAlignment="1" applyProtection="1">
      <alignment horizontal="right"/>
      <protection locked="0"/>
    </xf>
    <xf numFmtId="0" fontId="16" fillId="3" borderId="28" xfId="0" applyFont="1" applyFill="1" applyBorder="1" applyAlignment="1" applyProtection="1">
      <alignment horizontal="center" vertical="center" wrapText="1"/>
      <protection locked="0"/>
    </xf>
    <xf numFmtId="0" fontId="13" fillId="0" borderId="30" xfId="0" applyFont="1" applyBorder="1" applyProtection="1">
      <protection locked="0"/>
    </xf>
    <xf numFmtId="0" fontId="16" fillId="3" borderId="1" xfId="0" applyFont="1" applyFill="1" applyBorder="1" applyAlignment="1" applyProtection="1">
      <alignment horizontal="center" vertical="center" wrapText="1"/>
      <protection locked="0"/>
    </xf>
    <xf numFmtId="0" fontId="13" fillId="0" borderId="2" xfId="0" applyFont="1" applyBorder="1" applyProtection="1">
      <protection locked="0"/>
    </xf>
    <xf numFmtId="0" fontId="16" fillId="3" borderId="3" xfId="0" applyFont="1" applyFill="1" applyBorder="1" applyAlignment="1" applyProtection="1">
      <alignment horizontal="center" vertical="center" wrapText="1"/>
      <protection locked="0"/>
    </xf>
    <xf numFmtId="0" fontId="13" fillId="0" borderId="4" xfId="0" applyFont="1" applyBorder="1" applyProtection="1">
      <protection locked="0"/>
    </xf>
    <xf numFmtId="0" fontId="6" fillId="0" borderId="37" xfId="0" applyFont="1" applyBorder="1" applyAlignment="1">
      <alignment horizontal="justify" vertical="center"/>
    </xf>
    <xf numFmtId="0" fontId="6" fillId="0" borderId="37" xfId="0" applyFont="1" applyBorder="1" applyAlignment="1">
      <alignment horizontal="justify" vertical="center" wrapText="1"/>
    </xf>
    <xf numFmtId="9" fontId="12" fillId="0" borderId="9" xfId="1" applyFont="1" applyBorder="1" applyAlignment="1" applyProtection="1">
      <alignment horizontal="center" vertical="center"/>
    </xf>
    <xf numFmtId="9" fontId="12" fillId="0" borderId="13" xfId="1" applyFont="1" applyBorder="1" applyAlignment="1" applyProtection="1">
      <alignment horizontal="center" vertical="center"/>
    </xf>
    <xf numFmtId="9" fontId="16" fillId="16" borderId="30" xfId="0" applyNumberFormat="1" applyFont="1" applyFill="1" applyBorder="1" applyAlignment="1">
      <alignment horizontal="center" vertical="center" wrapText="1"/>
    </xf>
    <xf numFmtId="9" fontId="14" fillId="16" borderId="4" xfId="0" applyNumberFormat="1" applyFont="1" applyFill="1" applyBorder="1" applyAlignment="1">
      <alignment horizontal="center" vertical="center" wrapText="1"/>
    </xf>
    <xf numFmtId="0" fontId="12" fillId="14" borderId="21" xfId="0" applyFont="1" applyFill="1" applyBorder="1" applyAlignment="1">
      <alignment horizontal="center"/>
    </xf>
    <xf numFmtId="0" fontId="12" fillId="14" borderId="0" xfId="0" applyFont="1" applyFill="1" applyAlignment="1">
      <alignment horizontal="center"/>
    </xf>
    <xf numFmtId="0" fontId="12" fillId="14" borderId="14" xfId="0" applyFont="1" applyFill="1" applyBorder="1" applyAlignment="1">
      <alignment horizontal="center"/>
    </xf>
    <xf numFmtId="0" fontId="12" fillId="14" borderId="14" xfId="0" applyFont="1" applyFill="1" applyBorder="1"/>
    <xf numFmtId="0" fontId="12" fillId="14" borderId="21" xfId="0" applyFont="1" applyFill="1" applyBorder="1"/>
    <xf numFmtId="0" fontId="27" fillId="14" borderId="0" xfId="0" applyFont="1" applyFill="1" applyAlignment="1">
      <alignment vertical="center"/>
    </xf>
    <xf numFmtId="0" fontId="5" fillId="8" borderId="6" xfId="0" applyFont="1" applyFill="1" applyBorder="1" applyAlignment="1">
      <alignment horizontal="center" vertical="center" wrapText="1"/>
    </xf>
    <xf numFmtId="0" fontId="3" fillId="0" borderId="11" xfId="0" applyFont="1" applyBorder="1" applyAlignment="1">
      <alignment horizontal="center" vertical="center" wrapText="1"/>
    </xf>
    <xf numFmtId="0" fontId="3" fillId="14" borderId="0" xfId="0" applyFont="1" applyFill="1" applyAlignment="1">
      <alignment vertical="center" wrapText="1"/>
    </xf>
    <xf numFmtId="0" fontId="12" fillId="14" borderId="18" xfId="0" applyFont="1" applyFill="1" applyBorder="1"/>
    <xf numFmtId="0" fontId="12" fillId="14" borderId="15" xfId="0" applyFont="1" applyFill="1" applyBorder="1"/>
    <xf numFmtId="0" fontId="12" fillId="14" borderId="13" xfId="0" applyFont="1" applyFill="1" applyBorder="1"/>
    <xf numFmtId="0" fontId="13" fillId="14" borderId="0" xfId="0" applyFont="1" applyFill="1"/>
    <xf numFmtId="0" fontId="16" fillId="14" borderId="0" xfId="0" applyFont="1" applyFill="1" applyAlignment="1">
      <alignment horizontal="justify" vertical="justify" wrapText="1"/>
    </xf>
    <xf numFmtId="0" fontId="13" fillId="14" borderId="25" xfId="0" applyFont="1" applyFill="1" applyBorder="1"/>
    <xf numFmtId="0" fontId="13" fillId="14" borderId="19" xfId="0" applyFont="1" applyFill="1" applyBorder="1"/>
    <xf numFmtId="0" fontId="13" fillId="14" borderId="26" xfId="0" applyFont="1" applyFill="1" applyBorder="1"/>
    <xf numFmtId="0" fontId="13" fillId="14" borderId="21" xfId="0" applyFont="1" applyFill="1" applyBorder="1"/>
    <xf numFmtId="0" fontId="13" fillId="14" borderId="14" xfId="0" applyFont="1" applyFill="1" applyBorder="1"/>
    <xf numFmtId="0" fontId="16" fillId="14" borderId="0" xfId="0" applyFont="1" applyFill="1" applyAlignment="1">
      <alignment horizontal="justify" vertical="center" wrapText="1"/>
    </xf>
    <xf numFmtId="0" fontId="13" fillId="14" borderId="18" xfId="0" applyFont="1" applyFill="1" applyBorder="1"/>
    <xf numFmtId="0" fontId="13" fillId="14" borderId="13" xfId="0" applyFont="1" applyFill="1" applyBorder="1"/>
    <xf numFmtId="0" fontId="22" fillId="0" borderId="6" xfId="0" applyFont="1" applyBorder="1" applyAlignment="1" applyProtection="1">
      <alignment horizontal="center" vertical="center"/>
      <protection locked="0"/>
    </xf>
    <xf numFmtId="0" fontId="16" fillId="3" borderId="39" xfId="0" applyFont="1" applyFill="1" applyBorder="1" applyAlignment="1">
      <alignment horizontal="center" vertical="center" wrapText="1"/>
    </xf>
    <xf numFmtId="0" fontId="13" fillId="0" borderId="46" xfId="0" applyFont="1" applyBorder="1"/>
    <xf numFmtId="0" fontId="13" fillId="0" borderId="6" xfId="0" applyFont="1" applyBorder="1"/>
    <xf numFmtId="0" fontId="3" fillId="0" borderId="11" xfId="0" applyFont="1" applyBorder="1" applyAlignment="1" applyProtection="1">
      <alignment horizontal="right" vertical="center"/>
      <protection locked="0"/>
    </xf>
    <xf numFmtId="0" fontId="6" fillId="0" borderId="26" xfId="0" applyFont="1" applyBorder="1" applyAlignment="1">
      <alignment horizontal="justify" vertical="center"/>
    </xf>
    <xf numFmtId="0" fontId="6" fillId="0" borderId="26" xfId="0" applyFont="1" applyBorder="1" applyAlignment="1">
      <alignment horizontal="justify" vertical="center" wrapText="1"/>
    </xf>
    <xf numFmtId="0" fontId="12" fillId="0" borderId="14" xfId="0" applyFont="1" applyBorder="1" applyAlignment="1" applyProtection="1">
      <alignment horizontal="center" vertical="center"/>
      <protection locked="0"/>
    </xf>
    <xf numFmtId="9" fontId="12" fillId="0" borderId="14" xfId="1" applyFont="1" applyBorder="1" applyAlignment="1" applyProtection="1">
      <alignment horizontal="center" vertical="center"/>
    </xf>
    <xf numFmtId="0" fontId="12" fillId="14" borderId="25" xfId="0" applyFont="1" applyFill="1" applyBorder="1" applyProtection="1">
      <protection locked="0"/>
    </xf>
    <xf numFmtId="0" fontId="12" fillId="14" borderId="19" xfId="0" applyFont="1" applyFill="1" applyBorder="1" applyProtection="1">
      <protection locked="0"/>
    </xf>
    <xf numFmtId="0" fontId="12" fillId="14" borderId="19" xfId="0" applyFont="1" applyFill="1" applyBorder="1" applyAlignment="1" applyProtection="1">
      <alignment horizontal="center"/>
      <protection locked="0"/>
    </xf>
    <xf numFmtId="0" fontId="12" fillId="14" borderId="26" xfId="0" applyFont="1" applyFill="1" applyBorder="1" applyProtection="1">
      <protection locked="0"/>
    </xf>
    <xf numFmtId="0" fontId="12" fillId="14" borderId="21" xfId="0" applyFont="1" applyFill="1" applyBorder="1" applyProtection="1">
      <protection locked="0"/>
    </xf>
    <xf numFmtId="0" fontId="12" fillId="14" borderId="0" xfId="0" applyFont="1" applyFill="1" applyProtection="1">
      <protection locked="0"/>
    </xf>
    <xf numFmtId="0" fontId="12" fillId="14" borderId="0" xfId="0" applyFont="1" applyFill="1" applyAlignment="1" applyProtection="1">
      <alignment horizontal="center"/>
      <protection locked="0"/>
    </xf>
    <xf numFmtId="0" fontId="12" fillId="14" borderId="14" xfId="0" applyFont="1" applyFill="1" applyBorder="1" applyProtection="1">
      <protection locked="0"/>
    </xf>
    <xf numFmtId="0" fontId="12" fillId="0" borderId="21" xfId="0" applyFont="1" applyBorder="1" applyProtection="1">
      <protection locked="0"/>
    </xf>
    <xf numFmtId="9" fontId="7" fillId="14" borderId="0" xfId="0" applyNumberFormat="1" applyFont="1" applyFill="1" applyProtection="1">
      <protection locked="0"/>
    </xf>
    <xf numFmtId="0" fontId="12" fillId="14" borderId="18" xfId="0" applyFont="1" applyFill="1" applyBorder="1" applyProtection="1">
      <protection locked="0"/>
    </xf>
    <xf numFmtId="0" fontId="12" fillId="14" borderId="15" xfId="0" applyFont="1" applyFill="1" applyBorder="1" applyProtection="1">
      <protection locked="0"/>
    </xf>
    <xf numFmtId="0" fontId="12" fillId="14" borderId="15" xfId="0" applyFont="1" applyFill="1" applyBorder="1" applyAlignment="1" applyProtection="1">
      <alignment horizontal="center"/>
      <protection locked="0"/>
    </xf>
    <xf numFmtId="0" fontId="12" fillId="14" borderId="13" xfId="0" applyFont="1" applyFill="1" applyBorder="1" applyProtection="1">
      <protection locked="0"/>
    </xf>
    <xf numFmtId="0" fontId="12" fillId="14" borderId="0" xfId="0" applyFont="1" applyFill="1" applyAlignment="1" applyProtection="1">
      <alignment horizontal="center" vertical="center"/>
      <protection locked="0"/>
    </xf>
    <xf numFmtId="9" fontId="12" fillId="0" borderId="6" xfId="1" applyFont="1" applyBorder="1" applyAlignment="1" applyProtection="1">
      <alignment horizontal="center"/>
    </xf>
    <xf numFmtId="9" fontId="7" fillId="0" borderId="17" xfId="0" applyNumberFormat="1" applyFont="1" applyBorder="1" applyAlignment="1">
      <alignment horizontal="center" vertical="center"/>
    </xf>
    <xf numFmtId="9" fontId="7" fillId="0" borderId="6" xfId="0" applyNumberFormat="1" applyFont="1" applyBorder="1" applyAlignment="1">
      <alignment horizontal="center" vertical="center"/>
    </xf>
    <xf numFmtId="164" fontId="7" fillId="18" borderId="6" xfId="0" applyNumberFormat="1" applyFont="1" applyFill="1" applyBorder="1" applyAlignment="1">
      <alignment horizontal="center" vertical="center"/>
    </xf>
    <xf numFmtId="0" fontId="12" fillId="0" borderId="32" xfId="0" applyFont="1" applyBorder="1" applyAlignment="1" applyProtection="1">
      <alignment horizontal="center" vertical="center"/>
      <protection locked="0"/>
    </xf>
    <xf numFmtId="0" fontId="12" fillId="0" borderId="47" xfId="0" applyFont="1" applyBorder="1" applyAlignment="1" applyProtection="1">
      <alignment horizontal="center" vertical="center"/>
      <protection locked="0"/>
    </xf>
    <xf numFmtId="0" fontId="12" fillId="0" borderId="48" xfId="0" applyFont="1" applyBorder="1" applyAlignment="1" applyProtection="1">
      <alignment horizontal="center" vertical="center"/>
      <protection locked="0"/>
    </xf>
    <xf numFmtId="0" fontId="12" fillId="0" borderId="38" xfId="0" applyFont="1" applyBorder="1" applyProtection="1">
      <protection locked="0"/>
    </xf>
    <xf numFmtId="0" fontId="12" fillId="0" borderId="49" xfId="0" applyFont="1" applyBorder="1" applyProtection="1">
      <protection locked="0"/>
    </xf>
    <xf numFmtId="9" fontId="12" fillId="0" borderId="32" xfId="1" applyFont="1" applyBorder="1" applyAlignment="1" applyProtection="1">
      <alignment horizontal="center" vertical="center"/>
    </xf>
    <xf numFmtId="9" fontId="12" fillId="0" borderId="47" xfId="1" applyFont="1" applyBorder="1" applyAlignment="1" applyProtection="1">
      <alignment horizontal="center" vertical="center"/>
    </xf>
    <xf numFmtId="9" fontId="12" fillId="0" borderId="48" xfId="1" applyFont="1" applyBorder="1" applyAlignment="1" applyProtection="1">
      <alignment horizontal="center" vertical="center"/>
    </xf>
    <xf numFmtId="0" fontId="6" fillId="0" borderId="32" xfId="0" applyFont="1" applyBorder="1" applyAlignment="1">
      <alignment horizontal="center" vertical="center" wrapText="1"/>
    </xf>
    <xf numFmtId="14" fontId="6" fillId="0" borderId="37" xfId="0" applyNumberFormat="1" applyFont="1" applyBorder="1" applyAlignment="1">
      <alignment horizontal="center" vertical="center" wrapText="1"/>
    </xf>
    <xf numFmtId="0" fontId="30" fillId="20" borderId="13" xfId="0" applyFont="1" applyFill="1" applyBorder="1" applyAlignment="1">
      <alignment horizontal="center" vertical="center" wrapText="1"/>
    </xf>
    <xf numFmtId="0" fontId="30" fillId="20" borderId="6" xfId="0" applyFont="1" applyFill="1" applyBorder="1" applyAlignment="1">
      <alignment horizontal="center" vertical="center" wrapText="1"/>
    </xf>
    <xf numFmtId="0" fontId="31" fillId="14" borderId="13" xfId="0" applyFont="1" applyFill="1" applyBorder="1" applyAlignment="1">
      <alignment horizontal="center" vertical="center"/>
    </xf>
    <xf numFmtId="0" fontId="32" fillId="14" borderId="9" xfId="0" applyFont="1" applyFill="1" applyBorder="1" applyAlignment="1">
      <alignment horizontal="center" vertical="center" wrapText="1"/>
    </xf>
    <xf numFmtId="0" fontId="32" fillId="14" borderId="13" xfId="0" applyFont="1" applyFill="1" applyBorder="1" applyAlignment="1">
      <alignment horizontal="center" vertical="center" wrapText="1"/>
    </xf>
    <xf numFmtId="0" fontId="32" fillId="0" borderId="13" xfId="0" applyFont="1" applyBorder="1" applyAlignment="1">
      <alignment horizontal="center" vertical="center" wrapText="1"/>
    </xf>
    <xf numFmtId="0" fontId="36" fillId="0" borderId="6" xfId="0" applyFont="1" applyBorder="1" applyAlignment="1" applyProtection="1">
      <alignment horizontal="center" vertical="center" wrapText="1"/>
      <protection hidden="1"/>
    </xf>
    <xf numFmtId="0" fontId="37" fillId="3" borderId="13" xfId="0" applyFont="1" applyFill="1" applyBorder="1" applyAlignment="1" applyProtection="1">
      <alignment horizontal="center" vertical="center" textRotation="90" wrapText="1"/>
      <protection hidden="1"/>
    </xf>
    <xf numFmtId="0" fontId="13" fillId="14" borderId="25" xfId="0" applyFont="1" applyFill="1" applyBorder="1" applyAlignment="1" applyProtection="1">
      <alignment horizontal="center"/>
      <protection locked="0"/>
    </xf>
    <xf numFmtId="0" fontId="13" fillId="14" borderId="19" xfId="0" applyFont="1" applyFill="1" applyBorder="1" applyAlignment="1" applyProtection="1">
      <alignment horizontal="center"/>
      <protection locked="0"/>
    </xf>
    <xf numFmtId="0" fontId="22" fillId="14" borderId="19" xfId="0" applyFont="1" applyFill="1" applyBorder="1" applyAlignment="1" applyProtection="1">
      <alignment horizontal="center" vertical="center"/>
      <protection locked="0"/>
    </xf>
    <xf numFmtId="0" fontId="22" fillId="14" borderId="19" xfId="0" applyFont="1" applyFill="1" applyBorder="1" applyAlignment="1" applyProtection="1">
      <alignment horizontal="left" vertical="center"/>
      <protection locked="0"/>
    </xf>
    <xf numFmtId="0" fontId="22" fillId="14" borderId="26" xfId="0" applyFont="1" applyFill="1" applyBorder="1" applyAlignment="1" applyProtection="1">
      <alignment horizontal="left" vertical="center"/>
      <protection locked="0"/>
    </xf>
    <xf numFmtId="0" fontId="13" fillId="14" borderId="21" xfId="0" applyFont="1" applyFill="1" applyBorder="1" applyAlignment="1" applyProtection="1">
      <alignment horizontal="center"/>
      <protection locked="0"/>
    </xf>
    <xf numFmtId="0" fontId="13" fillId="14" borderId="0" xfId="0" applyFont="1" applyFill="1" applyAlignment="1" applyProtection="1">
      <alignment horizontal="center"/>
      <protection locked="0"/>
    </xf>
    <xf numFmtId="0" fontId="13" fillId="14" borderId="0" xfId="0" applyFont="1" applyFill="1" applyAlignment="1" applyProtection="1">
      <alignment horizontal="left" vertical="center"/>
      <protection locked="0"/>
    </xf>
    <xf numFmtId="0" fontId="22" fillId="14" borderId="0" xfId="0" applyFont="1" applyFill="1" applyAlignment="1" applyProtection="1">
      <alignment horizontal="center" vertical="center"/>
      <protection locked="0"/>
    </xf>
    <xf numFmtId="0" fontId="22" fillId="14" borderId="0" xfId="0" applyFont="1" applyFill="1" applyAlignment="1" applyProtection="1">
      <alignment horizontal="left" vertical="center"/>
      <protection locked="0"/>
    </xf>
    <xf numFmtId="0" fontId="22" fillId="14" borderId="14" xfId="0" applyFont="1" applyFill="1" applyBorder="1" applyAlignment="1" applyProtection="1">
      <alignment horizontal="left" vertical="center"/>
      <protection locked="0"/>
    </xf>
    <xf numFmtId="0" fontId="13" fillId="0" borderId="0" xfId="0" applyFont="1" applyAlignment="1">
      <alignment wrapText="1"/>
    </xf>
    <xf numFmtId="0" fontId="12" fillId="0" borderId="37" xfId="0" applyFont="1" applyBorder="1" applyAlignment="1" applyProtection="1">
      <alignment wrapText="1"/>
      <protection locked="0"/>
    </xf>
    <xf numFmtId="0" fontId="12" fillId="0" borderId="54" xfId="0" applyFont="1" applyBorder="1" applyAlignment="1" applyProtection="1">
      <alignment horizontal="center" vertical="center"/>
      <protection locked="0"/>
    </xf>
    <xf numFmtId="9" fontId="12" fillId="0" borderId="54" xfId="1" applyFont="1" applyBorder="1" applyAlignment="1" applyProtection="1">
      <alignment horizontal="center" vertical="center"/>
    </xf>
    <xf numFmtId="0" fontId="22" fillId="14" borderId="50" xfId="0" applyFont="1" applyFill="1" applyBorder="1" applyAlignment="1" applyProtection="1">
      <alignment horizontal="center" vertical="center"/>
      <protection locked="0"/>
    </xf>
    <xf numFmtId="0" fontId="22" fillId="14" borderId="51" xfId="0" applyFont="1" applyFill="1" applyBorder="1" applyAlignment="1" applyProtection="1">
      <alignment horizontal="center" vertical="center"/>
      <protection locked="0"/>
    </xf>
    <xf numFmtId="0" fontId="15" fillId="19" borderId="17" xfId="0" applyFont="1" applyFill="1" applyBorder="1" applyAlignment="1" applyProtection="1">
      <alignment horizontal="center" vertical="center" wrapText="1"/>
      <protection locked="0"/>
    </xf>
    <xf numFmtId="0" fontId="15" fillId="19" borderId="11" xfId="0" applyFont="1" applyFill="1" applyBorder="1" applyAlignment="1" applyProtection="1">
      <alignment horizontal="center" vertical="center" wrapText="1"/>
      <protection locked="0"/>
    </xf>
    <xf numFmtId="0" fontId="15" fillId="19" borderId="17" xfId="0" applyFont="1" applyFill="1" applyBorder="1" applyAlignment="1" applyProtection="1">
      <alignment horizontal="center" vertical="center" textRotation="90" wrapText="1"/>
      <protection locked="0"/>
    </xf>
    <xf numFmtId="0" fontId="15" fillId="19" borderId="11" xfId="0" applyFont="1" applyFill="1" applyBorder="1" applyAlignment="1" applyProtection="1">
      <alignment horizontal="center" vertical="center" textRotation="90" wrapText="1"/>
      <protection locked="0"/>
    </xf>
    <xf numFmtId="0" fontId="22" fillId="0" borderId="23" xfId="0" applyFont="1" applyBorder="1" applyAlignment="1" applyProtection="1">
      <alignment horizontal="left" vertical="center"/>
      <protection locked="0"/>
    </xf>
    <xf numFmtId="0" fontId="22" fillId="0" borderId="33" xfId="0" applyFont="1" applyBorder="1" applyAlignment="1" applyProtection="1">
      <alignment horizontal="left" vertical="center"/>
      <protection locked="0"/>
    </xf>
    <xf numFmtId="0" fontId="22" fillId="0" borderId="24" xfId="0" applyFont="1" applyBorder="1" applyAlignment="1" applyProtection="1">
      <alignment horizontal="left" vertical="center"/>
      <protection locked="0"/>
    </xf>
    <xf numFmtId="0" fontId="22" fillId="0" borderId="7" xfId="0" applyFont="1" applyBorder="1" applyAlignment="1" applyProtection="1">
      <alignment horizontal="center" vertical="center"/>
      <protection locked="0"/>
    </xf>
    <xf numFmtId="0" fontId="22" fillId="0" borderId="8" xfId="0" applyFont="1" applyBorder="1" applyAlignment="1" applyProtection="1">
      <alignment horizontal="center" vertical="center"/>
      <protection locked="0"/>
    </xf>
    <xf numFmtId="0" fontId="22" fillId="0" borderId="9" xfId="0" applyFont="1" applyBorder="1" applyAlignment="1" applyProtection="1">
      <alignment horizontal="center" vertical="center"/>
      <protection locked="0"/>
    </xf>
    <xf numFmtId="0" fontId="22" fillId="0" borderId="45" xfId="0" applyFont="1" applyBorder="1" applyAlignment="1" applyProtection="1">
      <alignment horizontal="left" vertical="center"/>
      <protection locked="0"/>
    </xf>
    <xf numFmtId="0" fontId="22" fillId="0" borderId="43" xfId="0" applyFont="1" applyBorder="1" applyAlignment="1" applyProtection="1">
      <alignment horizontal="left" vertical="center"/>
      <protection locked="0"/>
    </xf>
    <xf numFmtId="0" fontId="22" fillId="0" borderId="44" xfId="0" applyFont="1" applyBorder="1" applyAlignment="1" applyProtection="1">
      <alignment horizontal="left" vertical="center"/>
      <protection locked="0"/>
    </xf>
    <xf numFmtId="0" fontId="15" fillId="19" borderId="7" xfId="0" applyFont="1" applyFill="1" applyBorder="1" applyAlignment="1" applyProtection="1">
      <alignment horizontal="center" vertical="center"/>
      <protection locked="0"/>
    </xf>
    <xf numFmtId="0" fontId="15" fillId="19" borderId="8" xfId="0" applyFont="1" applyFill="1" applyBorder="1" applyAlignment="1" applyProtection="1">
      <alignment horizontal="center" vertical="center"/>
      <protection locked="0"/>
    </xf>
    <xf numFmtId="0" fontId="15" fillId="19" borderId="9" xfId="0" applyFont="1" applyFill="1" applyBorder="1" applyAlignment="1" applyProtection="1">
      <alignment horizontal="center" vertical="center"/>
      <protection locked="0"/>
    </xf>
    <xf numFmtId="0" fontId="13" fillId="0" borderId="25" xfId="0" applyFont="1" applyBorder="1" applyAlignment="1" applyProtection="1">
      <alignment horizontal="center"/>
      <protection locked="0"/>
    </xf>
    <xf numFmtId="0" fontId="13" fillId="0" borderId="19" xfId="0" applyFont="1" applyBorder="1" applyAlignment="1" applyProtection="1">
      <alignment horizontal="center"/>
      <protection locked="0"/>
    </xf>
    <xf numFmtId="0" fontId="13" fillId="0" borderId="26" xfId="0" applyFont="1" applyBorder="1" applyAlignment="1" applyProtection="1">
      <alignment horizontal="center"/>
      <protection locked="0"/>
    </xf>
    <xf numFmtId="0" fontId="13" fillId="0" borderId="18"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0" borderId="13" xfId="0" applyFont="1" applyBorder="1" applyAlignment="1" applyProtection="1">
      <alignment horizontal="center"/>
      <protection locked="0"/>
    </xf>
    <xf numFmtId="0" fontId="13" fillId="14" borderId="18" xfId="0" applyFont="1" applyFill="1" applyBorder="1" applyAlignment="1" applyProtection="1">
      <alignment horizontal="center"/>
      <protection locked="0"/>
    </xf>
    <xf numFmtId="0" fontId="13" fillId="14" borderId="15" xfId="0" applyFont="1" applyFill="1" applyBorder="1" applyAlignment="1" applyProtection="1">
      <alignment horizontal="center"/>
      <protection locked="0"/>
    </xf>
    <xf numFmtId="0" fontId="13" fillId="14" borderId="13" xfId="0" applyFont="1" applyFill="1" applyBorder="1" applyAlignment="1" applyProtection="1">
      <alignment horizontal="center"/>
      <protection locked="0"/>
    </xf>
    <xf numFmtId="0" fontId="20" fillId="4" borderId="7" xfId="0" applyFont="1" applyFill="1" applyBorder="1" applyAlignment="1" applyProtection="1">
      <alignment horizontal="center" vertical="center"/>
      <protection locked="0"/>
    </xf>
    <xf numFmtId="0" fontId="20" fillId="4" borderId="8" xfId="0" applyFont="1" applyFill="1" applyBorder="1" applyAlignment="1" applyProtection="1">
      <alignment horizontal="center" vertical="center"/>
      <protection locked="0"/>
    </xf>
    <xf numFmtId="0" fontId="20" fillId="5" borderId="7" xfId="0" applyFont="1" applyFill="1" applyBorder="1" applyAlignment="1" applyProtection="1">
      <alignment horizontal="center" vertical="center"/>
      <protection locked="0"/>
    </xf>
    <xf numFmtId="0" fontId="20" fillId="5" borderId="8" xfId="0" applyFont="1" applyFill="1" applyBorder="1" applyAlignment="1" applyProtection="1">
      <alignment horizontal="center" vertical="center"/>
      <protection locked="0"/>
    </xf>
    <xf numFmtId="0" fontId="20" fillId="5" borderId="9" xfId="0" applyFont="1" applyFill="1" applyBorder="1" applyAlignment="1" applyProtection="1">
      <alignment horizontal="center" vertical="center"/>
      <protection locked="0"/>
    </xf>
    <xf numFmtId="0" fontId="20" fillId="6" borderId="7" xfId="0" applyFont="1" applyFill="1" applyBorder="1" applyAlignment="1" applyProtection="1">
      <alignment horizontal="center" vertical="center"/>
      <protection locked="0"/>
    </xf>
    <xf numFmtId="0" fontId="20" fillId="6" borderId="8" xfId="0" applyFont="1" applyFill="1" applyBorder="1" applyAlignment="1" applyProtection="1">
      <alignment horizontal="center" vertical="center"/>
      <protection locked="0"/>
    </xf>
    <xf numFmtId="0" fontId="20" fillId="6" borderId="10" xfId="0" applyFont="1" applyFill="1" applyBorder="1" applyAlignment="1" applyProtection="1">
      <alignment horizontal="center" vertical="center"/>
      <protection locked="0"/>
    </xf>
    <xf numFmtId="0" fontId="20" fillId="7" borderId="16" xfId="0" applyFont="1" applyFill="1" applyBorder="1" applyAlignment="1" applyProtection="1">
      <alignment horizontal="center" vertical="center" wrapText="1"/>
      <protection locked="0"/>
    </xf>
    <xf numFmtId="0" fontId="20" fillId="7" borderId="9" xfId="0" applyFont="1" applyFill="1" applyBorder="1" applyAlignment="1" applyProtection="1">
      <alignment horizontal="center" vertical="center" wrapText="1"/>
      <protection locked="0"/>
    </xf>
    <xf numFmtId="0" fontId="13" fillId="14" borderId="52" xfId="0" applyFont="1" applyFill="1" applyBorder="1" applyAlignment="1" applyProtection="1">
      <alignment horizontal="left" vertical="center"/>
      <protection locked="0"/>
    </xf>
    <xf numFmtId="0" fontId="13" fillId="14" borderId="0" xfId="0" applyFont="1" applyFill="1" applyAlignment="1" applyProtection="1">
      <alignment horizontal="left" vertical="center"/>
      <protection locked="0"/>
    </xf>
    <xf numFmtId="0" fontId="13" fillId="14" borderId="53" xfId="0" applyFont="1" applyFill="1" applyBorder="1" applyAlignment="1" applyProtection="1">
      <alignment horizontal="left" vertical="center"/>
      <protection locked="0"/>
    </xf>
    <xf numFmtId="0" fontId="13" fillId="14" borderId="7" xfId="0" applyFont="1" applyFill="1" applyBorder="1" applyAlignment="1" applyProtection="1">
      <alignment horizontal="center"/>
      <protection locked="0"/>
    </xf>
    <xf numFmtId="0" fontId="13" fillId="14" borderId="8" xfId="0" applyFont="1" applyFill="1" applyBorder="1" applyAlignment="1" applyProtection="1">
      <alignment horizontal="center"/>
      <protection locked="0"/>
    </xf>
    <xf numFmtId="0" fontId="13" fillId="14" borderId="9" xfId="0" applyFont="1" applyFill="1" applyBorder="1" applyAlignment="1" applyProtection="1">
      <alignment horizontal="center"/>
      <protection locked="0"/>
    </xf>
    <xf numFmtId="0" fontId="25" fillId="14" borderId="7" xfId="0" applyFont="1" applyFill="1" applyBorder="1" applyAlignment="1" applyProtection="1">
      <alignment horizontal="center"/>
      <protection locked="0"/>
    </xf>
    <xf numFmtId="0" fontId="25" fillId="14" borderId="8" xfId="0" applyFont="1" applyFill="1" applyBorder="1" applyAlignment="1" applyProtection="1">
      <alignment horizontal="center"/>
      <protection locked="0"/>
    </xf>
    <xf numFmtId="0" fontId="25" fillId="14" borderId="9" xfId="0" applyFont="1" applyFill="1" applyBorder="1" applyAlignment="1" applyProtection="1">
      <alignment horizontal="center"/>
      <protection locked="0"/>
    </xf>
    <xf numFmtId="0" fontId="15" fillId="19" borderId="7" xfId="0" applyFont="1" applyFill="1" applyBorder="1" applyAlignment="1" applyProtection="1">
      <alignment horizontal="center" vertical="center" wrapText="1"/>
      <protection locked="0"/>
    </xf>
    <xf numFmtId="0" fontId="15" fillId="19" borderId="8" xfId="0" applyFont="1" applyFill="1" applyBorder="1" applyAlignment="1" applyProtection="1">
      <alignment horizontal="center" vertical="center" wrapText="1"/>
      <protection locked="0"/>
    </xf>
    <xf numFmtId="0" fontId="15" fillId="19" borderId="9" xfId="0" applyFont="1" applyFill="1" applyBorder="1" applyAlignment="1" applyProtection="1">
      <alignment horizontal="center" vertical="center" wrapText="1"/>
      <protection locked="0"/>
    </xf>
    <xf numFmtId="0" fontId="26" fillId="0" borderId="3" xfId="0" applyFont="1" applyBorder="1" applyAlignment="1">
      <alignment horizontal="center"/>
    </xf>
    <xf numFmtId="0" fontId="26" fillId="0" borderId="31" xfId="0" applyFont="1" applyBorder="1" applyAlignment="1">
      <alignment horizontal="center"/>
    </xf>
    <xf numFmtId="0" fontId="26" fillId="0" borderId="4" xfId="0" applyFont="1" applyBorder="1" applyAlignment="1">
      <alignment horizontal="center"/>
    </xf>
    <xf numFmtId="0" fontId="6" fillId="0" borderId="1" xfId="0" applyFont="1" applyBorder="1" applyAlignment="1">
      <alignment horizontal="left" vertical="center" wrapText="1"/>
    </xf>
    <xf numFmtId="0" fontId="6" fillId="0" borderId="27" xfId="0" applyFont="1" applyBorder="1" applyAlignment="1">
      <alignment horizontal="left" vertical="center" wrapText="1"/>
    </xf>
    <xf numFmtId="0" fontId="6" fillId="0" borderId="2" xfId="0" applyFont="1" applyBorder="1" applyAlignment="1">
      <alignment horizontal="left" vertical="center" wrapText="1"/>
    </xf>
    <xf numFmtId="0" fontId="19" fillId="0" borderId="1" xfId="0" applyFont="1" applyBorder="1" applyAlignment="1">
      <alignment horizontal="left" vertical="center"/>
    </xf>
    <xf numFmtId="0" fontId="19" fillId="0" borderId="27" xfId="0" applyFont="1" applyBorder="1" applyAlignment="1">
      <alignment horizontal="left" vertical="center"/>
    </xf>
    <xf numFmtId="0" fontId="19" fillId="0" borderId="2" xfId="0" applyFont="1" applyBorder="1" applyAlignment="1">
      <alignment horizontal="left" vertical="center"/>
    </xf>
    <xf numFmtId="0" fontId="6" fillId="14" borderId="1" xfId="0" applyFont="1" applyFill="1" applyBorder="1" applyAlignment="1">
      <alignment horizontal="left" vertical="center" wrapText="1"/>
    </xf>
    <xf numFmtId="0" fontId="6" fillId="14" borderId="27" xfId="0" applyFont="1" applyFill="1" applyBorder="1" applyAlignment="1">
      <alignment horizontal="left" vertical="center" wrapText="1"/>
    </xf>
    <xf numFmtId="0" fontId="6" fillId="14" borderId="2" xfId="0" applyFont="1" applyFill="1" applyBorder="1" applyAlignment="1">
      <alignment horizontal="left" vertical="center" wrapText="1"/>
    </xf>
    <xf numFmtId="0" fontId="16" fillId="14" borderId="1" xfId="0" applyFont="1" applyFill="1" applyBorder="1" applyAlignment="1">
      <alignment horizontal="left" vertical="top" wrapText="1"/>
    </xf>
    <xf numFmtId="0" fontId="6" fillId="14" borderId="27" xfId="0" applyFont="1" applyFill="1" applyBorder="1" applyAlignment="1">
      <alignment horizontal="left" vertical="top" wrapText="1"/>
    </xf>
    <xf numFmtId="0" fontId="6" fillId="14" borderId="2" xfId="0" applyFont="1" applyFill="1" applyBorder="1" applyAlignment="1">
      <alignment horizontal="left" vertical="top" wrapText="1"/>
    </xf>
    <xf numFmtId="0" fontId="16" fillId="14" borderId="27" xfId="0" applyFont="1" applyFill="1" applyBorder="1" applyAlignment="1">
      <alignment horizontal="left" vertical="top" wrapText="1"/>
    </xf>
    <xf numFmtId="0" fontId="16" fillId="14" borderId="2" xfId="0" applyFont="1" applyFill="1" applyBorder="1" applyAlignment="1">
      <alignment horizontal="left" vertical="top" wrapText="1"/>
    </xf>
    <xf numFmtId="0" fontId="6" fillId="0" borderId="1" xfId="0" applyFont="1" applyBorder="1" applyAlignment="1">
      <alignment horizontal="justify" vertical="center" wrapText="1"/>
    </xf>
    <xf numFmtId="0" fontId="6" fillId="0" borderId="27" xfId="0" applyFont="1" applyBorder="1" applyAlignment="1">
      <alignment horizontal="justify" vertical="center" wrapText="1"/>
    </xf>
    <xf numFmtId="0" fontId="6" fillId="0" borderId="2" xfId="0" applyFont="1" applyBorder="1" applyAlignment="1">
      <alignment horizontal="justify" vertical="center" wrapText="1"/>
    </xf>
    <xf numFmtId="0" fontId="19" fillId="14" borderId="28" xfId="0" applyFont="1" applyFill="1" applyBorder="1" applyAlignment="1">
      <alignment horizontal="left" vertical="center"/>
    </xf>
    <xf numFmtId="0" fontId="19" fillId="14" borderId="29" xfId="0" applyFont="1" applyFill="1" applyBorder="1" applyAlignment="1">
      <alignment horizontal="left" vertical="center"/>
    </xf>
    <xf numFmtId="0" fontId="19" fillId="14" borderId="30" xfId="0" applyFont="1" applyFill="1" applyBorder="1" applyAlignment="1">
      <alignment horizontal="left" vertical="center"/>
    </xf>
    <xf numFmtId="0" fontId="19" fillId="14" borderId="1" xfId="0" applyFont="1" applyFill="1" applyBorder="1" applyAlignment="1">
      <alignment horizontal="left" vertical="center"/>
    </xf>
    <xf numFmtId="0" fontId="19" fillId="14" borderId="27" xfId="0" applyFont="1" applyFill="1" applyBorder="1" applyAlignment="1">
      <alignment horizontal="left" vertical="center"/>
    </xf>
    <xf numFmtId="0" fontId="19" fillId="14" borderId="2" xfId="0" applyFont="1" applyFill="1" applyBorder="1" applyAlignment="1">
      <alignment horizontal="left" vertical="center"/>
    </xf>
    <xf numFmtId="0" fontId="13" fillId="0" borderId="0" xfId="0" applyFont="1" applyAlignment="1" applyProtection="1">
      <alignment horizontal="center"/>
      <protection locked="0"/>
    </xf>
    <xf numFmtId="0" fontId="13" fillId="0" borderId="14" xfId="0" applyFont="1" applyBorder="1" applyAlignment="1" applyProtection="1">
      <alignment horizontal="center"/>
      <protection locked="0"/>
    </xf>
    <xf numFmtId="0" fontId="22" fillId="0" borderId="7" xfId="0" applyFont="1" applyBorder="1" applyAlignment="1" applyProtection="1">
      <alignment horizontal="left" vertical="center"/>
      <protection locked="0"/>
    </xf>
    <xf numFmtId="0" fontId="22" fillId="0" borderId="8" xfId="0" applyFont="1" applyBorder="1" applyAlignment="1" applyProtection="1">
      <alignment horizontal="left" vertical="center"/>
      <protection locked="0"/>
    </xf>
    <xf numFmtId="0" fontId="22" fillId="0" borderId="9" xfId="0" applyFont="1" applyBorder="1" applyAlignment="1" applyProtection="1">
      <alignment horizontal="left" vertical="center"/>
      <protection locked="0"/>
    </xf>
    <xf numFmtId="0" fontId="22" fillId="0" borderId="25" xfId="0" applyFont="1" applyBorder="1" applyAlignment="1" applyProtection="1">
      <alignment horizontal="center" vertical="center"/>
      <protection locked="0"/>
    </xf>
    <xf numFmtId="0" fontId="22" fillId="0" borderId="19" xfId="0" applyFont="1" applyBorder="1" applyAlignment="1" applyProtection="1">
      <alignment horizontal="center" vertical="center"/>
      <protection locked="0"/>
    </xf>
    <xf numFmtId="0" fontId="22" fillId="0" borderId="26" xfId="0" applyFont="1" applyBorder="1" applyAlignment="1" applyProtection="1">
      <alignment horizontal="center" vertical="center"/>
      <protection locked="0"/>
    </xf>
    <xf numFmtId="0" fontId="22" fillId="0" borderId="25" xfId="0" applyFont="1" applyBorder="1" applyAlignment="1" applyProtection="1">
      <alignment horizontal="left" vertical="center"/>
      <protection locked="0"/>
    </xf>
    <xf numFmtId="0" fontId="22" fillId="0" borderId="19" xfId="0" applyFont="1" applyBorder="1" applyAlignment="1" applyProtection="1">
      <alignment horizontal="left" vertical="center"/>
      <protection locked="0"/>
    </xf>
    <xf numFmtId="0" fontId="22" fillId="0" borderId="26" xfId="0" applyFont="1" applyBorder="1" applyAlignment="1" applyProtection="1">
      <alignment horizontal="left" vertical="center"/>
      <protection locked="0"/>
    </xf>
    <xf numFmtId="0" fontId="13" fillId="0" borderId="7" xfId="0" applyFont="1" applyBorder="1" applyAlignment="1" applyProtection="1">
      <alignment horizontal="center"/>
      <protection locked="0"/>
    </xf>
    <xf numFmtId="0" fontId="13" fillId="0" borderId="8" xfId="0" applyFont="1" applyBorder="1" applyAlignment="1" applyProtection="1">
      <alignment horizontal="center"/>
      <protection locked="0"/>
    </xf>
    <xf numFmtId="0" fontId="13" fillId="0" borderId="9" xfId="0" applyFont="1" applyBorder="1" applyAlignment="1" applyProtection="1">
      <alignment horizontal="center"/>
      <protection locked="0"/>
    </xf>
    <xf numFmtId="0" fontId="32" fillId="0" borderId="25" xfId="0" applyFont="1" applyBorder="1" applyAlignment="1">
      <alignment horizontal="center" vertical="center" wrapText="1"/>
    </xf>
    <xf numFmtId="0" fontId="32" fillId="0" borderId="26" xfId="0" applyFont="1" applyBorder="1" applyAlignment="1">
      <alignment horizontal="center" vertical="center" wrapText="1"/>
    </xf>
    <xf numFmtId="0" fontId="27" fillId="0" borderId="7" xfId="0" applyFont="1" applyBorder="1" applyAlignment="1">
      <alignment horizontal="center" vertical="center"/>
    </xf>
    <xf numFmtId="0" fontId="27" fillId="0" borderId="8" xfId="0" applyFont="1" applyBorder="1" applyAlignment="1">
      <alignment horizontal="center" vertical="center"/>
    </xf>
    <xf numFmtId="0" fontId="27" fillId="0" borderId="9" xfId="0" applyFont="1" applyBorder="1" applyAlignment="1">
      <alignment horizontal="center" vertical="center"/>
    </xf>
    <xf numFmtId="0" fontId="3" fillId="0" borderId="17" xfId="0" applyFont="1" applyBorder="1" applyAlignment="1">
      <alignment horizontal="center" vertical="center" textRotation="90"/>
    </xf>
    <xf numFmtId="0" fontId="3" fillId="0" borderId="12" xfId="0" applyFont="1" applyBorder="1" applyAlignment="1">
      <alignment horizontal="center" vertical="center" textRotation="90"/>
    </xf>
    <xf numFmtId="0" fontId="3" fillId="0" borderId="11" xfId="0" applyFont="1" applyBorder="1" applyAlignment="1">
      <alignment horizontal="center" vertical="center" textRotation="90"/>
    </xf>
    <xf numFmtId="0" fontId="6" fillId="14" borderId="0" xfId="0" applyFont="1" applyFill="1" applyAlignment="1">
      <alignment horizontal="center" vertical="center" textRotation="90"/>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8" xfId="0" applyFont="1" applyBorder="1" applyAlignment="1">
      <alignment horizontal="center" vertical="center"/>
    </xf>
    <xf numFmtId="0" fontId="28" fillId="0" borderId="9" xfId="0" applyFont="1" applyBorder="1" applyAlignment="1">
      <alignment horizontal="center" vertical="center"/>
    </xf>
    <xf numFmtId="0" fontId="33" fillId="8" borderId="7" xfId="0" applyFont="1" applyFill="1" applyBorder="1" applyAlignment="1">
      <alignment horizontal="center" vertical="center" wrapText="1"/>
    </xf>
    <xf numFmtId="0" fontId="33" fillId="8" borderId="9" xfId="0" applyFont="1" applyFill="1" applyBorder="1" applyAlignment="1">
      <alignment horizontal="center" vertical="center" wrapText="1"/>
    </xf>
    <xf numFmtId="0" fontId="34" fillId="8" borderId="7" xfId="0" applyFont="1" applyFill="1" applyBorder="1" applyAlignment="1">
      <alignment horizontal="center" vertical="center" wrapText="1"/>
    </xf>
    <xf numFmtId="0" fontId="34" fillId="8" borderId="9" xfId="0" applyFont="1" applyFill="1" applyBorder="1" applyAlignment="1">
      <alignment horizontal="center" vertical="center" wrapText="1"/>
    </xf>
    <xf numFmtId="0" fontId="35" fillId="9" borderId="21" xfId="0" applyFont="1" applyFill="1" applyBorder="1" applyAlignment="1">
      <alignment horizontal="center" vertical="center" wrapText="1"/>
    </xf>
    <xf numFmtId="0" fontId="35" fillId="9" borderId="14" xfId="0" applyFont="1" applyFill="1" applyBorder="1" applyAlignment="1">
      <alignment horizontal="center" vertical="center" wrapText="1"/>
    </xf>
    <xf numFmtId="0" fontId="32" fillId="0" borderId="8" xfId="0" applyFont="1" applyBorder="1" applyAlignment="1">
      <alignment horizontal="center" vertical="center" wrapText="1"/>
    </xf>
    <xf numFmtId="0" fontId="32" fillId="0" borderId="9" xfId="0" applyFont="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26" fillId="14" borderId="25" xfId="0" applyFont="1" applyFill="1" applyBorder="1" applyAlignment="1">
      <alignment horizontal="center" vertical="center"/>
    </xf>
    <xf numFmtId="0" fontId="26" fillId="14" borderId="19" xfId="0" applyFont="1" applyFill="1" applyBorder="1" applyAlignment="1">
      <alignment horizontal="center" vertical="center"/>
    </xf>
    <xf numFmtId="0" fontId="26" fillId="14" borderId="26" xfId="0" applyFont="1" applyFill="1" applyBorder="1" applyAlignment="1">
      <alignment horizontal="center" vertical="center"/>
    </xf>
    <xf numFmtId="0" fontId="26" fillId="14" borderId="18" xfId="0" applyFont="1" applyFill="1" applyBorder="1" applyAlignment="1">
      <alignment horizontal="center" vertical="center"/>
    </xf>
    <xf numFmtId="0" fontId="26" fillId="14" borderId="15" xfId="0" applyFont="1" applyFill="1" applyBorder="1" applyAlignment="1">
      <alignment horizontal="center" vertical="center"/>
    </xf>
    <xf numFmtId="0" fontId="26" fillId="14" borderId="13" xfId="0" applyFont="1" applyFill="1" applyBorder="1" applyAlignment="1">
      <alignment horizontal="center" vertical="center"/>
    </xf>
    <xf numFmtId="0" fontId="35" fillId="10" borderId="7" xfId="0" applyFont="1" applyFill="1" applyBorder="1" applyAlignment="1">
      <alignment horizontal="center" vertical="center" wrapText="1"/>
    </xf>
    <xf numFmtId="0" fontId="35" fillId="10" borderId="9" xfId="0" applyFont="1" applyFill="1" applyBorder="1" applyAlignment="1">
      <alignment horizontal="center" vertical="center" wrapText="1"/>
    </xf>
    <xf numFmtId="0" fontId="32" fillId="0" borderId="7" xfId="0" applyFont="1" applyBorder="1" applyAlignment="1">
      <alignment horizontal="center" vertical="center" wrapText="1"/>
    </xf>
    <xf numFmtId="0" fontId="35" fillId="11" borderId="21" xfId="0" applyFont="1" applyFill="1" applyBorder="1" applyAlignment="1">
      <alignment horizontal="center" vertical="center" wrapText="1"/>
    </xf>
    <xf numFmtId="0" fontId="35" fillId="11" borderId="14" xfId="0" applyFont="1" applyFill="1" applyBorder="1" applyAlignment="1">
      <alignment horizontal="center" vertical="center" wrapText="1"/>
    </xf>
    <xf numFmtId="0" fontId="35" fillId="12" borderId="7" xfId="0" applyFont="1" applyFill="1" applyBorder="1" applyAlignment="1">
      <alignment horizontal="center" vertical="center" wrapText="1"/>
    </xf>
    <xf numFmtId="0" fontId="35" fillId="12" borderId="9" xfId="0" applyFont="1" applyFill="1" applyBorder="1" applyAlignment="1">
      <alignment horizontal="center" vertical="center" wrapText="1"/>
    </xf>
    <xf numFmtId="0" fontId="32" fillId="0" borderId="18" xfId="0" applyFont="1" applyBorder="1" applyAlignment="1">
      <alignment horizontal="center" vertical="center" wrapText="1"/>
    </xf>
    <xf numFmtId="0" fontId="32" fillId="0" borderId="13" xfId="0" applyFont="1" applyBorder="1" applyAlignment="1">
      <alignment horizontal="center" vertical="center" wrapText="1"/>
    </xf>
    <xf numFmtId="0" fontId="12" fillId="0" borderId="21" xfId="0" applyFont="1" applyBorder="1" applyAlignment="1">
      <alignment horizontal="center"/>
    </xf>
    <xf numFmtId="0" fontId="12" fillId="0" borderId="0" xfId="0" applyFont="1" applyAlignment="1">
      <alignment horizontal="center"/>
    </xf>
    <xf numFmtId="0" fontId="12" fillId="0" borderId="14" xfId="0" applyFont="1" applyBorder="1" applyAlignment="1">
      <alignment horizontal="center"/>
    </xf>
    <xf numFmtId="0" fontId="7" fillId="2" borderId="25" xfId="0" applyFont="1" applyFill="1" applyBorder="1" applyAlignment="1">
      <alignment horizontal="center" vertical="center"/>
    </xf>
    <xf numFmtId="0" fontId="7" fillId="2" borderId="26"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3" xfId="0" applyFont="1" applyFill="1" applyBorder="1" applyAlignment="1">
      <alignment horizontal="center" vertical="center"/>
    </xf>
    <xf numFmtId="0" fontId="8" fillId="2" borderId="25" xfId="0" applyFont="1" applyFill="1" applyBorder="1" applyAlignment="1">
      <alignment horizontal="center" vertical="center" wrapText="1"/>
    </xf>
    <xf numFmtId="0" fontId="8" fillId="2" borderId="26"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8" fillId="2" borderId="13"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12" fillId="14" borderId="19" xfId="0" applyFont="1" applyFill="1" applyBorder="1" applyAlignment="1">
      <alignment horizontal="center"/>
    </xf>
    <xf numFmtId="0" fontId="12" fillId="14" borderId="15" xfId="0" applyFont="1" applyFill="1" applyBorder="1" applyAlignment="1">
      <alignment horizontal="center"/>
    </xf>
    <xf numFmtId="0" fontId="12" fillId="14" borderId="25" xfId="0" applyFont="1" applyFill="1" applyBorder="1" applyAlignment="1">
      <alignment horizontal="center"/>
    </xf>
    <xf numFmtId="0" fontId="12" fillId="14" borderId="21" xfId="0" applyFont="1" applyFill="1" applyBorder="1" applyAlignment="1">
      <alignment horizontal="center"/>
    </xf>
    <xf numFmtId="0" fontId="12" fillId="14" borderId="0" xfId="0" applyFont="1" applyFill="1" applyAlignment="1">
      <alignment horizontal="center"/>
    </xf>
    <xf numFmtId="0" fontId="12" fillId="14" borderId="26" xfId="0" applyFont="1" applyFill="1" applyBorder="1" applyAlignment="1">
      <alignment horizontal="center"/>
    </xf>
    <xf numFmtId="0" fontId="12" fillId="14" borderId="14" xfId="0" applyFont="1" applyFill="1" applyBorder="1" applyAlignment="1">
      <alignment horizontal="center"/>
    </xf>
    <xf numFmtId="0" fontId="28" fillId="14" borderId="7" xfId="0" applyFont="1" applyFill="1" applyBorder="1" applyAlignment="1">
      <alignment horizontal="center" vertical="center"/>
    </xf>
    <xf numFmtId="0" fontId="28" fillId="14" borderId="8" xfId="0" applyFont="1" applyFill="1" applyBorder="1" applyAlignment="1">
      <alignment horizontal="center" vertical="center"/>
    </xf>
    <xf numFmtId="0" fontId="28" fillId="14" borderId="9" xfId="0" applyFont="1" applyFill="1" applyBorder="1" applyAlignment="1">
      <alignment horizontal="center" vertical="center"/>
    </xf>
    <xf numFmtId="0" fontId="29" fillId="20" borderId="12" xfId="0" applyFont="1" applyFill="1" applyBorder="1" applyAlignment="1">
      <alignment horizontal="center" vertical="center" textRotation="90"/>
    </xf>
    <xf numFmtId="0" fontId="29" fillId="20" borderId="11" xfId="0" applyFont="1" applyFill="1" applyBorder="1" applyAlignment="1">
      <alignment horizontal="center" vertical="center" textRotation="90"/>
    </xf>
    <xf numFmtId="0" fontId="30" fillId="20" borderId="25" xfId="0" applyFont="1" applyFill="1" applyBorder="1" applyAlignment="1">
      <alignment horizontal="center" vertical="center" wrapText="1"/>
    </xf>
    <xf numFmtId="0" fontId="30" fillId="20" borderId="19" xfId="0" applyFont="1" applyFill="1" applyBorder="1" applyAlignment="1">
      <alignment horizontal="center" vertical="center" wrapText="1"/>
    </xf>
    <xf numFmtId="0" fontId="30" fillId="20" borderId="7" xfId="0" applyFont="1" applyFill="1" applyBorder="1" applyAlignment="1">
      <alignment horizontal="center" vertical="center" wrapText="1"/>
    </xf>
    <xf numFmtId="0" fontId="30" fillId="20" borderId="9" xfId="0" applyFont="1" applyFill="1" applyBorder="1" applyAlignment="1">
      <alignment horizontal="center" vertical="center" wrapText="1"/>
    </xf>
    <xf numFmtId="0" fontId="31" fillId="0" borderId="7" xfId="0" applyFont="1" applyBorder="1" applyAlignment="1">
      <alignment horizontal="center" vertical="center" wrapText="1"/>
    </xf>
    <xf numFmtId="0" fontId="31" fillId="0" borderId="9" xfId="0" applyFont="1" applyBorder="1" applyAlignment="1">
      <alignment horizontal="center" vertical="center" wrapText="1"/>
    </xf>
    <xf numFmtId="0" fontId="31" fillId="14" borderId="7" xfId="0" applyFont="1" applyFill="1" applyBorder="1" applyAlignment="1">
      <alignment horizontal="center" vertical="center" wrapText="1"/>
    </xf>
    <xf numFmtId="0" fontId="31" fillId="14" borderId="9" xfId="0" applyFont="1" applyFill="1" applyBorder="1" applyAlignment="1">
      <alignment horizontal="center" vertical="center" wrapText="1"/>
    </xf>
    <xf numFmtId="0" fontId="32" fillId="14" borderId="8" xfId="0" applyFont="1" applyFill="1" applyBorder="1" applyAlignment="1">
      <alignment horizontal="center" vertical="center" wrapText="1"/>
    </xf>
    <xf numFmtId="0" fontId="32" fillId="14" borderId="9"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7" fillId="3" borderId="9" xfId="0" applyFont="1" applyFill="1" applyBorder="1" applyAlignment="1">
      <alignment horizontal="center" vertical="center" wrapText="1"/>
    </xf>
    <xf numFmtId="0" fontId="18" fillId="3" borderId="7" xfId="0" applyFont="1" applyFill="1" applyBorder="1" applyAlignment="1">
      <alignment horizontal="center" vertical="center" wrapText="1"/>
    </xf>
    <xf numFmtId="0" fontId="18" fillId="3" borderId="9" xfId="0" applyFont="1" applyFill="1" applyBorder="1" applyAlignment="1">
      <alignment horizontal="center" vertical="center" wrapText="1"/>
    </xf>
    <xf numFmtId="0" fontId="17" fillId="16" borderId="23" xfId="0" applyFont="1" applyFill="1" applyBorder="1" applyAlignment="1">
      <alignment horizontal="center" vertical="center" wrapText="1"/>
    </xf>
    <xf numFmtId="0" fontId="17" fillId="16" borderId="24" xfId="0" applyFont="1" applyFill="1" applyBorder="1" applyAlignment="1">
      <alignment horizontal="center" vertical="center" wrapText="1"/>
    </xf>
    <xf numFmtId="0" fontId="16" fillId="14" borderId="15" xfId="0" applyFont="1" applyFill="1" applyBorder="1" applyAlignment="1">
      <alignment horizontal="left" vertical="center" wrapText="1"/>
    </xf>
    <xf numFmtId="0" fontId="14" fillId="15" borderId="7" xfId="0" applyFont="1" applyFill="1" applyBorder="1" applyAlignment="1">
      <alignment horizontal="center" wrapText="1"/>
    </xf>
    <xf numFmtId="0" fontId="14" fillId="15" borderId="9" xfId="0" applyFont="1" applyFill="1" applyBorder="1" applyAlignment="1">
      <alignment horizontal="center" wrapText="1"/>
    </xf>
    <xf numFmtId="0" fontId="16" fillId="15" borderId="18" xfId="0" applyFont="1" applyFill="1" applyBorder="1" applyAlignment="1">
      <alignment horizontal="justify" vertical="justify" wrapText="1"/>
    </xf>
    <xf numFmtId="0" fontId="16" fillId="15" borderId="13" xfId="0" applyFont="1" applyFill="1" applyBorder="1" applyAlignment="1">
      <alignment horizontal="justify" vertical="justify" wrapText="1"/>
    </xf>
    <xf numFmtId="0" fontId="16" fillId="16" borderId="7" xfId="0" applyFont="1" applyFill="1" applyBorder="1" applyAlignment="1">
      <alignment horizontal="justify" wrapText="1"/>
    </xf>
    <xf numFmtId="0" fontId="16" fillId="16" borderId="9" xfId="0" applyFont="1" applyFill="1" applyBorder="1" applyAlignment="1">
      <alignment horizontal="justify" wrapText="1"/>
    </xf>
    <xf numFmtId="0" fontId="16" fillId="16" borderId="18" xfId="0" applyFont="1" applyFill="1" applyBorder="1" applyAlignment="1">
      <alignment horizontal="left" wrapText="1"/>
    </xf>
    <xf numFmtId="0" fontId="16" fillId="16" borderId="13" xfId="0" applyFont="1" applyFill="1" applyBorder="1" applyAlignment="1">
      <alignment horizontal="left" wrapText="1"/>
    </xf>
    <xf numFmtId="0" fontId="16" fillId="15" borderId="7" xfId="0" applyFont="1" applyFill="1" applyBorder="1" applyAlignment="1">
      <alignment horizontal="justify" vertical="top" wrapText="1"/>
    </xf>
    <xf numFmtId="0" fontId="16" fillId="15" borderId="9" xfId="0" applyFont="1" applyFill="1" applyBorder="1" applyAlignment="1">
      <alignment horizontal="justify" vertical="top" wrapText="1"/>
    </xf>
    <xf numFmtId="0" fontId="16" fillId="15" borderId="7" xfId="0" applyFont="1" applyFill="1" applyBorder="1" applyAlignment="1">
      <alignment horizontal="left" vertical="top" wrapText="1"/>
    </xf>
    <xf numFmtId="0" fontId="16" fillId="15" borderId="9" xfId="0" applyFont="1" applyFill="1" applyBorder="1" applyAlignment="1">
      <alignment horizontal="left" vertical="top" wrapText="1"/>
    </xf>
    <xf numFmtId="0" fontId="16" fillId="14" borderId="0" xfId="0" applyFont="1" applyFill="1" applyAlignment="1">
      <alignment horizontal="left" vertical="center" wrapText="1"/>
    </xf>
    <xf numFmtId="0" fontId="20" fillId="0" borderId="7" xfId="0" applyFont="1" applyBorder="1" applyAlignment="1">
      <alignment horizontal="center" vertical="center" wrapText="1"/>
    </xf>
    <xf numFmtId="0" fontId="20" fillId="0" borderId="9" xfId="0" applyFont="1" applyBorder="1" applyAlignment="1">
      <alignment horizontal="center" vertical="center" wrapText="1"/>
    </xf>
    <xf numFmtId="0" fontId="16" fillId="16" borderId="3" xfId="0" applyFont="1" applyFill="1" applyBorder="1" applyAlignment="1">
      <alignment horizontal="center" vertical="center" wrapText="1"/>
    </xf>
    <xf numFmtId="0" fontId="16" fillId="16" borderId="31" xfId="0" applyFont="1" applyFill="1" applyBorder="1" applyAlignment="1">
      <alignment horizontal="center" vertical="center" wrapText="1"/>
    </xf>
    <xf numFmtId="0" fontId="7" fillId="15" borderId="7" xfId="0" applyFont="1" applyFill="1" applyBorder="1" applyAlignment="1" applyProtection="1">
      <alignment horizontal="center"/>
      <protection locked="0"/>
    </xf>
    <xf numFmtId="0" fontId="7" fillId="15" borderId="8" xfId="0" applyFont="1" applyFill="1" applyBorder="1" applyAlignment="1" applyProtection="1">
      <alignment horizontal="center"/>
      <protection locked="0"/>
    </xf>
    <xf numFmtId="0" fontId="7" fillId="15" borderId="9" xfId="0" applyFont="1" applyFill="1" applyBorder="1" applyAlignment="1" applyProtection="1">
      <alignment horizontal="center"/>
      <protection locked="0"/>
    </xf>
    <xf numFmtId="0" fontId="15" fillId="15" borderId="17" xfId="0" applyFont="1" applyFill="1" applyBorder="1" applyAlignment="1" applyProtection="1">
      <alignment horizontal="center" vertical="center" textRotation="90" wrapText="1"/>
      <protection locked="0"/>
    </xf>
    <xf numFmtId="0" fontId="15" fillId="15" borderId="12" xfId="0" applyFont="1" applyFill="1" applyBorder="1" applyAlignment="1" applyProtection="1">
      <alignment horizontal="center" vertical="center" textRotation="90" wrapText="1"/>
      <protection locked="0"/>
    </xf>
    <xf numFmtId="0" fontId="18" fillId="3" borderId="35" xfId="0" applyFont="1" applyFill="1" applyBorder="1" applyAlignment="1" applyProtection="1">
      <alignment horizontal="center" vertical="center" wrapText="1"/>
      <protection locked="0"/>
    </xf>
    <xf numFmtId="0" fontId="18" fillId="3" borderId="36" xfId="0" applyFont="1" applyFill="1" applyBorder="1" applyAlignment="1" applyProtection="1">
      <alignment horizontal="center" vertical="center" wrapText="1"/>
      <protection locked="0"/>
    </xf>
    <xf numFmtId="0" fontId="18" fillId="3" borderId="37" xfId="0" applyFont="1" applyFill="1" applyBorder="1" applyAlignment="1" applyProtection="1">
      <alignment horizontal="center" vertical="center" wrapText="1"/>
      <protection locked="0"/>
    </xf>
    <xf numFmtId="0" fontId="18" fillId="3" borderId="34" xfId="0" applyFont="1" applyFill="1" applyBorder="1" applyAlignment="1" applyProtection="1">
      <alignment horizontal="center" vertical="center" wrapText="1"/>
      <protection locked="0"/>
    </xf>
    <xf numFmtId="0" fontId="18" fillId="3" borderId="5" xfId="0" applyFont="1" applyFill="1" applyBorder="1" applyAlignment="1" applyProtection="1">
      <alignment horizontal="center" vertical="center" wrapText="1"/>
      <protection locked="0"/>
    </xf>
    <xf numFmtId="0" fontId="18" fillId="3" borderId="38" xfId="0" applyFont="1" applyFill="1" applyBorder="1" applyAlignment="1" applyProtection="1">
      <alignment horizontal="center" vertical="center" wrapText="1"/>
      <protection locked="0"/>
    </xf>
    <xf numFmtId="0" fontId="18" fillId="3" borderId="39" xfId="0" applyFont="1" applyFill="1" applyBorder="1" applyAlignment="1" applyProtection="1">
      <alignment horizontal="center" vertical="center" wrapText="1"/>
      <protection locked="0"/>
    </xf>
    <xf numFmtId="0" fontId="18" fillId="3" borderId="40" xfId="0" applyFont="1" applyFill="1" applyBorder="1" applyAlignment="1" applyProtection="1">
      <alignment horizontal="center" vertical="center" wrapText="1"/>
      <protection locked="0"/>
    </xf>
    <xf numFmtId="0" fontId="18" fillId="3" borderId="41" xfId="0" applyFont="1" applyFill="1" applyBorder="1" applyAlignment="1" applyProtection="1">
      <alignment horizontal="center" vertical="center" wrapText="1"/>
      <protection locked="0"/>
    </xf>
    <xf numFmtId="0" fontId="16" fillId="16" borderId="28" xfId="0" applyFont="1" applyFill="1" applyBorder="1" applyAlignment="1">
      <alignment horizontal="center" vertical="center" wrapText="1"/>
    </xf>
    <xf numFmtId="0" fontId="16" fillId="16" borderId="29" xfId="0" applyFont="1" applyFill="1" applyBorder="1" applyAlignment="1">
      <alignment horizontal="center" vertical="center" wrapText="1"/>
    </xf>
    <xf numFmtId="0" fontId="16" fillId="16" borderId="1" xfId="0" applyFont="1" applyFill="1" applyBorder="1" applyAlignment="1">
      <alignment horizontal="center" vertical="center" wrapText="1"/>
    </xf>
    <xf numFmtId="0" fontId="16" fillId="16" borderId="27" xfId="0" applyFont="1" applyFill="1" applyBorder="1" applyAlignment="1">
      <alignment horizontal="center" vertical="center" wrapText="1"/>
    </xf>
    <xf numFmtId="0" fontId="17" fillId="17" borderId="23" xfId="0" applyFont="1" applyFill="1" applyBorder="1" applyAlignment="1" applyProtection="1">
      <alignment horizontal="center" vertical="center" wrapText="1"/>
      <protection locked="0"/>
    </xf>
    <xf numFmtId="0" fontId="17" fillId="17" borderId="33" xfId="0" applyFont="1" applyFill="1" applyBorder="1" applyAlignment="1" applyProtection="1">
      <alignment horizontal="center" vertical="center" wrapText="1"/>
      <protection locked="0"/>
    </xf>
    <xf numFmtId="0" fontId="17" fillId="17" borderId="24" xfId="0" applyFont="1" applyFill="1" applyBorder="1" applyAlignment="1" applyProtection="1">
      <alignment horizontal="center" vertical="center" wrapText="1"/>
      <protection locked="0"/>
    </xf>
    <xf numFmtId="0" fontId="7" fillId="17" borderId="7" xfId="0" applyFont="1" applyFill="1" applyBorder="1" applyAlignment="1">
      <alignment horizontal="center"/>
    </xf>
    <xf numFmtId="0" fontId="7" fillId="17" borderId="8" xfId="0" applyFont="1" applyFill="1" applyBorder="1" applyAlignment="1">
      <alignment horizontal="center"/>
    </xf>
    <xf numFmtId="0" fontId="7" fillId="17" borderId="9" xfId="0" applyFont="1" applyFill="1" applyBorder="1" applyAlignment="1">
      <alignment horizontal="center"/>
    </xf>
    <xf numFmtId="0" fontId="7" fillId="16" borderId="7" xfId="0" applyFont="1" applyFill="1" applyBorder="1" applyAlignment="1" applyProtection="1">
      <alignment horizontal="center"/>
      <protection locked="0"/>
    </xf>
    <xf numFmtId="0" fontId="7" fillId="16" borderId="8" xfId="0" applyFont="1" applyFill="1" applyBorder="1" applyAlignment="1" applyProtection="1">
      <alignment horizontal="center"/>
      <protection locked="0"/>
    </xf>
    <xf numFmtId="0" fontId="7" fillId="16" borderId="9" xfId="0" applyFont="1" applyFill="1" applyBorder="1" applyAlignment="1" applyProtection="1">
      <alignment horizontal="center"/>
      <protection locked="0"/>
    </xf>
    <xf numFmtId="0" fontId="15" fillId="16" borderId="17" xfId="0" applyFont="1" applyFill="1" applyBorder="1" applyAlignment="1" applyProtection="1">
      <alignment horizontal="center" vertical="center" textRotation="90" wrapText="1"/>
      <protection locked="0"/>
    </xf>
    <xf numFmtId="0" fontId="15" fillId="16" borderId="12" xfId="0" applyFont="1" applyFill="1" applyBorder="1" applyAlignment="1" applyProtection="1">
      <alignment horizontal="center" vertical="center" textRotation="90" wrapText="1"/>
      <protection locked="0"/>
    </xf>
    <xf numFmtId="0" fontId="2" fillId="0" borderId="7"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16" fillId="15" borderId="23" xfId="0" applyFont="1" applyFill="1" applyBorder="1" applyAlignment="1">
      <alignment horizontal="center" vertical="center" wrapText="1"/>
    </xf>
    <xf numFmtId="0" fontId="16" fillId="15" borderId="33" xfId="0" applyFont="1" applyFill="1" applyBorder="1" applyAlignment="1">
      <alignment horizontal="center" vertical="center" wrapText="1"/>
    </xf>
    <xf numFmtId="0" fontId="16" fillId="15" borderId="24" xfId="0" applyFont="1" applyFill="1" applyBorder="1" applyAlignment="1">
      <alignment horizontal="center" vertical="center" wrapText="1"/>
    </xf>
    <xf numFmtId="0" fontId="16" fillId="16" borderId="42" xfId="0" applyFont="1" applyFill="1" applyBorder="1" applyAlignment="1">
      <alignment horizontal="center" vertical="top" wrapText="1"/>
    </xf>
    <xf numFmtId="0" fontId="16" fillId="16" borderId="43" xfId="0" applyFont="1" applyFill="1" applyBorder="1" applyAlignment="1">
      <alignment horizontal="center" vertical="top" wrapText="1"/>
    </xf>
    <xf numFmtId="0" fontId="16" fillId="16" borderId="44" xfId="0" applyFont="1" applyFill="1" applyBorder="1" applyAlignment="1">
      <alignment horizontal="center" vertical="top" wrapText="1"/>
    </xf>
    <xf numFmtId="0" fontId="14" fillId="7" borderId="7" xfId="0" applyFont="1" applyFill="1" applyBorder="1" applyAlignment="1" applyProtection="1">
      <alignment horizontal="center" vertical="center" wrapText="1"/>
      <protection locked="0"/>
    </xf>
    <xf numFmtId="0" fontId="14" fillId="7" borderId="8" xfId="0" applyFont="1" applyFill="1" applyBorder="1" applyAlignment="1" applyProtection="1">
      <alignment horizontal="center" vertical="center" wrapText="1"/>
      <protection locked="0"/>
    </xf>
    <xf numFmtId="0" fontId="14" fillId="7" borderId="9" xfId="0" applyFont="1" applyFill="1" applyBorder="1" applyAlignment="1" applyProtection="1">
      <alignment horizontal="center" vertical="center" wrapText="1"/>
      <protection locked="0"/>
    </xf>
  </cellXfs>
  <cellStyles count="2">
    <cellStyle name="Normal" xfId="0" builtinId="0"/>
    <cellStyle name="Porcentaje" xfId="1" builtinId="5"/>
  </cellStyles>
  <dxfs count="7">
    <dxf>
      <font>
        <color theme="0"/>
      </font>
      <fill>
        <patternFill>
          <bgColor rgb="FFFF0000"/>
        </patternFill>
      </fill>
    </dxf>
    <dxf>
      <fill>
        <patternFill>
          <bgColor rgb="FFFFFF00"/>
        </patternFill>
      </fill>
    </dxf>
    <dxf>
      <fill>
        <patternFill>
          <bgColor rgb="FF00FF00"/>
        </patternFill>
      </fill>
    </dxf>
    <dxf>
      <fill>
        <patternFill>
          <bgColor rgb="FF92D050"/>
        </patternFill>
      </fill>
    </dxf>
    <dxf>
      <fill>
        <patternFill>
          <bgColor rgb="FFFFFF00"/>
        </patternFill>
      </fill>
    </dxf>
    <dxf>
      <fill>
        <patternFill>
          <bgColor rgb="FFFF7C80"/>
        </patternFill>
      </fill>
    </dxf>
    <dxf>
      <fill>
        <patternFill>
          <bgColor rgb="FFFF0000"/>
        </patternFill>
      </fill>
    </dxf>
  </dxfs>
  <tableStyles count="0" defaultTableStyle="TableStyleMedium2" defaultPivotStyle="PivotStyleLight16"/>
  <colors>
    <mruColors>
      <color rgb="FFFF7C80"/>
      <color rgb="FF00FF00"/>
      <color rgb="FFCCFF99"/>
      <color rgb="FFFFFFCC"/>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1.png"/><Relationship Id="rId4"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 Id="rId5" Type="http://schemas.openxmlformats.org/officeDocument/2006/relationships/image" Target="../media/image1.png"/><Relationship Id="rId4"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xdr:col>
      <xdr:colOff>202046</xdr:colOff>
      <xdr:row>0</xdr:row>
      <xdr:rowOff>190500</xdr:rowOff>
    </xdr:from>
    <xdr:to>
      <xdr:col>3</xdr:col>
      <xdr:colOff>147245</xdr:colOff>
      <xdr:row>1</xdr:row>
      <xdr:rowOff>264680</xdr:rowOff>
    </xdr:to>
    <xdr:pic>
      <xdr:nvPicPr>
        <xdr:cNvPr id="2" name="Imagen 1">
          <a:extLst>
            <a:ext uri="{FF2B5EF4-FFF2-40B4-BE49-F238E27FC236}">
              <a16:creationId xmlns:a16="http://schemas.microsoft.com/office/drawing/2014/main" id="{87952292-7929-42F3-B82A-AE6EC3752D2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0464" b="50000"/>
        <a:stretch/>
      </xdr:blipFill>
      <xdr:spPr bwMode="auto">
        <a:xfrm>
          <a:off x="762001" y="190500"/>
          <a:ext cx="1561562" cy="53022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571500</xdr:colOff>
      <xdr:row>2</xdr:row>
      <xdr:rowOff>9525</xdr:rowOff>
    </xdr:from>
    <xdr:to>
      <xdr:col>16</xdr:col>
      <xdr:colOff>575157</xdr:colOff>
      <xdr:row>2</xdr:row>
      <xdr:rowOff>557214</xdr:rowOff>
    </xdr:to>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923925"/>
          <a:ext cx="9909657" cy="54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584200</xdr:colOff>
      <xdr:row>0</xdr:row>
      <xdr:rowOff>273050</xdr:rowOff>
    </xdr:from>
    <xdr:to>
      <xdr:col>2</xdr:col>
      <xdr:colOff>291562</xdr:colOff>
      <xdr:row>1</xdr:row>
      <xdr:rowOff>346075</xdr:rowOff>
    </xdr:to>
    <xdr:pic>
      <xdr:nvPicPr>
        <xdr:cNvPr id="2" name="Imagen 1">
          <a:extLst>
            <a:ext uri="{FF2B5EF4-FFF2-40B4-BE49-F238E27FC236}">
              <a16:creationId xmlns:a16="http://schemas.microsoft.com/office/drawing/2014/main" id="{D0B8A0E4-C9F9-4D17-9374-0CA711D559BD}"/>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0464" b="50000"/>
        <a:stretch/>
      </xdr:blipFill>
      <xdr:spPr bwMode="auto">
        <a:xfrm>
          <a:off x="584200" y="273050"/>
          <a:ext cx="1561562" cy="53022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571500</xdr:colOff>
      <xdr:row>2</xdr:row>
      <xdr:rowOff>9525</xdr:rowOff>
    </xdr:from>
    <xdr:to>
      <xdr:col>14</xdr:col>
      <xdr:colOff>387038</xdr:colOff>
      <xdr:row>2</xdr:row>
      <xdr:rowOff>683420</xdr:rowOff>
    </xdr:to>
    <xdr:pic>
      <xdr:nvPicPr>
        <xdr:cNvPr id="3" name="Imagen 2">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0" y="923925"/>
          <a:ext cx="9909657" cy="54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39687</xdr:colOff>
      <xdr:row>0</xdr:row>
      <xdr:rowOff>222250</xdr:rowOff>
    </xdr:from>
    <xdr:to>
      <xdr:col>2</xdr:col>
      <xdr:colOff>545562</xdr:colOff>
      <xdr:row>1</xdr:row>
      <xdr:rowOff>292100</xdr:rowOff>
    </xdr:to>
    <xdr:pic>
      <xdr:nvPicPr>
        <xdr:cNvPr id="5" name="Imagen 4">
          <a:extLst>
            <a:ext uri="{FF2B5EF4-FFF2-40B4-BE49-F238E27FC236}">
              <a16:creationId xmlns:a16="http://schemas.microsoft.com/office/drawing/2014/main" id="{06F3E323-D432-42C4-B12F-3BDD0ECC1661}"/>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0464" b="50000"/>
        <a:stretch/>
      </xdr:blipFill>
      <xdr:spPr bwMode="auto">
        <a:xfrm>
          <a:off x="841375" y="222250"/>
          <a:ext cx="1561562" cy="53022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171450</xdr:colOff>
      <xdr:row>26</xdr:row>
      <xdr:rowOff>57150</xdr:rowOff>
    </xdr:from>
    <xdr:to>
      <xdr:col>3</xdr:col>
      <xdr:colOff>609600</xdr:colOff>
      <xdr:row>26</xdr:row>
      <xdr:rowOff>513556</xdr:rowOff>
    </xdr:to>
    <xdr:pic>
      <xdr:nvPicPr>
        <xdr:cNvPr id="3" name="Imagen 2">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15425" y="7096125"/>
          <a:ext cx="438150" cy="456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161925</xdr:colOff>
      <xdr:row>25</xdr:row>
      <xdr:rowOff>57150</xdr:rowOff>
    </xdr:from>
    <xdr:to>
      <xdr:col>3</xdr:col>
      <xdr:colOff>614362</xdr:colOff>
      <xdr:row>25</xdr:row>
      <xdr:rowOff>514350</xdr:rowOff>
    </xdr:to>
    <xdr:pic>
      <xdr:nvPicPr>
        <xdr:cNvPr id="4" name="Imagen 3">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105900" y="6524625"/>
          <a:ext cx="452437" cy="457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171450</xdr:colOff>
      <xdr:row>24</xdr:row>
      <xdr:rowOff>57150</xdr:rowOff>
    </xdr:from>
    <xdr:to>
      <xdr:col>3</xdr:col>
      <xdr:colOff>601254</xdr:colOff>
      <xdr:row>24</xdr:row>
      <xdr:rowOff>515293</xdr:rowOff>
    </xdr:to>
    <xdr:pic>
      <xdr:nvPicPr>
        <xdr:cNvPr id="5" name="Imagen 4">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115425" y="5953125"/>
          <a:ext cx="429804" cy="4581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695325</xdr:colOff>
      <xdr:row>2</xdr:row>
      <xdr:rowOff>6232</xdr:rowOff>
    </xdr:from>
    <xdr:to>
      <xdr:col>11</xdr:col>
      <xdr:colOff>558488</xdr:colOff>
      <xdr:row>2</xdr:row>
      <xdr:rowOff>588170</xdr:rowOff>
    </xdr:to>
    <xdr:pic>
      <xdr:nvPicPr>
        <xdr:cNvPr id="8" name="Imagen 7">
          <a:extLst>
            <a:ext uri="{FF2B5EF4-FFF2-40B4-BE49-F238E27FC236}">
              <a16:creationId xmlns:a16="http://schemas.microsoft.com/office/drawing/2014/main" id="{00000000-0008-0000-0300-000008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343150" y="920632"/>
          <a:ext cx="8559488" cy="5819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44450</xdr:colOff>
      <xdr:row>0</xdr:row>
      <xdr:rowOff>209550</xdr:rowOff>
    </xdr:from>
    <xdr:to>
      <xdr:col>0</xdr:col>
      <xdr:colOff>1606012</xdr:colOff>
      <xdr:row>1</xdr:row>
      <xdr:rowOff>282575</xdr:rowOff>
    </xdr:to>
    <xdr:pic>
      <xdr:nvPicPr>
        <xdr:cNvPr id="2" name="Imagen 1">
          <a:extLst>
            <a:ext uri="{FF2B5EF4-FFF2-40B4-BE49-F238E27FC236}">
              <a16:creationId xmlns:a16="http://schemas.microsoft.com/office/drawing/2014/main" id="{54E901AA-0C35-4249-8E2A-AAFA94093BE3}"/>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60464" b="50000"/>
        <a:stretch/>
      </xdr:blipFill>
      <xdr:spPr bwMode="auto">
        <a:xfrm>
          <a:off x="44450" y="209550"/>
          <a:ext cx="1561562" cy="53022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15</xdr:col>
      <xdr:colOff>476250</xdr:colOff>
      <xdr:row>25</xdr:row>
      <xdr:rowOff>9525</xdr:rowOff>
    </xdr:from>
    <xdr:to>
      <xdr:col>15</xdr:col>
      <xdr:colOff>742950</xdr:colOff>
      <xdr:row>25</xdr:row>
      <xdr:rowOff>287337</xdr:rowOff>
    </xdr:to>
    <xdr:pic>
      <xdr:nvPicPr>
        <xdr:cNvPr id="6" name="Imagen 5">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34925" y="13201650"/>
          <a:ext cx="266700" cy="2778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466726</xdr:colOff>
      <xdr:row>24</xdr:row>
      <xdr:rowOff>19050</xdr:rowOff>
    </xdr:from>
    <xdr:to>
      <xdr:col>15</xdr:col>
      <xdr:colOff>742122</xdr:colOff>
      <xdr:row>24</xdr:row>
      <xdr:rowOff>297345</xdr:rowOff>
    </xdr:to>
    <xdr:pic>
      <xdr:nvPicPr>
        <xdr:cNvPr id="7" name="Imagen 6">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25401" y="12896850"/>
          <a:ext cx="275396" cy="2782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476250</xdr:colOff>
      <xdr:row>23</xdr:row>
      <xdr:rowOff>19051</xdr:rowOff>
    </xdr:from>
    <xdr:to>
      <xdr:col>15</xdr:col>
      <xdr:colOff>737870</xdr:colOff>
      <xdr:row>23</xdr:row>
      <xdr:rowOff>297921</xdr:rowOff>
    </xdr:to>
    <xdr:pic>
      <xdr:nvPicPr>
        <xdr:cNvPr id="8" name="Imagen 7">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734925" y="12582526"/>
          <a:ext cx="261620" cy="2788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752475</xdr:colOff>
      <xdr:row>2</xdr:row>
      <xdr:rowOff>31750</xdr:rowOff>
    </xdr:from>
    <xdr:to>
      <xdr:col>11</xdr:col>
      <xdr:colOff>167963</xdr:colOff>
      <xdr:row>3</xdr:row>
      <xdr:rowOff>4088</xdr:rowOff>
    </xdr:to>
    <xdr:pic>
      <xdr:nvPicPr>
        <xdr:cNvPr id="9" name="Imagen 8">
          <a:extLst>
            <a:ext uri="{FF2B5EF4-FFF2-40B4-BE49-F238E27FC236}">
              <a16:creationId xmlns:a16="http://schemas.microsoft.com/office/drawing/2014/main" id="{00000000-0008-0000-0400-000009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752725" y="946150"/>
          <a:ext cx="9003988" cy="5819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558800</xdr:colOff>
      <xdr:row>0</xdr:row>
      <xdr:rowOff>158750</xdr:rowOff>
    </xdr:from>
    <xdr:to>
      <xdr:col>2</xdr:col>
      <xdr:colOff>424912</xdr:colOff>
      <xdr:row>1</xdr:row>
      <xdr:rowOff>231775</xdr:rowOff>
    </xdr:to>
    <xdr:pic>
      <xdr:nvPicPr>
        <xdr:cNvPr id="2" name="Imagen 1">
          <a:extLst>
            <a:ext uri="{FF2B5EF4-FFF2-40B4-BE49-F238E27FC236}">
              <a16:creationId xmlns:a16="http://schemas.microsoft.com/office/drawing/2014/main" id="{8320250F-9472-C3BE-D6DE-1071EB6C9C8D}"/>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60464" b="50000"/>
        <a:stretch/>
      </xdr:blipFill>
      <xdr:spPr bwMode="auto">
        <a:xfrm>
          <a:off x="558800" y="158750"/>
          <a:ext cx="1561562" cy="53022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bout:blank"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vmonroy\Downloads\E-GES-FM-007%20Formato%20matriz%20de%20riesgos%20Versi&#243;n%207%20%20Consolidado%202018%20%20final%20Agosto%202018-rosiiiita%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57300\Downloads\2019_Matriz_de_riesgos_Version_%20gu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de Riesgos"/>
      <sheetName val="Instrucciones"/>
      <sheetName val="Matriz de Oportunidades"/>
      <sheetName val="Hoja2"/>
      <sheetName val="Hoja1"/>
    </sheetNames>
    <sheetDataSet>
      <sheetData sheetId="0" refreshError="1"/>
      <sheetData sheetId="1" refreshError="1"/>
      <sheetData sheetId="2" refreshError="1"/>
      <sheetData sheetId="3"/>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de Riesgos"/>
      <sheetName val="Instrucciones"/>
      <sheetName val="Matriz de Oportunidades"/>
      <sheetName val="Hoja2"/>
      <sheetName val="Hoja1"/>
    </sheetNames>
    <sheetDataSet>
      <sheetData sheetId="0"/>
      <sheetData sheetId="1"/>
      <sheetData sheetId="2"/>
      <sheetData sheetId="3"/>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de Riesgos"/>
      <sheetName val="Hoja1"/>
      <sheetName val="Instrucciones"/>
      <sheetName val="Matriz de Oportunidades"/>
      <sheetName val="Hoja2"/>
    </sheetNames>
    <sheetDataSet>
      <sheetData sheetId="0" refreshError="1"/>
      <sheetData sheetId="1" refreshError="1"/>
      <sheetData sheetId="2" refreshError="1"/>
      <sheetData sheetId="3" refreshError="1"/>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AN124"/>
  <sheetViews>
    <sheetView tabSelected="1" zoomScale="110" zoomScaleNormal="110" workbookViewId="0">
      <selection activeCell="A3" sqref="A3"/>
    </sheetView>
  </sheetViews>
  <sheetFormatPr defaultColWidth="11.42578125" defaultRowHeight="14.1"/>
  <cols>
    <col min="1" max="1" width="8" style="27" customWidth="1"/>
    <col min="2" max="2" width="15.140625" style="27" customWidth="1"/>
    <col min="3" max="3" width="8" style="27" customWidth="1"/>
    <col min="4" max="4" width="20.5703125" style="27" customWidth="1"/>
    <col min="5" max="5" width="27.7109375" style="27" customWidth="1"/>
    <col min="6" max="6" width="24" style="27" customWidth="1"/>
    <col min="7" max="8" width="6.140625" style="27" bestFit="1" customWidth="1"/>
    <col min="9" max="10" width="6.140625" style="27" customWidth="1"/>
    <col min="11" max="13" width="6.7109375" style="27" customWidth="1"/>
    <col min="14" max="14" width="10.140625" style="27" customWidth="1"/>
    <col min="15" max="15" width="5.5703125" style="27" customWidth="1"/>
    <col min="16" max="16" width="43.7109375" style="27" customWidth="1"/>
    <col min="17" max="19" width="6.7109375" style="27" customWidth="1"/>
    <col min="20" max="20" width="10.28515625" style="27" customWidth="1"/>
    <col min="21" max="21" width="6.7109375" style="27" customWidth="1"/>
    <col min="22" max="23" width="11.42578125" style="27"/>
    <col min="24" max="24" width="23.28515625" style="27" bestFit="1" customWidth="1"/>
    <col min="25" max="25" width="15.85546875" style="27" customWidth="1"/>
    <col min="26" max="26" width="11.42578125" style="27"/>
    <col min="27" max="27" width="28.5703125" style="27" customWidth="1"/>
    <col min="28" max="28" width="20.42578125" style="27" customWidth="1"/>
    <col min="29" max="29" width="27.85546875" style="27" customWidth="1"/>
    <col min="30" max="30" width="31" style="27" customWidth="1"/>
    <col min="31" max="31" width="11.42578125" style="27"/>
    <col min="32" max="33" width="11.42578125" style="27" customWidth="1"/>
    <col min="34" max="34" width="13.85546875" style="27" customWidth="1"/>
    <col min="35" max="35" width="35" style="27" customWidth="1"/>
    <col min="36" max="37" width="13" style="27" customWidth="1"/>
    <col min="38" max="38" width="16.140625" style="27" customWidth="1"/>
    <col min="39" max="39" width="18.85546875" style="27" customWidth="1"/>
    <col min="40" max="40" width="15.5703125" style="27" customWidth="1"/>
    <col min="41" max="16384" width="11.42578125" style="27"/>
  </cols>
  <sheetData>
    <row r="1" spans="1:26" ht="36" customHeight="1" thickBot="1">
      <c r="A1" s="164"/>
      <c r="B1" s="165"/>
      <c r="C1" s="165"/>
      <c r="D1" s="166"/>
      <c r="E1" s="155" t="s">
        <v>0</v>
      </c>
      <c r="F1" s="156"/>
      <c r="G1" s="156"/>
      <c r="H1" s="156"/>
      <c r="I1" s="156"/>
      <c r="J1" s="156"/>
      <c r="K1" s="156"/>
      <c r="L1" s="156"/>
      <c r="M1" s="156"/>
      <c r="N1" s="156"/>
      <c r="O1" s="156"/>
      <c r="P1" s="156"/>
      <c r="Q1" s="156"/>
      <c r="R1" s="156"/>
      <c r="S1" s="156"/>
      <c r="T1" s="156"/>
      <c r="U1" s="156"/>
      <c r="V1" s="157"/>
      <c r="W1" s="152" t="s">
        <v>1</v>
      </c>
      <c r="X1" s="153"/>
      <c r="Y1" s="154"/>
    </row>
    <row r="2" spans="1:26" ht="36" customHeight="1" thickBot="1">
      <c r="A2" s="167"/>
      <c r="B2" s="168"/>
      <c r="C2" s="168"/>
      <c r="D2" s="169"/>
      <c r="E2" s="155" t="s">
        <v>2</v>
      </c>
      <c r="F2" s="156"/>
      <c r="G2" s="156"/>
      <c r="H2" s="156"/>
      <c r="I2" s="156"/>
      <c r="J2" s="156"/>
      <c r="K2" s="156"/>
      <c r="L2" s="156"/>
      <c r="M2" s="156"/>
      <c r="N2" s="156"/>
      <c r="O2" s="156"/>
      <c r="P2" s="156"/>
      <c r="Q2" s="156"/>
      <c r="R2" s="156"/>
      <c r="S2" s="156"/>
      <c r="T2" s="156"/>
      <c r="U2" s="156"/>
      <c r="V2" s="157"/>
      <c r="W2" s="158" t="s">
        <v>3</v>
      </c>
      <c r="X2" s="159"/>
      <c r="Y2" s="160"/>
    </row>
    <row r="3" spans="1:26" ht="13.5" customHeight="1">
      <c r="A3" s="131"/>
      <c r="B3" s="132"/>
      <c r="C3" s="132"/>
      <c r="D3" s="132"/>
      <c r="E3" s="133"/>
      <c r="F3" s="133"/>
      <c r="G3" s="133"/>
      <c r="H3" s="133"/>
      <c r="I3" s="133"/>
      <c r="J3" s="133"/>
      <c r="K3" s="133"/>
      <c r="L3" s="133"/>
      <c r="M3" s="133"/>
      <c r="N3" s="133"/>
      <c r="O3" s="133"/>
      <c r="P3" s="133"/>
      <c r="Q3" s="133"/>
      <c r="R3" s="133"/>
      <c r="S3" s="133"/>
      <c r="T3" s="133"/>
      <c r="U3" s="133"/>
      <c r="V3" s="133"/>
      <c r="W3" s="134"/>
      <c r="X3" s="134"/>
      <c r="Y3" s="135"/>
    </row>
    <row r="4" spans="1:26" ht="26.25" customHeight="1">
      <c r="A4" s="136"/>
      <c r="B4" s="137"/>
      <c r="C4" s="137"/>
      <c r="D4" s="184" t="s">
        <v>4</v>
      </c>
      <c r="E4" s="184"/>
      <c r="F4" s="185"/>
      <c r="G4" s="146" t="s">
        <v>5</v>
      </c>
      <c r="H4" s="147"/>
      <c r="I4" s="183" t="s">
        <v>6</v>
      </c>
      <c r="J4" s="184"/>
      <c r="K4" s="184"/>
      <c r="L4" s="184"/>
      <c r="M4" s="185"/>
      <c r="N4" s="146"/>
      <c r="O4" s="147"/>
      <c r="P4" s="138" t="s">
        <v>7</v>
      </c>
      <c r="Q4" s="146"/>
      <c r="R4" s="147"/>
      <c r="S4" s="183" t="s">
        <v>8</v>
      </c>
      <c r="T4" s="184"/>
      <c r="U4" s="184"/>
      <c r="V4" s="139"/>
      <c r="W4" s="140"/>
      <c r="X4" s="140"/>
      <c r="Y4" s="141"/>
    </row>
    <row r="5" spans="1:26" ht="10.5" customHeight="1" thickBot="1">
      <c r="A5" s="170"/>
      <c r="B5" s="171"/>
      <c r="C5" s="171"/>
      <c r="D5" s="171"/>
      <c r="E5" s="171"/>
      <c r="F5" s="171"/>
      <c r="G5" s="171"/>
      <c r="H5" s="171"/>
      <c r="I5" s="171"/>
      <c r="J5" s="171"/>
      <c r="K5" s="171"/>
      <c r="L5" s="171"/>
      <c r="M5" s="171"/>
      <c r="N5" s="171"/>
      <c r="O5" s="171"/>
      <c r="P5" s="171"/>
      <c r="Q5" s="171"/>
      <c r="R5" s="171"/>
      <c r="S5" s="171"/>
      <c r="T5" s="171"/>
      <c r="U5" s="171"/>
      <c r="V5" s="171"/>
      <c r="W5" s="171"/>
      <c r="X5" s="171"/>
      <c r="Y5" s="172"/>
    </row>
    <row r="6" spans="1:26" s="28" customFormat="1" ht="18.600000000000001" thickBot="1">
      <c r="A6" s="173" t="s">
        <v>9</v>
      </c>
      <c r="B6" s="174"/>
      <c r="C6" s="174"/>
      <c r="D6" s="174"/>
      <c r="E6" s="174"/>
      <c r="F6" s="174"/>
      <c r="G6" s="174"/>
      <c r="H6" s="174"/>
      <c r="I6" s="174"/>
      <c r="J6" s="174"/>
      <c r="K6" s="175" t="s">
        <v>10</v>
      </c>
      <c r="L6" s="176"/>
      <c r="M6" s="176"/>
      <c r="N6" s="176"/>
      <c r="O6" s="177"/>
      <c r="P6" s="178" t="s">
        <v>11</v>
      </c>
      <c r="Q6" s="179"/>
      <c r="R6" s="179"/>
      <c r="S6" s="179"/>
      <c r="T6" s="179"/>
      <c r="U6" s="179"/>
      <c r="V6" s="179"/>
      <c r="W6" s="180"/>
      <c r="X6" s="181" t="s">
        <v>12</v>
      </c>
      <c r="Y6" s="182"/>
      <c r="Z6" s="27"/>
    </row>
    <row r="7" spans="1:26" ht="24" customHeight="1" thickBot="1">
      <c r="A7" s="148" t="s">
        <v>13</v>
      </c>
      <c r="B7" s="150" t="s">
        <v>14</v>
      </c>
      <c r="C7" s="150" t="s">
        <v>15</v>
      </c>
      <c r="D7" s="161" t="s">
        <v>16</v>
      </c>
      <c r="E7" s="162"/>
      <c r="F7" s="163"/>
      <c r="G7" s="150" t="s">
        <v>17</v>
      </c>
      <c r="H7" s="150" t="s">
        <v>18</v>
      </c>
      <c r="I7" s="150" t="s">
        <v>19</v>
      </c>
      <c r="J7" s="150" t="s">
        <v>20</v>
      </c>
      <c r="K7" s="192" t="s">
        <v>21</v>
      </c>
      <c r="L7" s="193"/>
      <c r="M7" s="193"/>
      <c r="N7" s="194"/>
      <c r="O7" s="150" t="s">
        <v>22</v>
      </c>
      <c r="P7" s="148" t="s">
        <v>23</v>
      </c>
      <c r="Q7" s="192" t="s">
        <v>24</v>
      </c>
      <c r="R7" s="193"/>
      <c r="S7" s="193"/>
      <c r="T7" s="194"/>
      <c r="U7" s="150" t="s">
        <v>25</v>
      </c>
      <c r="V7" s="148" t="s">
        <v>26</v>
      </c>
      <c r="W7" s="148" t="s">
        <v>27</v>
      </c>
      <c r="X7" s="148" t="s">
        <v>28</v>
      </c>
      <c r="Y7" s="150" t="s">
        <v>29</v>
      </c>
    </row>
    <row r="8" spans="1:26" ht="63" thickBot="1">
      <c r="A8" s="149"/>
      <c r="B8" s="151"/>
      <c r="C8" s="151"/>
      <c r="D8" s="29" t="s">
        <v>30</v>
      </c>
      <c r="E8" s="29" t="s">
        <v>31</v>
      </c>
      <c r="F8" s="29" t="s">
        <v>32</v>
      </c>
      <c r="G8" s="151"/>
      <c r="H8" s="151"/>
      <c r="I8" s="151"/>
      <c r="J8" s="151"/>
      <c r="K8" s="30" t="s">
        <v>33</v>
      </c>
      <c r="L8" s="30" t="s">
        <v>34</v>
      </c>
      <c r="M8" s="30" t="s">
        <v>35</v>
      </c>
      <c r="N8" s="30" t="s">
        <v>36</v>
      </c>
      <c r="O8" s="151"/>
      <c r="P8" s="149"/>
      <c r="Q8" s="30" t="s">
        <v>33</v>
      </c>
      <c r="R8" s="30" t="s">
        <v>34</v>
      </c>
      <c r="S8" s="30" t="s">
        <v>37</v>
      </c>
      <c r="T8" s="30" t="s">
        <v>36</v>
      </c>
      <c r="U8" s="151"/>
      <c r="V8" s="149"/>
      <c r="W8" s="149"/>
      <c r="X8" s="149"/>
      <c r="Y8" s="151"/>
    </row>
    <row r="9" spans="1:26" ht="81.599999999999994" thickBot="1">
      <c r="A9" s="31">
        <v>1</v>
      </c>
      <c r="B9" s="32" t="s">
        <v>38</v>
      </c>
      <c r="C9" s="33">
        <v>45448</v>
      </c>
      <c r="D9" s="34" t="s">
        <v>39</v>
      </c>
      <c r="E9" s="34" t="s">
        <v>40</v>
      </c>
      <c r="F9" s="34" t="s">
        <v>41</v>
      </c>
      <c r="G9" s="35" t="s">
        <v>42</v>
      </c>
      <c r="H9" s="35" t="s">
        <v>43</v>
      </c>
      <c r="I9" s="35" t="s">
        <v>44</v>
      </c>
      <c r="J9" s="35" t="s">
        <v>45</v>
      </c>
      <c r="K9" s="35">
        <v>3</v>
      </c>
      <c r="L9" s="35">
        <v>1</v>
      </c>
      <c r="M9" s="130">
        <f>INDEX(Tablas!$K$32:$O$36,MATCH(K9,Tablas!$J$32:$J$36,0),MATCH(L9,Tablas!$K$37:$O$37,0))</f>
        <v>5</v>
      </c>
      <c r="N9" s="129" t="str">
        <f t="shared" ref="N9:N15" si="0">IF(M9&lt;=3,"Bajo",IF(M9=4,"Moderado",IF(M9=5,"Moderado",IF(M9=6,"Moderado",IF(M9=7,"Moderado",IF(M9=8,"Moderado",IF(M9=9,"Moderado",IF(M9=12,"Moderado",IF(M9=13,"Moderado",IF(M9=10,"Alto",IF(M9=11,"Alto",IF(M9=14,"Alto",IF(M9=15,"Alto",IF(M9=16,"Alto",IF(M9=19,"Alto",IF(M9=21,"Alto",IF(M9=23,"Alto",IF(M9=24,"Alto",IF(M9=17,"Extremo",IF(M9=18,"Extremo",IF(M9=20,"Extremo",IF(M9=22,"Extremo",IF(M9=25,"Extremo")))))))))))))))))))))))</f>
        <v>Moderado</v>
      </c>
      <c r="O9" s="35" t="s">
        <v>46</v>
      </c>
      <c r="P9" s="34" t="s">
        <v>47</v>
      </c>
      <c r="Q9" s="35">
        <v>2</v>
      </c>
      <c r="R9" s="35">
        <v>1</v>
      </c>
      <c r="S9" s="130">
        <f>INDEX(Tablas!$K$32:$O$36,MATCH(Q9,Tablas!$J$32:$J$36,0),MATCH(R9,Tablas!$K$37:$O$37,0))</f>
        <v>3</v>
      </c>
      <c r="T9" s="129" t="str">
        <f>IF(S9&lt;=3,"Bajo",IF(S9=4,"Moderado",IF(S9=5,"Moderado",IF(S9=6,"Moderado",IF(S9=7,"Moderado",IF(S9=8,"Moderado",IF(S9=9,"Moderado",IF(S9=12,"Moderado",IF(S9=13,"Moderado",IF(S9=10,"Alto",IF(S9=11,"Alto",IF(S9=14,"Alto",IF(S9=15,"Alto",IF(S9=16,"Alto",IF(S9=19,"Alto",IF(S9=21,"Alto",IF(S9=23,"Alto",IF(S9=24,"Alto",IF(S9=17,"Extremo",IF(S9=18,"Extremo",IF(S9=20,"Extremo",IF(S9=22,"Extremo",IF(S9=25,"Extremo")))))))))))))))))))))))</f>
        <v>Bajo</v>
      </c>
      <c r="U9" s="35" t="s">
        <v>48</v>
      </c>
      <c r="V9" s="32" t="s">
        <v>49</v>
      </c>
      <c r="W9" s="32" t="s">
        <v>50</v>
      </c>
      <c r="X9" s="34" t="s">
        <v>51</v>
      </c>
      <c r="Y9" s="32" t="s">
        <v>52</v>
      </c>
    </row>
    <row r="10" spans="1:26" ht="81.599999999999994" thickBot="1">
      <c r="A10" s="31">
        <v>2</v>
      </c>
      <c r="B10" s="32" t="s">
        <v>38</v>
      </c>
      <c r="C10" s="33">
        <v>45448</v>
      </c>
      <c r="D10" s="34" t="s">
        <v>53</v>
      </c>
      <c r="E10" s="34" t="s">
        <v>54</v>
      </c>
      <c r="F10" s="34" t="s">
        <v>55</v>
      </c>
      <c r="G10" s="35" t="s">
        <v>56</v>
      </c>
      <c r="H10" s="35" t="s">
        <v>57</v>
      </c>
      <c r="I10" s="35" t="s">
        <v>58</v>
      </c>
      <c r="J10" s="35" t="s">
        <v>45</v>
      </c>
      <c r="K10" s="35">
        <v>2</v>
      </c>
      <c r="L10" s="35">
        <v>2</v>
      </c>
      <c r="M10" s="130">
        <f>INDEX(Tablas!$K$32:$O$36,MATCH(K10,Tablas!$J$32:$J$36,0),MATCH(L10,Tablas!$K$37:$O$37,0))</f>
        <v>4</v>
      </c>
      <c r="N10" s="129" t="str">
        <f t="shared" si="0"/>
        <v>Moderado</v>
      </c>
      <c r="O10" s="35" t="s">
        <v>46</v>
      </c>
      <c r="P10" s="34" t="s">
        <v>59</v>
      </c>
      <c r="Q10" s="35">
        <v>1</v>
      </c>
      <c r="R10" s="35">
        <v>2</v>
      </c>
      <c r="S10" s="130">
        <f>INDEX(Tablas!$K$32:$O$36,MATCH(Q10,Tablas!$J$32:$J$36,0),MATCH(R10,Tablas!$K$37:$O$37,0))</f>
        <v>2</v>
      </c>
      <c r="T10" s="129" t="str">
        <f>IF(S10&lt;=3,"Bajo",IF(S10=4,"Moderado",IF(S10=5,"Moderado",IF(S10=6,"Moderado",IF(S10=7,"Moderado",IF(S10=8,"Moderado",IF(S10=9,"Moderado",IF(S10=12,"Moderado",IF(S10=13,"Moderado",IF(S10=10,"Alto",IF(S10=11,"Alto",IF(S10=14,"Alto",IF(S10=15,"Alto",IF(S10=16,"Alto",IF(S10=19,"Alto",IF(S10=21,"Alto",IF(S10=23,"Alto",IF(S10=24,"Alto",IF(S10=17,"Extremo",IF(S10=18,"Extremo",IF(S10=20,"Extremo",IF(S10=22,"Extremo",IF(S10=25,"Extremo")))))))))))))))))))))))</f>
        <v>Bajo</v>
      </c>
      <c r="U10" s="35" t="s">
        <v>48</v>
      </c>
      <c r="V10" s="32" t="s">
        <v>49</v>
      </c>
      <c r="W10" s="32" t="s">
        <v>50</v>
      </c>
      <c r="X10" s="34" t="s">
        <v>60</v>
      </c>
      <c r="Y10" s="32" t="s">
        <v>52</v>
      </c>
    </row>
    <row r="11" spans="1:26" ht="81.599999999999994" thickBot="1">
      <c r="A11" s="31">
        <v>3</v>
      </c>
      <c r="B11" s="32" t="s">
        <v>38</v>
      </c>
      <c r="C11" s="33">
        <v>45448</v>
      </c>
      <c r="D11" s="34" t="s">
        <v>61</v>
      </c>
      <c r="E11" s="34" t="s">
        <v>62</v>
      </c>
      <c r="F11" s="34" t="s">
        <v>63</v>
      </c>
      <c r="G11" s="35" t="s">
        <v>42</v>
      </c>
      <c r="H11" s="35" t="s">
        <v>43</v>
      </c>
      <c r="I11" s="35" t="s">
        <v>58</v>
      </c>
      <c r="J11" s="35" t="s">
        <v>45</v>
      </c>
      <c r="K11" s="35">
        <v>2</v>
      </c>
      <c r="L11" s="35">
        <v>2</v>
      </c>
      <c r="M11" s="130">
        <f>INDEX(Tablas!$K$32:$O$36,MATCH(K11,Tablas!$J$32:$J$36,0),MATCH(L11,Tablas!$K$37:$O$37,0))</f>
        <v>4</v>
      </c>
      <c r="N11" s="129" t="str">
        <f t="shared" si="0"/>
        <v>Moderado</v>
      </c>
      <c r="O11" s="35" t="s">
        <v>48</v>
      </c>
      <c r="P11" s="34" t="s">
        <v>64</v>
      </c>
      <c r="Q11" s="35">
        <v>1</v>
      </c>
      <c r="R11" s="35">
        <v>1</v>
      </c>
      <c r="S11" s="130">
        <f>INDEX(Tablas!$K$32:$O$36,MATCH(Q11,Tablas!$J$32:$J$36,0),MATCH(R11,Tablas!$K$37:$O$37,0))</f>
        <v>1</v>
      </c>
      <c r="T11" s="129" t="str">
        <f>IF(S11&lt;=3,"Bajo",IF(S11=4,"Moderado",IF(S11=5,"Moderado",IF(S11=6,"Moderado",IF(S11=7,"Moderado",IF(S11=8,"Moderado",IF(S11=9,"Moderado",IF(S11=12,"Moderado",IF(S11=13,"Moderado",IF(S11=10,"Alto",IF(S11=11,"Alto",IF(S11=14,"Alto",IF(S11=15,"Alto",IF(S11=16,"Alto",IF(S11=19,"Alto",IF(S11=21,"Alto",IF(S11=23,"Alto",IF(S11=24,"Alto",IF(S11=17,"Extremo",IF(S11=18,"Extremo",IF(S11=20,"Extremo",IF(S11=22,"Extremo",IF(S11=25,"Extremo")))))))))))))))))))))))</f>
        <v>Bajo</v>
      </c>
      <c r="U11" s="35" t="s">
        <v>48</v>
      </c>
      <c r="V11" s="32" t="s">
        <v>49</v>
      </c>
      <c r="W11" s="32" t="s">
        <v>65</v>
      </c>
      <c r="X11" s="34" t="s">
        <v>66</v>
      </c>
      <c r="Y11" s="32" t="s">
        <v>52</v>
      </c>
    </row>
    <row r="12" spans="1:26" ht="81.599999999999994" thickBot="1">
      <c r="A12" s="31">
        <v>4</v>
      </c>
      <c r="B12" s="32" t="s">
        <v>38</v>
      </c>
      <c r="C12" s="33">
        <v>45448</v>
      </c>
      <c r="D12" s="34" t="s">
        <v>67</v>
      </c>
      <c r="E12" s="34" t="s">
        <v>68</v>
      </c>
      <c r="F12" s="34" t="s">
        <v>69</v>
      </c>
      <c r="G12" s="35" t="s">
        <v>42</v>
      </c>
      <c r="H12" s="35" t="s">
        <v>57</v>
      </c>
      <c r="I12" s="35" t="s">
        <v>58</v>
      </c>
      <c r="J12" s="35" t="s">
        <v>70</v>
      </c>
      <c r="K12" s="35">
        <v>2</v>
      </c>
      <c r="L12" s="35">
        <v>2</v>
      </c>
      <c r="M12" s="130">
        <f>INDEX(Tablas!$K$32:$O$36,MATCH(K12,Tablas!$J$32:$J$36,0),MATCH(L12,Tablas!$K$37:$O$37,0))</f>
        <v>4</v>
      </c>
      <c r="N12" s="129" t="str">
        <f t="shared" si="0"/>
        <v>Moderado</v>
      </c>
      <c r="O12" s="35" t="s">
        <v>46</v>
      </c>
      <c r="P12" s="34" t="s">
        <v>71</v>
      </c>
      <c r="Q12" s="35">
        <v>1</v>
      </c>
      <c r="R12" s="35">
        <v>1</v>
      </c>
      <c r="S12" s="130">
        <f>INDEX(Tablas!$K$32:$O$36,MATCH(Q12,Tablas!$J$32:$J$36,0),MATCH(R12,Tablas!$K$37:$O$37,0))</f>
        <v>1</v>
      </c>
      <c r="T12" s="129" t="str">
        <f>IF(S12&lt;=3,"Bajo",IF(S12=4,"Moderado",IF(S12=5,"Moderado",IF(S12=6,"Moderado",IF(S12=7,"Moderado",IF(S12=8,"Moderado",IF(S12=9,"Moderado",IF(S12=12,"Moderado",IF(S12=13,"Moderado",IF(S12=10,"Alto",IF(S12=11,"Alto",IF(S12=14,"Alto",IF(S12=15,"Alto",IF(S12=16,"Alto",IF(S12=19,"Alto",IF(S12=21,"Alto",IF(S12=23,"Alto",IF(S12=24,"Alto",IF(S12=17,"Extremo",IF(S12=18,"Extremo",IF(S12=20,"Extremo",IF(S12=22,"Extremo",IF(S12=25,"Extremo")))))))))))))))))))))))</f>
        <v>Bajo</v>
      </c>
      <c r="U12" s="35" t="s">
        <v>46</v>
      </c>
      <c r="V12" s="32" t="s">
        <v>72</v>
      </c>
      <c r="W12" s="32" t="s">
        <v>50</v>
      </c>
      <c r="X12" s="34" t="s">
        <v>73</v>
      </c>
      <c r="Y12" s="32" t="s">
        <v>52</v>
      </c>
    </row>
    <row r="13" spans="1:26" ht="81.599999999999994" thickBot="1">
      <c r="A13" s="31">
        <v>5</v>
      </c>
      <c r="B13" s="32" t="s">
        <v>38</v>
      </c>
      <c r="C13" s="33">
        <v>45448</v>
      </c>
      <c r="D13" s="34" t="s">
        <v>74</v>
      </c>
      <c r="E13" s="34" t="s">
        <v>75</v>
      </c>
      <c r="F13" s="34" t="s">
        <v>76</v>
      </c>
      <c r="G13" s="35" t="s">
        <v>56</v>
      </c>
      <c r="H13" s="35" t="s">
        <v>57</v>
      </c>
      <c r="I13" s="35" t="s">
        <v>77</v>
      </c>
      <c r="J13" s="35" t="s">
        <v>45</v>
      </c>
      <c r="K13" s="35">
        <v>1</v>
      </c>
      <c r="L13" s="35">
        <v>2</v>
      </c>
      <c r="M13" s="130">
        <f>INDEX(Tablas!$K$32:$O$36,MATCH(K13,Tablas!$J$32:$J$36,0),MATCH(L13,Tablas!$K$37:$O$37,0))</f>
        <v>2</v>
      </c>
      <c r="N13" s="129" t="str">
        <f t="shared" si="0"/>
        <v>Bajo</v>
      </c>
      <c r="O13" s="35" t="s">
        <v>46</v>
      </c>
      <c r="P13" s="34" t="s">
        <v>78</v>
      </c>
      <c r="Q13" s="35">
        <v>1</v>
      </c>
      <c r="R13" s="35">
        <v>1</v>
      </c>
      <c r="S13" s="130">
        <f>INDEX(Tablas!$K$32:$O$36,MATCH(Q13,Tablas!$J$32:$J$36,0),MATCH(R13,Tablas!$K$37:$O$37,0))</f>
        <v>1</v>
      </c>
      <c r="T13" s="129" t="str">
        <f>IF(S13&lt;=3,"Bajo",IF(S13=4,"Moderado",IF(S13=5,"Moderado",IF(S13=6,"Moderado",IF(S13=7,"Moderado",IF(S13=8,"Moderado",IF(S13=9,"Moderado",IF(S13=12,"Moderado",IF(S13=13,"Moderado",IF(S13=10,"Alto",IF(S13=11,"Alto",IF(S13=14,"Alto",IF(S13=15,"Alto",IF(S13=16,"Alto",IF(S13=19,"Alto",IF(S13=21,"Alto",IF(S13=23,"Alto",IF(S13=24,"Alto",IF(S13=17,"Extremo",IF(S13=18,"Extremo",IF(S13=20,"Extremo",IF(S13=22,"Extremo",IF(S13=25,"Extremo")))))))))))))))))))))))</f>
        <v>Bajo</v>
      </c>
      <c r="U13" s="35" t="s">
        <v>48</v>
      </c>
      <c r="V13" s="32" t="s">
        <v>72</v>
      </c>
      <c r="W13" s="32" t="s">
        <v>79</v>
      </c>
      <c r="X13" s="34" t="s">
        <v>80</v>
      </c>
      <c r="Y13" s="32" t="s">
        <v>81</v>
      </c>
    </row>
    <row r="14" spans="1:26" ht="117.6" thickBot="1">
      <c r="A14" s="31">
        <v>6</v>
      </c>
      <c r="B14" s="32" t="s">
        <v>38</v>
      </c>
      <c r="C14" s="33">
        <v>45448</v>
      </c>
      <c r="D14" s="34" t="s">
        <v>82</v>
      </c>
      <c r="E14" s="34" t="s">
        <v>83</v>
      </c>
      <c r="F14" s="34" t="s">
        <v>84</v>
      </c>
      <c r="G14" s="35" t="s">
        <v>56</v>
      </c>
      <c r="H14" s="35" t="s">
        <v>43</v>
      </c>
      <c r="I14" s="35" t="s">
        <v>58</v>
      </c>
      <c r="J14" s="35" t="s">
        <v>45</v>
      </c>
      <c r="K14" s="35">
        <v>1</v>
      </c>
      <c r="L14" s="35">
        <v>3</v>
      </c>
      <c r="M14" s="130">
        <f>INDEX(Tablas!$K$32:$O$36,MATCH(K14,Tablas!$J$32:$J$36,0),MATCH(L14,Tablas!$K$37:$O$37,0))</f>
        <v>6</v>
      </c>
      <c r="N14" s="129" t="str">
        <f t="shared" si="0"/>
        <v>Moderado</v>
      </c>
      <c r="O14" s="35" t="s">
        <v>46</v>
      </c>
      <c r="P14" s="34" t="s">
        <v>85</v>
      </c>
      <c r="Q14" s="35">
        <v>1</v>
      </c>
      <c r="R14" s="35">
        <v>3</v>
      </c>
      <c r="S14" s="130">
        <f>INDEX(Tablas!$K$32:$O$36,MATCH(Q14,Tablas!$J$32:$J$36,0),MATCH(R14,Tablas!$K$37:$O$37,0))</f>
        <v>6</v>
      </c>
      <c r="T14" s="129" t="s">
        <v>86</v>
      </c>
      <c r="U14" s="35" t="s">
        <v>48</v>
      </c>
      <c r="V14" s="32" t="s">
        <v>49</v>
      </c>
      <c r="W14" s="32" t="s">
        <v>65</v>
      </c>
      <c r="X14" s="34" t="s">
        <v>87</v>
      </c>
      <c r="Y14" s="32" t="s">
        <v>81</v>
      </c>
    </row>
    <row r="15" spans="1:26" ht="81.599999999999994" thickBot="1">
      <c r="A15" s="31">
        <v>7</v>
      </c>
      <c r="B15" s="32" t="s">
        <v>38</v>
      </c>
      <c r="C15" s="33">
        <v>45448</v>
      </c>
      <c r="D15" s="34" t="s">
        <v>88</v>
      </c>
      <c r="E15" s="34" t="s">
        <v>89</v>
      </c>
      <c r="F15" s="34" t="s">
        <v>90</v>
      </c>
      <c r="G15" s="35" t="s">
        <v>56</v>
      </c>
      <c r="H15" s="35" t="s">
        <v>43</v>
      </c>
      <c r="I15" s="35" t="s">
        <v>58</v>
      </c>
      <c r="J15" s="35" t="s">
        <v>45</v>
      </c>
      <c r="K15" s="35">
        <v>1</v>
      </c>
      <c r="L15" s="35">
        <v>3</v>
      </c>
      <c r="M15" s="130">
        <f>INDEX(Tablas!$K$32:$O$36,MATCH(K15,Tablas!$J$32:$J$36,0),MATCH(L15,Tablas!$K$37:$O$37,0))</f>
        <v>6</v>
      </c>
      <c r="N15" s="129" t="str">
        <f t="shared" si="0"/>
        <v>Moderado</v>
      </c>
      <c r="O15" s="35" t="s">
        <v>48</v>
      </c>
      <c r="P15" s="34" t="s">
        <v>91</v>
      </c>
      <c r="Q15" s="35">
        <v>1</v>
      </c>
      <c r="R15" s="35">
        <v>2</v>
      </c>
      <c r="S15" s="130">
        <f>INDEX(Tablas!$K$32:$O$36,MATCH(Q15,Tablas!$J$32:$J$36,0),MATCH(R15,Tablas!$K$37:$O$37,0))</f>
        <v>2</v>
      </c>
      <c r="T15" s="129" t="s">
        <v>86</v>
      </c>
      <c r="U15" s="35" t="s">
        <v>48</v>
      </c>
      <c r="V15" s="32" t="s">
        <v>92</v>
      </c>
      <c r="W15" s="32" t="s">
        <v>65</v>
      </c>
      <c r="X15" s="34" t="s">
        <v>93</v>
      </c>
      <c r="Y15" s="32" t="s">
        <v>81</v>
      </c>
    </row>
    <row r="16" spans="1:26" ht="84" customHeight="1" thickBot="1">
      <c r="A16" s="31">
        <v>8</v>
      </c>
      <c r="B16" s="32" t="s">
        <v>38</v>
      </c>
      <c r="C16" s="33">
        <v>45448</v>
      </c>
      <c r="D16" s="34" t="s">
        <v>94</v>
      </c>
      <c r="E16" s="34" t="s">
        <v>95</v>
      </c>
      <c r="F16" s="34" t="s">
        <v>96</v>
      </c>
      <c r="G16" s="35" t="s">
        <v>42</v>
      </c>
      <c r="H16" s="35" t="s">
        <v>57</v>
      </c>
      <c r="I16" s="35" t="s">
        <v>58</v>
      </c>
      <c r="J16" s="35" t="s">
        <v>70</v>
      </c>
      <c r="K16" s="35">
        <v>2</v>
      </c>
      <c r="L16" s="35">
        <v>2</v>
      </c>
      <c r="M16" s="130">
        <f>INDEX(Tablas!$K$32:$O$36,MATCH(K16,Tablas!$J$32:$J$36,0),MATCH(L16,Tablas!$K$37:$O$37,0))</f>
        <v>4</v>
      </c>
      <c r="N16" s="129" t="str">
        <f t="shared" ref="N16" si="1">IF(M16&lt;=3,"Bajo",IF(M16=4,"Moderado",IF(M16=5,"Moderado",IF(M16=6,"Moderado",IF(M16=7,"Moderado",IF(M16=8,"Moderado",IF(M16=9,"Moderado",IF(M16=12,"Moderado",IF(M16=13,"Moderado",IF(M16=10,"Alto",IF(M16=11,"Alto",IF(M16=14,"Alto",IF(M16=15,"Alto",IF(M16=16,"Alto",IF(M16=19,"Alto",IF(M16=21,"Alto",IF(M16=23,"Alto",IF(M16=24,"Alto",IF(M16=17,"Extremo",IF(M16=18,"Extremo",IF(M16=20,"Extremo",IF(M16=22,"Extremo",IF(M16=25,"Extremo")))))))))))))))))))))))</f>
        <v>Moderado</v>
      </c>
      <c r="O16" s="35" t="s">
        <v>46</v>
      </c>
      <c r="P16" s="34" t="s">
        <v>97</v>
      </c>
      <c r="Q16" s="35">
        <v>1</v>
      </c>
      <c r="R16" s="35">
        <v>1</v>
      </c>
      <c r="S16" s="130">
        <f>INDEX(Tablas!$K$32:$O$36,MATCH(Q16,Tablas!$J$32:$J$36,0),MATCH(R16,Tablas!$K$37:$O$37,0))</f>
        <v>1</v>
      </c>
      <c r="T16" s="129" t="str">
        <f t="shared" ref="T16" si="2">IF(S16&lt;=3,"Bajo",IF(S16=4,"Moderado",IF(S16=5,"Moderado",IF(S16=6,"Moderado",IF(S16=7,"Moderado",IF(S16=8,"Moderado",IF(S16=9,"Moderado",IF(S16=12,"Moderado",IF(S16=13,"Moderado",IF(S16=10,"Alto",IF(S16=11,"Alto",IF(S16=14,"Alto",IF(S16=15,"Alto",IF(S16=16,"Alto",IF(S16=19,"Alto",IF(S16=21,"Alto",IF(S16=23,"Alto",IF(S16=24,"Alto",IF(S16=17,"Extremo",IF(S16=18,"Extremo",IF(S16=20,"Extremo",IF(S16=22,"Extremo",IF(S16=25,"Extremo")))))))))))))))))))))))</f>
        <v>Bajo</v>
      </c>
      <c r="U16" s="35" t="s">
        <v>98</v>
      </c>
      <c r="V16" s="32" t="s">
        <v>72</v>
      </c>
      <c r="W16" s="32" t="s">
        <v>50</v>
      </c>
      <c r="X16" s="34" t="s">
        <v>99</v>
      </c>
      <c r="Y16" s="32" t="s">
        <v>52</v>
      </c>
    </row>
    <row r="17" spans="1:35" ht="21" customHeight="1" thickBot="1">
      <c r="A17" s="31"/>
      <c r="B17" s="32"/>
      <c r="C17" s="33"/>
      <c r="D17" s="34"/>
      <c r="E17" s="34"/>
      <c r="F17" s="34"/>
      <c r="G17" s="35"/>
      <c r="H17" s="35"/>
      <c r="I17" s="35"/>
      <c r="J17" s="35"/>
      <c r="K17" s="35"/>
      <c r="L17" s="35"/>
      <c r="M17" s="36"/>
      <c r="N17" s="37"/>
      <c r="O17" s="35"/>
      <c r="P17" s="32"/>
      <c r="Q17" s="35"/>
      <c r="R17" s="35"/>
      <c r="S17" s="36"/>
      <c r="T17" s="37"/>
      <c r="U17" s="35"/>
      <c r="V17" s="32"/>
      <c r="W17" s="32"/>
      <c r="X17" s="34"/>
      <c r="Y17" s="32"/>
    </row>
    <row r="18" spans="1:35" ht="21" customHeight="1" thickBot="1">
      <c r="A18" s="31"/>
      <c r="B18" s="32"/>
      <c r="C18" s="33"/>
      <c r="D18" s="34"/>
      <c r="E18" s="34"/>
      <c r="F18" s="34"/>
      <c r="G18" s="35"/>
      <c r="H18" s="35"/>
      <c r="I18" s="35"/>
      <c r="J18" s="35"/>
      <c r="K18" s="35"/>
      <c r="L18" s="35"/>
      <c r="M18" s="36"/>
      <c r="N18" s="37"/>
      <c r="O18" s="35"/>
      <c r="P18" s="34"/>
      <c r="Q18" s="35"/>
      <c r="R18" s="35"/>
      <c r="S18" s="36"/>
      <c r="T18" s="37"/>
      <c r="U18" s="35"/>
      <c r="V18" s="32"/>
      <c r="W18" s="32"/>
      <c r="X18" s="34"/>
      <c r="Y18" s="32"/>
    </row>
    <row r="19" spans="1:35" ht="8.1" customHeight="1" thickBot="1">
      <c r="A19" s="186"/>
      <c r="B19" s="187"/>
      <c r="C19" s="187"/>
      <c r="D19" s="187"/>
      <c r="E19" s="187"/>
      <c r="F19" s="187"/>
      <c r="G19" s="187"/>
      <c r="H19" s="187"/>
      <c r="I19" s="187"/>
      <c r="J19" s="187"/>
      <c r="K19" s="187"/>
      <c r="L19" s="187"/>
      <c r="M19" s="187"/>
      <c r="N19" s="187"/>
      <c r="O19" s="187"/>
      <c r="P19" s="187"/>
      <c r="Q19" s="187"/>
      <c r="R19" s="187"/>
      <c r="S19" s="187"/>
      <c r="T19" s="187"/>
      <c r="U19" s="187"/>
      <c r="V19" s="187"/>
      <c r="W19" s="187"/>
      <c r="X19" s="187"/>
      <c r="Y19" s="188"/>
    </row>
    <row r="20" spans="1:35" ht="15.95" thickBot="1">
      <c r="A20" s="189" t="s">
        <v>100</v>
      </c>
      <c r="B20" s="190"/>
      <c r="C20" s="190"/>
      <c r="D20" s="190"/>
      <c r="E20" s="190"/>
      <c r="F20" s="190"/>
      <c r="G20" s="190"/>
      <c r="H20" s="190"/>
      <c r="I20" s="190"/>
      <c r="J20" s="190"/>
      <c r="K20" s="190"/>
      <c r="L20" s="190"/>
      <c r="M20" s="190"/>
      <c r="N20" s="190"/>
      <c r="O20" s="190"/>
      <c r="P20" s="190"/>
      <c r="Q20" s="190"/>
      <c r="R20" s="190"/>
      <c r="S20" s="190"/>
      <c r="T20" s="190"/>
      <c r="U20" s="190"/>
      <c r="V20" s="190"/>
      <c r="W20" s="190"/>
      <c r="X20" s="190"/>
      <c r="Y20" s="191"/>
      <c r="AI20" s="38"/>
    </row>
    <row r="21" spans="1:35" ht="15.6">
      <c r="A21" s="39"/>
      <c r="B21" s="39"/>
      <c r="C21" s="39"/>
      <c r="D21" s="39"/>
      <c r="E21" s="39"/>
      <c r="F21" s="39"/>
      <c r="G21" s="39"/>
      <c r="H21" s="39"/>
      <c r="I21" s="39"/>
      <c r="J21" s="39"/>
      <c r="K21" s="39"/>
      <c r="L21" s="39"/>
      <c r="M21" s="39"/>
      <c r="N21" s="39"/>
      <c r="O21" s="39"/>
      <c r="P21" s="39"/>
      <c r="Q21" s="39"/>
      <c r="R21" s="39"/>
      <c r="S21" s="39"/>
      <c r="T21" s="39"/>
      <c r="U21" s="39"/>
      <c r="V21" s="39"/>
      <c r="W21" s="39"/>
      <c r="AI21" s="38"/>
    </row>
    <row r="22" spans="1:35" ht="15.6">
      <c r="A22" s="39"/>
      <c r="B22" s="39"/>
      <c r="C22" s="39"/>
      <c r="D22" s="39"/>
      <c r="E22" s="39"/>
      <c r="F22" s="39"/>
      <c r="G22" s="39"/>
      <c r="H22" s="39"/>
      <c r="I22" s="39"/>
      <c r="J22" s="39"/>
      <c r="K22" s="39"/>
      <c r="L22" s="39"/>
      <c r="M22" s="39"/>
      <c r="N22" s="39"/>
      <c r="O22" s="39"/>
      <c r="P22" s="39"/>
      <c r="Q22" s="39"/>
      <c r="R22" s="39"/>
      <c r="S22" s="39"/>
      <c r="T22" s="39"/>
      <c r="U22" s="39"/>
      <c r="V22" s="39"/>
      <c r="W22" s="39"/>
      <c r="AI22" s="38"/>
    </row>
    <row r="23" spans="1:35" ht="15.6">
      <c r="A23" s="39"/>
      <c r="B23" s="39"/>
      <c r="C23" s="39"/>
      <c r="D23" s="39"/>
      <c r="E23" s="39"/>
      <c r="F23" s="39"/>
      <c r="G23" s="39"/>
      <c r="H23" s="39"/>
      <c r="I23" s="39"/>
      <c r="J23" s="39"/>
      <c r="K23" s="39"/>
      <c r="L23" s="39"/>
      <c r="M23" s="39"/>
      <c r="N23" s="39"/>
      <c r="O23" s="39"/>
      <c r="P23" s="39"/>
      <c r="Q23" s="39"/>
      <c r="R23" s="39"/>
      <c r="S23" s="39"/>
      <c r="T23" s="39"/>
      <c r="U23" s="39"/>
      <c r="V23" s="39"/>
      <c r="W23" s="39"/>
      <c r="AI23" s="38"/>
    </row>
    <row r="24" spans="1:35" ht="15.6" hidden="1">
      <c r="A24" s="39"/>
      <c r="B24" s="39"/>
      <c r="C24" s="39"/>
      <c r="D24" s="39"/>
      <c r="E24" s="39"/>
      <c r="F24" s="39"/>
      <c r="G24" s="39"/>
      <c r="H24" s="39"/>
      <c r="I24" s="39"/>
      <c r="J24" s="39"/>
      <c r="K24" s="39"/>
      <c r="L24" s="39"/>
      <c r="M24" s="39"/>
      <c r="N24" s="39"/>
      <c r="O24" s="39"/>
      <c r="P24" s="39"/>
      <c r="Q24" s="39"/>
      <c r="R24" s="39"/>
      <c r="S24" s="39"/>
      <c r="T24" s="39"/>
      <c r="U24" s="39"/>
      <c r="V24" s="39"/>
      <c r="W24" s="39"/>
      <c r="AI24" s="38"/>
    </row>
    <row r="25" spans="1:35" ht="15.6" hidden="1">
      <c r="A25" s="39"/>
      <c r="B25" s="39"/>
      <c r="C25" s="39"/>
      <c r="D25" s="39"/>
      <c r="E25" s="39"/>
      <c r="F25" s="39"/>
      <c r="G25" s="39"/>
      <c r="H25" s="39"/>
      <c r="I25" s="39"/>
      <c r="J25" s="39"/>
      <c r="K25" s="39"/>
      <c r="L25" s="39"/>
      <c r="M25" s="39"/>
      <c r="N25" s="39"/>
      <c r="O25" s="39"/>
      <c r="P25" s="39"/>
      <c r="Q25" s="39"/>
      <c r="R25" s="39"/>
      <c r="S25" s="39"/>
      <c r="T25" s="39"/>
      <c r="U25" s="39"/>
      <c r="V25" s="39"/>
      <c r="W25" s="39"/>
      <c r="AI25" s="38"/>
    </row>
    <row r="26" spans="1:35" hidden="1">
      <c r="A26" s="39"/>
      <c r="B26" s="39"/>
      <c r="C26" s="39"/>
      <c r="D26" s="39"/>
      <c r="E26" s="39"/>
      <c r="F26" s="39"/>
      <c r="G26" s="39"/>
      <c r="H26" s="39"/>
      <c r="I26" s="39"/>
      <c r="J26" s="39"/>
      <c r="K26" s="39"/>
      <c r="L26" s="39"/>
      <c r="M26" s="39"/>
      <c r="N26" s="39"/>
      <c r="O26" s="39"/>
      <c r="P26" s="39"/>
      <c r="Q26" s="39"/>
      <c r="R26" s="39"/>
      <c r="S26" s="39"/>
      <c r="T26" s="39"/>
      <c r="U26" s="39"/>
      <c r="V26" s="39"/>
      <c r="W26" s="39"/>
    </row>
    <row r="27" spans="1:35" hidden="1">
      <c r="A27" s="39"/>
      <c r="B27" s="39"/>
      <c r="C27" s="39"/>
      <c r="D27" s="39"/>
      <c r="E27" s="39"/>
      <c r="F27" s="39"/>
      <c r="G27" s="39"/>
      <c r="H27" s="39"/>
      <c r="I27" s="39"/>
      <c r="J27" s="39"/>
      <c r="K27" s="39"/>
      <c r="L27" s="39"/>
      <c r="M27" s="39"/>
      <c r="N27" s="39"/>
      <c r="O27" s="39"/>
      <c r="P27" s="39"/>
      <c r="Q27" s="39"/>
      <c r="R27" s="39"/>
      <c r="S27" s="39"/>
      <c r="T27" s="39"/>
      <c r="U27" s="39"/>
      <c r="V27" s="39"/>
      <c r="W27" s="39"/>
    </row>
    <row r="28" spans="1:35" hidden="1">
      <c r="A28" s="39"/>
      <c r="B28" s="39"/>
      <c r="C28" s="39"/>
      <c r="D28" s="39"/>
      <c r="E28" s="39"/>
      <c r="F28" s="39"/>
      <c r="G28" s="39"/>
      <c r="H28" s="39"/>
      <c r="I28" s="39"/>
      <c r="J28" s="39"/>
      <c r="K28" s="39"/>
      <c r="L28" s="39"/>
      <c r="M28" s="39"/>
      <c r="N28" s="39"/>
      <c r="O28" s="39"/>
      <c r="P28" s="39"/>
      <c r="Q28" s="39"/>
      <c r="R28" s="39"/>
      <c r="S28" s="39"/>
      <c r="T28" s="39"/>
      <c r="U28" s="39"/>
      <c r="V28" s="39"/>
      <c r="W28" s="39"/>
    </row>
    <row r="29" spans="1:35" hidden="1">
      <c r="A29" s="39"/>
      <c r="B29" s="39"/>
      <c r="C29" s="39"/>
      <c r="D29" s="39"/>
      <c r="E29" s="39"/>
      <c r="F29" s="39"/>
      <c r="G29" s="39"/>
      <c r="H29" s="39"/>
      <c r="I29" s="39"/>
      <c r="J29" s="39"/>
      <c r="K29" s="39"/>
      <c r="L29" s="39"/>
      <c r="M29" s="39"/>
      <c r="N29" s="39"/>
      <c r="O29" s="39"/>
      <c r="P29" s="39"/>
      <c r="Q29" s="39"/>
      <c r="R29" s="39"/>
      <c r="S29" s="39"/>
      <c r="T29" s="39"/>
      <c r="U29" s="39"/>
      <c r="V29" s="39"/>
      <c r="W29" s="39"/>
    </row>
    <row r="30" spans="1:35" hidden="1">
      <c r="A30" s="39"/>
      <c r="B30" s="39"/>
      <c r="C30" s="39"/>
      <c r="D30" s="39"/>
      <c r="E30" s="39"/>
      <c r="F30" s="39"/>
      <c r="G30" s="39"/>
      <c r="H30" s="39"/>
      <c r="I30" s="39"/>
      <c r="J30" s="39"/>
      <c r="K30" s="39"/>
      <c r="L30" s="39"/>
      <c r="M30" s="39"/>
      <c r="N30" s="39"/>
      <c r="O30" s="39"/>
      <c r="P30" s="39"/>
      <c r="Q30" s="39"/>
      <c r="R30" s="39"/>
      <c r="S30" s="39"/>
      <c r="T30" s="39"/>
      <c r="U30" s="39"/>
      <c r="V30" s="39"/>
      <c r="W30" s="39"/>
    </row>
    <row r="31" spans="1:35" hidden="1">
      <c r="A31" s="39"/>
      <c r="B31" s="39"/>
      <c r="C31" s="39"/>
      <c r="D31" s="39"/>
      <c r="E31" s="39"/>
      <c r="F31" s="39"/>
      <c r="G31" s="39"/>
      <c r="H31" s="39"/>
      <c r="I31" s="39"/>
      <c r="J31" s="39"/>
      <c r="K31" s="39"/>
      <c r="L31" s="39"/>
      <c r="M31" s="39"/>
      <c r="N31" s="39"/>
      <c r="O31" s="39"/>
      <c r="P31" s="39"/>
      <c r="Q31" s="39"/>
      <c r="R31" s="39"/>
      <c r="S31" s="39"/>
      <c r="T31" s="39"/>
      <c r="U31" s="39"/>
      <c r="V31" s="39"/>
      <c r="W31" s="39"/>
    </row>
    <row r="32" spans="1:35" hidden="1">
      <c r="A32" s="39"/>
      <c r="B32" s="39"/>
      <c r="C32" s="39"/>
      <c r="D32" s="39"/>
      <c r="E32" s="39"/>
      <c r="F32" s="39"/>
      <c r="G32" s="39"/>
      <c r="H32" s="39"/>
      <c r="I32" s="39"/>
      <c r="J32" s="39"/>
      <c r="K32" s="39"/>
      <c r="L32" s="39"/>
      <c r="M32" s="39"/>
      <c r="N32" s="39"/>
      <c r="O32" s="39"/>
      <c r="P32" s="39"/>
      <c r="Q32" s="39"/>
      <c r="R32" s="39"/>
      <c r="S32" s="39"/>
      <c r="T32" s="39"/>
      <c r="U32" s="39"/>
      <c r="V32" s="39"/>
      <c r="W32" s="39"/>
    </row>
    <row r="33" spans="1:23" hidden="1">
      <c r="A33" s="39"/>
      <c r="B33" s="39"/>
      <c r="C33" s="39"/>
      <c r="D33" s="39"/>
      <c r="E33" s="39"/>
      <c r="F33" s="39"/>
      <c r="G33" s="39"/>
      <c r="H33" s="39"/>
      <c r="I33" s="39"/>
      <c r="J33" s="39"/>
      <c r="K33" s="39"/>
      <c r="L33" s="39"/>
      <c r="M33" s="39"/>
      <c r="N33" s="39"/>
      <c r="O33" s="39"/>
      <c r="P33" s="39"/>
      <c r="Q33" s="39"/>
      <c r="R33" s="39"/>
      <c r="S33" s="39"/>
      <c r="T33" s="39"/>
      <c r="U33" s="39"/>
      <c r="V33" s="39"/>
      <c r="W33" s="39"/>
    </row>
    <row r="34" spans="1:23" hidden="1">
      <c r="A34" s="39"/>
      <c r="B34" s="39"/>
      <c r="C34" s="39"/>
      <c r="D34" s="39"/>
      <c r="E34" s="39"/>
      <c r="F34" s="39"/>
      <c r="G34" s="39"/>
      <c r="H34" s="39"/>
      <c r="I34" s="39"/>
      <c r="J34" s="39"/>
      <c r="K34" s="39"/>
      <c r="L34" s="39"/>
      <c r="M34" s="39"/>
      <c r="N34" s="39"/>
      <c r="O34" s="39"/>
      <c r="P34" s="39"/>
      <c r="Q34" s="39"/>
      <c r="R34" s="39"/>
      <c r="S34" s="39"/>
      <c r="T34" s="39"/>
      <c r="U34" s="39"/>
      <c r="V34" s="39"/>
      <c r="W34" s="39"/>
    </row>
    <row r="35" spans="1:23" hidden="1">
      <c r="A35" s="39"/>
      <c r="B35" s="39"/>
      <c r="C35" s="39"/>
      <c r="D35" s="39"/>
      <c r="E35" s="39"/>
      <c r="F35" s="39"/>
      <c r="G35" s="39"/>
      <c r="H35" s="39"/>
      <c r="I35" s="39"/>
      <c r="J35" s="39"/>
      <c r="K35" s="39"/>
      <c r="L35" s="39"/>
      <c r="M35" s="39"/>
      <c r="N35" s="39"/>
      <c r="O35" s="39"/>
      <c r="P35" s="39"/>
      <c r="Q35" s="39"/>
      <c r="R35" s="39"/>
      <c r="S35" s="39"/>
      <c r="T35" s="39"/>
      <c r="U35" s="39"/>
      <c r="V35" s="39"/>
      <c r="W35" s="39"/>
    </row>
    <row r="36" spans="1:23" hidden="1">
      <c r="A36" s="39"/>
      <c r="B36" s="39"/>
      <c r="C36" s="39"/>
      <c r="D36" s="39"/>
      <c r="E36" s="39"/>
      <c r="F36" s="39"/>
      <c r="G36" s="39"/>
      <c r="H36" s="39"/>
      <c r="I36" s="39"/>
      <c r="J36" s="39"/>
      <c r="K36" s="39"/>
      <c r="L36" s="39"/>
      <c r="M36" s="39"/>
      <c r="N36" s="39"/>
      <c r="O36" s="39"/>
      <c r="P36" s="39"/>
      <c r="Q36" s="39"/>
      <c r="R36" s="39"/>
      <c r="S36" s="39"/>
      <c r="T36" s="39"/>
      <c r="U36" s="39"/>
      <c r="V36" s="39"/>
      <c r="W36" s="39"/>
    </row>
    <row r="37" spans="1:23" hidden="1">
      <c r="A37" s="39"/>
      <c r="B37" s="39"/>
      <c r="C37" s="39"/>
      <c r="D37" s="39"/>
      <c r="E37" s="39"/>
      <c r="F37" s="39"/>
      <c r="G37" s="39"/>
      <c r="H37" s="39"/>
      <c r="I37" s="39"/>
      <c r="J37" s="39"/>
      <c r="K37" s="39"/>
      <c r="L37" s="39"/>
      <c r="M37" s="39"/>
      <c r="N37" s="39"/>
      <c r="O37" s="39"/>
      <c r="P37" s="39"/>
      <c r="Q37" s="39"/>
      <c r="R37" s="39"/>
      <c r="S37" s="39"/>
      <c r="T37" s="39"/>
      <c r="U37" s="39"/>
      <c r="V37" s="39"/>
      <c r="W37" s="39"/>
    </row>
    <row r="38" spans="1:23" hidden="1">
      <c r="A38" s="39"/>
      <c r="B38" s="39"/>
      <c r="C38" s="39"/>
      <c r="D38" s="39"/>
      <c r="E38" s="39"/>
      <c r="F38" s="39"/>
      <c r="G38" s="39"/>
      <c r="H38" s="39"/>
      <c r="I38" s="39"/>
      <c r="J38" s="39"/>
      <c r="K38" s="39"/>
      <c r="L38" s="39"/>
      <c r="M38" s="39"/>
      <c r="N38" s="39"/>
      <c r="O38" s="39"/>
      <c r="P38" s="39"/>
      <c r="Q38" s="39"/>
      <c r="R38" s="39"/>
      <c r="S38" s="39"/>
      <c r="T38" s="39"/>
      <c r="U38" s="39"/>
      <c r="V38" s="39"/>
      <c r="W38" s="39"/>
    </row>
    <row r="39" spans="1:23" hidden="1">
      <c r="A39" s="39"/>
      <c r="B39" s="39"/>
      <c r="C39" s="39"/>
      <c r="D39" s="39"/>
      <c r="E39" s="39"/>
      <c r="F39" s="39"/>
      <c r="G39" s="39"/>
      <c r="H39" s="39"/>
      <c r="I39" s="39"/>
      <c r="J39" s="39"/>
      <c r="K39" s="39"/>
      <c r="L39" s="39"/>
      <c r="M39" s="39"/>
      <c r="N39" s="39"/>
      <c r="O39" s="39"/>
      <c r="P39" s="39"/>
      <c r="Q39" s="39"/>
      <c r="R39" s="39"/>
      <c r="S39" s="39"/>
      <c r="T39" s="39"/>
      <c r="U39" s="39"/>
      <c r="V39" s="39"/>
      <c r="W39" s="39"/>
    </row>
    <row r="40" spans="1:23" hidden="1">
      <c r="A40" s="39"/>
      <c r="B40" s="39"/>
      <c r="C40" s="39"/>
      <c r="D40" s="39"/>
      <c r="E40" s="39"/>
      <c r="F40" s="39"/>
      <c r="G40" s="39"/>
      <c r="H40" s="39"/>
      <c r="I40" s="39"/>
      <c r="J40" s="39"/>
      <c r="K40" s="39"/>
      <c r="L40" s="39"/>
      <c r="M40" s="39"/>
      <c r="N40" s="39"/>
      <c r="O40" s="39"/>
      <c r="P40" s="39"/>
      <c r="Q40" s="39"/>
      <c r="R40" s="39"/>
      <c r="S40" s="39"/>
      <c r="T40" s="39"/>
      <c r="U40" s="39"/>
      <c r="V40" s="39"/>
      <c r="W40" s="39"/>
    </row>
    <row r="41" spans="1:23" hidden="1">
      <c r="A41" s="39"/>
      <c r="B41" s="39"/>
      <c r="C41" s="39"/>
      <c r="D41" s="39"/>
      <c r="E41" s="39"/>
      <c r="F41" s="39"/>
      <c r="G41" s="39"/>
      <c r="H41" s="39"/>
      <c r="I41" s="39"/>
      <c r="J41" s="39"/>
      <c r="K41" s="39"/>
      <c r="L41" s="39"/>
      <c r="M41" s="39"/>
      <c r="N41" s="39"/>
      <c r="O41" s="39"/>
      <c r="P41" s="39"/>
      <c r="Q41" s="39"/>
      <c r="R41" s="39"/>
      <c r="S41" s="39"/>
      <c r="T41" s="39"/>
      <c r="U41" s="39"/>
      <c r="V41" s="39"/>
      <c r="W41" s="39"/>
    </row>
    <row r="42" spans="1:23" hidden="1">
      <c r="A42" s="39"/>
      <c r="B42" s="39"/>
      <c r="C42" s="39"/>
      <c r="D42" s="39"/>
      <c r="E42" s="39"/>
      <c r="F42" s="39"/>
      <c r="G42" s="39"/>
      <c r="H42" s="39"/>
      <c r="I42" s="39"/>
      <c r="J42" s="39"/>
      <c r="K42" s="39"/>
      <c r="L42" s="39"/>
      <c r="M42" s="39"/>
      <c r="N42" s="39"/>
      <c r="O42" s="39"/>
      <c r="P42" s="39"/>
      <c r="Q42" s="39"/>
      <c r="R42" s="39"/>
      <c r="S42" s="39"/>
      <c r="T42" s="39"/>
      <c r="U42" s="39"/>
      <c r="V42" s="39"/>
      <c r="W42" s="39"/>
    </row>
    <row r="43" spans="1:23" hidden="1">
      <c r="A43" s="39"/>
      <c r="B43" s="39"/>
      <c r="C43" s="39"/>
      <c r="D43" s="39"/>
      <c r="E43" s="39"/>
      <c r="F43" s="39"/>
      <c r="G43" s="39"/>
      <c r="H43" s="39"/>
      <c r="I43" s="39"/>
      <c r="J43" s="39"/>
      <c r="K43" s="39"/>
      <c r="L43" s="39"/>
      <c r="M43" s="39"/>
      <c r="N43" s="39"/>
      <c r="O43" s="39"/>
      <c r="P43" s="39"/>
      <c r="Q43" s="39"/>
      <c r="R43" s="39"/>
      <c r="S43" s="39"/>
      <c r="T43" s="39"/>
      <c r="U43" s="39"/>
      <c r="V43" s="39"/>
      <c r="W43" s="39"/>
    </row>
    <row r="44" spans="1:23">
      <c r="A44" s="39"/>
      <c r="B44" s="39"/>
      <c r="C44" s="39"/>
      <c r="D44" s="39"/>
      <c r="E44" s="39"/>
      <c r="F44" s="39"/>
      <c r="G44" s="39"/>
      <c r="H44" s="39"/>
      <c r="I44" s="39"/>
      <c r="J44" s="39"/>
      <c r="K44" s="39"/>
      <c r="L44" s="39"/>
      <c r="M44" s="39"/>
      <c r="N44" s="39"/>
      <c r="O44" s="39"/>
      <c r="P44" s="39"/>
      <c r="Q44" s="39"/>
      <c r="R44" s="39"/>
      <c r="S44" s="39"/>
      <c r="T44" s="39"/>
      <c r="U44" s="39"/>
      <c r="V44" s="39"/>
      <c r="W44" s="39"/>
    </row>
    <row r="45" spans="1:23">
      <c r="A45" s="39"/>
      <c r="B45" s="39"/>
      <c r="C45" s="39"/>
      <c r="D45" s="39"/>
      <c r="E45" s="39"/>
      <c r="F45" s="39"/>
      <c r="G45" s="39"/>
      <c r="H45" s="39"/>
      <c r="I45" s="39"/>
      <c r="J45" s="39"/>
      <c r="K45" s="39"/>
      <c r="L45" s="39"/>
      <c r="M45" s="39"/>
      <c r="N45" s="39"/>
      <c r="O45" s="39"/>
      <c r="P45" s="39"/>
      <c r="Q45" s="39"/>
      <c r="R45" s="39"/>
      <c r="S45" s="39"/>
      <c r="T45" s="39"/>
      <c r="U45" s="39"/>
      <c r="V45" s="39"/>
      <c r="W45" s="39"/>
    </row>
    <row r="46" spans="1:23">
      <c r="A46" s="39"/>
      <c r="B46" s="39"/>
      <c r="C46" s="39"/>
      <c r="D46" s="39"/>
      <c r="E46" s="39"/>
      <c r="F46" s="39"/>
      <c r="G46" s="39"/>
      <c r="H46" s="39"/>
      <c r="I46" s="39"/>
      <c r="J46" s="39"/>
      <c r="K46" s="39"/>
      <c r="L46" s="39"/>
      <c r="M46" s="39"/>
      <c r="N46" s="39"/>
      <c r="O46" s="39"/>
      <c r="P46" s="39"/>
      <c r="Q46" s="39"/>
      <c r="R46" s="39"/>
      <c r="S46" s="39"/>
      <c r="T46" s="39"/>
      <c r="U46" s="39"/>
      <c r="V46" s="39"/>
      <c r="W46" s="39"/>
    </row>
    <row r="47" spans="1:23">
      <c r="A47" s="39"/>
      <c r="B47" s="39"/>
      <c r="C47" s="39"/>
      <c r="D47" s="39"/>
      <c r="E47" s="39"/>
      <c r="F47" s="39"/>
      <c r="G47" s="39"/>
      <c r="H47" s="39"/>
      <c r="I47" s="39"/>
      <c r="J47" s="39"/>
      <c r="K47" s="39"/>
      <c r="L47" s="39"/>
      <c r="M47" s="39"/>
      <c r="N47" s="39"/>
      <c r="O47" s="39"/>
      <c r="P47" s="39"/>
      <c r="Q47" s="39"/>
      <c r="R47" s="39"/>
      <c r="S47" s="39"/>
      <c r="T47" s="39"/>
      <c r="U47" s="39"/>
      <c r="V47" s="39"/>
      <c r="W47" s="39"/>
    </row>
    <row r="48" spans="1:23">
      <c r="A48" s="39"/>
      <c r="B48" s="39"/>
      <c r="C48" s="39"/>
      <c r="D48" s="39"/>
      <c r="E48" s="39"/>
      <c r="F48" s="39"/>
      <c r="G48" s="39"/>
      <c r="H48" s="39"/>
      <c r="I48" s="39"/>
      <c r="J48" s="39"/>
      <c r="K48" s="39"/>
      <c r="L48" s="39"/>
      <c r="M48" s="39"/>
      <c r="N48" s="39"/>
      <c r="O48" s="39"/>
      <c r="P48" s="39"/>
      <c r="Q48" s="39"/>
      <c r="R48" s="39"/>
      <c r="S48" s="39"/>
      <c r="T48" s="39"/>
      <c r="U48" s="39"/>
      <c r="V48" s="39"/>
      <c r="W48" s="39"/>
    </row>
    <row r="49" spans="1:23" hidden="1">
      <c r="A49" s="39"/>
      <c r="B49" s="39"/>
      <c r="C49" s="39"/>
      <c r="D49" s="39"/>
      <c r="E49" s="39"/>
      <c r="F49" s="39"/>
      <c r="G49" s="39"/>
      <c r="H49" s="39"/>
      <c r="I49" s="39"/>
      <c r="J49" s="39"/>
      <c r="K49" s="39"/>
      <c r="L49" s="39"/>
      <c r="M49" s="39"/>
      <c r="N49" s="39"/>
      <c r="O49" s="39"/>
      <c r="P49" s="39"/>
      <c r="Q49" s="39"/>
      <c r="R49" s="39"/>
      <c r="S49" s="39"/>
      <c r="T49" s="39"/>
      <c r="U49" s="39"/>
      <c r="V49" s="39"/>
      <c r="W49" s="39"/>
    </row>
    <row r="50" spans="1:23" hidden="1">
      <c r="A50" s="39"/>
      <c r="B50" s="39"/>
      <c r="C50" s="39"/>
      <c r="D50" s="39"/>
      <c r="E50" s="39"/>
      <c r="F50" s="39"/>
      <c r="G50" s="39"/>
      <c r="H50" s="39"/>
      <c r="I50" s="39"/>
      <c r="J50" s="39"/>
      <c r="K50" s="39"/>
      <c r="L50" s="39"/>
      <c r="M50" s="39"/>
      <c r="N50" s="39"/>
      <c r="O50" s="39"/>
      <c r="P50" s="39"/>
      <c r="Q50" s="39"/>
      <c r="R50" s="39"/>
      <c r="S50" s="39"/>
      <c r="T50" s="39"/>
      <c r="U50" s="39"/>
      <c r="V50" s="39"/>
      <c r="W50" s="39"/>
    </row>
    <row r="51" spans="1:23" hidden="1">
      <c r="A51" s="39"/>
      <c r="B51" s="39"/>
      <c r="C51" s="39"/>
      <c r="D51" s="39"/>
      <c r="E51" s="39"/>
      <c r="F51" s="39"/>
      <c r="G51" s="39"/>
      <c r="H51" s="39"/>
      <c r="I51" s="39"/>
      <c r="J51" s="39"/>
      <c r="K51" s="39"/>
      <c r="L51" s="39"/>
      <c r="M51" s="39"/>
      <c r="N51" s="39"/>
      <c r="O51" s="39"/>
      <c r="P51" s="39"/>
      <c r="Q51" s="39"/>
      <c r="R51" s="39"/>
      <c r="S51" s="39"/>
      <c r="T51" s="39"/>
      <c r="U51" s="39"/>
      <c r="V51" s="39"/>
      <c r="W51" s="39"/>
    </row>
    <row r="52" spans="1:23" hidden="1">
      <c r="A52" s="39"/>
      <c r="B52" s="39"/>
      <c r="C52" s="39"/>
      <c r="D52" s="39"/>
      <c r="E52" s="39"/>
      <c r="F52" s="39"/>
      <c r="G52" s="39"/>
      <c r="H52" s="39"/>
      <c r="I52" s="39"/>
      <c r="J52" s="39"/>
      <c r="K52" s="39"/>
      <c r="L52" s="39"/>
      <c r="M52" s="39"/>
      <c r="N52" s="39"/>
      <c r="O52" s="39"/>
      <c r="P52" s="39"/>
      <c r="Q52" s="39"/>
      <c r="R52" s="39"/>
      <c r="S52" s="39"/>
      <c r="T52" s="39"/>
      <c r="U52" s="39"/>
      <c r="V52" s="39"/>
      <c r="W52" s="39"/>
    </row>
    <row r="53" spans="1:23" hidden="1">
      <c r="A53" s="39"/>
      <c r="B53" s="39"/>
      <c r="C53" s="39"/>
      <c r="D53" s="39"/>
      <c r="E53" s="39"/>
      <c r="F53" s="39"/>
      <c r="G53" s="39"/>
      <c r="H53" s="39"/>
      <c r="I53" s="39"/>
      <c r="J53" s="39"/>
      <c r="K53" s="39"/>
      <c r="L53" s="39"/>
      <c r="M53" s="39"/>
      <c r="N53" s="39"/>
      <c r="O53" s="39"/>
      <c r="P53" s="39"/>
      <c r="Q53" s="39"/>
      <c r="R53" s="39"/>
      <c r="S53" s="39"/>
      <c r="T53" s="39"/>
      <c r="U53" s="39"/>
      <c r="V53" s="39"/>
      <c r="W53" s="39"/>
    </row>
    <row r="54" spans="1:23" hidden="1">
      <c r="A54" s="39"/>
      <c r="B54" s="39"/>
      <c r="C54" s="39"/>
      <c r="D54" s="39"/>
      <c r="E54" s="39"/>
      <c r="F54" s="39"/>
      <c r="G54" s="39"/>
      <c r="H54" s="39"/>
      <c r="I54" s="39"/>
      <c r="J54" s="39"/>
      <c r="K54" s="39"/>
      <c r="L54" s="39"/>
      <c r="M54" s="39"/>
      <c r="N54" s="39"/>
      <c r="O54" s="39"/>
      <c r="P54" s="39"/>
      <c r="Q54" s="39"/>
      <c r="R54" s="39"/>
      <c r="S54" s="39"/>
      <c r="T54" s="39"/>
      <c r="U54" s="39"/>
      <c r="V54" s="39"/>
      <c r="W54" s="39"/>
    </row>
    <row r="55" spans="1:23">
      <c r="A55" s="39"/>
      <c r="B55" s="39"/>
      <c r="C55" s="39"/>
      <c r="D55" s="39"/>
      <c r="E55" s="39"/>
      <c r="F55" s="39"/>
      <c r="G55" s="39"/>
      <c r="H55" s="39"/>
      <c r="I55" s="39"/>
      <c r="J55" s="39"/>
      <c r="K55" s="39"/>
      <c r="L55" s="39"/>
      <c r="M55" s="39"/>
      <c r="N55" s="39"/>
      <c r="O55" s="39"/>
      <c r="P55" s="39"/>
      <c r="Q55" s="39"/>
      <c r="R55" s="39"/>
      <c r="S55" s="39"/>
      <c r="T55" s="39"/>
      <c r="U55" s="39"/>
      <c r="V55" s="39"/>
      <c r="W55" s="39"/>
    </row>
    <row r="56" spans="1:23">
      <c r="A56" s="39"/>
      <c r="B56" s="39"/>
      <c r="C56" s="39"/>
      <c r="D56" s="39"/>
      <c r="E56" s="39"/>
      <c r="F56" s="39"/>
      <c r="G56" s="39"/>
      <c r="H56" s="39"/>
      <c r="I56" s="39"/>
      <c r="J56" s="39"/>
      <c r="K56" s="39"/>
      <c r="L56" s="39"/>
      <c r="M56" s="39"/>
      <c r="N56" s="39"/>
      <c r="O56" s="39"/>
      <c r="P56" s="39"/>
      <c r="Q56" s="39"/>
      <c r="R56" s="39"/>
      <c r="S56" s="39"/>
      <c r="T56" s="39"/>
      <c r="U56" s="39"/>
      <c r="V56" s="39"/>
      <c r="W56" s="39"/>
    </row>
    <row r="57" spans="1:23">
      <c r="A57" s="39"/>
      <c r="B57" s="39"/>
      <c r="C57" s="39"/>
      <c r="D57" s="39"/>
      <c r="E57" s="39"/>
      <c r="F57" s="39"/>
      <c r="G57" s="39"/>
      <c r="H57" s="39"/>
      <c r="I57" s="39"/>
      <c r="J57" s="39"/>
      <c r="K57" s="39"/>
      <c r="L57" s="39"/>
      <c r="M57" s="39"/>
      <c r="N57" s="39"/>
      <c r="O57" s="39"/>
      <c r="P57" s="39"/>
      <c r="Q57" s="39"/>
      <c r="R57" s="39"/>
      <c r="S57" s="39"/>
      <c r="T57" s="39"/>
      <c r="U57" s="39"/>
      <c r="V57" s="39"/>
      <c r="W57" s="39"/>
    </row>
    <row r="58" spans="1:23">
      <c r="A58" s="39"/>
      <c r="B58" s="39"/>
      <c r="C58" s="39"/>
      <c r="D58" s="39"/>
      <c r="E58" s="39"/>
      <c r="F58" s="39"/>
      <c r="G58" s="39"/>
      <c r="H58" s="39"/>
      <c r="I58" s="39"/>
      <c r="J58" s="39"/>
      <c r="K58" s="39"/>
      <c r="L58" s="39"/>
      <c r="M58" s="39"/>
      <c r="N58" s="39"/>
      <c r="O58" s="39"/>
      <c r="P58" s="39"/>
      <c r="Q58" s="39"/>
      <c r="R58" s="39"/>
      <c r="S58" s="39"/>
      <c r="T58" s="39"/>
      <c r="U58" s="39"/>
      <c r="V58" s="39"/>
      <c r="W58" s="39"/>
    </row>
    <row r="59" spans="1:23">
      <c r="A59" s="39"/>
      <c r="B59" s="39"/>
      <c r="C59" s="39"/>
      <c r="D59" s="39"/>
      <c r="E59" s="39"/>
      <c r="F59" s="39"/>
      <c r="G59" s="39"/>
      <c r="H59" s="39"/>
      <c r="I59" s="39"/>
      <c r="J59" s="39"/>
      <c r="K59" s="39"/>
      <c r="L59" s="39"/>
      <c r="M59" s="39"/>
      <c r="N59" s="39"/>
      <c r="O59" s="39"/>
      <c r="P59" s="39"/>
      <c r="Q59" s="39"/>
      <c r="R59" s="39"/>
      <c r="S59" s="39"/>
      <c r="T59" s="39"/>
      <c r="U59" s="39"/>
      <c r="V59" s="39"/>
      <c r="W59" s="39"/>
    </row>
    <row r="60" spans="1:23">
      <c r="A60" s="39"/>
      <c r="B60" s="39"/>
      <c r="C60" s="39"/>
      <c r="D60" s="39"/>
      <c r="E60" s="39"/>
      <c r="F60" s="39"/>
      <c r="G60" s="39"/>
      <c r="H60" s="39"/>
      <c r="I60" s="39"/>
      <c r="J60" s="39"/>
      <c r="K60" s="39"/>
      <c r="L60" s="39"/>
      <c r="M60" s="39"/>
      <c r="N60" s="39"/>
      <c r="O60" s="39"/>
      <c r="P60" s="39"/>
      <c r="Q60" s="39"/>
      <c r="R60" s="39"/>
      <c r="S60" s="39"/>
      <c r="T60" s="39"/>
      <c r="U60" s="39"/>
      <c r="V60" s="39"/>
      <c r="W60" s="39"/>
    </row>
    <row r="61" spans="1:23">
      <c r="A61" s="39"/>
      <c r="B61" s="39"/>
      <c r="C61" s="39"/>
      <c r="D61" s="39"/>
      <c r="E61" s="39"/>
      <c r="F61" s="39"/>
      <c r="G61" s="39"/>
      <c r="H61" s="39"/>
      <c r="I61" s="39"/>
      <c r="J61" s="39"/>
      <c r="K61" s="39"/>
      <c r="L61" s="39"/>
      <c r="M61" s="39"/>
      <c r="N61" s="39"/>
      <c r="O61" s="39"/>
      <c r="P61" s="39"/>
      <c r="Q61" s="39"/>
      <c r="R61" s="39"/>
      <c r="S61" s="39"/>
      <c r="T61" s="39"/>
      <c r="U61" s="39"/>
      <c r="V61" s="39"/>
      <c r="W61" s="39"/>
    </row>
    <row r="62" spans="1:23">
      <c r="A62" s="39"/>
      <c r="B62" s="39"/>
      <c r="C62" s="39"/>
      <c r="D62" s="39"/>
      <c r="E62" s="39"/>
      <c r="F62" s="39"/>
      <c r="G62" s="39"/>
      <c r="H62" s="39"/>
      <c r="I62" s="39"/>
      <c r="J62" s="39"/>
      <c r="K62" s="39"/>
      <c r="L62" s="39"/>
      <c r="M62" s="39"/>
      <c r="N62" s="39"/>
      <c r="O62" s="39"/>
      <c r="P62" s="39"/>
      <c r="Q62" s="39"/>
      <c r="R62" s="39"/>
      <c r="S62" s="39"/>
      <c r="T62" s="39"/>
      <c r="U62" s="39"/>
      <c r="V62" s="39"/>
      <c r="W62" s="39"/>
    </row>
    <row r="63" spans="1:23">
      <c r="A63" s="39"/>
      <c r="B63" s="39"/>
      <c r="C63" s="39"/>
      <c r="D63" s="39"/>
      <c r="E63" s="39"/>
      <c r="F63" s="39"/>
      <c r="G63" s="39"/>
      <c r="H63" s="39"/>
      <c r="I63" s="39"/>
      <c r="J63" s="39"/>
      <c r="K63" s="39"/>
      <c r="L63" s="39"/>
      <c r="M63" s="39"/>
      <c r="N63" s="39"/>
      <c r="O63" s="39"/>
      <c r="P63" s="39"/>
      <c r="Q63" s="39"/>
      <c r="R63" s="39"/>
      <c r="S63" s="39"/>
      <c r="T63" s="39"/>
      <c r="U63" s="39"/>
      <c r="V63" s="39"/>
      <c r="W63" s="39"/>
    </row>
    <row r="64" spans="1:23">
      <c r="A64" s="39"/>
      <c r="B64" s="39"/>
      <c r="C64" s="39"/>
      <c r="D64" s="39"/>
      <c r="E64" s="39"/>
      <c r="F64" s="39"/>
      <c r="G64" s="39"/>
      <c r="H64" s="39"/>
      <c r="I64" s="39"/>
      <c r="J64" s="39"/>
      <c r="K64" s="39"/>
      <c r="L64" s="39"/>
      <c r="M64" s="39"/>
      <c r="N64" s="39"/>
      <c r="O64" s="39"/>
      <c r="P64" s="39"/>
      <c r="Q64" s="39"/>
      <c r="R64" s="39"/>
      <c r="S64" s="39"/>
      <c r="T64" s="39"/>
      <c r="U64" s="39"/>
      <c r="V64" s="39"/>
      <c r="W64" s="39"/>
    </row>
    <row r="65" spans="1:23">
      <c r="A65" s="39"/>
      <c r="B65" s="39"/>
      <c r="C65" s="39"/>
      <c r="D65" s="39"/>
      <c r="E65" s="39"/>
      <c r="F65" s="39"/>
      <c r="G65" s="39"/>
      <c r="H65" s="39"/>
      <c r="I65" s="39"/>
      <c r="J65" s="39"/>
      <c r="K65" s="39"/>
      <c r="L65" s="39"/>
      <c r="M65" s="39"/>
      <c r="N65" s="39"/>
      <c r="O65" s="39"/>
      <c r="P65" s="39"/>
      <c r="Q65" s="39"/>
      <c r="R65" s="39"/>
      <c r="S65" s="39"/>
      <c r="T65" s="39"/>
      <c r="U65" s="39"/>
      <c r="V65" s="39"/>
      <c r="W65" s="39"/>
    </row>
    <row r="66" spans="1:23">
      <c r="A66" s="39"/>
      <c r="B66" s="39"/>
      <c r="C66" s="39"/>
      <c r="D66" s="39"/>
      <c r="E66" s="39"/>
      <c r="F66" s="39"/>
      <c r="G66" s="39"/>
      <c r="H66" s="39"/>
      <c r="I66" s="39"/>
      <c r="J66" s="39"/>
      <c r="K66" s="39"/>
      <c r="L66" s="39"/>
      <c r="M66" s="39"/>
      <c r="N66" s="39"/>
      <c r="O66" s="39"/>
      <c r="P66" s="39"/>
      <c r="Q66" s="39"/>
      <c r="R66" s="39"/>
      <c r="S66" s="39"/>
      <c r="T66" s="39"/>
      <c r="U66" s="39"/>
      <c r="V66" s="39"/>
      <c r="W66" s="39"/>
    </row>
    <row r="67" spans="1:23">
      <c r="A67" s="39"/>
      <c r="B67" s="39"/>
      <c r="C67" s="39"/>
      <c r="D67" s="39"/>
      <c r="E67" s="39"/>
      <c r="F67" s="39"/>
      <c r="G67" s="39"/>
      <c r="H67" s="39"/>
      <c r="I67" s="39"/>
      <c r="J67" s="39"/>
      <c r="K67" s="39"/>
      <c r="L67" s="39"/>
      <c r="M67" s="39"/>
      <c r="N67" s="39"/>
      <c r="O67" s="39"/>
      <c r="P67" s="39"/>
      <c r="Q67" s="39"/>
      <c r="R67" s="39"/>
      <c r="S67" s="39"/>
      <c r="T67" s="39"/>
      <c r="U67" s="39"/>
      <c r="V67" s="39"/>
      <c r="W67" s="39"/>
    </row>
    <row r="68" spans="1:23">
      <c r="A68" s="39"/>
      <c r="B68" s="39"/>
      <c r="C68" s="39"/>
      <c r="D68" s="39"/>
      <c r="E68" s="39"/>
      <c r="F68" s="39"/>
      <c r="G68" s="39"/>
      <c r="H68" s="39"/>
      <c r="I68" s="39"/>
      <c r="J68" s="39"/>
      <c r="K68" s="39"/>
      <c r="L68" s="39"/>
      <c r="M68" s="39"/>
      <c r="N68" s="39"/>
      <c r="O68" s="39"/>
      <c r="P68" s="39"/>
      <c r="Q68" s="39"/>
      <c r="R68" s="39"/>
      <c r="S68" s="39"/>
      <c r="T68" s="39"/>
      <c r="U68" s="39"/>
      <c r="V68" s="39"/>
      <c r="W68" s="39"/>
    </row>
    <row r="69" spans="1:23">
      <c r="A69" s="39"/>
      <c r="B69" s="39"/>
      <c r="C69" s="39"/>
      <c r="D69" s="39"/>
      <c r="E69" s="39"/>
      <c r="F69" s="39"/>
      <c r="G69" s="39"/>
      <c r="H69" s="39"/>
      <c r="I69" s="39"/>
      <c r="J69" s="39"/>
      <c r="K69" s="39"/>
      <c r="L69" s="39"/>
      <c r="M69" s="39"/>
      <c r="N69" s="39"/>
      <c r="O69" s="39"/>
      <c r="P69" s="39"/>
      <c r="Q69" s="39"/>
      <c r="R69" s="39"/>
      <c r="S69" s="39"/>
      <c r="T69" s="39"/>
      <c r="U69" s="39"/>
      <c r="V69" s="39"/>
      <c r="W69" s="39"/>
    </row>
    <row r="70" spans="1:23">
      <c r="A70" s="39"/>
      <c r="B70" s="39"/>
      <c r="C70" s="39"/>
      <c r="D70" s="39"/>
      <c r="E70" s="39"/>
      <c r="F70" s="39"/>
      <c r="G70" s="39"/>
      <c r="H70" s="39"/>
      <c r="I70" s="39"/>
      <c r="J70" s="39"/>
      <c r="K70" s="39"/>
      <c r="L70" s="39"/>
      <c r="M70" s="39"/>
      <c r="N70" s="39"/>
      <c r="O70" s="39"/>
      <c r="P70" s="39"/>
      <c r="Q70" s="39"/>
      <c r="R70" s="39"/>
      <c r="S70" s="39"/>
      <c r="T70" s="39"/>
      <c r="U70" s="39"/>
      <c r="V70" s="39"/>
      <c r="W70" s="39"/>
    </row>
    <row r="71" spans="1:23">
      <c r="A71" s="39"/>
      <c r="B71" s="39"/>
      <c r="C71" s="39"/>
      <c r="D71" s="39"/>
      <c r="E71" s="39"/>
      <c r="F71" s="39"/>
      <c r="G71" s="39"/>
      <c r="H71" s="39"/>
      <c r="I71" s="39"/>
      <c r="J71" s="39"/>
      <c r="K71" s="39"/>
      <c r="L71" s="39"/>
      <c r="M71" s="39"/>
      <c r="N71" s="39"/>
      <c r="O71" s="39"/>
      <c r="P71" s="39"/>
      <c r="Q71" s="39"/>
      <c r="R71" s="39"/>
      <c r="S71" s="39"/>
      <c r="T71" s="39"/>
      <c r="U71" s="39"/>
      <c r="V71" s="39"/>
      <c r="W71" s="39"/>
    </row>
    <row r="72" spans="1:23">
      <c r="A72" s="39"/>
      <c r="B72" s="39"/>
      <c r="C72" s="39"/>
      <c r="D72" s="39"/>
      <c r="E72" s="39"/>
      <c r="F72" s="39"/>
      <c r="G72" s="39"/>
      <c r="H72" s="39"/>
      <c r="I72" s="39"/>
      <c r="J72" s="39"/>
      <c r="K72" s="39"/>
      <c r="L72" s="39"/>
      <c r="M72" s="39"/>
      <c r="N72" s="39"/>
      <c r="O72" s="39"/>
      <c r="P72" s="39"/>
      <c r="Q72" s="39"/>
      <c r="R72" s="39"/>
      <c r="S72" s="39"/>
      <c r="T72" s="39"/>
      <c r="U72" s="39"/>
      <c r="V72" s="39"/>
      <c r="W72" s="39"/>
    </row>
    <row r="73" spans="1:23">
      <c r="A73" s="39"/>
      <c r="B73" s="39"/>
      <c r="C73" s="39"/>
      <c r="D73" s="39"/>
      <c r="E73" s="39"/>
      <c r="F73" s="39"/>
      <c r="G73" s="39"/>
      <c r="H73" s="39"/>
      <c r="I73" s="39"/>
      <c r="J73" s="39"/>
      <c r="K73" s="39"/>
      <c r="L73" s="39"/>
      <c r="M73" s="39"/>
      <c r="N73" s="39"/>
      <c r="O73" s="39"/>
      <c r="P73" s="39"/>
      <c r="Q73" s="39"/>
      <c r="R73" s="39"/>
      <c r="S73" s="39"/>
      <c r="T73" s="39"/>
      <c r="U73" s="39"/>
      <c r="V73" s="39"/>
      <c r="W73" s="39"/>
    </row>
    <row r="74" spans="1:23">
      <c r="A74" s="39"/>
      <c r="B74" s="39"/>
      <c r="C74" s="39"/>
      <c r="D74" s="39"/>
      <c r="E74" s="39"/>
      <c r="F74" s="39"/>
      <c r="G74" s="39"/>
      <c r="H74" s="39"/>
      <c r="I74" s="39"/>
      <c r="J74" s="39"/>
      <c r="K74" s="39"/>
      <c r="L74" s="39"/>
      <c r="M74" s="39"/>
      <c r="N74" s="39"/>
      <c r="O74" s="39"/>
      <c r="P74" s="39"/>
      <c r="Q74" s="39"/>
      <c r="R74" s="39"/>
      <c r="S74" s="39"/>
      <c r="T74" s="39"/>
      <c r="U74" s="39"/>
      <c r="V74" s="39"/>
      <c r="W74" s="39"/>
    </row>
    <row r="75" spans="1:23">
      <c r="A75" s="39"/>
      <c r="B75" s="39"/>
      <c r="C75" s="39"/>
      <c r="D75" s="39"/>
      <c r="E75" s="39"/>
      <c r="F75" s="39"/>
      <c r="G75" s="39"/>
      <c r="H75" s="39"/>
      <c r="I75" s="39"/>
      <c r="J75" s="39"/>
      <c r="K75" s="39"/>
      <c r="L75" s="39"/>
      <c r="M75" s="39"/>
      <c r="N75" s="39"/>
      <c r="O75" s="39"/>
      <c r="P75" s="39"/>
      <c r="Q75" s="39"/>
      <c r="R75" s="39"/>
      <c r="S75" s="39"/>
      <c r="T75" s="39"/>
      <c r="U75" s="39"/>
      <c r="V75" s="39"/>
      <c r="W75" s="39"/>
    </row>
    <row r="76" spans="1:23">
      <c r="A76" s="39"/>
      <c r="B76" s="39"/>
      <c r="C76" s="39"/>
      <c r="D76" s="39"/>
      <c r="E76" s="39"/>
      <c r="F76" s="39"/>
      <c r="G76" s="39"/>
      <c r="H76" s="39"/>
      <c r="I76" s="39"/>
      <c r="J76" s="39"/>
      <c r="K76" s="39"/>
      <c r="L76" s="39"/>
      <c r="M76" s="39"/>
      <c r="N76" s="39"/>
      <c r="O76" s="39"/>
      <c r="P76" s="39"/>
      <c r="Q76" s="39"/>
      <c r="R76" s="39"/>
      <c r="S76" s="39"/>
      <c r="T76" s="39"/>
      <c r="U76" s="39"/>
      <c r="V76" s="39"/>
      <c r="W76" s="39"/>
    </row>
    <row r="77" spans="1:23">
      <c r="A77" s="39"/>
      <c r="B77" s="39"/>
      <c r="C77" s="39"/>
      <c r="D77" s="39"/>
      <c r="E77" s="39"/>
      <c r="F77" s="39"/>
      <c r="G77" s="39"/>
      <c r="H77" s="39"/>
      <c r="I77" s="39"/>
      <c r="J77" s="39"/>
      <c r="K77" s="39"/>
      <c r="L77" s="39"/>
      <c r="M77" s="39"/>
      <c r="N77" s="39"/>
      <c r="O77" s="39"/>
      <c r="P77" s="39"/>
      <c r="Q77" s="39"/>
      <c r="R77" s="39"/>
      <c r="S77" s="39"/>
      <c r="T77" s="39"/>
      <c r="U77" s="39"/>
      <c r="V77" s="39"/>
      <c r="W77" s="39"/>
    </row>
    <row r="78" spans="1:23">
      <c r="A78" s="39"/>
      <c r="B78" s="39"/>
      <c r="C78" s="39"/>
      <c r="D78" s="39"/>
      <c r="E78" s="39"/>
      <c r="F78" s="39"/>
      <c r="G78" s="39"/>
      <c r="H78" s="39"/>
      <c r="I78" s="39"/>
      <c r="J78" s="39"/>
      <c r="K78" s="39"/>
      <c r="L78" s="39"/>
      <c r="M78" s="39"/>
      <c r="N78" s="39"/>
      <c r="O78" s="39"/>
      <c r="P78" s="39"/>
      <c r="Q78" s="39"/>
      <c r="R78" s="39"/>
      <c r="S78" s="39"/>
      <c r="T78" s="39"/>
      <c r="U78" s="39"/>
      <c r="V78" s="39"/>
      <c r="W78" s="39"/>
    </row>
    <row r="79" spans="1:23">
      <c r="A79" s="39"/>
      <c r="B79" s="39"/>
      <c r="C79" s="39"/>
      <c r="D79" s="39"/>
      <c r="E79" s="39"/>
      <c r="F79" s="39"/>
      <c r="G79" s="39"/>
      <c r="H79" s="39"/>
      <c r="I79" s="39"/>
      <c r="J79" s="39"/>
      <c r="K79" s="39"/>
      <c r="L79" s="39"/>
      <c r="M79" s="39"/>
      <c r="N79" s="39"/>
      <c r="O79" s="39"/>
      <c r="P79" s="39"/>
      <c r="Q79" s="39"/>
      <c r="R79" s="39"/>
      <c r="S79" s="39"/>
      <c r="T79" s="39"/>
      <c r="U79" s="39"/>
      <c r="V79" s="39"/>
      <c r="W79" s="39"/>
    </row>
    <row r="80" spans="1:23">
      <c r="A80" s="39"/>
      <c r="B80" s="39"/>
      <c r="C80" s="39"/>
      <c r="D80" s="39"/>
      <c r="E80" s="39"/>
      <c r="F80" s="39"/>
      <c r="G80" s="39"/>
      <c r="H80" s="39"/>
      <c r="I80" s="39"/>
      <c r="J80" s="39"/>
      <c r="K80" s="39"/>
      <c r="L80" s="39"/>
      <c r="M80" s="39"/>
      <c r="N80" s="39"/>
      <c r="O80" s="39"/>
      <c r="P80" s="39"/>
      <c r="Q80" s="39"/>
      <c r="R80" s="39"/>
      <c r="S80" s="39"/>
      <c r="T80" s="39"/>
      <c r="U80" s="39"/>
      <c r="V80" s="39"/>
      <c r="W80" s="39"/>
    </row>
    <row r="81" spans="1:23">
      <c r="A81" s="39"/>
      <c r="B81" s="39"/>
      <c r="C81" s="39"/>
      <c r="D81" s="39"/>
      <c r="E81" s="39"/>
      <c r="F81" s="39"/>
      <c r="G81" s="39"/>
      <c r="H81" s="39"/>
      <c r="I81" s="39"/>
      <c r="J81" s="39"/>
      <c r="K81" s="39"/>
      <c r="L81" s="39"/>
      <c r="M81" s="39"/>
      <c r="N81" s="39"/>
      <c r="O81" s="39"/>
      <c r="P81" s="39"/>
      <c r="Q81" s="39"/>
      <c r="R81" s="39"/>
      <c r="S81" s="39"/>
      <c r="T81" s="39"/>
      <c r="U81" s="39"/>
      <c r="V81" s="39"/>
      <c r="W81" s="39"/>
    </row>
    <row r="82" spans="1:23">
      <c r="A82" s="39"/>
      <c r="B82" s="39"/>
      <c r="C82" s="39"/>
      <c r="D82" s="39"/>
      <c r="E82" s="39"/>
      <c r="F82" s="39"/>
      <c r="G82" s="39"/>
      <c r="H82" s="39"/>
      <c r="I82" s="39"/>
      <c r="J82" s="39"/>
      <c r="K82" s="39"/>
      <c r="L82" s="39"/>
      <c r="M82" s="39"/>
      <c r="N82" s="39"/>
      <c r="O82" s="39"/>
      <c r="P82" s="39"/>
      <c r="Q82" s="39"/>
      <c r="R82" s="39"/>
      <c r="S82" s="39"/>
      <c r="T82" s="39"/>
      <c r="U82" s="39"/>
      <c r="V82" s="39"/>
      <c r="W82" s="39"/>
    </row>
    <row r="83" spans="1:23">
      <c r="A83" s="39"/>
      <c r="B83" s="39"/>
      <c r="C83" s="39"/>
      <c r="D83" s="39"/>
      <c r="E83" s="39"/>
      <c r="F83" s="39"/>
      <c r="G83" s="39"/>
      <c r="H83" s="39"/>
      <c r="I83" s="39"/>
      <c r="J83" s="39"/>
      <c r="K83" s="39"/>
      <c r="L83" s="39"/>
      <c r="M83" s="39"/>
      <c r="N83" s="39"/>
      <c r="O83" s="39"/>
      <c r="P83" s="39"/>
      <c r="Q83" s="39"/>
      <c r="R83" s="39"/>
      <c r="S83" s="39"/>
      <c r="T83" s="39"/>
      <c r="U83" s="39"/>
      <c r="V83" s="39"/>
      <c r="W83" s="39"/>
    </row>
    <row r="84" spans="1:23">
      <c r="A84" s="39"/>
      <c r="B84" s="39"/>
      <c r="C84" s="39"/>
      <c r="D84" s="39"/>
      <c r="E84" s="39"/>
      <c r="F84" s="39"/>
      <c r="G84" s="39"/>
      <c r="H84" s="39"/>
      <c r="I84" s="39"/>
      <c r="J84" s="39"/>
      <c r="K84" s="39"/>
      <c r="L84" s="39"/>
      <c r="M84" s="39"/>
      <c r="N84" s="39"/>
      <c r="O84" s="39"/>
      <c r="P84" s="39"/>
      <c r="Q84" s="39"/>
      <c r="R84" s="39"/>
      <c r="S84" s="39"/>
      <c r="T84" s="39"/>
      <c r="U84" s="39"/>
      <c r="V84" s="39"/>
      <c r="W84" s="39"/>
    </row>
    <row r="85" spans="1:23">
      <c r="A85" s="39"/>
      <c r="B85" s="39"/>
      <c r="C85" s="39"/>
      <c r="D85" s="39"/>
      <c r="E85" s="39"/>
      <c r="F85" s="39"/>
      <c r="G85" s="39"/>
      <c r="H85" s="39"/>
      <c r="I85" s="39"/>
      <c r="J85" s="39"/>
      <c r="K85" s="39"/>
      <c r="L85" s="39"/>
      <c r="M85" s="39"/>
      <c r="N85" s="39"/>
      <c r="O85" s="39"/>
      <c r="P85" s="39"/>
      <c r="Q85" s="39"/>
      <c r="R85" s="39"/>
      <c r="S85" s="39"/>
      <c r="T85" s="39"/>
      <c r="U85" s="39"/>
      <c r="V85" s="39"/>
      <c r="W85" s="39"/>
    </row>
    <row r="86" spans="1:23">
      <c r="A86" s="39"/>
      <c r="B86" s="39"/>
      <c r="C86" s="39"/>
      <c r="D86" s="39"/>
      <c r="E86" s="39"/>
      <c r="F86" s="39"/>
      <c r="G86" s="39"/>
      <c r="H86" s="39"/>
      <c r="I86" s="39"/>
      <c r="J86" s="39"/>
      <c r="K86" s="39"/>
      <c r="L86" s="39"/>
      <c r="M86" s="39"/>
      <c r="N86" s="39"/>
      <c r="O86" s="39"/>
      <c r="P86" s="39"/>
      <c r="Q86" s="39"/>
      <c r="R86" s="39"/>
      <c r="S86" s="39"/>
      <c r="T86" s="39"/>
      <c r="U86" s="39"/>
      <c r="V86" s="39"/>
      <c r="W86" s="39"/>
    </row>
    <row r="87" spans="1:23">
      <c r="A87" s="39"/>
      <c r="B87" s="39"/>
      <c r="C87" s="39"/>
      <c r="D87" s="39"/>
      <c r="E87" s="39"/>
      <c r="F87" s="39"/>
      <c r="G87" s="39"/>
      <c r="H87" s="39"/>
      <c r="I87" s="39"/>
      <c r="J87" s="39"/>
      <c r="K87" s="39"/>
      <c r="L87" s="39"/>
      <c r="M87" s="39"/>
      <c r="N87" s="39"/>
      <c r="O87" s="39"/>
      <c r="P87" s="39"/>
      <c r="Q87" s="39"/>
      <c r="R87" s="39"/>
      <c r="S87" s="39"/>
      <c r="T87" s="39"/>
      <c r="U87" s="39"/>
      <c r="V87" s="39"/>
      <c r="W87" s="39"/>
    </row>
    <row r="88" spans="1:23">
      <c r="A88" s="39"/>
      <c r="B88" s="39"/>
      <c r="C88" s="39"/>
      <c r="D88" s="39"/>
      <c r="E88" s="39"/>
      <c r="F88" s="39"/>
      <c r="G88" s="39"/>
      <c r="H88" s="39"/>
      <c r="I88" s="39"/>
      <c r="J88" s="39"/>
      <c r="K88" s="39"/>
      <c r="L88" s="39"/>
      <c r="M88" s="39"/>
      <c r="N88" s="39"/>
      <c r="O88" s="39"/>
      <c r="P88" s="39"/>
      <c r="Q88" s="39"/>
      <c r="R88" s="39"/>
      <c r="S88" s="39"/>
      <c r="T88" s="39"/>
      <c r="U88" s="39"/>
      <c r="V88" s="39"/>
      <c r="W88" s="39"/>
    </row>
    <row r="89" spans="1:23">
      <c r="A89" s="39"/>
      <c r="B89" s="39"/>
      <c r="C89" s="39"/>
      <c r="D89" s="39"/>
      <c r="E89" s="39"/>
      <c r="F89" s="39"/>
      <c r="G89" s="39"/>
      <c r="H89" s="39"/>
      <c r="I89" s="39"/>
      <c r="J89" s="39"/>
      <c r="K89" s="39"/>
      <c r="L89" s="39"/>
      <c r="M89" s="39"/>
      <c r="N89" s="39"/>
      <c r="O89" s="39"/>
      <c r="P89" s="39"/>
      <c r="Q89" s="39"/>
      <c r="R89" s="39"/>
      <c r="S89" s="39"/>
      <c r="T89" s="39"/>
      <c r="U89" s="39"/>
      <c r="V89" s="39"/>
      <c r="W89" s="39"/>
    </row>
    <row r="90" spans="1:23">
      <c r="A90" s="39"/>
      <c r="B90" s="39"/>
      <c r="C90" s="39"/>
      <c r="D90" s="39"/>
      <c r="E90" s="39"/>
      <c r="F90" s="39"/>
      <c r="G90" s="39"/>
      <c r="H90" s="39"/>
      <c r="I90" s="39"/>
      <c r="J90" s="39"/>
      <c r="K90" s="39"/>
      <c r="L90" s="39"/>
      <c r="M90" s="39"/>
      <c r="N90" s="39"/>
      <c r="O90" s="39"/>
      <c r="P90" s="39"/>
      <c r="Q90" s="39"/>
      <c r="R90" s="39"/>
      <c r="S90" s="39"/>
      <c r="T90" s="39"/>
      <c r="U90" s="39"/>
      <c r="V90" s="39"/>
      <c r="W90" s="39"/>
    </row>
    <row r="91" spans="1:23">
      <c r="A91" s="39"/>
      <c r="B91" s="39"/>
      <c r="C91" s="39"/>
      <c r="D91" s="39"/>
      <c r="E91" s="39"/>
      <c r="F91" s="39"/>
      <c r="G91" s="39"/>
      <c r="H91" s="39"/>
      <c r="I91" s="39"/>
      <c r="J91" s="39"/>
      <c r="K91" s="39"/>
      <c r="L91" s="39"/>
      <c r="M91" s="39"/>
      <c r="N91" s="39"/>
      <c r="O91" s="39"/>
      <c r="P91" s="39"/>
      <c r="Q91" s="39"/>
      <c r="R91" s="39"/>
      <c r="S91" s="39"/>
      <c r="T91" s="39"/>
      <c r="U91" s="39"/>
      <c r="V91" s="39"/>
      <c r="W91" s="39"/>
    </row>
    <row r="92" spans="1:23">
      <c r="A92" s="39"/>
      <c r="B92" s="39"/>
      <c r="C92" s="39"/>
      <c r="D92" s="39"/>
      <c r="E92" s="39"/>
      <c r="F92" s="39"/>
      <c r="G92" s="39"/>
      <c r="H92" s="39"/>
      <c r="I92" s="39"/>
      <c r="J92" s="39"/>
      <c r="K92" s="39"/>
      <c r="L92" s="39"/>
      <c r="M92" s="39"/>
      <c r="N92" s="39"/>
      <c r="O92" s="39"/>
      <c r="P92" s="39"/>
      <c r="Q92" s="39"/>
      <c r="R92" s="39"/>
      <c r="S92" s="39"/>
      <c r="T92" s="39"/>
      <c r="U92" s="39"/>
      <c r="V92" s="39"/>
      <c r="W92" s="39"/>
    </row>
    <row r="93" spans="1:23">
      <c r="A93" s="39"/>
      <c r="B93" s="39"/>
      <c r="C93" s="39"/>
      <c r="D93" s="39"/>
      <c r="E93" s="39"/>
      <c r="F93" s="39"/>
      <c r="G93" s="39"/>
      <c r="H93" s="39"/>
      <c r="I93" s="39"/>
      <c r="J93" s="39"/>
      <c r="K93" s="39"/>
      <c r="L93" s="39"/>
      <c r="M93" s="39"/>
      <c r="N93" s="39"/>
      <c r="O93" s="39"/>
      <c r="P93" s="39"/>
      <c r="Q93" s="39"/>
      <c r="R93" s="39"/>
      <c r="S93" s="39"/>
      <c r="T93" s="39"/>
      <c r="U93" s="39"/>
      <c r="V93" s="39"/>
      <c r="W93" s="39"/>
    </row>
    <row r="94" spans="1:23">
      <c r="A94" s="39"/>
      <c r="B94" s="39"/>
      <c r="C94" s="39"/>
      <c r="D94" s="39"/>
      <c r="E94" s="39"/>
      <c r="F94" s="39"/>
      <c r="G94" s="39"/>
      <c r="H94" s="39"/>
      <c r="I94" s="39"/>
      <c r="J94" s="39"/>
      <c r="K94" s="39"/>
      <c r="L94" s="39"/>
      <c r="M94" s="39"/>
      <c r="N94" s="39"/>
      <c r="O94" s="39"/>
      <c r="P94" s="39"/>
      <c r="Q94" s="39"/>
      <c r="R94" s="39"/>
      <c r="S94" s="39"/>
      <c r="T94" s="39"/>
      <c r="U94" s="39"/>
      <c r="V94" s="39"/>
      <c r="W94" s="39"/>
    </row>
    <row r="95" spans="1:23">
      <c r="A95" s="39"/>
      <c r="B95" s="39"/>
      <c r="C95" s="39"/>
      <c r="D95" s="39"/>
      <c r="E95" s="39"/>
      <c r="F95" s="39"/>
      <c r="G95" s="39"/>
      <c r="H95" s="39"/>
      <c r="I95" s="39"/>
      <c r="J95" s="39"/>
      <c r="K95" s="39"/>
      <c r="L95" s="39"/>
      <c r="M95" s="39"/>
      <c r="N95" s="39"/>
      <c r="O95" s="39"/>
      <c r="P95" s="39"/>
      <c r="Q95" s="39"/>
      <c r="R95" s="39"/>
      <c r="S95" s="39"/>
      <c r="T95" s="39"/>
      <c r="U95" s="39"/>
      <c r="V95" s="39"/>
      <c r="W95" s="39"/>
    </row>
    <row r="96" spans="1:23">
      <c r="A96" s="39"/>
      <c r="B96" s="39"/>
      <c r="C96" s="39"/>
      <c r="D96" s="39"/>
      <c r="E96" s="39"/>
      <c r="F96" s="39"/>
      <c r="G96" s="39"/>
      <c r="H96" s="39"/>
      <c r="I96" s="39"/>
      <c r="J96" s="39"/>
      <c r="K96" s="39"/>
      <c r="L96" s="39"/>
      <c r="M96" s="39"/>
      <c r="N96" s="39"/>
      <c r="O96" s="39"/>
      <c r="P96" s="39"/>
      <c r="Q96" s="39"/>
      <c r="R96" s="39"/>
      <c r="S96" s="39"/>
      <c r="T96" s="39"/>
      <c r="U96" s="39"/>
      <c r="V96" s="39"/>
      <c r="W96" s="39"/>
    </row>
    <row r="97" spans="1:23">
      <c r="A97" s="39"/>
      <c r="B97" s="39"/>
      <c r="C97" s="39"/>
      <c r="D97" s="39"/>
      <c r="E97" s="39"/>
      <c r="F97" s="39"/>
      <c r="G97" s="39"/>
      <c r="H97" s="39"/>
      <c r="I97" s="39"/>
      <c r="J97" s="39"/>
      <c r="K97" s="39"/>
      <c r="L97" s="39"/>
      <c r="M97" s="39"/>
      <c r="N97" s="39"/>
      <c r="O97" s="39"/>
      <c r="P97" s="39"/>
      <c r="Q97" s="39"/>
      <c r="R97" s="39"/>
      <c r="S97" s="39"/>
      <c r="T97" s="39"/>
      <c r="U97" s="39"/>
      <c r="V97" s="39"/>
      <c r="W97" s="39"/>
    </row>
    <row r="98" spans="1:23">
      <c r="A98" s="39"/>
      <c r="B98" s="39"/>
      <c r="C98" s="39"/>
      <c r="D98" s="39"/>
      <c r="E98" s="39"/>
      <c r="F98" s="39"/>
      <c r="G98" s="39"/>
      <c r="H98" s="39"/>
      <c r="I98" s="39"/>
      <c r="J98" s="39"/>
      <c r="K98" s="39"/>
      <c r="L98" s="39"/>
      <c r="M98" s="39"/>
      <c r="N98" s="39"/>
      <c r="O98" s="39"/>
      <c r="P98" s="39"/>
      <c r="Q98" s="39"/>
      <c r="R98" s="39"/>
      <c r="S98" s="39"/>
      <c r="T98" s="39"/>
      <c r="U98" s="39"/>
      <c r="V98" s="39"/>
      <c r="W98" s="39"/>
    </row>
    <row r="99" spans="1:23">
      <c r="A99" s="39"/>
      <c r="B99" s="39"/>
      <c r="C99" s="39"/>
      <c r="D99" s="39"/>
      <c r="E99" s="39"/>
      <c r="F99" s="39"/>
      <c r="G99" s="39"/>
      <c r="H99" s="39"/>
      <c r="I99" s="39"/>
      <c r="J99" s="39"/>
      <c r="K99" s="39"/>
      <c r="L99" s="39"/>
      <c r="M99" s="39"/>
      <c r="N99" s="39"/>
      <c r="O99" s="39"/>
      <c r="P99" s="39"/>
      <c r="Q99" s="39"/>
      <c r="R99" s="39"/>
      <c r="S99" s="39"/>
      <c r="T99" s="39"/>
      <c r="U99" s="39"/>
      <c r="V99" s="39"/>
      <c r="W99" s="39"/>
    </row>
    <row r="100" spans="1:23">
      <c r="A100" s="39"/>
      <c r="B100" s="39"/>
      <c r="C100" s="39"/>
      <c r="D100" s="39"/>
      <c r="E100" s="39"/>
      <c r="F100" s="39"/>
      <c r="G100" s="39"/>
      <c r="H100" s="39"/>
      <c r="I100" s="39"/>
      <c r="J100" s="39"/>
      <c r="K100" s="39"/>
      <c r="L100" s="39"/>
      <c r="M100" s="39"/>
      <c r="N100" s="39"/>
      <c r="O100" s="39"/>
      <c r="P100" s="39"/>
      <c r="Q100" s="39"/>
      <c r="R100" s="39"/>
      <c r="S100" s="39"/>
      <c r="T100" s="39"/>
      <c r="U100" s="39"/>
      <c r="V100" s="39"/>
      <c r="W100" s="39"/>
    </row>
    <row r="101" spans="1:23">
      <c r="A101" s="39"/>
      <c r="B101" s="39"/>
      <c r="C101" s="39"/>
      <c r="D101" s="39"/>
      <c r="E101" s="39"/>
      <c r="F101" s="39"/>
      <c r="G101" s="39"/>
      <c r="H101" s="39"/>
      <c r="I101" s="39"/>
      <c r="J101" s="39"/>
      <c r="K101" s="39"/>
      <c r="L101" s="39"/>
      <c r="M101" s="39"/>
      <c r="N101" s="39"/>
      <c r="O101" s="39"/>
      <c r="P101" s="39"/>
      <c r="Q101" s="39"/>
      <c r="R101" s="39"/>
      <c r="S101" s="39"/>
      <c r="T101" s="39"/>
      <c r="U101" s="39"/>
      <c r="V101" s="39"/>
      <c r="W101" s="39"/>
    </row>
    <row r="102" spans="1:23">
      <c r="A102" s="39"/>
      <c r="B102" s="39"/>
      <c r="C102" s="39"/>
      <c r="D102" s="39"/>
      <c r="E102" s="39"/>
      <c r="F102" s="39"/>
      <c r="G102" s="39"/>
      <c r="H102" s="39"/>
      <c r="I102" s="39"/>
      <c r="J102" s="39"/>
      <c r="K102" s="39"/>
      <c r="L102" s="39"/>
      <c r="M102" s="39"/>
      <c r="N102" s="39"/>
      <c r="O102" s="39"/>
      <c r="P102" s="39"/>
      <c r="Q102" s="39"/>
      <c r="R102" s="39"/>
      <c r="S102" s="39"/>
      <c r="T102" s="39"/>
      <c r="U102" s="39"/>
      <c r="V102" s="39"/>
      <c r="W102" s="39"/>
    </row>
    <row r="103" spans="1:23">
      <c r="A103" s="39"/>
      <c r="B103" s="39"/>
      <c r="C103" s="39"/>
      <c r="D103" s="39"/>
      <c r="E103" s="39"/>
      <c r="F103" s="39"/>
      <c r="G103" s="39"/>
      <c r="H103" s="39"/>
      <c r="I103" s="39"/>
      <c r="J103" s="39"/>
      <c r="K103" s="39"/>
      <c r="L103" s="39"/>
      <c r="M103" s="39"/>
      <c r="N103" s="39"/>
      <c r="O103" s="39"/>
      <c r="P103" s="39"/>
      <c r="Q103" s="39"/>
      <c r="R103" s="39"/>
      <c r="S103" s="39"/>
      <c r="T103" s="39"/>
      <c r="U103" s="39"/>
      <c r="V103" s="39"/>
      <c r="W103" s="39"/>
    </row>
    <row r="104" spans="1:23">
      <c r="A104" s="39"/>
      <c r="B104" s="39"/>
      <c r="C104" s="39"/>
      <c r="D104" s="39"/>
      <c r="E104" s="39"/>
      <c r="F104" s="39"/>
      <c r="G104" s="39"/>
      <c r="H104" s="39"/>
      <c r="I104" s="39"/>
      <c r="J104" s="39"/>
      <c r="K104" s="39"/>
      <c r="L104" s="39"/>
      <c r="M104" s="39"/>
      <c r="N104" s="39"/>
      <c r="O104" s="39"/>
      <c r="P104" s="39"/>
      <c r="Q104" s="39"/>
      <c r="R104" s="39"/>
      <c r="S104" s="39"/>
      <c r="T104" s="39"/>
      <c r="U104" s="39"/>
      <c r="V104" s="39"/>
      <c r="W104" s="39"/>
    </row>
    <row r="113" spans="32:40">
      <c r="AF113" s="40" t="s">
        <v>101</v>
      </c>
      <c r="AG113" s="40" t="s">
        <v>102</v>
      </c>
      <c r="AH113" s="40" t="s">
        <v>103</v>
      </c>
      <c r="AI113" s="40" t="s">
        <v>104</v>
      </c>
      <c r="AJ113" s="40" t="s">
        <v>105</v>
      </c>
      <c r="AK113" s="40" t="s">
        <v>106</v>
      </c>
      <c r="AL113" s="40" t="s">
        <v>107</v>
      </c>
      <c r="AM113" s="40" t="s">
        <v>108</v>
      </c>
      <c r="AN113" s="40" t="s">
        <v>29</v>
      </c>
    </row>
    <row r="114" spans="32:40">
      <c r="AF114" s="27" t="s">
        <v>42</v>
      </c>
      <c r="AG114" s="27" t="s">
        <v>43</v>
      </c>
      <c r="AH114" s="27" t="s">
        <v>77</v>
      </c>
      <c r="AI114" s="27" t="s">
        <v>109</v>
      </c>
      <c r="AJ114" s="27" t="s">
        <v>110</v>
      </c>
      <c r="AK114" s="27" t="s">
        <v>111</v>
      </c>
      <c r="AL114" s="27" t="s">
        <v>112</v>
      </c>
      <c r="AM114" s="27" t="s">
        <v>48</v>
      </c>
      <c r="AN114" s="27" t="s">
        <v>113</v>
      </c>
    </row>
    <row r="115" spans="32:40">
      <c r="AF115" s="27" t="s">
        <v>56</v>
      </c>
      <c r="AG115" s="27" t="s">
        <v>57</v>
      </c>
      <c r="AH115" s="27" t="s">
        <v>44</v>
      </c>
      <c r="AI115" s="27" t="s">
        <v>114</v>
      </c>
      <c r="AJ115" s="27" t="s">
        <v>115</v>
      </c>
      <c r="AK115" s="27" t="s">
        <v>116</v>
      </c>
      <c r="AL115" s="27" t="s">
        <v>117</v>
      </c>
      <c r="AM115" s="27" t="s">
        <v>46</v>
      </c>
      <c r="AN115" s="27" t="s">
        <v>118</v>
      </c>
    </row>
    <row r="116" spans="32:40">
      <c r="AH116" s="27" t="s">
        <v>58</v>
      </c>
      <c r="AI116" s="27" t="s">
        <v>119</v>
      </c>
      <c r="AJ116" s="27" t="s">
        <v>120</v>
      </c>
      <c r="AK116" s="27" t="s">
        <v>121</v>
      </c>
      <c r="AL116" s="27" t="s">
        <v>122</v>
      </c>
      <c r="AM116" s="41" t="s">
        <v>98</v>
      </c>
      <c r="AN116" s="27" t="s">
        <v>123</v>
      </c>
    </row>
    <row r="117" spans="32:40">
      <c r="AH117" s="27" t="s">
        <v>124</v>
      </c>
      <c r="AI117" s="27" t="s">
        <v>125</v>
      </c>
      <c r="AJ117" s="27" t="s">
        <v>126</v>
      </c>
      <c r="AK117" s="27" t="s">
        <v>127</v>
      </c>
      <c r="AL117" s="27" t="s">
        <v>128</v>
      </c>
      <c r="AN117" s="27" t="s">
        <v>129</v>
      </c>
    </row>
    <row r="118" spans="32:40">
      <c r="AI118" s="27" t="s">
        <v>130</v>
      </c>
      <c r="AJ118" s="27" t="s">
        <v>126</v>
      </c>
      <c r="AK118" s="27" t="s">
        <v>127</v>
      </c>
      <c r="AN118" s="27" t="s">
        <v>131</v>
      </c>
    </row>
    <row r="119" spans="32:40">
      <c r="AI119" s="27" t="s">
        <v>132</v>
      </c>
      <c r="AJ119" s="27" t="s">
        <v>126</v>
      </c>
      <c r="AK119" s="27" t="s">
        <v>127</v>
      </c>
      <c r="AN119" s="27" t="s">
        <v>52</v>
      </c>
    </row>
    <row r="120" spans="32:40">
      <c r="AI120" s="27" t="s">
        <v>45</v>
      </c>
      <c r="AJ120" s="27" t="s">
        <v>133</v>
      </c>
      <c r="AK120" s="27" t="s">
        <v>134</v>
      </c>
      <c r="AN120" s="27" t="s">
        <v>81</v>
      </c>
    </row>
    <row r="121" spans="32:40">
      <c r="AI121" s="27" t="s">
        <v>70</v>
      </c>
    </row>
    <row r="122" spans="32:40">
      <c r="AI122" s="27" t="s">
        <v>135</v>
      </c>
    </row>
    <row r="123" spans="32:40">
      <c r="AI123" s="27" t="s">
        <v>136</v>
      </c>
    </row>
    <row r="124" spans="32:40">
      <c r="AI124" s="27" t="s">
        <v>137</v>
      </c>
    </row>
  </sheetData>
  <sheetProtection formatCells="0" formatColumns="0" formatRows="0" insertColumns="0" insertRows="0" autoFilter="0" pivotTables="0"/>
  <mergeCells count="35">
    <mergeCell ref="A19:Y19"/>
    <mergeCell ref="A20:Y20"/>
    <mergeCell ref="Q7:T7"/>
    <mergeCell ref="U7:U8"/>
    <mergeCell ref="V7:V8"/>
    <mergeCell ref="W7:W8"/>
    <mergeCell ref="X7:X8"/>
    <mergeCell ref="Y7:Y8"/>
    <mergeCell ref="H7:H8"/>
    <mergeCell ref="I7:I8"/>
    <mergeCell ref="J7:J8"/>
    <mergeCell ref="K7:N7"/>
    <mergeCell ref="O7:O8"/>
    <mergeCell ref="W1:Y1"/>
    <mergeCell ref="E2:V2"/>
    <mergeCell ref="W2:Y2"/>
    <mergeCell ref="C7:C8"/>
    <mergeCell ref="D7:F7"/>
    <mergeCell ref="G7:G8"/>
    <mergeCell ref="A1:D2"/>
    <mergeCell ref="E1:V1"/>
    <mergeCell ref="A5:Y5"/>
    <mergeCell ref="A6:J6"/>
    <mergeCell ref="K6:O6"/>
    <mergeCell ref="P6:W6"/>
    <mergeCell ref="X6:Y6"/>
    <mergeCell ref="I4:M4"/>
    <mergeCell ref="S4:U4"/>
    <mergeCell ref="D4:F4"/>
    <mergeCell ref="G4:H4"/>
    <mergeCell ref="N4:O4"/>
    <mergeCell ref="Q4:R4"/>
    <mergeCell ref="P7:P8"/>
    <mergeCell ref="A7:A8"/>
    <mergeCell ref="B7:B8"/>
  </mergeCells>
  <conditionalFormatting sqref="N9:N18 T9:T18">
    <cfRule type="cellIs" dxfId="6" priority="5" operator="equal">
      <formula>"Extremo"</formula>
    </cfRule>
    <cfRule type="cellIs" dxfId="5" priority="6" operator="equal">
      <formula>"Alto"</formula>
    </cfRule>
    <cfRule type="cellIs" dxfId="4" priority="7" operator="equal">
      <formula>"Moderado"</formula>
    </cfRule>
    <cfRule type="cellIs" dxfId="3" priority="8" operator="equal">
      <formula>"Bajo"</formula>
    </cfRule>
  </conditionalFormatting>
  <dataValidations count="6">
    <dataValidation type="list" allowBlank="1" showInputMessage="1" showErrorMessage="1" sqref="J9:J18" xr:uid="{00000000-0002-0000-0000-000000000000}">
      <formula1>$AI$114:$AI$124</formula1>
    </dataValidation>
    <dataValidation type="list" allowBlank="1" showInputMessage="1" showErrorMessage="1" sqref="Y9:Y18" xr:uid="{00000000-0002-0000-0000-000001000000}">
      <formula1>$AN$114:$AN$120</formula1>
    </dataValidation>
    <dataValidation type="list" allowBlank="1" showInputMessage="1" showErrorMessage="1" sqref="O9:O18 U9:U18" xr:uid="{00000000-0002-0000-0000-000002000000}">
      <formula1>$AM$114:$AM$116</formula1>
    </dataValidation>
    <dataValidation type="list" allowBlank="1" showInputMessage="1" showErrorMessage="1" sqref="I9:I18" xr:uid="{00000000-0002-0000-0000-000003000000}">
      <formula1>$AH$114:$AH$117</formula1>
    </dataValidation>
    <dataValidation type="list" allowBlank="1" showInputMessage="1" showErrorMessage="1" sqref="H9:H18" xr:uid="{00000000-0002-0000-0000-000004000000}">
      <formula1>$AG$114:$AG$115</formula1>
    </dataValidation>
    <dataValidation type="list" allowBlank="1" showInputMessage="1" showErrorMessage="1" sqref="G9:G18" xr:uid="{00000000-0002-0000-0000-000005000000}">
      <formula1>$AF$114:$AF$115</formula1>
    </dataValidation>
  </dataValidations>
  <pageMargins left="0.7" right="0.7" top="0.75" bottom="0.75" header="0.3" footer="0.3"/>
  <pageSetup paperSize="9" orientation="portrait" r:id="rId1"/>
  <headerFooter>
    <oddHeader>&amp;L&amp;"Calibri"&amp;15&amp;K000000 Información Pública Clasificada&amp;1#_x000D_</oddHead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X25"/>
  <sheetViews>
    <sheetView topLeftCell="A18" zoomScaleNormal="100" workbookViewId="0">
      <selection activeCell="A18" sqref="A18:T18"/>
    </sheetView>
  </sheetViews>
  <sheetFormatPr defaultColWidth="11.42578125" defaultRowHeight="14.1"/>
  <cols>
    <col min="1" max="1" width="11.42578125" style="15"/>
    <col min="2" max="2" width="15.140625" style="15" customWidth="1"/>
    <col min="3" max="16384" width="11.42578125" style="15"/>
  </cols>
  <sheetData>
    <row r="1" spans="1:24" s="27" customFormat="1" ht="36" customHeight="1" thickBot="1">
      <c r="A1" s="165"/>
      <c r="B1" s="165"/>
      <c r="C1" s="166"/>
      <c r="D1" s="155" t="s">
        <v>138</v>
      </c>
      <c r="E1" s="156"/>
      <c r="F1" s="156"/>
      <c r="G1" s="156"/>
      <c r="H1" s="156"/>
      <c r="I1" s="156"/>
      <c r="J1" s="156"/>
      <c r="K1" s="156"/>
      <c r="L1" s="156"/>
      <c r="M1" s="156"/>
      <c r="N1" s="156"/>
      <c r="O1" s="156"/>
      <c r="P1" s="156"/>
      <c r="Q1" s="157"/>
      <c r="R1" s="223" t="s">
        <v>1</v>
      </c>
      <c r="S1" s="224"/>
      <c r="T1" s="225"/>
    </row>
    <row r="2" spans="1:24" s="27" customFormat="1" ht="36" customHeight="1" thickBot="1">
      <c r="A2" s="221"/>
      <c r="B2" s="221"/>
      <c r="C2" s="222"/>
      <c r="D2" s="226" t="s">
        <v>2</v>
      </c>
      <c r="E2" s="227"/>
      <c r="F2" s="227"/>
      <c r="G2" s="227"/>
      <c r="H2" s="227"/>
      <c r="I2" s="227"/>
      <c r="J2" s="227"/>
      <c r="K2" s="227"/>
      <c r="L2" s="227"/>
      <c r="M2" s="227"/>
      <c r="N2" s="227"/>
      <c r="O2" s="227"/>
      <c r="P2" s="227"/>
      <c r="Q2" s="228"/>
      <c r="R2" s="229" t="s">
        <v>3</v>
      </c>
      <c r="S2" s="230"/>
      <c r="T2" s="231"/>
    </row>
    <row r="3" spans="1:24" s="27" customFormat="1" ht="45.75" customHeight="1" thickBot="1">
      <c r="A3" s="232"/>
      <c r="B3" s="233"/>
      <c r="C3" s="233"/>
      <c r="D3" s="233"/>
      <c r="E3" s="233"/>
      <c r="F3" s="233"/>
      <c r="G3" s="233"/>
      <c r="H3" s="233"/>
      <c r="I3" s="233"/>
      <c r="J3" s="233"/>
      <c r="K3" s="233"/>
      <c r="L3" s="233"/>
      <c r="M3" s="233"/>
      <c r="N3" s="233"/>
      <c r="O3" s="233"/>
      <c r="P3" s="233"/>
      <c r="Q3" s="233"/>
      <c r="R3" s="233"/>
      <c r="S3" s="233"/>
      <c r="T3" s="234"/>
    </row>
    <row r="4" spans="1:24" ht="14.45" customHeight="1">
      <c r="A4" s="215" t="s">
        <v>139</v>
      </c>
      <c r="B4" s="216"/>
      <c r="C4" s="216"/>
      <c r="D4" s="216"/>
      <c r="E4" s="216"/>
      <c r="F4" s="216"/>
      <c r="G4" s="216"/>
      <c r="H4" s="216"/>
      <c r="I4" s="216"/>
      <c r="J4" s="216"/>
      <c r="K4" s="216"/>
      <c r="L4" s="216"/>
      <c r="M4" s="216"/>
      <c r="N4" s="216"/>
      <c r="O4" s="216"/>
      <c r="P4" s="216"/>
      <c r="Q4" s="216"/>
      <c r="R4" s="216"/>
      <c r="S4" s="216"/>
      <c r="T4" s="217"/>
    </row>
    <row r="5" spans="1:24" ht="28.5" hidden="1" customHeight="1">
      <c r="A5" s="218"/>
      <c r="B5" s="219"/>
      <c r="C5" s="219"/>
      <c r="D5" s="219"/>
      <c r="E5" s="219"/>
      <c r="F5" s="219"/>
      <c r="G5" s="219"/>
      <c r="H5" s="219"/>
      <c r="I5" s="219"/>
      <c r="J5" s="219"/>
      <c r="K5" s="219"/>
      <c r="L5" s="219"/>
      <c r="M5" s="219"/>
      <c r="N5" s="219"/>
      <c r="O5" s="219"/>
      <c r="P5" s="219"/>
      <c r="Q5" s="219"/>
      <c r="R5" s="219"/>
      <c r="S5" s="219"/>
      <c r="T5" s="220"/>
    </row>
    <row r="6" spans="1:24" ht="19.5" hidden="1" customHeight="1">
      <c r="A6" s="218"/>
      <c r="B6" s="219"/>
      <c r="C6" s="219"/>
      <c r="D6" s="219"/>
      <c r="E6" s="219"/>
      <c r="F6" s="219"/>
      <c r="G6" s="219"/>
      <c r="H6" s="219"/>
      <c r="I6" s="219"/>
      <c r="J6" s="219"/>
      <c r="K6" s="219"/>
      <c r="L6" s="219"/>
      <c r="M6" s="219"/>
      <c r="N6" s="219"/>
      <c r="O6" s="219"/>
      <c r="P6" s="219"/>
      <c r="Q6" s="219"/>
      <c r="R6" s="219"/>
      <c r="S6" s="219"/>
      <c r="T6" s="220"/>
    </row>
    <row r="7" spans="1:24" ht="3.75" hidden="1" customHeight="1" thickBot="1">
      <c r="A7" s="218"/>
      <c r="B7" s="219"/>
      <c r="C7" s="219"/>
      <c r="D7" s="219"/>
      <c r="E7" s="219"/>
      <c r="F7" s="219"/>
      <c r="G7" s="219"/>
      <c r="H7" s="219"/>
      <c r="I7" s="219"/>
      <c r="J7" s="219"/>
      <c r="K7" s="219"/>
      <c r="L7" s="219"/>
      <c r="M7" s="219"/>
      <c r="N7" s="219"/>
      <c r="O7" s="219"/>
      <c r="P7" s="219"/>
      <c r="Q7" s="219"/>
      <c r="R7" s="219"/>
      <c r="S7" s="219"/>
      <c r="T7" s="220"/>
    </row>
    <row r="8" spans="1:24" ht="14.25" hidden="1" customHeight="1">
      <c r="A8" s="218"/>
      <c r="B8" s="219"/>
      <c r="C8" s="219"/>
      <c r="D8" s="219"/>
      <c r="E8" s="219"/>
      <c r="F8" s="219"/>
      <c r="G8" s="219"/>
      <c r="H8" s="219"/>
      <c r="I8" s="219"/>
      <c r="J8" s="219"/>
      <c r="K8" s="219"/>
      <c r="L8" s="219"/>
      <c r="M8" s="219"/>
      <c r="N8" s="219"/>
      <c r="O8" s="219"/>
      <c r="P8" s="219"/>
      <c r="Q8" s="219"/>
      <c r="R8" s="219"/>
      <c r="S8" s="219"/>
      <c r="T8" s="220"/>
    </row>
    <row r="9" spans="1:24" ht="15" customHeight="1">
      <c r="A9" s="218"/>
      <c r="B9" s="219"/>
      <c r="C9" s="219"/>
      <c r="D9" s="219"/>
      <c r="E9" s="219"/>
      <c r="F9" s="219"/>
      <c r="G9" s="219"/>
      <c r="H9" s="219"/>
      <c r="I9" s="219"/>
      <c r="J9" s="219"/>
      <c r="K9" s="219"/>
      <c r="L9" s="219"/>
      <c r="M9" s="219"/>
      <c r="N9" s="219"/>
      <c r="O9" s="219"/>
      <c r="P9" s="219"/>
      <c r="Q9" s="219"/>
      <c r="R9" s="219"/>
      <c r="S9" s="219"/>
      <c r="T9" s="220"/>
      <c r="V9" s="15" t="s">
        <v>49</v>
      </c>
      <c r="W9" s="15" t="s">
        <v>50</v>
      </c>
      <c r="X9" s="15" t="s">
        <v>51</v>
      </c>
    </row>
    <row r="10" spans="1:24" ht="84" customHeight="1">
      <c r="A10" s="198" t="s">
        <v>140</v>
      </c>
      <c r="B10" s="199"/>
      <c r="C10" s="199"/>
      <c r="D10" s="199"/>
      <c r="E10" s="199"/>
      <c r="F10" s="199"/>
      <c r="G10" s="199"/>
      <c r="H10" s="199"/>
      <c r="I10" s="199"/>
      <c r="J10" s="199"/>
      <c r="K10" s="199"/>
      <c r="L10" s="199"/>
      <c r="M10" s="199"/>
      <c r="N10" s="199"/>
      <c r="O10" s="199"/>
      <c r="P10" s="199"/>
      <c r="Q10" s="199"/>
      <c r="R10" s="199"/>
      <c r="S10" s="199"/>
      <c r="T10" s="200"/>
      <c r="V10" s="15" t="s">
        <v>141</v>
      </c>
    </row>
    <row r="11" spans="1:24" ht="9.75" customHeight="1">
      <c r="A11" s="201" t="s">
        <v>142</v>
      </c>
      <c r="B11" s="202"/>
      <c r="C11" s="202"/>
      <c r="D11" s="202"/>
      <c r="E11" s="202"/>
      <c r="F11" s="202"/>
      <c r="G11" s="202"/>
      <c r="H11" s="202"/>
      <c r="I11" s="202"/>
      <c r="J11" s="202"/>
      <c r="K11" s="202"/>
      <c r="L11" s="202"/>
      <c r="M11" s="202"/>
      <c r="N11" s="202"/>
      <c r="O11" s="202"/>
      <c r="P11" s="202"/>
      <c r="Q11" s="202"/>
      <c r="R11" s="202"/>
      <c r="S11" s="202"/>
      <c r="T11" s="203"/>
      <c r="V11" s="15" t="s">
        <v>143</v>
      </c>
      <c r="W11" s="15" t="s">
        <v>50</v>
      </c>
      <c r="X11" s="15" t="s">
        <v>99</v>
      </c>
    </row>
    <row r="12" spans="1:24" ht="16.5" customHeight="1">
      <c r="A12" s="201"/>
      <c r="B12" s="202"/>
      <c r="C12" s="202"/>
      <c r="D12" s="202"/>
      <c r="E12" s="202"/>
      <c r="F12" s="202"/>
      <c r="G12" s="202"/>
      <c r="H12" s="202"/>
      <c r="I12" s="202"/>
      <c r="J12" s="202"/>
      <c r="K12" s="202"/>
      <c r="L12" s="202"/>
      <c r="M12" s="202"/>
      <c r="N12" s="202"/>
      <c r="O12" s="202"/>
      <c r="P12" s="202"/>
      <c r="Q12" s="202"/>
      <c r="R12" s="202"/>
      <c r="S12" s="202"/>
      <c r="T12" s="203"/>
      <c r="V12" s="15" t="s">
        <v>143</v>
      </c>
      <c r="W12" s="15" t="s">
        <v>144</v>
      </c>
      <c r="X12" s="15" t="s">
        <v>145</v>
      </c>
    </row>
    <row r="13" spans="1:24" ht="89.25" customHeight="1">
      <c r="A13" s="204" t="s">
        <v>146</v>
      </c>
      <c r="B13" s="205"/>
      <c r="C13" s="205"/>
      <c r="D13" s="205"/>
      <c r="E13" s="205"/>
      <c r="F13" s="205"/>
      <c r="G13" s="205"/>
      <c r="H13" s="205"/>
      <c r="I13" s="205"/>
      <c r="J13" s="205"/>
      <c r="K13" s="205"/>
      <c r="L13" s="205"/>
      <c r="M13" s="205"/>
      <c r="N13" s="205"/>
      <c r="O13" s="205"/>
      <c r="P13" s="205"/>
      <c r="Q13" s="205"/>
      <c r="R13" s="205"/>
      <c r="S13" s="205"/>
      <c r="T13" s="206"/>
    </row>
    <row r="14" spans="1:24" ht="117.75" customHeight="1">
      <c r="A14" s="207" t="s">
        <v>147</v>
      </c>
      <c r="B14" s="208"/>
      <c r="C14" s="208"/>
      <c r="D14" s="208"/>
      <c r="E14" s="208"/>
      <c r="F14" s="208"/>
      <c r="G14" s="208"/>
      <c r="H14" s="208"/>
      <c r="I14" s="208"/>
      <c r="J14" s="208"/>
      <c r="K14" s="208"/>
      <c r="L14" s="208"/>
      <c r="M14" s="208"/>
      <c r="N14" s="208"/>
      <c r="O14" s="208"/>
      <c r="P14" s="208"/>
      <c r="Q14" s="208"/>
      <c r="R14" s="208"/>
      <c r="S14" s="208"/>
      <c r="T14" s="209"/>
      <c r="V14" s="15" t="s">
        <v>148</v>
      </c>
      <c r="X14" s="15" t="s">
        <v>149</v>
      </c>
    </row>
    <row r="15" spans="1:24" ht="45.6" customHeight="1">
      <c r="A15" s="207" t="s">
        <v>150</v>
      </c>
      <c r="B15" s="210"/>
      <c r="C15" s="210"/>
      <c r="D15" s="210"/>
      <c r="E15" s="210"/>
      <c r="F15" s="210"/>
      <c r="G15" s="210"/>
      <c r="H15" s="210"/>
      <c r="I15" s="210"/>
      <c r="J15" s="210"/>
      <c r="K15" s="210"/>
      <c r="L15" s="210"/>
      <c r="M15" s="210"/>
      <c r="N15" s="210"/>
      <c r="O15" s="210"/>
      <c r="P15" s="210"/>
      <c r="Q15" s="210"/>
      <c r="R15" s="210"/>
      <c r="S15" s="210"/>
      <c r="T15" s="211"/>
      <c r="W15" s="15" t="s">
        <v>151</v>
      </c>
      <c r="X15" s="15" t="s">
        <v>152</v>
      </c>
    </row>
    <row r="16" spans="1:24" ht="45.95" customHeight="1">
      <c r="A16" s="201" t="s">
        <v>153</v>
      </c>
      <c r="B16" s="202"/>
      <c r="C16" s="202"/>
      <c r="D16" s="202"/>
      <c r="E16" s="202"/>
      <c r="F16" s="202"/>
      <c r="G16" s="202"/>
      <c r="H16" s="202"/>
      <c r="I16" s="202"/>
      <c r="J16" s="202"/>
      <c r="K16" s="202"/>
      <c r="L16" s="202"/>
      <c r="M16" s="202"/>
      <c r="N16" s="202"/>
      <c r="O16" s="202"/>
      <c r="P16" s="202"/>
      <c r="Q16" s="202"/>
      <c r="R16" s="202"/>
      <c r="S16" s="202"/>
      <c r="T16" s="203"/>
      <c r="W16" s="15" t="s">
        <v>154</v>
      </c>
      <c r="X16" s="15" t="s">
        <v>155</v>
      </c>
    </row>
    <row r="17" spans="1:24" ht="49.5" customHeight="1">
      <c r="A17" s="201"/>
      <c r="B17" s="202"/>
      <c r="C17" s="202"/>
      <c r="D17" s="202"/>
      <c r="E17" s="202"/>
      <c r="F17" s="202"/>
      <c r="G17" s="202"/>
      <c r="H17" s="202"/>
      <c r="I17" s="202"/>
      <c r="J17" s="202"/>
      <c r="K17" s="202"/>
      <c r="L17" s="202"/>
      <c r="M17" s="202"/>
      <c r="N17" s="202"/>
      <c r="O17" s="202"/>
      <c r="P17" s="202"/>
      <c r="Q17" s="202"/>
      <c r="R17" s="202"/>
      <c r="S17" s="202"/>
      <c r="T17" s="203"/>
      <c r="V17" s="15" t="s">
        <v>72</v>
      </c>
      <c r="W17" s="15" t="s">
        <v>50</v>
      </c>
      <c r="X17" s="15" t="s">
        <v>99</v>
      </c>
    </row>
    <row r="18" spans="1:24" ht="95.1" customHeight="1">
      <c r="A18" s="198" t="s">
        <v>156</v>
      </c>
      <c r="B18" s="199"/>
      <c r="C18" s="199"/>
      <c r="D18" s="199"/>
      <c r="E18" s="199"/>
      <c r="F18" s="199"/>
      <c r="G18" s="199"/>
      <c r="H18" s="199"/>
      <c r="I18" s="199"/>
      <c r="J18" s="199"/>
      <c r="K18" s="199"/>
      <c r="L18" s="199"/>
      <c r="M18" s="199"/>
      <c r="N18" s="199"/>
      <c r="O18" s="199"/>
      <c r="P18" s="199"/>
      <c r="Q18" s="199"/>
      <c r="R18" s="199"/>
      <c r="S18" s="199"/>
      <c r="T18" s="200"/>
    </row>
    <row r="19" spans="1:24" ht="14.45" customHeight="1">
      <c r="A19" s="201" t="s">
        <v>157</v>
      </c>
      <c r="B19" s="202"/>
      <c r="C19" s="202"/>
      <c r="D19" s="202"/>
      <c r="E19" s="202"/>
      <c r="F19" s="202"/>
      <c r="G19" s="202"/>
      <c r="H19" s="202"/>
      <c r="I19" s="202"/>
      <c r="J19" s="202"/>
      <c r="K19" s="202"/>
      <c r="L19" s="202"/>
      <c r="M19" s="202"/>
      <c r="N19" s="202"/>
      <c r="O19" s="202"/>
      <c r="P19" s="202"/>
      <c r="Q19" s="202"/>
      <c r="R19" s="202"/>
      <c r="S19" s="202"/>
      <c r="T19" s="203"/>
    </row>
    <row r="20" spans="1:24">
      <c r="A20" s="201"/>
      <c r="B20" s="202"/>
      <c r="C20" s="202"/>
      <c r="D20" s="202"/>
      <c r="E20" s="202"/>
      <c r="F20" s="202"/>
      <c r="G20" s="202"/>
      <c r="H20" s="202"/>
      <c r="I20" s="202"/>
      <c r="J20" s="202"/>
      <c r="K20" s="202"/>
      <c r="L20" s="202"/>
      <c r="M20" s="202"/>
      <c r="N20" s="202"/>
      <c r="O20" s="202"/>
      <c r="P20" s="202"/>
      <c r="Q20" s="202"/>
      <c r="R20" s="202"/>
      <c r="S20" s="202"/>
      <c r="T20" s="203"/>
    </row>
    <row r="21" spans="1:24" ht="50.1" customHeight="1">
      <c r="A21" s="212" t="s">
        <v>158</v>
      </c>
      <c r="B21" s="213"/>
      <c r="C21" s="213"/>
      <c r="D21" s="213"/>
      <c r="E21" s="213"/>
      <c r="F21" s="213"/>
      <c r="G21" s="213"/>
      <c r="H21" s="213"/>
      <c r="I21" s="213"/>
      <c r="J21" s="213"/>
      <c r="K21" s="213"/>
      <c r="L21" s="213"/>
      <c r="M21" s="213"/>
      <c r="N21" s="213"/>
      <c r="O21" s="213"/>
      <c r="P21" s="213"/>
      <c r="Q21" s="213"/>
      <c r="R21" s="213"/>
      <c r="S21" s="213"/>
      <c r="T21" s="214"/>
    </row>
    <row r="22" spans="1:24" ht="12" customHeight="1">
      <c r="A22" s="201" t="s">
        <v>159</v>
      </c>
      <c r="B22" s="202"/>
      <c r="C22" s="202"/>
      <c r="D22" s="202"/>
      <c r="E22" s="202"/>
      <c r="F22" s="202"/>
      <c r="G22" s="202"/>
      <c r="H22" s="202"/>
      <c r="I22" s="202"/>
      <c r="J22" s="202"/>
      <c r="K22" s="202"/>
      <c r="L22" s="202"/>
      <c r="M22" s="202"/>
      <c r="N22" s="202"/>
      <c r="O22" s="202"/>
      <c r="P22" s="202"/>
      <c r="Q22" s="202"/>
      <c r="R22" s="202"/>
      <c r="S22" s="202"/>
      <c r="T22" s="203"/>
    </row>
    <row r="23" spans="1:24">
      <c r="A23" s="201"/>
      <c r="B23" s="202"/>
      <c r="C23" s="202"/>
      <c r="D23" s="202"/>
      <c r="E23" s="202"/>
      <c r="F23" s="202"/>
      <c r="G23" s="202"/>
      <c r="H23" s="202"/>
      <c r="I23" s="202"/>
      <c r="J23" s="202"/>
      <c r="K23" s="202"/>
      <c r="L23" s="202"/>
      <c r="M23" s="202"/>
      <c r="N23" s="202"/>
      <c r="O23" s="202"/>
      <c r="P23" s="202"/>
      <c r="Q23" s="202"/>
      <c r="R23" s="202"/>
      <c r="S23" s="202"/>
      <c r="T23" s="203"/>
    </row>
    <row r="24" spans="1:24" ht="40.5" customHeight="1">
      <c r="A24" s="198" t="s">
        <v>160</v>
      </c>
      <c r="B24" s="199"/>
      <c r="C24" s="199"/>
      <c r="D24" s="199"/>
      <c r="E24" s="199"/>
      <c r="F24" s="199"/>
      <c r="G24" s="199"/>
      <c r="H24" s="199"/>
      <c r="I24" s="199"/>
      <c r="J24" s="199"/>
      <c r="K24" s="199"/>
      <c r="L24" s="199"/>
      <c r="M24" s="199"/>
      <c r="N24" s="199"/>
      <c r="O24" s="199"/>
      <c r="P24" s="199"/>
      <c r="Q24" s="199"/>
      <c r="R24" s="199"/>
      <c r="S24" s="199"/>
      <c r="T24" s="200"/>
    </row>
    <row r="25" spans="1:24" ht="14.45" thickBot="1">
      <c r="A25" s="195" t="s">
        <v>100</v>
      </c>
      <c r="B25" s="196"/>
      <c r="C25" s="196"/>
      <c r="D25" s="196"/>
      <c r="E25" s="196"/>
      <c r="F25" s="196"/>
      <c r="G25" s="196"/>
      <c r="H25" s="196"/>
      <c r="I25" s="196"/>
      <c r="J25" s="196"/>
      <c r="K25" s="196"/>
      <c r="L25" s="196"/>
      <c r="M25" s="196"/>
      <c r="N25" s="196"/>
      <c r="O25" s="196"/>
      <c r="P25" s="196"/>
      <c r="Q25" s="196"/>
      <c r="R25" s="196"/>
      <c r="S25" s="196"/>
      <c r="T25" s="197"/>
    </row>
  </sheetData>
  <sheetProtection sheet="1" objects="1" scenarios="1"/>
  <mergeCells count="19">
    <mergeCell ref="A4:T9"/>
    <mergeCell ref="A1:C2"/>
    <mergeCell ref="D1:Q1"/>
    <mergeCell ref="R1:T1"/>
    <mergeCell ref="D2:Q2"/>
    <mergeCell ref="R2:T2"/>
    <mergeCell ref="A3:T3"/>
    <mergeCell ref="A25:T25"/>
    <mergeCell ref="A10:T10"/>
    <mergeCell ref="A11:T12"/>
    <mergeCell ref="A13:T13"/>
    <mergeCell ref="A14:T14"/>
    <mergeCell ref="A15:T15"/>
    <mergeCell ref="A16:T17"/>
    <mergeCell ref="A18:T18"/>
    <mergeCell ref="A19:T20"/>
    <mergeCell ref="A21:T21"/>
    <mergeCell ref="A22:T23"/>
    <mergeCell ref="A24:T24"/>
  </mergeCells>
  <pageMargins left="0.7" right="0.7" top="0.75" bottom="0.75" header="0.3" footer="0.3"/>
  <pageSetup paperSize="9" orientation="portrait" r:id="rId1"/>
  <headerFooter>
    <oddHeader>&amp;L&amp;"Calibri"&amp;15&amp;K000000 Información Pública Clasificada&amp;1#_x000D_</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X52"/>
  <sheetViews>
    <sheetView topLeftCell="A24" zoomScale="80" zoomScaleNormal="80" workbookViewId="0">
      <selection activeCell="A24" sqref="A24"/>
    </sheetView>
  </sheetViews>
  <sheetFormatPr defaultColWidth="11.42578125" defaultRowHeight="14.1"/>
  <cols>
    <col min="1" max="1" width="11.42578125" style="15"/>
    <col min="2" max="2" width="15.140625" style="15" customWidth="1"/>
    <col min="3" max="3" width="18.85546875" style="15" customWidth="1"/>
    <col min="4" max="4" width="9.140625" style="15" customWidth="1"/>
    <col min="5" max="7" width="8.5703125" style="15" customWidth="1"/>
    <col min="8" max="8" width="11.42578125" style="15"/>
    <col min="9" max="9" width="15.5703125" style="15" customWidth="1"/>
    <col min="10" max="13" width="15.85546875" style="15" customWidth="1"/>
    <col min="14" max="14" width="26" style="15" customWidth="1"/>
    <col min="15" max="15" width="14.7109375" style="15" customWidth="1"/>
    <col min="16" max="16384" width="11.42578125" style="15"/>
  </cols>
  <sheetData>
    <row r="1" spans="1:24" s="27" customFormat="1" ht="36" customHeight="1" thickBot="1">
      <c r="A1" s="165"/>
      <c r="B1" s="165"/>
      <c r="C1" s="166"/>
      <c r="D1" s="155" t="s">
        <v>161</v>
      </c>
      <c r="E1" s="156"/>
      <c r="F1" s="156"/>
      <c r="G1" s="156"/>
      <c r="H1" s="156"/>
      <c r="I1" s="156"/>
      <c r="J1" s="156"/>
      <c r="K1" s="156"/>
      <c r="L1" s="156"/>
      <c r="M1" s="156"/>
      <c r="N1" s="156"/>
      <c r="O1" s="156"/>
      <c r="P1" s="157"/>
      <c r="Q1" s="223" t="s">
        <v>1</v>
      </c>
      <c r="R1" s="224"/>
      <c r="S1" s="224"/>
      <c r="T1" s="225"/>
    </row>
    <row r="2" spans="1:24" s="27" customFormat="1" ht="36" customHeight="1" thickBot="1">
      <c r="A2" s="168"/>
      <c r="B2" s="168"/>
      <c r="C2" s="169"/>
      <c r="D2" s="155" t="s">
        <v>2</v>
      </c>
      <c r="E2" s="156"/>
      <c r="F2" s="156"/>
      <c r="G2" s="156"/>
      <c r="H2" s="156"/>
      <c r="I2" s="156"/>
      <c r="J2" s="156"/>
      <c r="K2" s="156"/>
      <c r="L2" s="156"/>
      <c r="M2" s="156"/>
      <c r="N2" s="156"/>
      <c r="O2" s="156"/>
      <c r="P2" s="157"/>
      <c r="Q2" s="223" t="s">
        <v>3</v>
      </c>
      <c r="R2" s="224"/>
      <c r="S2" s="224"/>
      <c r="T2" s="225"/>
    </row>
    <row r="3" spans="1:24" s="27" customFormat="1" ht="54.75" customHeight="1" thickBot="1">
      <c r="A3" s="232"/>
      <c r="B3" s="233"/>
      <c r="C3" s="233"/>
      <c r="D3" s="233"/>
      <c r="E3" s="233"/>
      <c r="F3" s="233"/>
      <c r="G3" s="233"/>
      <c r="H3" s="233"/>
      <c r="I3" s="233"/>
      <c r="J3" s="233"/>
      <c r="K3" s="233"/>
      <c r="L3" s="233"/>
      <c r="M3" s="233"/>
      <c r="N3" s="233"/>
      <c r="O3" s="233"/>
      <c r="P3" s="233"/>
      <c r="Q3" s="233"/>
      <c r="R3" s="233"/>
      <c r="S3" s="233"/>
      <c r="T3" s="234"/>
    </row>
    <row r="4" spans="1:24">
      <c r="A4" s="300"/>
      <c r="B4" s="298"/>
      <c r="C4" s="298"/>
      <c r="D4" s="298"/>
      <c r="E4" s="298"/>
      <c r="F4" s="298"/>
      <c r="G4" s="298"/>
      <c r="H4" s="298"/>
      <c r="I4" s="298"/>
      <c r="J4" s="298"/>
      <c r="K4" s="298"/>
      <c r="L4" s="298"/>
      <c r="M4" s="298"/>
      <c r="N4" s="298"/>
      <c r="O4" s="298"/>
      <c r="P4" s="298"/>
      <c r="Q4" s="298"/>
      <c r="R4" s="298"/>
      <c r="S4" s="298"/>
      <c r="T4" s="303"/>
    </row>
    <row r="5" spans="1:24" ht="14.45" thickBot="1">
      <c r="A5" s="301"/>
      <c r="B5" s="302"/>
      <c r="C5" s="302"/>
      <c r="D5" s="302"/>
      <c r="E5" s="302"/>
      <c r="F5" s="302"/>
      <c r="G5" s="302"/>
      <c r="H5" s="302"/>
      <c r="I5" s="302"/>
      <c r="J5" s="302"/>
      <c r="K5" s="302"/>
      <c r="L5" s="302"/>
      <c r="M5" s="302"/>
      <c r="N5" s="302"/>
      <c r="O5" s="302"/>
      <c r="P5" s="302"/>
      <c r="Q5" s="302"/>
      <c r="R5" s="302"/>
      <c r="S5" s="302"/>
      <c r="T5" s="304"/>
    </row>
    <row r="6" spans="1:24" ht="26.25" customHeight="1" thickBot="1">
      <c r="A6" s="301"/>
      <c r="B6" s="302"/>
      <c r="C6" s="302"/>
      <c r="D6" s="302"/>
      <c r="E6" s="302"/>
      <c r="F6" s="302"/>
      <c r="G6" s="302"/>
      <c r="H6" s="305" t="s">
        <v>162</v>
      </c>
      <c r="I6" s="306"/>
      <c r="J6" s="306"/>
      <c r="K6" s="306"/>
      <c r="L6" s="306"/>
      <c r="M6" s="306"/>
      <c r="N6" s="307"/>
      <c r="O6" s="302"/>
      <c r="P6" s="302"/>
      <c r="Q6" s="302"/>
      <c r="R6" s="302"/>
      <c r="S6" s="302"/>
      <c r="T6" s="304"/>
    </row>
    <row r="7" spans="1:24" ht="33.75" customHeight="1" thickBot="1">
      <c r="A7" s="301"/>
      <c r="B7" s="302"/>
      <c r="C7" s="302"/>
      <c r="D7" s="302"/>
      <c r="E7" s="302"/>
      <c r="F7" s="302"/>
      <c r="G7" s="302"/>
      <c r="H7" s="308" t="s">
        <v>163</v>
      </c>
      <c r="I7" s="123" t="s">
        <v>164</v>
      </c>
      <c r="J7" s="310" t="s">
        <v>165</v>
      </c>
      <c r="K7" s="311"/>
      <c r="L7" s="312" t="s">
        <v>166</v>
      </c>
      <c r="M7" s="313"/>
      <c r="N7" s="124" t="s">
        <v>167</v>
      </c>
      <c r="O7" s="302"/>
      <c r="P7" s="302"/>
      <c r="Q7" s="302"/>
      <c r="R7" s="302"/>
      <c r="S7" s="302"/>
      <c r="T7" s="304"/>
    </row>
    <row r="8" spans="1:24" ht="64.5" customHeight="1" thickBot="1">
      <c r="A8" s="301"/>
      <c r="B8" s="302"/>
      <c r="C8" s="302"/>
      <c r="D8" s="302"/>
      <c r="E8" s="302"/>
      <c r="F8" s="302"/>
      <c r="G8" s="302"/>
      <c r="H8" s="308"/>
      <c r="I8" s="125">
        <v>5</v>
      </c>
      <c r="J8" s="316" t="s">
        <v>168</v>
      </c>
      <c r="K8" s="317"/>
      <c r="L8" s="318" t="s">
        <v>169</v>
      </c>
      <c r="M8" s="319"/>
      <c r="N8" s="126" t="s">
        <v>170</v>
      </c>
      <c r="O8" s="302"/>
      <c r="P8" s="302"/>
      <c r="Q8" s="302"/>
      <c r="R8" s="302"/>
      <c r="S8" s="302"/>
      <c r="T8" s="304"/>
    </row>
    <row r="9" spans="1:24" ht="64.5" customHeight="1" thickBot="1">
      <c r="A9" s="301"/>
      <c r="B9" s="302"/>
      <c r="C9" s="302"/>
      <c r="D9" s="302"/>
      <c r="E9" s="302"/>
      <c r="F9" s="302"/>
      <c r="G9" s="302"/>
      <c r="H9" s="308"/>
      <c r="I9" s="125">
        <v>4</v>
      </c>
      <c r="J9" s="316" t="s">
        <v>171</v>
      </c>
      <c r="K9" s="317"/>
      <c r="L9" s="318">
        <v>2</v>
      </c>
      <c r="M9" s="319"/>
      <c r="N9" s="127" t="s">
        <v>172</v>
      </c>
      <c r="O9" s="302"/>
      <c r="P9" s="302"/>
      <c r="Q9" s="302"/>
      <c r="R9" s="302"/>
      <c r="S9" s="302"/>
      <c r="T9" s="304"/>
      <c r="V9" s="15" t="s">
        <v>49</v>
      </c>
      <c r="W9" s="15" t="s">
        <v>50</v>
      </c>
      <c r="X9" s="15" t="s">
        <v>51</v>
      </c>
    </row>
    <row r="10" spans="1:24" ht="64.5" customHeight="1" thickBot="1">
      <c r="A10" s="301"/>
      <c r="B10" s="302"/>
      <c r="C10" s="302"/>
      <c r="D10" s="302"/>
      <c r="E10" s="302"/>
      <c r="F10" s="302"/>
      <c r="G10" s="302"/>
      <c r="H10" s="308"/>
      <c r="I10" s="125">
        <v>3</v>
      </c>
      <c r="J10" s="314" t="s">
        <v>173</v>
      </c>
      <c r="K10" s="315"/>
      <c r="L10" s="256">
        <v>4</v>
      </c>
      <c r="M10" s="257"/>
      <c r="N10" s="128" t="s">
        <v>174</v>
      </c>
      <c r="O10" s="302"/>
      <c r="P10" s="302"/>
      <c r="Q10" s="302"/>
      <c r="R10" s="302"/>
      <c r="S10" s="302"/>
      <c r="T10" s="304"/>
      <c r="V10" s="15" t="s">
        <v>141</v>
      </c>
    </row>
    <row r="11" spans="1:24" ht="64.5" customHeight="1" thickBot="1">
      <c r="A11" s="301"/>
      <c r="B11" s="302"/>
      <c r="C11" s="302"/>
      <c r="D11" s="302"/>
      <c r="E11" s="302"/>
      <c r="F11" s="302"/>
      <c r="G11" s="302"/>
      <c r="H11" s="308"/>
      <c r="I11" s="125">
        <v>2</v>
      </c>
      <c r="J11" s="314" t="s">
        <v>175</v>
      </c>
      <c r="K11" s="315"/>
      <c r="L11" s="256">
        <v>3</v>
      </c>
      <c r="M11" s="257"/>
      <c r="N11" s="128" t="s">
        <v>176</v>
      </c>
      <c r="O11" s="302"/>
      <c r="P11" s="302"/>
      <c r="Q11" s="302"/>
      <c r="R11" s="302"/>
      <c r="S11" s="302"/>
      <c r="T11" s="304"/>
      <c r="V11" s="15" t="s">
        <v>143</v>
      </c>
      <c r="W11" s="15" t="s">
        <v>50</v>
      </c>
      <c r="X11" s="15" t="s">
        <v>99</v>
      </c>
    </row>
    <row r="12" spans="1:24" ht="64.5" customHeight="1" thickBot="1">
      <c r="A12" s="301"/>
      <c r="B12" s="302"/>
      <c r="C12" s="302"/>
      <c r="D12" s="302"/>
      <c r="E12" s="302"/>
      <c r="F12" s="302"/>
      <c r="G12" s="302"/>
      <c r="H12" s="309"/>
      <c r="I12" s="125">
        <v>1</v>
      </c>
      <c r="J12" s="314" t="s">
        <v>177</v>
      </c>
      <c r="K12" s="315"/>
      <c r="L12" s="256">
        <v>3</v>
      </c>
      <c r="M12" s="257"/>
      <c r="N12" s="128" t="s">
        <v>178</v>
      </c>
      <c r="O12" s="302"/>
      <c r="P12" s="302"/>
      <c r="Q12" s="302"/>
      <c r="R12" s="302"/>
      <c r="S12" s="302"/>
      <c r="T12" s="304"/>
      <c r="V12" s="15" t="s">
        <v>143</v>
      </c>
      <c r="W12" s="15" t="s">
        <v>144</v>
      </c>
      <c r="X12" s="15" t="s">
        <v>145</v>
      </c>
    </row>
    <row r="13" spans="1:24">
      <c r="A13" s="301"/>
      <c r="B13" s="302"/>
      <c r="C13" s="302"/>
      <c r="D13" s="302"/>
      <c r="E13" s="302"/>
      <c r="F13" s="302"/>
      <c r="G13" s="302"/>
      <c r="H13" s="302"/>
      <c r="I13" s="302"/>
      <c r="J13" s="302"/>
      <c r="K13" s="302"/>
      <c r="L13" s="302"/>
      <c r="M13" s="302"/>
      <c r="N13" s="302"/>
      <c r="O13" s="302"/>
      <c r="P13" s="302"/>
      <c r="Q13" s="302"/>
      <c r="R13" s="302"/>
      <c r="S13" s="302"/>
      <c r="T13" s="304"/>
    </row>
    <row r="14" spans="1:24">
      <c r="A14" s="301"/>
      <c r="B14" s="302"/>
      <c r="C14" s="302"/>
      <c r="D14" s="302"/>
      <c r="E14" s="302"/>
      <c r="F14" s="302"/>
      <c r="G14" s="302"/>
      <c r="H14" s="302"/>
      <c r="I14" s="302"/>
      <c r="J14" s="302"/>
      <c r="K14" s="302"/>
      <c r="L14" s="302"/>
      <c r="M14" s="302"/>
      <c r="N14" s="302"/>
      <c r="O14" s="302"/>
      <c r="P14" s="302"/>
      <c r="Q14" s="302"/>
      <c r="R14" s="302"/>
      <c r="S14" s="302"/>
      <c r="T14" s="304"/>
      <c r="V14" s="15" t="s">
        <v>148</v>
      </c>
      <c r="X14" s="15" t="s">
        <v>149</v>
      </c>
    </row>
    <row r="15" spans="1:24" ht="45.6" customHeight="1" thickBot="1">
      <c r="A15" s="63"/>
      <c r="B15" s="64"/>
      <c r="C15" s="64"/>
      <c r="D15" s="64" t="s">
        <v>179</v>
      </c>
      <c r="E15" s="64" t="s">
        <v>180</v>
      </c>
      <c r="F15" s="64" t="s">
        <v>181</v>
      </c>
      <c r="G15" s="64"/>
      <c r="H15" s="64"/>
      <c r="I15" s="64"/>
      <c r="J15" s="64"/>
      <c r="K15" s="64">
        <v>3</v>
      </c>
      <c r="L15" s="64"/>
      <c r="M15" s="64"/>
      <c r="N15" s="64"/>
      <c r="O15" s="64"/>
      <c r="P15" s="64" t="s">
        <v>182</v>
      </c>
      <c r="Q15" s="64">
        <v>2</v>
      </c>
      <c r="R15" s="64">
        <v>2</v>
      </c>
      <c r="S15" s="64"/>
      <c r="T15" s="65"/>
      <c r="W15" s="15" t="s">
        <v>151</v>
      </c>
      <c r="X15" s="15" t="s">
        <v>152</v>
      </c>
    </row>
    <row r="16" spans="1:24" ht="45.95" customHeight="1" thickBot="1">
      <c r="A16" s="284"/>
      <c r="B16" s="285"/>
      <c r="C16" s="285"/>
      <c r="D16" s="285"/>
      <c r="E16" s="285"/>
      <c r="F16" s="285"/>
      <c r="G16" s="285"/>
      <c r="H16" s="237" t="s">
        <v>183</v>
      </c>
      <c r="I16" s="238"/>
      <c r="J16" s="238"/>
      <c r="K16" s="238"/>
      <c r="L16" s="238"/>
      <c r="M16" s="238"/>
      <c r="N16" s="239"/>
      <c r="O16" s="285"/>
      <c r="P16" s="285"/>
      <c r="Q16" s="285"/>
      <c r="R16" s="285"/>
      <c r="S16" s="285"/>
      <c r="T16" s="286"/>
      <c r="W16" s="15" t="s">
        <v>154</v>
      </c>
      <c r="X16" s="15" t="s">
        <v>155</v>
      </c>
    </row>
    <row r="17" spans="1:24" ht="49.5" customHeight="1" thickBot="1">
      <c r="A17" s="284"/>
      <c r="B17" s="285"/>
      <c r="C17" s="285"/>
      <c r="D17" s="285"/>
      <c r="E17" s="285"/>
      <c r="F17" s="285"/>
      <c r="G17" s="285"/>
      <c r="H17" s="287" t="s">
        <v>35</v>
      </c>
      <c r="I17" s="288"/>
      <c r="J17" s="14" t="s">
        <v>184</v>
      </c>
      <c r="K17" s="14" t="s">
        <v>185</v>
      </c>
      <c r="L17" s="14">
        <v>2</v>
      </c>
      <c r="M17" s="14" t="s">
        <v>186</v>
      </c>
      <c r="N17" s="14" t="s">
        <v>187</v>
      </c>
      <c r="O17" s="285"/>
      <c r="P17" s="285"/>
      <c r="Q17" s="285"/>
      <c r="R17" s="285"/>
      <c r="S17" s="285"/>
      <c r="T17" s="286"/>
      <c r="V17" s="15" t="s">
        <v>72</v>
      </c>
      <c r="W17" s="15" t="s">
        <v>50</v>
      </c>
      <c r="X17" s="15" t="s">
        <v>99</v>
      </c>
    </row>
    <row r="18" spans="1:24" ht="15" customHeight="1" thickBot="1">
      <c r="A18" s="284"/>
      <c r="B18" s="285"/>
      <c r="C18" s="285"/>
      <c r="D18" s="285"/>
      <c r="E18" s="285"/>
      <c r="F18" s="285"/>
      <c r="G18" s="285"/>
      <c r="H18" s="289"/>
      <c r="I18" s="290"/>
      <c r="J18" s="12">
        <v>1</v>
      </c>
      <c r="K18" s="12">
        <v>2</v>
      </c>
      <c r="L18" s="12">
        <v>3</v>
      </c>
      <c r="M18" s="12">
        <v>4</v>
      </c>
      <c r="N18" s="12">
        <v>5</v>
      </c>
      <c r="O18" s="285"/>
      <c r="P18" s="285"/>
      <c r="Q18" s="285"/>
      <c r="R18" s="285"/>
      <c r="S18" s="285"/>
      <c r="T18" s="286"/>
    </row>
    <row r="19" spans="1:24" ht="44.25" customHeight="1" thickBot="1">
      <c r="A19" s="284"/>
      <c r="B19" s="285"/>
      <c r="C19" s="285"/>
      <c r="D19" s="285"/>
      <c r="E19" s="285"/>
      <c r="F19" s="285"/>
      <c r="G19" s="285"/>
      <c r="H19" s="291" t="s">
        <v>188</v>
      </c>
      <c r="I19" s="292"/>
      <c r="J19" s="12" t="s">
        <v>189</v>
      </c>
      <c r="K19" s="12" t="s">
        <v>190</v>
      </c>
      <c r="L19" s="12" t="s">
        <v>191</v>
      </c>
      <c r="M19" s="12" t="s">
        <v>192</v>
      </c>
      <c r="N19" s="12" t="s">
        <v>193</v>
      </c>
      <c r="O19" s="285"/>
      <c r="P19" s="285"/>
      <c r="Q19" s="285"/>
      <c r="R19" s="285"/>
      <c r="S19" s="285"/>
      <c r="T19" s="286"/>
    </row>
    <row r="20" spans="1:24" ht="19.5" customHeight="1" thickBot="1">
      <c r="A20" s="284"/>
      <c r="B20" s="285"/>
      <c r="C20" s="285"/>
      <c r="D20" s="285"/>
      <c r="E20" s="285"/>
      <c r="F20" s="285"/>
      <c r="G20" s="285"/>
      <c r="H20" s="293"/>
      <c r="I20" s="294"/>
      <c r="J20" s="295" t="s">
        <v>194</v>
      </c>
      <c r="K20" s="296"/>
      <c r="L20" s="296"/>
      <c r="M20" s="296"/>
      <c r="N20" s="297"/>
      <c r="O20" s="285"/>
      <c r="P20" s="285"/>
      <c r="Q20" s="285"/>
      <c r="R20" s="285"/>
      <c r="S20" s="285"/>
      <c r="T20" s="286"/>
    </row>
    <row r="21" spans="1:24" s="18" customFormat="1">
      <c r="A21" s="284"/>
      <c r="B21" s="285"/>
      <c r="C21" s="285"/>
      <c r="D21" s="285"/>
      <c r="E21" s="285"/>
      <c r="F21" s="285"/>
      <c r="G21" s="285"/>
      <c r="H21" s="298"/>
      <c r="I21" s="298"/>
      <c r="J21" s="298"/>
      <c r="K21" s="298"/>
      <c r="L21" s="298"/>
      <c r="M21" s="298"/>
      <c r="N21" s="298"/>
      <c r="O21" s="285"/>
      <c r="P21" s="285"/>
      <c r="Q21" s="285"/>
      <c r="R21" s="285"/>
      <c r="S21" s="285"/>
      <c r="T21" s="286"/>
    </row>
    <row r="22" spans="1:24" s="18" customFormat="1" ht="14.45" thickBot="1">
      <c r="A22" s="284"/>
      <c r="B22" s="285"/>
      <c r="C22" s="285"/>
      <c r="D22" s="285"/>
      <c r="E22" s="285"/>
      <c r="F22" s="285"/>
      <c r="G22" s="285"/>
      <c r="H22" s="299"/>
      <c r="I22" s="299"/>
      <c r="J22" s="299"/>
      <c r="K22" s="299"/>
      <c r="L22" s="299"/>
      <c r="M22" s="299"/>
      <c r="N22" s="299"/>
      <c r="T22" s="66"/>
    </row>
    <row r="23" spans="1:24" ht="31.5" customHeight="1" thickBot="1">
      <c r="A23" s="67"/>
      <c r="B23" s="18"/>
      <c r="C23" s="18"/>
      <c r="D23" s="18"/>
      <c r="E23" s="18"/>
      <c r="F23" s="18"/>
      <c r="G23" s="18"/>
      <c r="H23" s="237" t="s">
        <v>195</v>
      </c>
      <c r="I23" s="238"/>
      <c r="J23" s="238"/>
      <c r="K23" s="238"/>
      <c r="L23" s="238"/>
      <c r="M23" s="238"/>
      <c r="N23" s="239"/>
      <c r="O23" s="18"/>
      <c r="P23" s="18"/>
      <c r="Q23" s="18"/>
      <c r="R23" s="18"/>
      <c r="S23" s="18"/>
      <c r="T23" s="66"/>
    </row>
    <row r="24" spans="1:24" ht="121.5" customHeight="1" thickBot="1">
      <c r="A24" s="67"/>
      <c r="B24" s="18"/>
      <c r="C24" s="18"/>
      <c r="D24" s="18"/>
      <c r="E24" s="18"/>
      <c r="F24" s="18"/>
      <c r="G24" s="18"/>
      <c r="H24" s="258" t="s">
        <v>35</v>
      </c>
      <c r="I24" s="259"/>
      <c r="J24" s="14" t="s">
        <v>196</v>
      </c>
      <c r="K24" s="14" t="s">
        <v>197</v>
      </c>
      <c r="L24" s="14" t="s">
        <v>198</v>
      </c>
      <c r="M24" s="14" t="s">
        <v>199</v>
      </c>
      <c r="N24" s="14" t="s">
        <v>200</v>
      </c>
      <c r="O24" s="18"/>
      <c r="P24" s="18"/>
      <c r="Q24" s="18"/>
      <c r="R24" s="18"/>
      <c r="S24" s="18"/>
      <c r="T24" s="66"/>
    </row>
    <row r="25" spans="1:24" ht="15" customHeight="1" thickBot="1">
      <c r="A25" s="67"/>
      <c r="B25" s="18"/>
      <c r="C25" s="18"/>
      <c r="D25" s="18"/>
      <c r="E25" s="18"/>
      <c r="F25" s="18"/>
      <c r="G25" s="18"/>
      <c r="H25" s="260"/>
      <c r="I25" s="261"/>
      <c r="J25" s="11">
        <v>1</v>
      </c>
      <c r="K25" s="11">
        <v>2</v>
      </c>
      <c r="L25" s="11">
        <v>3</v>
      </c>
      <c r="M25" s="11">
        <v>4</v>
      </c>
      <c r="N25" s="11">
        <v>5</v>
      </c>
      <c r="O25" s="18"/>
      <c r="P25" s="18"/>
      <c r="Q25" s="18"/>
      <c r="R25" s="18"/>
      <c r="S25" s="18"/>
      <c r="T25" s="66"/>
    </row>
    <row r="26" spans="1:24" ht="56.25" customHeight="1" thickBot="1">
      <c r="A26" s="67"/>
      <c r="B26" s="18"/>
      <c r="C26" s="18"/>
      <c r="D26" s="18"/>
      <c r="E26" s="18"/>
      <c r="F26" s="18"/>
      <c r="G26" s="18"/>
      <c r="H26" s="262" t="s">
        <v>201</v>
      </c>
      <c r="I26" s="263"/>
      <c r="J26" s="11" t="s">
        <v>189</v>
      </c>
      <c r="K26" s="11" t="s">
        <v>190</v>
      </c>
      <c r="L26" s="11" t="s">
        <v>191</v>
      </c>
      <c r="M26" s="11" t="s">
        <v>192</v>
      </c>
      <c r="N26" s="11" t="s">
        <v>193</v>
      </c>
      <c r="O26" s="18"/>
      <c r="P26" s="18"/>
      <c r="Q26" s="18"/>
      <c r="R26" s="18"/>
      <c r="S26" s="18"/>
      <c r="T26" s="66"/>
    </row>
    <row r="27" spans="1:24" ht="15" customHeight="1" thickBot="1">
      <c r="A27" s="67"/>
      <c r="B27" s="18"/>
      <c r="C27" s="18"/>
      <c r="D27" s="18"/>
      <c r="E27" s="18"/>
      <c r="F27" s="18"/>
      <c r="G27" s="18"/>
      <c r="H27" s="264"/>
      <c r="I27" s="265"/>
      <c r="J27" s="266" t="s">
        <v>194</v>
      </c>
      <c r="K27" s="267"/>
      <c r="L27" s="267"/>
      <c r="M27" s="267"/>
      <c r="N27" s="268"/>
      <c r="O27" s="18"/>
      <c r="P27" s="18"/>
      <c r="Q27" s="18"/>
      <c r="R27" s="18"/>
      <c r="S27" s="18"/>
      <c r="T27" s="66"/>
    </row>
    <row r="28" spans="1:24">
      <c r="A28" s="67"/>
      <c r="B28" s="18"/>
      <c r="C28" s="18"/>
      <c r="D28" s="18"/>
      <c r="E28" s="18"/>
      <c r="F28" s="18"/>
      <c r="G28" s="18"/>
      <c r="H28" s="18"/>
      <c r="I28" s="18"/>
      <c r="J28" s="18"/>
      <c r="K28" s="18"/>
      <c r="L28" s="18"/>
      <c r="M28" s="18"/>
      <c r="N28" s="18"/>
      <c r="O28" s="18"/>
      <c r="P28" s="18"/>
      <c r="Q28" s="18"/>
      <c r="R28" s="18"/>
      <c r="S28" s="18"/>
      <c r="T28" s="66"/>
    </row>
    <row r="29" spans="1:24">
      <c r="A29" s="67"/>
      <c r="B29" s="18"/>
      <c r="C29" s="18"/>
      <c r="D29" s="18"/>
      <c r="E29" s="18"/>
      <c r="F29" s="18"/>
      <c r="G29" s="18"/>
      <c r="H29" s="18"/>
      <c r="I29" s="18"/>
      <c r="J29" s="18"/>
      <c r="K29" s="18"/>
      <c r="L29" s="18"/>
      <c r="M29" s="18"/>
      <c r="N29" s="18"/>
      <c r="O29" s="18"/>
      <c r="P29" s="18"/>
      <c r="Q29" s="18"/>
      <c r="R29" s="18"/>
      <c r="S29" s="18"/>
      <c r="T29" s="66"/>
    </row>
    <row r="30" spans="1:24" ht="14.45" thickBot="1">
      <c r="A30" s="67"/>
      <c r="B30" s="18"/>
      <c r="C30" s="18"/>
      <c r="D30" s="18"/>
      <c r="E30" s="18"/>
      <c r="F30" s="18"/>
      <c r="G30" s="18"/>
      <c r="H30" s="18"/>
      <c r="I30" s="18"/>
      <c r="J30" s="18"/>
      <c r="K30" s="18"/>
      <c r="L30" s="18"/>
      <c r="M30" s="18"/>
      <c r="N30" s="18"/>
      <c r="O30" s="18"/>
      <c r="P30" s="18"/>
      <c r="Q30" s="18"/>
      <c r="R30" s="18"/>
      <c r="S30" s="18"/>
      <c r="T30" s="66"/>
    </row>
    <row r="31" spans="1:24" ht="34.5" customHeight="1" thickBot="1">
      <c r="A31" s="67"/>
      <c r="B31" s="18"/>
      <c r="C31" s="18"/>
      <c r="D31" s="18"/>
      <c r="E31" s="68"/>
      <c r="F31" s="68"/>
      <c r="G31" s="68"/>
      <c r="H31" s="237" t="s">
        <v>202</v>
      </c>
      <c r="I31" s="238"/>
      <c r="J31" s="238"/>
      <c r="K31" s="238"/>
      <c r="L31" s="238"/>
      <c r="M31" s="238"/>
      <c r="N31" s="238"/>
      <c r="O31" s="239"/>
      <c r="P31" s="18"/>
      <c r="Q31" s="18"/>
      <c r="R31" s="18"/>
      <c r="S31" s="18"/>
      <c r="T31" s="66"/>
    </row>
    <row r="32" spans="1:24" ht="18.75" customHeight="1" thickBot="1">
      <c r="A32" s="67"/>
      <c r="B32" s="18"/>
      <c r="C32" s="18"/>
      <c r="D32" s="18"/>
      <c r="E32" s="18"/>
      <c r="F32" s="18"/>
      <c r="G32" s="18"/>
      <c r="H32" s="240" t="s">
        <v>33</v>
      </c>
      <c r="I32" s="1" t="s">
        <v>203</v>
      </c>
      <c r="J32" s="2">
        <v>5</v>
      </c>
      <c r="K32" s="3">
        <v>15</v>
      </c>
      <c r="L32" s="3">
        <v>16</v>
      </c>
      <c r="M32" s="3">
        <v>23</v>
      </c>
      <c r="N32" s="8">
        <v>24</v>
      </c>
      <c r="O32" s="4">
        <v>25</v>
      </c>
      <c r="P32" s="18"/>
      <c r="Q32" s="18"/>
      <c r="R32" s="18"/>
      <c r="S32" s="18"/>
      <c r="T32" s="66"/>
    </row>
    <row r="33" spans="1:20" ht="18.75" customHeight="1" thickBot="1">
      <c r="A33" s="67"/>
      <c r="B33" s="18"/>
      <c r="C33" s="18"/>
      <c r="D33" s="18"/>
      <c r="E33" s="18"/>
      <c r="F33" s="18"/>
      <c r="G33" s="18"/>
      <c r="H33" s="241"/>
      <c r="I33" s="5" t="s">
        <v>204</v>
      </c>
      <c r="J33" s="6">
        <v>4</v>
      </c>
      <c r="K33" s="7">
        <v>9</v>
      </c>
      <c r="L33" s="7">
        <v>13</v>
      </c>
      <c r="M33" s="8">
        <v>14</v>
      </c>
      <c r="N33" s="8">
        <v>21</v>
      </c>
      <c r="O33" s="9">
        <v>22</v>
      </c>
      <c r="P33" s="18"/>
      <c r="Q33" s="18"/>
      <c r="R33" s="18"/>
      <c r="S33" s="18"/>
      <c r="T33" s="66"/>
    </row>
    <row r="34" spans="1:20" ht="18.75" customHeight="1" thickBot="1">
      <c r="A34" s="67"/>
      <c r="B34" s="18"/>
      <c r="C34" s="18"/>
      <c r="D34" s="18"/>
      <c r="E34" s="18"/>
      <c r="F34" s="18"/>
      <c r="G34" s="18"/>
      <c r="H34" s="241"/>
      <c r="I34" s="5" t="s">
        <v>205</v>
      </c>
      <c r="J34" s="6">
        <v>3</v>
      </c>
      <c r="K34" s="7">
        <v>5</v>
      </c>
      <c r="L34" s="7">
        <v>8</v>
      </c>
      <c r="M34" s="7">
        <v>12</v>
      </c>
      <c r="N34" s="8">
        <v>19</v>
      </c>
      <c r="O34" s="9">
        <v>20</v>
      </c>
      <c r="P34" s="18"/>
      <c r="Q34" s="18"/>
      <c r="R34" s="18"/>
      <c r="S34" s="18"/>
      <c r="T34" s="66"/>
    </row>
    <row r="35" spans="1:20" ht="18.75" customHeight="1" thickBot="1">
      <c r="A35" s="67"/>
      <c r="B35" s="18"/>
      <c r="C35" s="18"/>
      <c r="D35" s="18"/>
      <c r="E35" s="18"/>
      <c r="F35" s="18"/>
      <c r="G35" s="18"/>
      <c r="H35" s="241"/>
      <c r="I35" s="5" t="s">
        <v>206</v>
      </c>
      <c r="J35" s="6">
        <v>2</v>
      </c>
      <c r="K35" s="10">
        <v>3</v>
      </c>
      <c r="L35" s="7">
        <v>4</v>
      </c>
      <c r="M35" s="7">
        <v>7</v>
      </c>
      <c r="N35" s="8">
        <v>11</v>
      </c>
      <c r="O35" s="9">
        <v>18</v>
      </c>
      <c r="P35" s="18"/>
      <c r="Q35" s="18"/>
      <c r="R35" s="18"/>
      <c r="S35" s="18"/>
      <c r="T35" s="66"/>
    </row>
    <row r="36" spans="1:20" ht="18.75" customHeight="1" thickBot="1">
      <c r="A36" s="67"/>
      <c r="B36" s="18"/>
      <c r="C36" s="18"/>
      <c r="D36" s="18"/>
      <c r="E36" s="18"/>
      <c r="F36" s="18"/>
      <c r="G36" s="18"/>
      <c r="H36" s="242"/>
      <c r="I36" s="5" t="s">
        <v>207</v>
      </c>
      <c r="J36" s="6">
        <v>1</v>
      </c>
      <c r="K36" s="10">
        <v>1</v>
      </c>
      <c r="L36" s="10">
        <v>2</v>
      </c>
      <c r="M36" s="7">
        <v>6</v>
      </c>
      <c r="N36" s="8">
        <v>10</v>
      </c>
      <c r="O36" s="9">
        <v>17</v>
      </c>
      <c r="P36" s="18"/>
      <c r="Q36" s="18"/>
      <c r="R36" s="18"/>
      <c r="S36" s="18"/>
      <c r="T36" s="66"/>
    </row>
    <row r="37" spans="1:20" ht="14.45" thickBot="1">
      <c r="A37" s="67"/>
      <c r="B37" s="18"/>
      <c r="C37" s="243"/>
      <c r="D37" s="243"/>
      <c r="E37" s="243"/>
      <c r="F37" s="18"/>
      <c r="G37" s="18"/>
      <c r="H37" s="18"/>
      <c r="I37" s="18"/>
      <c r="J37" s="18"/>
      <c r="K37" s="69">
        <v>1</v>
      </c>
      <c r="L37" s="2">
        <v>2</v>
      </c>
      <c r="M37" s="2">
        <v>3</v>
      </c>
      <c r="N37" s="2">
        <v>4</v>
      </c>
      <c r="O37" s="2">
        <v>5</v>
      </c>
      <c r="P37" s="18"/>
      <c r="Q37" s="18"/>
      <c r="R37" s="18"/>
      <c r="S37" s="18"/>
      <c r="T37" s="66"/>
    </row>
    <row r="38" spans="1:20" ht="14.45" thickBot="1">
      <c r="A38" s="67"/>
      <c r="B38" s="18"/>
      <c r="C38" s="243"/>
      <c r="D38" s="243"/>
      <c r="E38" s="243"/>
      <c r="F38" s="18"/>
      <c r="G38" s="18"/>
      <c r="H38" s="18"/>
      <c r="I38" s="18"/>
      <c r="J38" s="18"/>
      <c r="K38" s="70" t="s">
        <v>189</v>
      </c>
      <c r="L38" s="11" t="s">
        <v>190</v>
      </c>
      <c r="M38" s="11" t="s">
        <v>191</v>
      </c>
      <c r="N38" s="13" t="s">
        <v>192</v>
      </c>
      <c r="O38" s="13" t="s">
        <v>193</v>
      </c>
      <c r="P38" s="18"/>
      <c r="Q38" s="18"/>
      <c r="R38" s="18"/>
      <c r="S38" s="18"/>
      <c r="T38" s="66"/>
    </row>
    <row r="39" spans="1:20" ht="14.45" customHeight="1" thickBot="1">
      <c r="A39" s="67"/>
      <c r="B39" s="18"/>
      <c r="C39" s="243"/>
      <c r="D39" s="243"/>
      <c r="E39" s="243"/>
      <c r="F39" s="18"/>
      <c r="G39" s="71"/>
      <c r="H39" s="71"/>
      <c r="I39" s="71"/>
      <c r="J39" s="71"/>
      <c r="K39" s="244" t="s">
        <v>194</v>
      </c>
      <c r="L39" s="245"/>
      <c r="M39" s="245"/>
      <c r="N39" s="245"/>
      <c r="O39" s="246"/>
      <c r="P39" s="18"/>
      <c r="Q39" s="18"/>
      <c r="R39" s="18"/>
      <c r="S39" s="18"/>
      <c r="T39" s="66"/>
    </row>
    <row r="40" spans="1:20">
      <c r="A40" s="67"/>
      <c r="B40" s="18"/>
      <c r="C40" s="18"/>
      <c r="D40" s="18"/>
      <c r="E40" s="18"/>
      <c r="F40" s="18"/>
      <c r="G40" s="18"/>
      <c r="H40" s="18"/>
      <c r="I40" s="18"/>
      <c r="J40" s="18"/>
      <c r="K40" s="18"/>
      <c r="L40" s="18"/>
      <c r="M40" s="18"/>
      <c r="N40" s="18"/>
      <c r="O40" s="18"/>
      <c r="P40" s="18"/>
      <c r="Q40" s="18"/>
      <c r="R40" s="18"/>
      <c r="S40" s="18"/>
      <c r="T40" s="66"/>
    </row>
    <row r="41" spans="1:20" ht="14.45" thickBot="1">
      <c r="A41" s="67"/>
      <c r="B41" s="18"/>
      <c r="C41" s="18"/>
      <c r="D41" s="18"/>
      <c r="E41" s="18"/>
      <c r="F41" s="18"/>
      <c r="G41" s="18"/>
      <c r="H41" s="18"/>
      <c r="I41" s="18"/>
      <c r="J41" s="18"/>
      <c r="K41" s="18"/>
      <c r="L41" s="18"/>
      <c r="M41" s="18"/>
      <c r="N41" s="18"/>
      <c r="O41" s="18"/>
      <c r="P41" s="18"/>
      <c r="Q41" s="18"/>
      <c r="R41" s="18"/>
      <c r="S41" s="18"/>
      <c r="T41" s="66"/>
    </row>
    <row r="42" spans="1:20" ht="37.5" customHeight="1" thickBot="1">
      <c r="A42" s="67"/>
      <c r="B42" s="18"/>
      <c r="C42" s="18"/>
      <c r="D42" s="18"/>
      <c r="E42" s="18"/>
      <c r="F42" s="18"/>
      <c r="G42" s="18"/>
      <c r="H42" s="18"/>
      <c r="I42" s="18"/>
      <c r="J42" s="247" t="s">
        <v>208</v>
      </c>
      <c r="K42" s="248"/>
      <c r="L42" s="248"/>
      <c r="M42" s="249"/>
      <c r="N42" s="18"/>
      <c r="O42" s="18"/>
      <c r="P42" s="18"/>
      <c r="Q42" s="18"/>
      <c r="R42" s="18"/>
      <c r="S42" s="18"/>
      <c r="T42" s="66"/>
    </row>
    <row r="43" spans="1:20" ht="48" customHeight="1" thickBot="1">
      <c r="A43" s="67"/>
      <c r="B43" s="18"/>
      <c r="C43" s="18"/>
      <c r="D43" s="18"/>
      <c r="E43" s="18"/>
      <c r="F43" s="18"/>
      <c r="G43" s="18"/>
      <c r="H43" s="18"/>
      <c r="I43" s="18"/>
      <c r="J43" s="250" t="s">
        <v>209</v>
      </c>
      <c r="K43" s="251"/>
      <c r="L43" s="252" t="s">
        <v>210</v>
      </c>
      <c r="M43" s="253"/>
      <c r="N43" s="18"/>
      <c r="O43" s="18"/>
      <c r="P43" s="18"/>
      <c r="Q43" s="18"/>
      <c r="R43" s="18"/>
      <c r="S43" s="18"/>
      <c r="T43" s="66"/>
    </row>
    <row r="44" spans="1:20" ht="30.75" customHeight="1" thickBot="1">
      <c r="A44" s="67"/>
      <c r="B44" s="18"/>
      <c r="C44" s="18"/>
      <c r="D44" s="18"/>
      <c r="E44" s="18"/>
      <c r="F44" s="18"/>
      <c r="G44" s="18"/>
      <c r="H44" s="18"/>
      <c r="I44" s="18"/>
      <c r="J44" s="254" t="s">
        <v>211</v>
      </c>
      <c r="K44" s="255"/>
      <c r="L44" s="235" t="s">
        <v>212</v>
      </c>
      <c r="M44" s="236"/>
      <c r="N44" s="18"/>
      <c r="O44" s="18"/>
      <c r="P44" s="18"/>
      <c r="Q44" s="18"/>
      <c r="R44" s="18"/>
      <c r="S44" s="18"/>
      <c r="T44" s="66"/>
    </row>
    <row r="45" spans="1:20" ht="30.75" customHeight="1" thickBot="1">
      <c r="A45" s="67"/>
      <c r="B45" s="18"/>
      <c r="C45" s="18"/>
      <c r="D45" s="18"/>
      <c r="E45" s="18"/>
      <c r="F45" s="18"/>
      <c r="G45" s="18"/>
      <c r="H45" s="18"/>
      <c r="I45" s="18"/>
      <c r="J45" s="275" t="s">
        <v>213</v>
      </c>
      <c r="K45" s="276"/>
      <c r="L45" s="277" t="s">
        <v>214</v>
      </c>
      <c r="M45" s="257"/>
      <c r="N45" s="18"/>
      <c r="O45" s="18"/>
      <c r="P45" s="18"/>
      <c r="Q45" s="18"/>
      <c r="R45" s="18"/>
      <c r="S45" s="18"/>
      <c r="T45" s="66"/>
    </row>
    <row r="46" spans="1:20" ht="30.75" customHeight="1" thickBot="1">
      <c r="A46" s="67"/>
      <c r="B46" s="18"/>
      <c r="C46" s="18"/>
      <c r="D46" s="18"/>
      <c r="E46" s="18"/>
      <c r="F46" s="18"/>
      <c r="G46" s="18"/>
      <c r="H46" s="18"/>
      <c r="I46" s="18"/>
      <c r="J46" s="278" t="s">
        <v>215</v>
      </c>
      <c r="K46" s="279"/>
      <c r="L46" s="277" t="s">
        <v>216</v>
      </c>
      <c r="M46" s="257"/>
      <c r="N46" s="18"/>
      <c r="O46" s="18"/>
      <c r="P46" s="18"/>
      <c r="Q46" s="18"/>
      <c r="R46" s="18"/>
      <c r="S46" s="18"/>
      <c r="T46" s="66"/>
    </row>
    <row r="47" spans="1:20" ht="29.25" customHeight="1" thickBot="1">
      <c r="A47" s="67"/>
      <c r="B47" s="18"/>
      <c r="C47" s="18"/>
      <c r="D47" s="18"/>
      <c r="E47" s="18"/>
      <c r="F47" s="18"/>
      <c r="G47" s="18"/>
      <c r="H47" s="18"/>
      <c r="I47" s="18"/>
      <c r="J47" s="280" t="s">
        <v>217</v>
      </c>
      <c r="K47" s="281"/>
      <c r="L47" s="282" t="s">
        <v>218</v>
      </c>
      <c r="M47" s="283"/>
      <c r="N47" s="18"/>
      <c r="O47" s="18"/>
      <c r="P47" s="18"/>
      <c r="Q47" s="18"/>
      <c r="R47" s="18"/>
      <c r="S47" s="18"/>
      <c r="T47" s="66"/>
    </row>
    <row r="48" spans="1:20">
      <c r="A48" s="67"/>
      <c r="B48" s="18"/>
      <c r="C48" s="18"/>
      <c r="D48" s="18"/>
      <c r="E48" s="18"/>
      <c r="F48" s="18"/>
      <c r="G48" s="18"/>
      <c r="H48" s="18"/>
      <c r="I48" s="18"/>
      <c r="J48" s="18"/>
      <c r="K48" s="18"/>
      <c r="L48" s="18"/>
      <c r="M48" s="18"/>
      <c r="N48" s="18"/>
      <c r="O48" s="18"/>
      <c r="P48" s="18"/>
      <c r="Q48" s="18"/>
      <c r="R48" s="18"/>
      <c r="S48" s="18"/>
      <c r="T48" s="66"/>
    </row>
    <row r="49" spans="1:20">
      <c r="A49" s="67"/>
      <c r="B49" s="18"/>
      <c r="C49" s="18"/>
      <c r="D49" s="18"/>
      <c r="E49" s="18"/>
      <c r="F49" s="18"/>
      <c r="G49" s="18"/>
      <c r="H49" s="18"/>
      <c r="I49" s="18"/>
      <c r="J49" s="18"/>
      <c r="K49" s="18"/>
      <c r="L49" s="18"/>
      <c r="M49" s="18"/>
      <c r="N49" s="18"/>
      <c r="O49" s="18"/>
      <c r="P49" s="18"/>
      <c r="Q49" s="18"/>
      <c r="R49" s="18"/>
      <c r="S49" s="18"/>
      <c r="T49" s="66"/>
    </row>
    <row r="50" spans="1:20" ht="14.45" thickBot="1">
      <c r="A50" s="72"/>
      <c r="B50" s="73"/>
      <c r="C50" s="73"/>
      <c r="D50" s="73"/>
      <c r="E50" s="73"/>
      <c r="F50" s="73"/>
      <c r="G50" s="73"/>
      <c r="H50" s="73"/>
      <c r="I50" s="73"/>
      <c r="J50" s="73"/>
      <c r="K50" s="73"/>
      <c r="L50" s="73"/>
      <c r="M50" s="73"/>
      <c r="N50" s="73"/>
      <c r="O50" s="73"/>
      <c r="P50" s="73"/>
      <c r="Q50" s="73"/>
      <c r="R50" s="73"/>
      <c r="S50" s="73"/>
      <c r="T50" s="74"/>
    </row>
    <row r="51" spans="1:20">
      <c r="A51" s="269" t="s">
        <v>100</v>
      </c>
      <c r="B51" s="270"/>
      <c r="C51" s="270"/>
      <c r="D51" s="270"/>
      <c r="E51" s="270"/>
      <c r="F51" s="270"/>
      <c r="G51" s="270"/>
      <c r="H51" s="270"/>
      <c r="I51" s="270"/>
      <c r="J51" s="270"/>
      <c r="K51" s="270"/>
      <c r="L51" s="270"/>
      <c r="M51" s="270"/>
      <c r="N51" s="270"/>
      <c r="O51" s="270"/>
      <c r="P51" s="270"/>
      <c r="Q51" s="270"/>
      <c r="R51" s="270"/>
      <c r="S51" s="270"/>
      <c r="T51" s="271"/>
    </row>
    <row r="52" spans="1:20" ht="14.45" thickBot="1">
      <c r="A52" s="272"/>
      <c r="B52" s="273"/>
      <c r="C52" s="273"/>
      <c r="D52" s="273"/>
      <c r="E52" s="273"/>
      <c r="F52" s="273"/>
      <c r="G52" s="273"/>
      <c r="H52" s="273"/>
      <c r="I52" s="273"/>
      <c r="J52" s="273"/>
      <c r="K52" s="273"/>
      <c r="L52" s="273"/>
      <c r="M52" s="273"/>
      <c r="N52" s="273"/>
      <c r="O52" s="273"/>
      <c r="P52" s="273"/>
      <c r="Q52" s="273"/>
      <c r="R52" s="273"/>
      <c r="S52" s="273"/>
      <c r="T52" s="274"/>
    </row>
  </sheetData>
  <sheetProtection sheet="1" objects="1" scenarios="1"/>
  <mergeCells count="51">
    <mergeCell ref="A4:G12"/>
    <mergeCell ref="H4:T5"/>
    <mergeCell ref="H6:N6"/>
    <mergeCell ref="O6:T14"/>
    <mergeCell ref="H7:H12"/>
    <mergeCell ref="J7:K7"/>
    <mergeCell ref="L7:M7"/>
    <mergeCell ref="A13:N14"/>
    <mergeCell ref="J11:K11"/>
    <mergeCell ref="L11:M11"/>
    <mergeCell ref="J12:K12"/>
    <mergeCell ref="J8:K8"/>
    <mergeCell ref="L8:M8"/>
    <mergeCell ref="J9:K9"/>
    <mergeCell ref="L9:M9"/>
    <mergeCell ref="J10:K10"/>
    <mergeCell ref="A1:C2"/>
    <mergeCell ref="D1:P1"/>
    <mergeCell ref="Q1:T1"/>
    <mergeCell ref="D2:P2"/>
    <mergeCell ref="Q2:T2"/>
    <mergeCell ref="A16:G22"/>
    <mergeCell ref="H16:N16"/>
    <mergeCell ref="O16:T21"/>
    <mergeCell ref="H17:I18"/>
    <mergeCell ref="H19:I20"/>
    <mergeCell ref="J20:N20"/>
    <mergeCell ref="H21:N22"/>
    <mergeCell ref="A51:T52"/>
    <mergeCell ref="J45:K45"/>
    <mergeCell ref="L45:M45"/>
    <mergeCell ref="J46:K46"/>
    <mergeCell ref="L46:M46"/>
    <mergeCell ref="J47:K47"/>
    <mergeCell ref="L47:M47"/>
    <mergeCell ref="L44:M44"/>
    <mergeCell ref="H23:N23"/>
    <mergeCell ref="H31:O31"/>
    <mergeCell ref="H32:H36"/>
    <mergeCell ref="A3:T3"/>
    <mergeCell ref="C37:E39"/>
    <mergeCell ref="K39:O39"/>
    <mergeCell ref="J42:M42"/>
    <mergeCell ref="J43:K43"/>
    <mergeCell ref="L43:M43"/>
    <mergeCell ref="J44:K44"/>
    <mergeCell ref="L10:M10"/>
    <mergeCell ref="L12:M12"/>
    <mergeCell ref="H24:I25"/>
    <mergeCell ref="H26:I27"/>
    <mergeCell ref="J27:N27"/>
  </mergeCells>
  <pageMargins left="0.7" right="0.7" top="0.75" bottom="0.75" header="0.3" footer="0.3"/>
  <pageSetup paperSize="9" orientation="portrait" r:id="rId1"/>
  <headerFooter>
    <oddHeader>&amp;L&amp;"Calibri"&amp;15&amp;K000000 Información Pública Clasificada&amp;1#_x000D_</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X35"/>
  <sheetViews>
    <sheetView topLeftCell="A25" workbookViewId="0">
      <selection activeCell="E33" sqref="E33"/>
    </sheetView>
  </sheetViews>
  <sheetFormatPr defaultColWidth="11.42578125" defaultRowHeight="14.1"/>
  <cols>
    <col min="1" max="1" width="24.7109375" style="16" customWidth="1"/>
    <col min="2" max="2" width="15.140625" style="16" customWidth="1"/>
    <col min="3" max="3" width="18.85546875" style="16" customWidth="1"/>
    <col min="4" max="4" width="16.42578125" style="16" customWidth="1"/>
    <col min="5" max="16384" width="11.42578125" style="16"/>
  </cols>
  <sheetData>
    <row r="1" spans="1:24" s="27" customFormat="1" ht="36" customHeight="1" thickBot="1">
      <c r="A1" s="166"/>
      <c r="B1" s="85" t="s">
        <v>219</v>
      </c>
      <c r="C1" s="223" t="s">
        <v>1</v>
      </c>
      <c r="D1" s="225"/>
    </row>
    <row r="2" spans="1:24" s="27" customFormat="1" ht="36" customHeight="1" thickBot="1">
      <c r="A2" s="169"/>
      <c r="B2" s="85" t="s">
        <v>2</v>
      </c>
      <c r="C2" s="223" t="s">
        <v>3</v>
      </c>
      <c r="D2" s="225"/>
    </row>
    <row r="3" spans="1:24" s="27" customFormat="1" ht="48" customHeight="1" thickBot="1">
      <c r="A3" s="233"/>
      <c r="B3" s="233"/>
      <c r="C3" s="233"/>
      <c r="D3" s="234"/>
    </row>
    <row r="4" spans="1:24">
      <c r="A4" s="77"/>
      <c r="B4" s="78"/>
      <c r="C4" s="78"/>
      <c r="D4" s="79"/>
    </row>
    <row r="5" spans="1:24" ht="14.45" thickBot="1">
      <c r="A5" s="80"/>
      <c r="B5" s="75"/>
      <c r="C5" s="75"/>
      <c r="D5" s="81"/>
    </row>
    <row r="6" spans="1:24" ht="20.25" customHeight="1" thickBot="1">
      <c r="A6" s="80"/>
      <c r="B6" s="341" t="s">
        <v>220</v>
      </c>
      <c r="C6" s="342"/>
      <c r="D6" s="81"/>
    </row>
    <row r="7" spans="1:24" ht="24" customHeight="1">
      <c r="A7" s="80"/>
      <c r="B7" s="340" t="s">
        <v>221</v>
      </c>
      <c r="C7" s="340"/>
      <c r="D7" s="81"/>
    </row>
    <row r="8" spans="1:24" ht="14.45" thickBot="1">
      <c r="A8" s="80"/>
      <c r="B8" s="82"/>
      <c r="C8" s="75"/>
      <c r="D8" s="81"/>
    </row>
    <row r="9" spans="1:24" ht="51" customHeight="1" thickBot="1">
      <c r="A9" s="80"/>
      <c r="B9" s="336" t="s">
        <v>222</v>
      </c>
      <c r="C9" s="337"/>
      <c r="D9" s="81" t="s">
        <v>39</v>
      </c>
      <c r="E9" s="16" t="s">
        <v>40</v>
      </c>
      <c r="F9" s="16" t="s">
        <v>41</v>
      </c>
      <c r="K9" s="16">
        <v>3</v>
      </c>
      <c r="L9" s="16">
        <v>2</v>
      </c>
      <c r="P9" s="142" t="s">
        <v>47</v>
      </c>
      <c r="R9" s="16">
        <v>1</v>
      </c>
      <c r="V9" s="16" t="s">
        <v>49</v>
      </c>
      <c r="W9" s="16" t="s">
        <v>50</v>
      </c>
      <c r="X9" s="16" t="s">
        <v>51</v>
      </c>
    </row>
    <row r="10" spans="1:24" ht="30" customHeight="1" thickBot="1">
      <c r="A10" s="80"/>
      <c r="B10" s="338" t="s">
        <v>223</v>
      </c>
      <c r="C10" s="339"/>
      <c r="D10" s="81" t="s">
        <v>224</v>
      </c>
      <c r="E10" s="16" t="s">
        <v>225</v>
      </c>
      <c r="F10" s="16" t="s">
        <v>226</v>
      </c>
      <c r="K10" s="16">
        <v>3</v>
      </c>
      <c r="L10" s="16">
        <v>4</v>
      </c>
      <c r="P10" s="16" t="s">
        <v>227</v>
      </c>
      <c r="Q10" s="16">
        <v>2</v>
      </c>
      <c r="V10" s="16" t="s">
        <v>141</v>
      </c>
    </row>
    <row r="11" spans="1:24" ht="294.60000000000002" thickBot="1">
      <c r="A11" s="80"/>
      <c r="B11" s="76"/>
      <c r="C11" s="75"/>
      <c r="D11" s="81" t="s">
        <v>228</v>
      </c>
      <c r="E11" s="142" t="s">
        <v>229</v>
      </c>
      <c r="F11" s="142" t="s">
        <v>230</v>
      </c>
      <c r="K11" s="16">
        <v>1</v>
      </c>
      <c r="L11" s="16">
        <v>3</v>
      </c>
      <c r="P11" s="16" t="s">
        <v>97</v>
      </c>
      <c r="R11" s="16">
        <v>1</v>
      </c>
      <c r="V11" s="16" t="s">
        <v>143</v>
      </c>
      <c r="W11" s="16" t="s">
        <v>50</v>
      </c>
      <c r="X11" s="16" t="s">
        <v>99</v>
      </c>
    </row>
    <row r="12" spans="1:24" ht="39" customHeight="1" thickBot="1">
      <c r="A12" s="80"/>
      <c r="B12" s="332" t="s">
        <v>231</v>
      </c>
      <c r="C12" s="333"/>
      <c r="D12" s="81" t="s">
        <v>232</v>
      </c>
      <c r="E12" s="16" t="s">
        <v>233</v>
      </c>
      <c r="F12" s="16" t="s">
        <v>234</v>
      </c>
      <c r="K12" s="16">
        <v>1</v>
      </c>
      <c r="L12" s="16">
        <v>3</v>
      </c>
      <c r="P12" s="16" t="s">
        <v>235</v>
      </c>
      <c r="R12" s="16">
        <v>1</v>
      </c>
      <c r="V12" s="16" t="s">
        <v>143</v>
      </c>
      <c r="W12" s="16" t="s">
        <v>144</v>
      </c>
      <c r="X12" s="16" t="s">
        <v>145</v>
      </c>
    </row>
    <row r="13" spans="1:24" ht="26.45" customHeight="1" thickBot="1">
      <c r="A13" s="80"/>
      <c r="B13" s="334" t="s">
        <v>236</v>
      </c>
      <c r="C13" s="335"/>
      <c r="D13" s="81" t="s">
        <v>237</v>
      </c>
      <c r="E13" s="16" t="s">
        <v>238</v>
      </c>
      <c r="F13" s="16" t="s">
        <v>239</v>
      </c>
      <c r="K13" s="16">
        <v>3</v>
      </c>
      <c r="L13" s="16">
        <v>4</v>
      </c>
      <c r="P13" s="16" t="s">
        <v>240</v>
      </c>
      <c r="Q13" s="16">
        <v>1</v>
      </c>
      <c r="R13" s="16">
        <v>2</v>
      </c>
    </row>
    <row r="14" spans="1:24" ht="14.45" thickBot="1">
      <c r="A14" s="80"/>
      <c r="B14" s="76"/>
      <c r="C14" s="75"/>
      <c r="D14" s="81" t="s">
        <v>241</v>
      </c>
      <c r="E14" s="16" t="s">
        <v>242</v>
      </c>
      <c r="F14" s="16" t="s">
        <v>243</v>
      </c>
      <c r="K14" s="16">
        <v>3</v>
      </c>
      <c r="P14" s="16" t="s">
        <v>244</v>
      </c>
      <c r="Q14" s="16">
        <v>3</v>
      </c>
      <c r="R14" s="16">
        <v>1</v>
      </c>
      <c r="V14" s="16" t="s">
        <v>148</v>
      </c>
      <c r="X14" s="16" t="s">
        <v>149</v>
      </c>
    </row>
    <row r="15" spans="1:24" ht="45.6" customHeight="1" thickBot="1">
      <c r="A15" s="80"/>
      <c r="B15" s="328" t="s">
        <v>245</v>
      </c>
      <c r="C15" s="329"/>
      <c r="D15" s="81" t="s">
        <v>179</v>
      </c>
      <c r="E15" s="16" t="s">
        <v>180</v>
      </c>
      <c r="F15" s="16" t="s">
        <v>181</v>
      </c>
      <c r="K15" s="16">
        <v>3</v>
      </c>
      <c r="P15" s="16" t="s">
        <v>182</v>
      </c>
      <c r="Q15" s="16">
        <v>2</v>
      </c>
      <c r="R15" s="16">
        <v>2</v>
      </c>
      <c r="W15" s="16" t="s">
        <v>151</v>
      </c>
      <c r="X15" s="16" t="s">
        <v>152</v>
      </c>
    </row>
    <row r="16" spans="1:24" ht="45.95" customHeight="1" thickBot="1">
      <c r="A16" s="80"/>
      <c r="B16" s="330" t="s">
        <v>246</v>
      </c>
      <c r="C16" s="331"/>
      <c r="D16" s="81" t="s">
        <v>247</v>
      </c>
      <c r="E16" s="16" t="s">
        <v>248</v>
      </c>
      <c r="F16" s="16" t="s">
        <v>249</v>
      </c>
      <c r="L16" s="16">
        <v>2</v>
      </c>
      <c r="P16" s="16" t="s">
        <v>250</v>
      </c>
      <c r="R16" s="16">
        <v>2</v>
      </c>
      <c r="W16" s="16" t="s">
        <v>154</v>
      </c>
      <c r="X16" s="16" t="s">
        <v>155</v>
      </c>
    </row>
    <row r="17" spans="1:24" ht="49.5" customHeight="1" thickBot="1">
      <c r="A17" s="80"/>
      <c r="B17" s="82"/>
      <c r="C17" s="75"/>
      <c r="D17" s="81" t="s">
        <v>94</v>
      </c>
      <c r="E17" s="16" t="s">
        <v>95</v>
      </c>
      <c r="F17" s="16" t="s">
        <v>96</v>
      </c>
      <c r="L17" s="16">
        <v>2</v>
      </c>
      <c r="P17" s="16" t="s">
        <v>97</v>
      </c>
      <c r="Q17" s="16">
        <v>1</v>
      </c>
      <c r="R17" s="16">
        <v>1</v>
      </c>
      <c r="V17" s="16" t="s">
        <v>72</v>
      </c>
      <c r="W17" s="16" t="s">
        <v>50</v>
      </c>
      <c r="X17" s="16" t="s">
        <v>99</v>
      </c>
    </row>
    <row r="18" spans="1:24" ht="15" customHeight="1" thickBot="1">
      <c r="A18" s="80"/>
      <c r="B18" s="325" t="s">
        <v>251</v>
      </c>
      <c r="C18" s="326"/>
      <c r="D18" s="81"/>
    </row>
    <row r="19" spans="1:24" ht="15" customHeight="1">
      <c r="A19" s="80"/>
      <c r="B19" s="19" t="s">
        <v>252</v>
      </c>
      <c r="C19" s="20">
        <v>0.3</v>
      </c>
      <c r="D19" s="81"/>
    </row>
    <row r="20" spans="1:24" ht="15" customHeight="1">
      <c r="A20" s="80"/>
      <c r="B20" s="21" t="s">
        <v>253</v>
      </c>
      <c r="C20" s="22">
        <v>0.7</v>
      </c>
      <c r="D20" s="81"/>
    </row>
    <row r="21" spans="1:24" ht="15" customHeight="1" thickBot="1">
      <c r="A21" s="80"/>
      <c r="B21" s="23" t="s">
        <v>254</v>
      </c>
      <c r="C21" s="24">
        <v>1</v>
      </c>
      <c r="D21" s="81"/>
    </row>
    <row r="22" spans="1:24" ht="15" customHeight="1">
      <c r="A22" s="80"/>
      <c r="B22" s="82"/>
      <c r="C22" s="75"/>
      <c r="D22" s="81"/>
    </row>
    <row r="23" spans="1:24" ht="32.25" customHeight="1" thickBot="1">
      <c r="A23" s="83"/>
      <c r="B23" s="327" t="s">
        <v>255</v>
      </c>
      <c r="C23" s="327"/>
      <c r="D23" s="84"/>
    </row>
    <row r="24" spans="1:24" ht="15" customHeight="1" thickBot="1">
      <c r="A24" s="320" t="s">
        <v>256</v>
      </c>
      <c r="B24" s="321"/>
      <c r="C24" s="321"/>
      <c r="D24" s="322"/>
    </row>
    <row r="25" spans="1:24" ht="45" customHeight="1" thickBot="1">
      <c r="A25" s="323" t="s">
        <v>257</v>
      </c>
      <c r="B25" s="324"/>
      <c r="C25" s="25" t="s">
        <v>258</v>
      </c>
      <c r="D25" s="26"/>
    </row>
    <row r="26" spans="1:24" ht="45" customHeight="1" thickBot="1">
      <c r="A26" s="323" t="s">
        <v>259</v>
      </c>
      <c r="B26" s="324"/>
      <c r="C26" s="17" t="s">
        <v>260</v>
      </c>
      <c r="D26" s="87"/>
    </row>
    <row r="27" spans="1:24" ht="45" customHeight="1" thickBot="1">
      <c r="A27" s="323" t="s">
        <v>261</v>
      </c>
      <c r="B27" s="324"/>
      <c r="C27" s="86" t="s">
        <v>262</v>
      </c>
      <c r="D27" s="88"/>
    </row>
    <row r="28" spans="1:24" ht="9.75" customHeight="1">
      <c r="A28" s="269" t="s">
        <v>100</v>
      </c>
      <c r="B28" s="270"/>
      <c r="C28" s="270"/>
      <c r="D28" s="271"/>
    </row>
    <row r="29" spans="1:24" ht="9.75" customHeight="1" thickBot="1">
      <c r="A29" s="272"/>
      <c r="B29" s="273"/>
      <c r="C29" s="273"/>
      <c r="D29" s="274"/>
    </row>
    <row r="30" spans="1:24" ht="15" customHeight="1"/>
    <row r="31" spans="1:24" ht="15" customHeight="1"/>
    <row r="32" spans="1:24" ht="15" customHeight="1"/>
    <row r="33" ht="15" customHeight="1"/>
    <row r="34" ht="15" customHeight="1"/>
    <row r="35" ht="15" customHeight="1"/>
  </sheetData>
  <sheetProtection sheet="1" objects="1" scenarios="1"/>
  <mergeCells count="19">
    <mergeCell ref="C1:D1"/>
    <mergeCell ref="C2:D2"/>
    <mergeCell ref="A1:A2"/>
    <mergeCell ref="B18:C18"/>
    <mergeCell ref="B23:C23"/>
    <mergeCell ref="B15:C15"/>
    <mergeCell ref="B16:C16"/>
    <mergeCell ref="B12:C12"/>
    <mergeCell ref="B13:C13"/>
    <mergeCell ref="B9:C9"/>
    <mergeCell ref="B10:C10"/>
    <mergeCell ref="B7:C7"/>
    <mergeCell ref="B6:C6"/>
    <mergeCell ref="A3:D3"/>
    <mergeCell ref="A28:D29"/>
    <mergeCell ref="A24:D24"/>
    <mergeCell ref="A25:B25"/>
    <mergeCell ref="A26:B26"/>
    <mergeCell ref="A27:B27"/>
  </mergeCells>
  <pageMargins left="0.7" right="0.7" top="0.75" bottom="0.75" header="0.3" footer="0.3"/>
  <pageSetup paperSize="9" orientation="portrait" r:id="rId1"/>
  <headerFooter>
    <oddHeader>&amp;L&amp;"Calibri"&amp;15&amp;K000000 Información Pública Clasificada&amp;1#_x000D_</oddHead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F30"/>
  <sheetViews>
    <sheetView topLeftCell="E6" workbookViewId="0">
      <selection activeCell="J9" sqref="J9"/>
    </sheetView>
  </sheetViews>
  <sheetFormatPr defaultColWidth="11.42578125" defaultRowHeight="14.1"/>
  <cols>
    <col min="1" max="1" width="9.140625" style="42" customWidth="1"/>
    <col min="2" max="2" width="15.140625" style="42" customWidth="1"/>
    <col min="3" max="3" width="11.42578125" style="42"/>
    <col min="4" max="4" width="37" style="42" customWidth="1"/>
    <col min="5" max="5" width="20.140625" style="42" customWidth="1"/>
    <col min="6" max="6" width="19.85546875" style="42" customWidth="1"/>
    <col min="7" max="7" width="22.42578125" style="42" customWidth="1"/>
    <col min="8" max="8" width="11.140625" style="43" customWidth="1"/>
    <col min="9" max="9" width="3" style="42" customWidth="1"/>
    <col min="10" max="10" width="9.140625" style="42" customWidth="1"/>
    <col min="11" max="11" width="14.42578125" style="42" customWidth="1"/>
    <col min="12" max="12" width="8.5703125" style="42" customWidth="1"/>
    <col min="13" max="13" width="3" style="42" customWidth="1"/>
    <col min="14" max="14" width="13.42578125" style="42" customWidth="1"/>
    <col min="15" max="15" width="11.5703125" style="42" customWidth="1"/>
    <col min="16" max="16" width="24" style="42" customWidth="1"/>
    <col min="17" max="16384" width="11.42578125" style="42"/>
  </cols>
  <sheetData>
    <row r="1" spans="1:32" s="27" customFormat="1" ht="36" customHeight="1" thickBot="1">
      <c r="A1" s="165"/>
      <c r="B1" s="165"/>
      <c r="C1" s="166"/>
      <c r="D1" s="155" t="s">
        <v>263</v>
      </c>
      <c r="E1" s="156"/>
      <c r="F1" s="156"/>
      <c r="G1" s="156"/>
      <c r="H1" s="156"/>
      <c r="I1" s="156"/>
      <c r="J1" s="156"/>
      <c r="K1" s="156"/>
      <c r="L1" s="156"/>
      <c r="M1" s="156"/>
      <c r="N1" s="156"/>
      <c r="O1" s="157"/>
      <c r="P1" s="223" t="s">
        <v>1</v>
      </c>
      <c r="Q1" s="225"/>
    </row>
    <row r="2" spans="1:32" s="27" customFormat="1" ht="36" customHeight="1" thickBot="1">
      <c r="A2" s="168"/>
      <c r="B2" s="168"/>
      <c r="C2" s="169"/>
      <c r="D2" s="155" t="s">
        <v>2</v>
      </c>
      <c r="E2" s="156"/>
      <c r="F2" s="156"/>
      <c r="G2" s="156"/>
      <c r="H2" s="156"/>
      <c r="I2" s="156"/>
      <c r="J2" s="156"/>
      <c r="K2" s="156"/>
      <c r="L2" s="156"/>
      <c r="M2" s="156"/>
      <c r="N2" s="156"/>
      <c r="O2" s="156"/>
      <c r="P2" s="223" t="s">
        <v>3</v>
      </c>
      <c r="Q2" s="225"/>
    </row>
    <row r="3" spans="1:32" s="27" customFormat="1" ht="48" customHeight="1" thickBot="1">
      <c r="A3" s="233"/>
      <c r="B3" s="233"/>
      <c r="C3" s="233"/>
      <c r="D3" s="233"/>
      <c r="E3" s="233"/>
      <c r="F3" s="233"/>
      <c r="G3" s="233"/>
      <c r="H3" s="233"/>
      <c r="I3" s="233"/>
      <c r="J3" s="233"/>
      <c r="K3" s="233"/>
      <c r="L3" s="233"/>
      <c r="M3" s="233"/>
      <c r="N3" s="233"/>
      <c r="O3" s="233"/>
      <c r="P3" s="233"/>
      <c r="Q3" s="234"/>
    </row>
    <row r="4" spans="1:32">
      <c r="A4" s="94"/>
      <c r="B4" s="95"/>
      <c r="C4" s="95"/>
      <c r="D4" s="95"/>
      <c r="E4" s="95"/>
      <c r="F4" s="95"/>
      <c r="G4" s="95"/>
      <c r="H4" s="96"/>
      <c r="I4" s="95"/>
      <c r="J4" s="95"/>
      <c r="K4" s="95"/>
      <c r="L4" s="95"/>
      <c r="M4" s="95"/>
      <c r="N4" s="95"/>
      <c r="O4" s="95"/>
      <c r="P4" s="95"/>
      <c r="Q4" s="97"/>
    </row>
    <row r="5" spans="1:32" ht="14.45" thickBot="1">
      <c r="A5" s="98"/>
      <c r="B5" s="99"/>
      <c r="C5" s="99"/>
      <c r="D5" s="99"/>
      <c r="E5" s="99"/>
      <c r="F5" s="99"/>
      <c r="G5" s="99"/>
      <c r="H5" s="100"/>
      <c r="I5" s="99"/>
      <c r="J5" s="99"/>
      <c r="K5" s="99"/>
      <c r="L5" s="99"/>
      <c r="M5" s="99"/>
      <c r="N5" s="99"/>
      <c r="O5" s="99"/>
      <c r="P5" s="99"/>
      <c r="Q5" s="101"/>
      <c r="AF5" s="42" t="s">
        <v>264</v>
      </c>
    </row>
    <row r="6" spans="1:32" ht="15.75" customHeight="1" thickBot="1">
      <c r="A6" s="98"/>
      <c r="B6" s="383" t="s">
        <v>265</v>
      </c>
      <c r="C6" s="384"/>
      <c r="D6" s="384"/>
      <c r="E6" s="384"/>
      <c r="F6" s="384"/>
      <c r="G6" s="384"/>
      <c r="H6" s="385"/>
      <c r="I6" s="99"/>
      <c r="J6" s="345" t="s">
        <v>266</v>
      </c>
      <c r="K6" s="346"/>
      <c r="L6" s="347"/>
      <c r="M6" s="99"/>
      <c r="N6" s="369" t="s">
        <v>267</v>
      </c>
      <c r="O6" s="370"/>
      <c r="P6" s="371"/>
      <c r="Q6" s="101"/>
      <c r="AF6" s="42" t="s">
        <v>268</v>
      </c>
    </row>
    <row r="7" spans="1:32" ht="15" customHeight="1">
      <c r="A7" s="98"/>
      <c r="B7" s="150" t="s">
        <v>14</v>
      </c>
      <c r="C7" s="150" t="s">
        <v>15</v>
      </c>
      <c r="D7" s="148" t="s">
        <v>23</v>
      </c>
      <c r="E7" s="148" t="s">
        <v>26</v>
      </c>
      <c r="F7" s="148" t="s">
        <v>27</v>
      </c>
      <c r="G7" s="148" t="s">
        <v>28</v>
      </c>
      <c r="H7" s="150" t="s">
        <v>29</v>
      </c>
      <c r="I7" s="99"/>
      <c r="J7" s="348" t="s">
        <v>269</v>
      </c>
      <c r="K7" s="348" t="s">
        <v>270</v>
      </c>
      <c r="L7" s="348" t="s">
        <v>271</v>
      </c>
      <c r="M7" s="99"/>
      <c r="N7" s="372" t="s">
        <v>272</v>
      </c>
      <c r="O7" s="372" t="s">
        <v>271</v>
      </c>
      <c r="P7" s="372" t="s">
        <v>273</v>
      </c>
      <c r="Q7" s="101"/>
    </row>
    <row r="8" spans="1:32" ht="54.75" customHeight="1" thickBot="1">
      <c r="A8" s="98"/>
      <c r="B8" s="151"/>
      <c r="C8" s="151"/>
      <c r="D8" s="149"/>
      <c r="E8" s="149"/>
      <c r="F8" s="149"/>
      <c r="G8" s="149"/>
      <c r="H8" s="151"/>
      <c r="I8" s="99"/>
      <c r="J8" s="349"/>
      <c r="K8" s="349"/>
      <c r="L8" s="349"/>
      <c r="M8" s="99"/>
      <c r="N8" s="373"/>
      <c r="O8" s="373"/>
      <c r="P8" s="373"/>
      <c r="Q8" s="101"/>
    </row>
    <row r="9" spans="1:32" ht="75.599999999999994" thickBot="1">
      <c r="A9" s="98"/>
      <c r="B9" s="121">
        <f>Matriz!A9</f>
        <v>1</v>
      </c>
      <c r="C9" s="122">
        <f>Matriz!C9</f>
        <v>45448</v>
      </c>
      <c r="D9" s="57" t="s">
        <v>39</v>
      </c>
      <c r="E9" s="58" t="s">
        <v>40</v>
      </c>
      <c r="F9" s="58" t="s">
        <v>41</v>
      </c>
      <c r="G9" s="58" t="str">
        <f>Matriz!X9</f>
        <v>Verificación  y  seguimiento  de  metas  y comunicación constante con el contratista.</v>
      </c>
      <c r="H9" s="58" t="str">
        <f>Matriz!Y9</f>
        <v>Permanente</v>
      </c>
      <c r="I9" s="99"/>
      <c r="J9" s="44">
        <v>5</v>
      </c>
      <c r="K9" s="45">
        <v>3</v>
      </c>
      <c r="L9" s="59">
        <v>2</v>
      </c>
      <c r="M9" s="108"/>
      <c r="N9" s="113" t="s">
        <v>268</v>
      </c>
      <c r="O9" s="118">
        <f t="shared" ref="O9:O16" si="0">IF(N9="SI",0,100%)</f>
        <v>1</v>
      </c>
      <c r="P9" s="143" t="s">
        <v>47</v>
      </c>
      <c r="Q9" s="101"/>
      <c r="R9" s="42">
        <v>1</v>
      </c>
      <c r="V9" s="42" t="s">
        <v>49</v>
      </c>
      <c r="W9" s="42" t="s">
        <v>50</v>
      </c>
      <c r="X9" s="42" t="s">
        <v>51</v>
      </c>
    </row>
    <row r="10" spans="1:32" ht="113.1" thickBot="1">
      <c r="A10" s="98"/>
      <c r="B10" s="121">
        <f>Matriz!A10</f>
        <v>2</v>
      </c>
      <c r="C10" s="122">
        <f>Matriz!C10</f>
        <v>45448</v>
      </c>
      <c r="D10" s="57" t="s">
        <v>224</v>
      </c>
      <c r="E10" s="58" t="s">
        <v>225</v>
      </c>
      <c r="F10" s="58" t="s">
        <v>226</v>
      </c>
      <c r="G10" s="58" t="e">
        <f>Matriz!#REF!</f>
        <v>#REF!</v>
      </c>
      <c r="H10" s="58" t="e">
        <f>Matriz!#REF!</f>
        <v>#REF!</v>
      </c>
      <c r="I10" s="99"/>
      <c r="J10" s="46">
        <v>2</v>
      </c>
      <c r="K10" s="47">
        <v>3</v>
      </c>
      <c r="L10" s="60">
        <v>4</v>
      </c>
      <c r="M10" s="108"/>
      <c r="N10" s="114" t="s">
        <v>264</v>
      </c>
      <c r="O10" s="119">
        <f t="shared" si="0"/>
        <v>0</v>
      </c>
      <c r="P10" s="116" t="s">
        <v>227</v>
      </c>
      <c r="Q10" s="101">
        <v>2</v>
      </c>
      <c r="V10" s="42" t="s">
        <v>141</v>
      </c>
    </row>
    <row r="11" spans="1:32" ht="125.45" thickBot="1">
      <c r="A11" s="98"/>
      <c r="B11" s="121">
        <f>Matriz!A11</f>
        <v>3</v>
      </c>
      <c r="C11" s="122">
        <f>Matriz!C11</f>
        <v>45448</v>
      </c>
      <c r="D11" s="57" t="s">
        <v>228</v>
      </c>
      <c r="E11" s="58" t="s">
        <v>229</v>
      </c>
      <c r="F11" s="58" t="s">
        <v>230</v>
      </c>
      <c r="G11" s="58" t="e">
        <f>Matriz!#REF!</f>
        <v>#REF!</v>
      </c>
      <c r="H11" s="58" t="e">
        <f>Matriz!#REF!</f>
        <v>#REF!</v>
      </c>
      <c r="I11" s="99"/>
      <c r="J11" s="46">
        <v>1</v>
      </c>
      <c r="K11" s="47">
        <v>1</v>
      </c>
      <c r="L11" s="60">
        <v>3</v>
      </c>
      <c r="M11" s="108"/>
      <c r="N11" s="114" t="s">
        <v>264</v>
      </c>
      <c r="O11" s="119">
        <f t="shared" si="0"/>
        <v>0</v>
      </c>
      <c r="P11" s="116" t="s">
        <v>97</v>
      </c>
      <c r="Q11" s="101"/>
      <c r="R11" s="42">
        <v>1</v>
      </c>
      <c r="V11" s="42" t="s">
        <v>143</v>
      </c>
      <c r="W11" s="42" t="s">
        <v>50</v>
      </c>
      <c r="X11" s="42" t="s">
        <v>99</v>
      </c>
    </row>
    <row r="12" spans="1:32" ht="105" customHeight="1" thickBot="1">
      <c r="A12" s="98"/>
      <c r="B12" s="121">
        <f>Matriz!A12</f>
        <v>4</v>
      </c>
      <c r="C12" s="122">
        <f>Matriz!C12</f>
        <v>45448</v>
      </c>
      <c r="D12" s="57" t="s">
        <v>232</v>
      </c>
      <c r="E12" s="58" t="s">
        <v>233</v>
      </c>
      <c r="F12" s="58" t="s">
        <v>234</v>
      </c>
      <c r="G12" s="58" t="e">
        <f>Matriz!#REF!</f>
        <v>#REF!</v>
      </c>
      <c r="H12" s="58" t="e">
        <f>Matriz!#REF!</f>
        <v>#REF!</v>
      </c>
      <c r="I12" s="99"/>
      <c r="J12" s="46">
        <v>1</v>
      </c>
      <c r="K12" s="47">
        <v>1</v>
      </c>
      <c r="L12" s="60">
        <v>3</v>
      </c>
      <c r="M12" s="108"/>
      <c r="N12" s="114" t="s">
        <v>268</v>
      </c>
      <c r="O12" s="119">
        <f t="shared" si="0"/>
        <v>1</v>
      </c>
      <c r="P12" s="116" t="s">
        <v>235</v>
      </c>
      <c r="Q12" s="101"/>
      <c r="R12" s="42">
        <v>1</v>
      </c>
      <c r="V12" s="42" t="s">
        <v>143</v>
      </c>
      <c r="W12" s="42" t="s">
        <v>144</v>
      </c>
      <c r="X12" s="42" t="s">
        <v>145</v>
      </c>
    </row>
    <row r="13" spans="1:32" ht="75.599999999999994" thickBot="1">
      <c r="A13" s="98"/>
      <c r="B13" s="121">
        <f>Matriz!A13</f>
        <v>5</v>
      </c>
      <c r="C13" s="122">
        <f>Matriz!C13</f>
        <v>45448</v>
      </c>
      <c r="D13" s="57" t="s">
        <v>237</v>
      </c>
      <c r="E13" s="58" t="s">
        <v>238</v>
      </c>
      <c r="F13" s="58" t="s">
        <v>239</v>
      </c>
      <c r="G13" s="58" t="e">
        <f>Matriz!#REF!</f>
        <v>#REF!</v>
      </c>
      <c r="H13" s="58" t="e">
        <f>Matriz!#REF!</f>
        <v>#REF!</v>
      </c>
      <c r="I13" s="99"/>
      <c r="J13" s="46">
        <v>1</v>
      </c>
      <c r="K13" s="47">
        <v>3</v>
      </c>
      <c r="L13" s="60">
        <v>4</v>
      </c>
      <c r="M13" s="108"/>
      <c r="N13" s="114" t="s">
        <v>268</v>
      </c>
      <c r="O13" s="119">
        <f t="shared" si="0"/>
        <v>1</v>
      </c>
      <c r="P13" s="116" t="s">
        <v>240</v>
      </c>
      <c r="Q13" s="101">
        <v>1</v>
      </c>
      <c r="R13" s="42">
        <v>2</v>
      </c>
    </row>
    <row r="14" spans="1:32" ht="38.1" thickBot="1">
      <c r="A14" s="98"/>
      <c r="B14" s="121">
        <f>Matriz!A14</f>
        <v>6</v>
      </c>
      <c r="C14" s="122">
        <f>Matriz!C14</f>
        <v>45448</v>
      </c>
      <c r="D14" s="57" t="s">
        <v>241</v>
      </c>
      <c r="E14" s="58" t="s">
        <v>242</v>
      </c>
      <c r="F14" s="58" t="s">
        <v>243</v>
      </c>
      <c r="G14" s="58" t="e">
        <f>Matriz!#REF!</f>
        <v>#REF!</v>
      </c>
      <c r="H14" s="58" t="e">
        <f>Matriz!#REF!</f>
        <v>#REF!</v>
      </c>
      <c r="I14" s="99"/>
      <c r="J14" s="46">
        <v>1</v>
      </c>
      <c r="K14" s="47">
        <v>3</v>
      </c>
      <c r="L14" s="60">
        <f t="shared" ref="L14:L16" si="1">+J14/K14</f>
        <v>0.33333333333333331</v>
      </c>
      <c r="M14" s="108"/>
      <c r="N14" s="114" t="s">
        <v>268</v>
      </c>
      <c r="O14" s="119">
        <f t="shared" si="0"/>
        <v>1</v>
      </c>
      <c r="P14" s="116" t="s">
        <v>244</v>
      </c>
      <c r="Q14" s="101">
        <v>3</v>
      </c>
      <c r="R14" s="42">
        <v>1</v>
      </c>
      <c r="V14" s="42" t="s">
        <v>148</v>
      </c>
      <c r="X14" s="42" t="s">
        <v>149</v>
      </c>
    </row>
    <row r="15" spans="1:32" ht="14.45" thickBot="1">
      <c r="A15" s="98"/>
      <c r="B15" s="121">
        <f>Matriz!A15</f>
        <v>7</v>
      </c>
      <c r="C15" s="122">
        <f>Matriz!C15</f>
        <v>45448</v>
      </c>
      <c r="D15" s="90"/>
      <c r="E15" s="91"/>
      <c r="F15" s="91"/>
      <c r="G15" s="91"/>
      <c r="H15" s="91"/>
      <c r="I15" s="99"/>
      <c r="J15" s="46"/>
      <c r="K15" s="92"/>
      <c r="L15" s="93"/>
      <c r="M15" s="108"/>
      <c r="N15" s="144"/>
      <c r="O15" s="145"/>
      <c r="P15" s="117"/>
      <c r="Q15" s="101"/>
    </row>
    <row r="16" spans="1:32" ht="45.6" customHeight="1" thickBot="1">
      <c r="A16" s="98"/>
      <c r="B16" s="121">
        <f>Matriz!A16</f>
        <v>8</v>
      </c>
      <c r="C16" s="122">
        <f>Matriz!C16</f>
        <v>45448</v>
      </c>
      <c r="D16" s="90" t="s">
        <v>179</v>
      </c>
      <c r="E16" s="91" t="s">
        <v>180</v>
      </c>
      <c r="F16" s="91" t="s">
        <v>181</v>
      </c>
      <c r="G16" s="91" t="e">
        <f>Matriz!#REF!</f>
        <v>#REF!</v>
      </c>
      <c r="H16" s="91" t="e">
        <f>Matriz!#REF!</f>
        <v>#REF!</v>
      </c>
      <c r="I16" s="99"/>
      <c r="J16" s="46">
        <v>1</v>
      </c>
      <c r="K16" s="92">
        <v>3</v>
      </c>
      <c r="L16" s="93">
        <f t="shared" si="1"/>
        <v>0.33333333333333331</v>
      </c>
      <c r="M16" s="108"/>
      <c r="N16" s="115" t="s">
        <v>268</v>
      </c>
      <c r="O16" s="120">
        <f t="shared" si="0"/>
        <v>1</v>
      </c>
      <c r="P16" s="117" t="s">
        <v>182</v>
      </c>
      <c r="Q16" s="101">
        <v>2</v>
      </c>
      <c r="R16" s="42">
        <v>2</v>
      </c>
      <c r="W16" s="42" t="s">
        <v>151</v>
      </c>
      <c r="X16" s="42" t="s">
        <v>152</v>
      </c>
    </row>
    <row r="17" spans="1:24" ht="45.95" customHeight="1" thickBot="1">
      <c r="A17" s="98"/>
      <c r="B17" s="95"/>
      <c r="C17" s="95"/>
      <c r="D17" s="95" t="s">
        <v>247</v>
      </c>
      <c r="E17" s="95" t="s">
        <v>248</v>
      </c>
      <c r="F17" s="95" t="s">
        <v>249</v>
      </c>
      <c r="G17" s="95"/>
      <c r="H17" s="96"/>
      <c r="I17" s="99"/>
      <c r="J17" s="46">
        <v>1</v>
      </c>
      <c r="K17" s="96"/>
      <c r="L17" s="109">
        <v>2</v>
      </c>
      <c r="M17" s="100"/>
      <c r="N17" s="96"/>
      <c r="O17" s="109">
        <f>SUM(O9:O16)/COUNT(O9,O10,O11,O12,O13,O14,O16)</f>
        <v>0.7142857142857143</v>
      </c>
      <c r="P17" s="95" t="s">
        <v>250</v>
      </c>
      <c r="Q17" s="101"/>
      <c r="R17" s="42">
        <v>2</v>
      </c>
      <c r="W17" s="42" t="s">
        <v>154</v>
      </c>
      <c r="X17" s="42" t="s">
        <v>155</v>
      </c>
    </row>
    <row r="18" spans="1:24" ht="49.5" customHeight="1" thickBot="1">
      <c r="A18" s="98"/>
      <c r="B18" s="99"/>
      <c r="C18" s="99"/>
      <c r="D18" s="99" t="s">
        <v>94</v>
      </c>
      <c r="E18" s="99" t="s">
        <v>95</v>
      </c>
      <c r="F18" s="99" t="s">
        <v>96</v>
      </c>
      <c r="G18" s="99"/>
      <c r="H18" s="100"/>
      <c r="I18" s="99"/>
      <c r="J18" s="99"/>
      <c r="K18" s="99"/>
      <c r="L18" s="99">
        <v>2</v>
      </c>
      <c r="M18" s="99"/>
      <c r="N18" s="99"/>
      <c r="O18" s="99"/>
      <c r="P18" s="99" t="s">
        <v>97</v>
      </c>
      <c r="Q18" s="101">
        <v>1</v>
      </c>
      <c r="R18" s="42">
        <v>1</v>
      </c>
      <c r="V18" s="42" t="s">
        <v>72</v>
      </c>
      <c r="W18" s="42" t="s">
        <v>50</v>
      </c>
      <c r="X18" s="42" t="s">
        <v>99</v>
      </c>
    </row>
    <row r="19" spans="1:24" ht="14.45" thickBot="1">
      <c r="A19" s="102"/>
      <c r="B19" s="366" t="s">
        <v>274</v>
      </c>
      <c r="C19" s="367"/>
      <c r="D19" s="367"/>
      <c r="E19" s="368"/>
      <c r="F19" s="99"/>
      <c r="G19" s="99"/>
      <c r="H19" s="100"/>
      <c r="I19" s="99"/>
      <c r="J19" s="99"/>
      <c r="K19" s="48" t="s">
        <v>275</v>
      </c>
      <c r="L19" s="49">
        <v>0.3</v>
      </c>
      <c r="M19" s="103"/>
      <c r="N19" s="50" t="s">
        <v>275</v>
      </c>
      <c r="O19" s="49">
        <v>0.7</v>
      </c>
      <c r="P19" s="99"/>
      <c r="Q19" s="101"/>
    </row>
    <row r="20" spans="1:24" ht="22.5" customHeight="1" thickBot="1">
      <c r="A20" s="98"/>
      <c r="B20" s="18"/>
      <c r="C20" s="18"/>
      <c r="D20" s="18"/>
      <c r="E20" s="18"/>
      <c r="F20" s="99"/>
      <c r="G20" s="99"/>
      <c r="H20" s="100"/>
      <c r="I20" s="99"/>
      <c r="J20" s="99"/>
      <c r="K20" s="89" t="s">
        <v>276</v>
      </c>
      <c r="L20" s="110">
        <f>+(L19*L17)/100%</f>
        <v>0.6</v>
      </c>
      <c r="M20" s="99"/>
      <c r="N20" s="48" t="s">
        <v>276</v>
      </c>
      <c r="O20" s="111">
        <f>+(O19*O17)/100%</f>
        <v>0.5</v>
      </c>
      <c r="P20" s="99"/>
      <c r="Q20" s="101"/>
    </row>
    <row r="21" spans="1:24" ht="37.5" customHeight="1" thickBot="1">
      <c r="A21" s="102"/>
      <c r="B21" s="377" t="s">
        <v>277</v>
      </c>
      <c r="C21" s="378"/>
      <c r="D21" s="378"/>
      <c r="E21" s="379"/>
      <c r="F21" s="99"/>
      <c r="G21" s="99"/>
      <c r="H21" s="100"/>
      <c r="I21" s="99"/>
      <c r="J21" s="99"/>
      <c r="K21" s="374" t="s">
        <v>278</v>
      </c>
      <c r="L21" s="375"/>
      <c r="M21" s="375"/>
      <c r="N21" s="376"/>
      <c r="O21" s="112">
        <f>+L20+O20</f>
        <v>1.1000000000000001</v>
      </c>
      <c r="P21" s="99"/>
      <c r="Q21" s="101"/>
    </row>
    <row r="22" spans="1:24" ht="27.75" customHeight="1" thickBot="1">
      <c r="A22" s="98"/>
      <c r="B22" s="380" t="s">
        <v>279</v>
      </c>
      <c r="C22" s="381"/>
      <c r="D22" s="381"/>
      <c r="E22" s="382"/>
      <c r="F22" s="99"/>
      <c r="G22" s="99"/>
      <c r="H22" s="100"/>
      <c r="I22" s="99"/>
      <c r="J22" s="99"/>
      <c r="K22" s="99"/>
      <c r="L22" s="99"/>
      <c r="M22" s="99"/>
      <c r="N22" s="99"/>
      <c r="O22" s="99"/>
      <c r="P22" s="99"/>
      <c r="Q22" s="101"/>
    </row>
    <row r="23" spans="1:24" ht="24.95" customHeight="1" thickBot="1">
      <c r="A23" s="98"/>
      <c r="B23" s="18"/>
      <c r="C23" s="18"/>
      <c r="D23" s="18"/>
      <c r="E23" s="18"/>
      <c r="F23" s="99"/>
      <c r="G23" s="99"/>
      <c r="H23" s="100"/>
      <c r="I23" s="99"/>
      <c r="J23" s="99"/>
      <c r="K23" s="363" t="s">
        <v>256</v>
      </c>
      <c r="L23" s="364"/>
      <c r="M23" s="364"/>
      <c r="N23" s="364"/>
      <c r="O23" s="364"/>
      <c r="P23" s="365"/>
      <c r="Q23" s="101"/>
    </row>
    <row r="24" spans="1:24" ht="24.95" customHeight="1">
      <c r="A24" s="98"/>
      <c r="B24" s="359" t="s">
        <v>252</v>
      </c>
      <c r="C24" s="360"/>
      <c r="D24" s="360"/>
      <c r="E24" s="61">
        <v>0.3</v>
      </c>
      <c r="F24" s="99"/>
      <c r="G24" s="99"/>
      <c r="H24" s="100"/>
      <c r="I24" s="99"/>
      <c r="J24" s="99"/>
      <c r="K24" s="350" t="s">
        <v>257</v>
      </c>
      <c r="L24" s="351"/>
      <c r="M24" s="351"/>
      <c r="N24" s="352"/>
      <c r="O24" s="51" t="s">
        <v>280</v>
      </c>
      <c r="P24" s="52"/>
      <c r="Q24" s="101"/>
    </row>
    <row r="25" spans="1:24" ht="24.95" customHeight="1">
      <c r="A25" s="98"/>
      <c r="B25" s="361" t="s">
        <v>253</v>
      </c>
      <c r="C25" s="362"/>
      <c r="D25" s="362"/>
      <c r="E25" s="22">
        <v>0.7</v>
      </c>
      <c r="F25" s="99"/>
      <c r="G25" s="99"/>
      <c r="H25" s="100"/>
      <c r="I25" s="99"/>
      <c r="J25" s="99"/>
      <c r="K25" s="353" t="s">
        <v>259</v>
      </c>
      <c r="L25" s="354"/>
      <c r="M25" s="354"/>
      <c r="N25" s="355"/>
      <c r="O25" s="53" t="s">
        <v>281</v>
      </c>
      <c r="P25" s="54"/>
      <c r="Q25" s="101"/>
    </row>
    <row r="26" spans="1:24" ht="24.95" customHeight="1" thickBot="1">
      <c r="A26" s="98"/>
      <c r="B26" s="343" t="s">
        <v>254</v>
      </c>
      <c r="C26" s="344"/>
      <c r="D26" s="344"/>
      <c r="E26" s="62">
        <v>1</v>
      </c>
      <c r="F26" s="99"/>
      <c r="G26" s="99"/>
      <c r="H26" s="100"/>
      <c r="I26" s="99"/>
      <c r="J26" s="99"/>
      <c r="K26" s="356" t="s">
        <v>261</v>
      </c>
      <c r="L26" s="357"/>
      <c r="M26" s="357"/>
      <c r="N26" s="358"/>
      <c r="O26" s="55" t="s">
        <v>282</v>
      </c>
      <c r="P26" s="56"/>
      <c r="Q26" s="101"/>
    </row>
    <row r="27" spans="1:24" ht="40.5" customHeight="1">
      <c r="A27" s="98"/>
      <c r="B27" s="99"/>
      <c r="C27" s="99"/>
      <c r="D27" s="99"/>
      <c r="E27" s="99"/>
      <c r="F27" s="99"/>
      <c r="G27" s="99"/>
      <c r="H27" s="100"/>
      <c r="I27" s="99"/>
      <c r="J27" s="99"/>
      <c r="K27" s="99"/>
      <c r="L27" s="99"/>
      <c r="M27" s="99"/>
      <c r="N27" s="99"/>
      <c r="O27" s="99"/>
      <c r="P27" s="99"/>
      <c r="Q27" s="101"/>
    </row>
    <row r="28" spans="1:24" ht="40.5" customHeight="1" thickBot="1">
      <c r="A28" s="104"/>
      <c r="B28" s="105"/>
      <c r="C28" s="105"/>
      <c r="D28" s="105"/>
      <c r="E28" s="105"/>
      <c r="F28" s="105"/>
      <c r="G28" s="105"/>
      <c r="H28" s="106"/>
      <c r="I28" s="105"/>
      <c r="J28" s="105"/>
      <c r="K28" s="105"/>
      <c r="L28" s="105"/>
      <c r="M28" s="105"/>
      <c r="N28" s="105"/>
      <c r="O28" s="105"/>
      <c r="P28" s="105"/>
      <c r="Q28" s="107"/>
    </row>
    <row r="29" spans="1:24" ht="15" customHeight="1">
      <c r="A29" s="269" t="s">
        <v>100</v>
      </c>
      <c r="B29" s="270"/>
      <c r="C29" s="270"/>
      <c r="D29" s="270"/>
      <c r="E29" s="270"/>
      <c r="F29" s="270"/>
      <c r="G29" s="270"/>
      <c r="H29" s="270"/>
      <c r="I29" s="270"/>
      <c r="J29" s="270"/>
      <c r="K29" s="270"/>
      <c r="L29" s="270"/>
      <c r="M29" s="270"/>
      <c r="N29" s="270"/>
      <c r="O29" s="270"/>
      <c r="P29" s="270"/>
      <c r="Q29" s="271"/>
    </row>
    <row r="30" spans="1:24" ht="6" customHeight="1" thickBot="1">
      <c r="A30" s="272"/>
      <c r="B30" s="273"/>
      <c r="C30" s="273"/>
      <c r="D30" s="273"/>
      <c r="E30" s="273"/>
      <c r="F30" s="273"/>
      <c r="G30" s="273"/>
      <c r="H30" s="273"/>
      <c r="I30" s="273"/>
      <c r="J30" s="273"/>
      <c r="K30" s="273"/>
      <c r="L30" s="273"/>
      <c r="M30" s="273"/>
      <c r="N30" s="273"/>
      <c r="O30" s="273"/>
      <c r="P30" s="273"/>
      <c r="Q30" s="274"/>
    </row>
  </sheetData>
  <sheetProtection formatCells="0" formatColumns="0" formatRows="0" insertColumns="0" insertRows="0" autoFilter="0" pivotTables="0"/>
  <mergeCells count="34">
    <mergeCell ref="A1:C2"/>
    <mergeCell ref="K23:P23"/>
    <mergeCell ref="B19:E19"/>
    <mergeCell ref="N6:P6"/>
    <mergeCell ref="N7:N8"/>
    <mergeCell ref="P7:P8"/>
    <mergeCell ref="O7:O8"/>
    <mergeCell ref="K21:N21"/>
    <mergeCell ref="B21:E21"/>
    <mergeCell ref="B22:E22"/>
    <mergeCell ref="J7:J8"/>
    <mergeCell ref="B6:H6"/>
    <mergeCell ref="A3:Q3"/>
    <mergeCell ref="K24:N24"/>
    <mergeCell ref="K25:N25"/>
    <mergeCell ref="K26:N26"/>
    <mergeCell ref="B24:D24"/>
    <mergeCell ref="B25:D25"/>
    <mergeCell ref="A29:Q30"/>
    <mergeCell ref="D1:O1"/>
    <mergeCell ref="D2:O2"/>
    <mergeCell ref="P1:Q1"/>
    <mergeCell ref="P2:Q2"/>
    <mergeCell ref="B26:D26"/>
    <mergeCell ref="J6:L6"/>
    <mergeCell ref="L7:L8"/>
    <mergeCell ref="B7:B8"/>
    <mergeCell ref="C7:C8"/>
    <mergeCell ref="D7:D8"/>
    <mergeCell ref="E7:E8"/>
    <mergeCell ref="F7:F8"/>
    <mergeCell ref="G7:G8"/>
    <mergeCell ref="H7:H8"/>
    <mergeCell ref="K7:K8"/>
  </mergeCells>
  <conditionalFormatting sqref="O21">
    <cfRule type="cellIs" dxfId="2" priority="1" operator="between">
      <formula>0.9</formula>
      <formula>1</formula>
    </cfRule>
    <cfRule type="cellIs" dxfId="1" priority="2" operator="between">
      <formula>0.6</formula>
      <formula>0.89</formula>
    </cfRule>
    <cfRule type="cellIs" dxfId="0" priority="3" operator="between">
      <formula>0</formula>
      <formula>0.59</formula>
    </cfRule>
  </conditionalFormatting>
  <dataValidations disablePrompts="1" count="1">
    <dataValidation type="list" allowBlank="1" showInputMessage="1" showErrorMessage="1" sqref="N9:N16" xr:uid="{00000000-0002-0000-0400-000000000000}">
      <formula1>$AF$5:$AF$6</formula1>
    </dataValidation>
  </dataValidations>
  <pageMargins left="0.7" right="0.7" top="0.75" bottom="0.75" header="0.3" footer="0.3"/>
  <pageSetup paperSize="9" orientation="portrait" r:id="rId1"/>
  <headerFooter>
    <oddHeader>&amp;L&amp;"Calibri"&amp;15&amp;K000000 Información Pública Clasificada&amp;1#_x000D_</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792ff27-42b2-44c1-a05c-80460b7d3a2c">
      <Terms xmlns="http://schemas.microsoft.com/office/infopath/2007/PartnerControls"/>
    </lcf76f155ced4ddcb4097134ff3c332f>
    <TaxCatchAll xmlns="080b2909-087e-4191-9186-8e89ad175f7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BC9797307742A24B961E8DA81BAE1539" ma:contentTypeVersion="12" ma:contentTypeDescription="Crear nuevo documento." ma:contentTypeScope="" ma:versionID="0e7e7d02600a67a2f3dfa137de0475c1">
  <xsd:schema xmlns:xsd="http://www.w3.org/2001/XMLSchema" xmlns:xs="http://www.w3.org/2001/XMLSchema" xmlns:p="http://schemas.microsoft.com/office/2006/metadata/properties" xmlns:ns2="c3a9ce3d-94b4-48d3-a3b7-6ed6156e8661" xmlns:ns3="1792ff27-42b2-44c1-a05c-80460b7d3a2c" xmlns:ns4="080b2909-087e-4191-9186-8e89ad175f74" targetNamespace="http://schemas.microsoft.com/office/2006/metadata/properties" ma:root="true" ma:fieldsID="937c431d4ab50aa9e61ee1ec5f812b0f" ns2:_="" ns3:_="" ns4:_="">
    <xsd:import namespace="c3a9ce3d-94b4-48d3-a3b7-6ed6156e8661"/>
    <xsd:import namespace="1792ff27-42b2-44c1-a05c-80460b7d3a2c"/>
    <xsd:import namespace="080b2909-087e-4191-9186-8e89ad175f74"/>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lcf76f155ced4ddcb4097134ff3c332f" minOccurs="0"/>
                <xsd:element ref="ns4:TaxCatchAll" minOccurs="0"/>
                <xsd:element ref="ns3:MediaServiceOCR" minOccurs="0"/>
                <xsd:element ref="ns3:MediaServiceGenerationTime" minOccurs="0"/>
                <xsd:element ref="ns3:MediaServiceEventHashCode"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a9ce3d-94b4-48d3-a3b7-6ed6156e8661"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792ff27-42b2-44c1-a05c-80460b7d3a2c"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a43926ec-d6a2-4a18-8bb6-1b1d14b90f7e"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80b2909-087e-4191-9186-8e89ad175f7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ca23e3b-14bd-4fa3-8a61-754963a25c24}" ma:internalName="TaxCatchAll" ma:showField="CatchAllData" ma:web="080b2909-087e-4191-9186-8e89ad175f7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1BE05BF-9D31-4226-ACC1-1F0DF66D4D3D}"/>
</file>

<file path=customXml/itemProps2.xml><?xml version="1.0" encoding="utf-8"?>
<ds:datastoreItem xmlns:ds="http://schemas.openxmlformats.org/officeDocument/2006/customXml" ds:itemID="{6C18D883-FE9E-4F6E-BF27-00AE332A9D53}"/>
</file>

<file path=customXml/itemProps3.xml><?xml version="1.0" encoding="utf-8"?>
<ds:datastoreItem xmlns:ds="http://schemas.openxmlformats.org/officeDocument/2006/customXml" ds:itemID="{2434186F-59D8-48F2-99B9-735999ED7952}"/>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dc:creator>
  <cp:keywords/>
  <dc:description/>
  <cp:lastModifiedBy/>
  <cp:revision/>
  <dcterms:created xsi:type="dcterms:W3CDTF">2014-04-03T14:52:15Z</dcterms:created>
  <dcterms:modified xsi:type="dcterms:W3CDTF">2024-06-07T16:18:01Z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0x010100BC9797307742A24B961E8DA81BAE1539</vt:lpwstr>
  </property>
  <property fmtid="{D5CDD505-2E9C-101B-9397-08002B2CF9AE}" pid="3" name="MediaServiceImageTags">
    <vt:lpwstr/>
  </property>
</Properties>
</file>