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2\Desktop\CT. FORY\2024\SOCIEDAD CARDIOLOGICA CONTRATO 175-2024\INFORMES DE SUPERVISION\1.MARZO2024\"/>
    </mc:Choice>
  </mc:AlternateContent>
  <bookViews>
    <workbookView xWindow="0" yWindow="0" windowWidth="28800" windowHeight="12330"/>
  </bookViews>
  <sheets>
    <sheet name="INFORME MARZO2024" sheetId="2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26" l="1"/>
  <c r="C41" i="26" l="1"/>
  <c r="E37" i="26"/>
  <c r="D37" i="26"/>
  <c r="D24" i="26"/>
  <c r="C30" i="26" l="1"/>
  <c r="C40" i="26"/>
  <c r="C43" i="26"/>
  <c r="C37" i="26" l="1"/>
  <c r="F31" i="26"/>
  <c r="F32" i="26" s="1"/>
  <c r="F33" i="26" s="1"/>
  <c r="F34" i="26" s="1"/>
  <c r="F35" i="26" s="1"/>
  <c r="F36" i="26" s="1"/>
  <c r="F37" i="26" s="1"/>
  <c r="F38" i="26" l="1"/>
  <c r="C38" i="26"/>
</calcChain>
</file>

<file path=xl/comments1.xml><?xml version="1.0" encoding="utf-8"?>
<comments xmlns="http://schemas.openxmlformats.org/spreadsheetml/2006/main">
  <authors>
    <author>PS. Angela Yineth Gonzalez Ocampo</author>
  </authors>
  <commentList>
    <comment ref="A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el Número de Contrato - Convenio - Orden de Compra, revisar en SECOP II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suscripción del contrato, remitase a SECOP II - Indica el No.Contrato - Detalle - Informacion General - Fecha Inicio contrato.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aprobación de póliza por parte del abogado, remítase a SECOP II - Indicar No. Contrato - Condiciones - Configuracion Financiera Garantías - detalle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el nombre de la empresa o persona natural.  Ejemplo: (RTS SAS) 
Nota: No se debe poner el nombre del Representante Legal.
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la información del plazo de ejecución, este se encuentra en clausular electrónico o la Orden de compra según corresponda Ejemplo:  (Febrero 01-2019 A Octubre 30-2019) </t>
        </r>
      </text>
    </comment>
  </commentList>
</comments>
</file>

<file path=xl/sharedStrings.xml><?xml version="1.0" encoding="utf-8"?>
<sst xmlns="http://schemas.openxmlformats.org/spreadsheetml/2006/main" count="61" uniqueCount="58">
  <si>
    <t>TIPO</t>
  </si>
  <si>
    <t>CONCEPTO</t>
  </si>
  <si>
    <t>V/R CONTRATO</t>
  </si>
  <si>
    <t>TOTAL</t>
  </si>
  <si>
    <t>VALOR CANCELADO</t>
  </si>
  <si>
    <t>VALOR SALDO CONTRATO</t>
  </si>
  <si>
    <t>VALOR</t>
  </si>
  <si>
    <t>VALOR TOTAL</t>
  </si>
  <si>
    <t>DIRECCION DE SANIDAD EJERCITO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</si>
  <si>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</si>
  <si>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</si>
  <si>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</si>
  <si>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</si>
  <si>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PLAZO DE EJECUCIÓN:</t>
  </si>
  <si>
    <t>LUGAR DE ENTREGA:</t>
  </si>
  <si>
    <t xml:space="preserve">OBJETO DE LA MODIFICACION </t>
  </si>
  <si>
    <t>VALOR CONTRATO U ORDEN DE COMPRA</t>
  </si>
  <si>
    <t xml:space="preserve">VALOR INICIAL </t>
  </si>
  <si>
    <t>VALOR REDUCCIÓN</t>
  </si>
  <si>
    <t>VALOR ADICIÓN</t>
  </si>
  <si>
    <t>VALOR VIGENCIA FUTURA</t>
  </si>
  <si>
    <t>% DE EJECUCION VALOR CANCELADO</t>
  </si>
  <si>
    <t>VALOR A TRAMITAR PAGO</t>
  </si>
  <si>
    <t>VALOR PENDIENTE DE PAGO</t>
  </si>
  <si>
    <t>% DE EJECUCION VALOR A TRAMITAR PAGO</t>
  </si>
  <si>
    <t xml:space="preserve">1. INFORMACIÓN CONTRATO U ORDEN DE COMPRA </t>
  </si>
  <si>
    <t>VALOR A TRAMITAR A PAGO</t>
  </si>
  <si>
    <t>3. VALOR CONTRATO U ORDEN DE COMPRA</t>
  </si>
  <si>
    <t>2. MODIFICATORIOS</t>
  </si>
  <si>
    <t>4. INFORMACIÓN DOCUMENTOS PRESUPUESTALES</t>
  </si>
  <si>
    <t>7. EJECUCIÓN DEL CONTRATO U ORDEN DE COMPRA</t>
  </si>
  <si>
    <t>FACTURA DE PRESTACION DE SERVICIOS</t>
  </si>
  <si>
    <t>PLANILLA DE APORTES DE PAGO DE ARL, SALUD Y PENSION</t>
  </si>
  <si>
    <t xml:space="preserve">ACTA DE RECIBO DE SATISFACCION </t>
  </si>
  <si>
    <t>7.1. ESTADO FINANCIERO CONTRATO U ORDEN DE COMPRA</t>
  </si>
  <si>
    <t>08. NOVEDADES Y/O INFORMACION DE IMPORTANCIA</t>
  </si>
  <si>
    <t>09. ANEXOS AL INFORME</t>
  </si>
  <si>
    <t>DISPENSARIO MÉDICO ORIENTE</t>
  </si>
  <si>
    <t>CT. LINA FERNANDA FORY VIVEROS</t>
  </si>
  <si>
    <t xml:space="preserve">Villavicencio-Meta, en el KM 07 VIA PUERTO LOPEZ - DMORI </t>
  </si>
  <si>
    <t>NO SE PRESENTA NINGUNA NOVEDAD SE PRESTAN LOS SERVICIOS, PENDIENTE SE PRESENTE FACTURACION</t>
  </si>
  <si>
    <t xml:space="preserve">VR CONTRATO </t>
  </si>
  <si>
    <t>FECHA INFORME :29/03/2024</t>
  </si>
  <si>
    <r>
      <rPr>
        <b/>
        <sz val="9"/>
        <rFont val="Arial"/>
        <family val="2"/>
      </rPr>
      <t>FORMA DE PAGO</t>
    </r>
    <r>
      <rPr>
        <sz val="9"/>
        <rFont val="Arial"/>
        <family val="2"/>
      </rPr>
      <t xml:space="preserve">:                                                                                                                                                                                                           
1. Cumplimiento de los trámites de perfeccionamiento, legalización y ejecución del contrato resultante.
2. Informe del Supervisor del Contrato.
3. Situación de recursos por parte del Ministerio de Hacienda y Crédito Público Dirección del Tesoro Nacional. (ASIGNACIÓN CUPO PAC).
4. Que se ejecuten los demás trámites administrativos correspondientes.
5. Verificación por parte del MDN- EJÉRCITO NACIONAL – DIRECCIÓN DE SANIDAD- DISPENSARIO MEDICO ORIENTE del cumplimiento del contratista del pago de aportes parafiscales y demás requerimiento de ley.
6. Acta de recibo parcial/total a entera satisfacción de los bienes y/o servicios facturados, expedida por el supervisor y representante del contratista.
7. Entrada al almacén “si aplica”
8. Documento equivalente a factura según artículo 3 del Decreto 522 de 2003.
9. La publicación de las facturas y/o documentos equivalentes en el SECOP y otros relacionados con la ejecución.                                                                                                                      
</t>
    </r>
  </si>
  <si>
    <t>INFORME DE SUPERVISIÓN N°1 (MARZO2024)</t>
  </si>
  <si>
    <t>NA</t>
  </si>
  <si>
    <t>VALOR:   130.000.000</t>
  </si>
  <si>
    <r>
      <t>No. CONTRATO:</t>
    </r>
    <r>
      <rPr>
        <sz val="9"/>
        <rFont val="Arial"/>
        <family val="2"/>
      </rPr>
      <t>175-DIGSA/DMORI-2024</t>
    </r>
  </si>
  <si>
    <t>FECHA INICIO CTO: 19/03/2024</t>
  </si>
  <si>
    <t>FECHA APROBACIÓN POLIZA: 15/03/2024</t>
  </si>
  <si>
    <r>
      <t xml:space="preserve">OBJETO DEL CONTRATO: </t>
    </r>
    <r>
      <rPr>
        <sz val="9"/>
        <rFont val="Arial"/>
        <family val="2"/>
      </rPr>
      <t>SERVICIOS AMBULATORIOS Y APOYO DIAGNOSTICO EN LA ESPECIALIDAD DE CARDIOLOGIA PARA LOS USUARIOS DEL SSFM ADSCRITOS AL DISPENSARIO MEDICO ORIENTE.</t>
    </r>
  </si>
  <si>
    <t>DISPONIBILIDAD PRESUPUESTAL N°: 21424</t>
  </si>
  <si>
    <t>FECHA: 20/02/2024</t>
  </si>
  <si>
    <t>REGISTRO PRESUPUESTAL N°: 19524</t>
  </si>
  <si>
    <t>FECHA: 19/03/2024</t>
  </si>
  <si>
    <t>SUPERVISOR DE CONTRATO 175-DIGSA/DMORI-2024</t>
  </si>
  <si>
    <t>NOMBRE  DEL CONTRATISTA: SOCIEDAD CARDIOLOGICA COLOMBIANA SAS</t>
  </si>
  <si>
    <r>
      <t xml:space="preserve">NIT o CC: </t>
    </r>
    <r>
      <rPr>
        <sz val="9"/>
        <rFont val="Arial"/>
        <family val="2"/>
      </rPr>
      <t>900.161.116-0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</si>
</sst>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-* #,##0.00\ _€_-;\-* #,##0.00\ _€_-;_-* &quot;-&quot;??\ _€_-;_-@_-"/>
    <numFmt numFmtId="166" formatCode="_-&quot;$&quot;\ * #,##0.00_-;\-&quot;$&quot;\ * #,##0.00_-;_-&quot;$&quot;\ * &quot;-&quot;_-;_-@_-"/>
    <numFmt numFmtId="167" formatCode="#,##0;[Red]#,##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144">
    <xf numFmtId="0" fontId="0" fillId="0" borderId="0" xfId="0"/>
    <xf numFmtId="0" fontId="6" fillId="2" borderId="14" xfId="0" applyFont="1" applyFill="1" applyBorder="1"/>
    <xf numFmtId="0" fontId="6" fillId="2" borderId="8" xfId="0" applyFont="1" applyFill="1" applyBorder="1"/>
    <xf numFmtId="0" fontId="6" fillId="2" borderId="0" xfId="0" applyFont="1" applyFill="1" applyBorder="1"/>
    <xf numFmtId="0" fontId="6" fillId="2" borderId="3" xfId="0" applyFont="1" applyFill="1" applyBorder="1"/>
    <xf numFmtId="0" fontId="5" fillId="2" borderId="13" xfId="0" applyFont="1" applyFill="1" applyBorder="1" applyAlignment="1">
      <alignment vertical="top"/>
    </xf>
    <xf numFmtId="0" fontId="5" fillId="2" borderId="0" xfId="0" applyFont="1" applyFill="1" applyBorder="1" applyAlignment="1">
      <alignment vertical="top"/>
    </xf>
    <xf numFmtId="0" fontId="5" fillId="2" borderId="3" xfId="0" applyFont="1" applyFill="1" applyBorder="1" applyAlignment="1">
      <alignment vertical="top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13" xfId="0" applyFont="1" applyFill="1" applyBorder="1" applyAlignment="1"/>
    <xf numFmtId="0" fontId="5" fillId="2" borderId="0" xfId="0" applyFont="1" applyFill="1" applyBorder="1" applyAlignment="1"/>
    <xf numFmtId="0" fontId="5" fillId="2" borderId="3" xfId="0" applyFont="1" applyFill="1" applyBorder="1" applyAlignment="1"/>
    <xf numFmtId="0" fontId="6" fillId="2" borderId="9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167" fontId="6" fillId="0" borderId="1" xfId="0" applyNumberFormat="1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14" fontId="6" fillId="0" borderId="22" xfId="0" applyNumberFormat="1" applyFont="1" applyBorder="1" applyAlignment="1">
      <alignment horizontal="center"/>
    </xf>
    <xf numFmtId="165" fontId="5" fillId="0" borderId="1" xfId="2" applyFont="1" applyBorder="1" applyAlignment="1">
      <alignment horizontal="center" vertical="center" wrapText="1"/>
    </xf>
    <xf numFmtId="165" fontId="5" fillId="0" borderId="4" xfId="2" applyFont="1" applyBorder="1" applyAlignment="1">
      <alignment horizontal="center" vertical="center" wrapText="1"/>
    </xf>
    <xf numFmtId="166" fontId="6" fillId="0" borderId="1" xfId="5" applyNumberFormat="1" applyFont="1" applyBorder="1" applyAlignment="1">
      <alignment horizontal="left"/>
    </xf>
    <xf numFmtId="166" fontId="5" fillId="0" borderId="1" xfId="5" applyNumberFormat="1" applyFont="1" applyBorder="1"/>
    <xf numFmtId="166" fontId="6" fillId="0" borderId="1" xfId="5" applyNumberFormat="1" applyFont="1" applyBorder="1" applyAlignment="1"/>
    <xf numFmtId="166" fontId="6" fillId="0" borderId="4" xfId="5" applyNumberFormat="1" applyFont="1" applyBorder="1" applyAlignment="1"/>
    <xf numFmtId="166" fontId="5" fillId="0" borderId="1" xfId="5" applyNumberFormat="1" applyFont="1" applyBorder="1" applyAlignment="1">
      <alignment horizontal="right"/>
    </xf>
    <xf numFmtId="166" fontId="5" fillId="0" borderId="1" xfId="5" applyNumberFormat="1" applyFont="1" applyBorder="1" applyAlignment="1"/>
    <xf numFmtId="166" fontId="5" fillId="0" borderId="4" xfId="5" applyNumberFormat="1" applyFont="1" applyBorder="1" applyAlignment="1"/>
    <xf numFmtId="0" fontId="6" fillId="0" borderId="10" xfId="0" applyFont="1" applyBorder="1"/>
    <xf numFmtId="0" fontId="6" fillId="0" borderId="1" xfId="0" applyFont="1" applyBorder="1"/>
    <xf numFmtId="0" fontId="6" fillId="0" borderId="4" xfId="0" applyFont="1" applyBorder="1"/>
    <xf numFmtId="0" fontId="6" fillId="0" borderId="15" xfId="0" applyFont="1" applyBorder="1"/>
    <xf numFmtId="0" fontId="6" fillId="0" borderId="21" xfId="0" applyFont="1" applyBorder="1"/>
    <xf numFmtId="0" fontId="6" fillId="0" borderId="6" xfId="0" applyFont="1" applyBorder="1"/>
    <xf numFmtId="0" fontId="6" fillId="0" borderId="13" xfId="0" applyFont="1" applyBorder="1"/>
    <xf numFmtId="0" fontId="6" fillId="0" borderId="0" xfId="0" applyFont="1" applyBorder="1"/>
    <xf numFmtId="0" fontId="6" fillId="0" borderId="3" xfId="0" applyFont="1" applyBorder="1"/>
    <xf numFmtId="9" fontId="7" fillId="0" borderId="22" xfId="4" applyFont="1" applyBorder="1" applyAlignment="1"/>
    <xf numFmtId="9" fontId="7" fillId="0" borderId="23" xfId="4" applyFont="1" applyBorder="1" applyAlignment="1"/>
    <xf numFmtId="0" fontId="5" fillId="0" borderId="1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5" fillId="0" borderId="20" xfId="3" applyNumberFormat="1" applyFont="1" applyBorder="1" applyAlignment="1"/>
    <xf numFmtId="164" fontId="5" fillId="0" borderId="22" xfId="3" applyNumberFormat="1" applyFont="1" applyBorder="1" applyAlignment="1"/>
    <xf numFmtId="166" fontId="6" fillId="0" borderId="22" xfId="5" applyNumberFormat="1" applyFont="1" applyBorder="1" applyAlignment="1">
      <alignment horizontal="center"/>
    </xf>
    <xf numFmtId="166" fontId="6" fillId="0" borderId="23" xfId="5" applyNumberFormat="1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0" borderId="1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4" fontId="5" fillId="0" borderId="10" xfId="3" applyNumberFormat="1" applyFont="1" applyBorder="1" applyAlignment="1"/>
    <xf numFmtId="164" fontId="5" fillId="0" borderId="1" xfId="3" applyNumberFormat="1" applyFont="1" applyBorder="1" applyAlignment="1"/>
    <xf numFmtId="166" fontId="6" fillId="0" borderId="1" xfId="5" applyNumberFormat="1" applyFont="1" applyBorder="1" applyAlignment="1">
      <alignment horizontal="center"/>
    </xf>
    <xf numFmtId="166" fontId="6" fillId="0" borderId="4" xfId="5" applyNumberFormat="1" applyFont="1" applyBorder="1" applyAlignment="1">
      <alignment horizontal="center"/>
    </xf>
    <xf numFmtId="17" fontId="6" fillId="0" borderId="10" xfId="1" applyNumberFormat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0" xfId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5" fillId="0" borderId="10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7" fillId="0" borderId="20" xfId="1" applyFont="1" applyBorder="1" applyAlignment="1">
      <alignment horizontal="left"/>
    </xf>
    <xf numFmtId="0" fontId="7" fillId="0" borderId="22" xfId="1" applyFont="1" applyBorder="1" applyAlignment="1">
      <alignment horizontal="left"/>
    </xf>
    <xf numFmtId="164" fontId="5" fillId="0" borderId="17" xfId="3" applyNumberFormat="1" applyFont="1" applyBorder="1" applyAlignment="1">
      <alignment horizontal="center"/>
    </xf>
    <xf numFmtId="164" fontId="5" fillId="0" borderId="18" xfId="3" applyNumberFormat="1" applyFont="1" applyBorder="1" applyAlignment="1">
      <alignment horizontal="center"/>
    </xf>
    <xf numFmtId="164" fontId="5" fillId="0" borderId="16" xfId="3" applyNumberFormat="1" applyFont="1" applyBorder="1" applyAlignment="1">
      <alignment horizontal="center"/>
    </xf>
    <xf numFmtId="17" fontId="6" fillId="0" borderId="10" xfId="1" applyNumberFormat="1" applyFont="1" applyBorder="1" applyAlignment="1">
      <alignment horizontal="left"/>
    </xf>
    <xf numFmtId="0" fontId="6" fillId="0" borderId="1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5" fillId="0" borderId="17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66" fontId="6" fillId="0" borderId="1" xfId="5" applyNumberFormat="1" applyFont="1" applyBorder="1" applyAlignment="1">
      <alignment horizontal="center" vertical="top"/>
    </xf>
    <xf numFmtId="166" fontId="6" fillId="0" borderId="4" xfId="5" applyNumberFormat="1" applyFont="1" applyBorder="1" applyAlignment="1">
      <alignment horizontal="center" vertical="top"/>
    </xf>
    <xf numFmtId="0" fontId="5" fillId="0" borderId="20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166" fontId="6" fillId="0" borderId="22" xfId="5" applyNumberFormat="1" applyFont="1" applyBorder="1" applyAlignment="1">
      <alignment horizontal="center" vertical="top"/>
    </xf>
    <xf numFmtId="166" fontId="6" fillId="0" borderId="23" xfId="5" applyNumberFormat="1" applyFont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21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22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0" fontId="5" fillId="0" borderId="17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5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0" borderId="11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</cellXfs>
  <cellStyles count="6">
    <cellStyle name="Millares" xfId="3" builtinId="3"/>
    <cellStyle name="Millares 2" xfId="2"/>
    <cellStyle name="Moneda [0]" xfId="5" builtinId="7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6</xdr:row>
      <xdr:rowOff>13653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344" y="547687"/>
          <a:ext cx="571499" cy="6089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33337</xdr:colOff>
      <xdr:row>50</xdr:row>
      <xdr:rowOff>57149</xdr:rowOff>
    </xdr:from>
    <xdr:to>
      <xdr:col>4</xdr:col>
      <xdr:colOff>872331</xdr:colOff>
      <xdr:row>52</xdr:row>
      <xdr:rowOff>171449</xdr:rowOff>
    </xdr:to>
    <xdr:pic>
      <xdr:nvPicPr>
        <xdr:cNvPr id="3" name="Picture 7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90712" y="13458824"/>
          <a:ext cx="3039269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5"/>
  <sheetViews>
    <sheetView tabSelected="1" topLeftCell="A25" workbookViewId="0">
      <selection activeCell="A32" sqref="A32:B32"/>
    </sheetView>
  </sheetViews>
  <sheetFormatPr baseColWidth="10" defaultRowHeight="15" x14ac:dyDescent="0.25"/>
  <cols>
    <col min="1" max="1" width="14.5703125" customWidth="1"/>
    <col min="3" max="3" width="15.5703125" customWidth="1"/>
    <col min="4" max="4" width="17.42578125" customWidth="1"/>
    <col min="5" max="5" width="15.42578125" customWidth="1"/>
    <col min="6" max="6" width="22" customWidth="1"/>
  </cols>
  <sheetData>
    <row r="1" spans="1:6" x14ac:dyDescent="0.25">
      <c r="A1" s="129" t="s">
        <v>10</v>
      </c>
      <c r="B1" s="130"/>
      <c r="C1" s="131"/>
      <c r="D1" s="1"/>
      <c r="E1" s="1"/>
      <c r="F1" s="2"/>
    </row>
    <row r="2" spans="1:6" x14ac:dyDescent="0.25">
      <c r="A2" s="132" t="s">
        <v>12</v>
      </c>
      <c r="B2" s="133"/>
      <c r="C2" s="134"/>
      <c r="D2" s="3"/>
      <c r="E2" s="3"/>
      <c r="F2" s="4"/>
    </row>
    <row r="3" spans="1:6" x14ac:dyDescent="0.25">
      <c r="A3" s="132" t="s">
        <v>11</v>
      </c>
      <c r="B3" s="133"/>
      <c r="C3" s="134"/>
      <c r="D3" s="3"/>
      <c r="E3" s="3"/>
      <c r="F3" s="4"/>
    </row>
    <row r="4" spans="1:6" x14ac:dyDescent="0.25">
      <c r="A4" s="5" t="s">
        <v>9</v>
      </c>
      <c r="B4" s="6"/>
      <c r="C4" s="7"/>
      <c r="D4" s="8" t="s">
        <v>44</v>
      </c>
      <c r="E4" s="9"/>
      <c r="F4" s="10"/>
    </row>
    <row r="5" spans="1:6" ht="15.75" thickBot="1" x14ac:dyDescent="0.3">
      <c r="A5" s="11"/>
      <c r="B5" s="12"/>
      <c r="C5" s="13"/>
      <c r="D5" s="14"/>
      <c r="E5" s="14"/>
      <c r="F5" s="15"/>
    </row>
    <row r="6" spans="1:6" x14ac:dyDescent="0.25">
      <c r="A6" s="135" t="s">
        <v>8</v>
      </c>
      <c r="B6" s="136"/>
      <c r="C6" s="137"/>
      <c r="D6" s="138" t="s">
        <v>42</v>
      </c>
      <c r="E6" s="139"/>
      <c r="F6" s="140"/>
    </row>
    <row r="7" spans="1:6" ht="15.75" thickBot="1" x14ac:dyDescent="0.3">
      <c r="A7" s="135" t="s">
        <v>37</v>
      </c>
      <c r="B7" s="136"/>
      <c r="C7" s="137"/>
      <c r="D7" s="141"/>
      <c r="E7" s="142"/>
      <c r="F7" s="143"/>
    </row>
    <row r="8" spans="1:6" x14ac:dyDescent="0.25">
      <c r="A8" s="119" t="s">
        <v>25</v>
      </c>
      <c r="B8" s="120"/>
      <c r="C8" s="120"/>
      <c r="D8" s="120"/>
      <c r="E8" s="120"/>
      <c r="F8" s="121"/>
    </row>
    <row r="9" spans="1:6" ht="27.75" customHeight="1" x14ac:dyDescent="0.25">
      <c r="A9" s="122" t="s">
        <v>47</v>
      </c>
      <c r="B9" s="123"/>
      <c r="C9" s="124" t="s">
        <v>48</v>
      </c>
      <c r="D9" s="124"/>
      <c r="E9" s="124" t="s">
        <v>49</v>
      </c>
      <c r="F9" s="125"/>
    </row>
    <row r="10" spans="1:6" ht="25.5" customHeight="1" x14ac:dyDescent="0.25">
      <c r="A10" s="126" t="s">
        <v>56</v>
      </c>
      <c r="B10" s="127"/>
      <c r="C10" s="127"/>
      <c r="D10" s="127"/>
      <c r="E10" s="123" t="s">
        <v>57</v>
      </c>
      <c r="F10" s="128"/>
    </row>
    <row r="11" spans="1:6" ht="24" x14ac:dyDescent="0.25">
      <c r="A11" s="16" t="s">
        <v>13</v>
      </c>
      <c r="B11" s="99">
        <v>45641</v>
      </c>
      <c r="C11" s="100"/>
      <c r="D11" s="17" t="s">
        <v>14</v>
      </c>
      <c r="E11" s="81" t="s">
        <v>39</v>
      </c>
      <c r="F11" s="82"/>
    </row>
    <row r="12" spans="1:6" x14ac:dyDescent="0.25">
      <c r="A12" s="101" t="s">
        <v>50</v>
      </c>
      <c r="B12" s="102"/>
      <c r="C12" s="102"/>
      <c r="D12" s="102"/>
      <c r="E12" s="102"/>
      <c r="F12" s="103"/>
    </row>
    <row r="13" spans="1:6" ht="26.25" customHeight="1" x14ac:dyDescent="0.25">
      <c r="A13" s="101"/>
      <c r="B13" s="102"/>
      <c r="C13" s="102"/>
      <c r="D13" s="102"/>
      <c r="E13" s="102"/>
      <c r="F13" s="103"/>
    </row>
    <row r="14" spans="1:6" ht="166.5" customHeight="1" thickBot="1" x14ac:dyDescent="0.3">
      <c r="A14" s="104" t="s">
        <v>43</v>
      </c>
      <c r="B14" s="105"/>
      <c r="C14" s="105"/>
      <c r="D14" s="105"/>
      <c r="E14" s="105"/>
      <c r="F14" s="106"/>
    </row>
    <row r="15" spans="1:6" x14ac:dyDescent="0.25">
      <c r="A15" s="107" t="s">
        <v>28</v>
      </c>
      <c r="B15" s="108"/>
      <c r="C15" s="108"/>
      <c r="D15" s="108"/>
      <c r="E15" s="108"/>
      <c r="F15" s="109"/>
    </row>
    <row r="16" spans="1:6" x14ac:dyDescent="0.25">
      <c r="A16" s="18" t="s">
        <v>0</v>
      </c>
      <c r="B16" s="19" t="s">
        <v>6</v>
      </c>
      <c r="C16" s="110" t="s">
        <v>15</v>
      </c>
      <c r="D16" s="110"/>
      <c r="E16" s="110"/>
      <c r="F16" s="111"/>
    </row>
    <row r="17" spans="1:6" x14ac:dyDescent="0.25">
      <c r="A17" s="20" t="s">
        <v>45</v>
      </c>
      <c r="B17" s="21">
        <v>0</v>
      </c>
      <c r="C17" s="112" t="s">
        <v>45</v>
      </c>
      <c r="D17" s="112"/>
      <c r="E17" s="112"/>
      <c r="F17" s="113"/>
    </row>
    <row r="18" spans="1:6" ht="15.75" thickBot="1" x14ac:dyDescent="0.3">
      <c r="A18" s="22"/>
      <c r="B18" s="23"/>
      <c r="C18" s="114"/>
      <c r="D18" s="114"/>
      <c r="E18" s="114"/>
      <c r="F18" s="115"/>
    </row>
    <row r="19" spans="1:6" x14ac:dyDescent="0.25">
      <c r="A19" s="116" t="s">
        <v>27</v>
      </c>
      <c r="B19" s="117"/>
      <c r="C19" s="117"/>
      <c r="D19" s="117"/>
      <c r="E19" s="117"/>
      <c r="F19" s="118"/>
    </row>
    <row r="20" spans="1:6" x14ac:dyDescent="0.25">
      <c r="A20" s="91" t="s">
        <v>17</v>
      </c>
      <c r="B20" s="92"/>
      <c r="C20" s="92"/>
      <c r="D20" s="93">
        <v>130000000</v>
      </c>
      <c r="E20" s="93"/>
      <c r="F20" s="94"/>
    </row>
    <row r="21" spans="1:6" x14ac:dyDescent="0.25">
      <c r="A21" s="91" t="s">
        <v>19</v>
      </c>
      <c r="B21" s="92"/>
      <c r="C21" s="92"/>
      <c r="D21" s="93">
        <v>0</v>
      </c>
      <c r="E21" s="93"/>
      <c r="F21" s="94"/>
    </row>
    <row r="22" spans="1:6" x14ac:dyDescent="0.25">
      <c r="A22" s="91" t="s">
        <v>18</v>
      </c>
      <c r="B22" s="92"/>
      <c r="C22" s="92"/>
      <c r="D22" s="93">
        <v>0</v>
      </c>
      <c r="E22" s="93"/>
      <c r="F22" s="94"/>
    </row>
    <row r="23" spans="1:6" x14ac:dyDescent="0.25">
      <c r="A23" s="91" t="s">
        <v>20</v>
      </c>
      <c r="B23" s="92"/>
      <c r="C23" s="92"/>
      <c r="D23" s="93">
        <v>0</v>
      </c>
      <c r="E23" s="93"/>
      <c r="F23" s="94"/>
    </row>
    <row r="24" spans="1:6" ht="15.75" thickBot="1" x14ac:dyDescent="0.3">
      <c r="A24" s="95" t="s">
        <v>7</v>
      </c>
      <c r="B24" s="96"/>
      <c r="C24" s="96"/>
      <c r="D24" s="97">
        <f>((D20+D21)-D22)+D23</f>
        <v>130000000</v>
      </c>
      <c r="E24" s="97"/>
      <c r="F24" s="98"/>
    </row>
    <row r="25" spans="1:6" x14ac:dyDescent="0.25">
      <c r="A25" s="52" t="s">
        <v>29</v>
      </c>
      <c r="B25" s="53"/>
      <c r="C25" s="53"/>
      <c r="D25" s="53"/>
      <c r="E25" s="53"/>
      <c r="F25" s="54"/>
    </row>
    <row r="26" spans="1:6" ht="33.75" customHeight="1" x14ac:dyDescent="0.25">
      <c r="A26" s="80" t="s">
        <v>51</v>
      </c>
      <c r="B26" s="81"/>
      <c r="C26" s="81" t="s">
        <v>52</v>
      </c>
      <c r="D26" s="81"/>
      <c r="E26" s="81" t="s">
        <v>46</v>
      </c>
      <c r="F26" s="82"/>
    </row>
    <row r="27" spans="1:6" ht="37.5" customHeight="1" thickBot="1" x14ac:dyDescent="0.3">
      <c r="A27" s="83" t="s">
        <v>53</v>
      </c>
      <c r="B27" s="84"/>
      <c r="C27" s="84" t="s">
        <v>54</v>
      </c>
      <c r="D27" s="84"/>
      <c r="E27" s="81" t="s">
        <v>46</v>
      </c>
      <c r="F27" s="82"/>
    </row>
    <row r="28" spans="1:6" x14ac:dyDescent="0.25">
      <c r="A28" s="85" t="s">
        <v>30</v>
      </c>
      <c r="B28" s="86"/>
      <c r="C28" s="86"/>
      <c r="D28" s="86"/>
      <c r="E28" s="86"/>
      <c r="F28" s="87"/>
    </row>
    <row r="29" spans="1:6" ht="24" x14ac:dyDescent="0.25">
      <c r="A29" s="88" t="s">
        <v>1</v>
      </c>
      <c r="B29" s="89"/>
      <c r="C29" s="44" t="s">
        <v>2</v>
      </c>
      <c r="D29" s="24" t="s">
        <v>4</v>
      </c>
      <c r="E29" s="24" t="s">
        <v>22</v>
      </c>
      <c r="F29" s="25" t="s">
        <v>23</v>
      </c>
    </row>
    <row r="30" spans="1:6" x14ac:dyDescent="0.25">
      <c r="A30" s="90" t="s">
        <v>41</v>
      </c>
      <c r="B30" s="69"/>
      <c r="C30" s="26">
        <f>+D24</f>
        <v>130000000</v>
      </c>
      <c r="D30" s="27"/>
      <c r="E30" s="28"/>
      <c r="F30" s="29"/>
    </row>
    <row r="31" spans="1:6" x14ac:dyDescent="0.25">
      <c r="A31" s="68">
        <v>45352</v>
      </c>
      <c r="B31" s="69"/>
      <c r="C31" s="26"/>
      <c r="D31" s="27">
        <v>0</v>
      </c>
      <c r="E31" s="27">
        <v>0</v>
      </c>
      <c r="F31" s="29">
        <f>C30-D31</f>
        <v>130000000</v>
      </c>
    </row>
    <row r="32" spans="1:6" x14ac:dyDescent="0.25">
      <c r="A32" s="79"/>
      <c r="B32" s="71"/>
      <c r="C32" s="26"/>
      <c r="D32" s="27">
        <v>0</v>
      </c>
      <c r="E32" s="27">
        <v>0</v>
      </c>
      <c r="F32" s="29">
        <f>F31-D32</f>
        <v>130000000</v>
      </c>
    </row>
    <row r="33" spans="1:6" ht="23.25" customHeight="1" x14ac:dyDescent="0.25">
      <c r="A33" s="79"/>
      <c r="B33" s="71"/>
      <c r="C33" s="26"/>
      <c r="D33" s="27">
        <v>0</v>
      </c>
      <c r="E33" s="27">
        <v>0</v>
      </c>
      <c r="F33" s="29">
        <f>F32-D33</f>
        <v>130000000</v>
      </c>
    </row>
    <row r="34" spans="1:6" ht="21.75" customHeight="1" x14ac:dyDescent="0.25">
      <c r="A34" s="68"/>
      <c r="B34" s="69"/>
      <c r="C34" s="26"/>
      <c r="D34" s="27">
        <v>0</v>
      </c>
      <c r="E34" s="27">
        <v>0</v>
      </c>
      <c r="F34" s="29">
        <f t="shared" ref="F34:F36" si="0">+F33-D34</f>
        <v>130000000</v>
      </c>
    </row>
    <row r="35" spans="1:6" x14ac:dyDescent="0.25">
      <c r="A35" s="70"/>
      <c r="B35" s="71"/>
      <c r="C35" s="26"/>
      <c r="D35" s="27">
        <v>0</v>
      </c>
      <c r="E35" s="27">
        <v>0</v>
      </c>
      <c r="F35" s="29">
        <f t="shared" si="0"/>
        <v>130000000</v>
      </c>
    </row>
    <row r="36" spans="1:6" x14ac:dyDescent="0.25">
      <c r="A36" s="70"/>
      <c r="B36" s="71"/>
      <c r="C36" s="26"/>
      <c r="D36" s="30">
        <v>0</v>
      </c>
      <c r="E36" s="27">
        <v>0</v>
      </c>
      <c r="F36" s="29">
        <f t="shared" si="0"/>
        <v>130000000</v>
      </c>
    </row>
    <row r="37" spans="1:6" x14ac:dyDescent="0.25">
      <c r="A37" s="72" t="s">
        <v>3</v>
      </c>
      <c r="B37" s="73"/>
      <c r="C37" s="31">
        <f>SUM(C30:C36)</f>
        <v>130000000</v>
      </c>
      <c r="D37" s="31">
        <f>SUM(D31:D36)</f>
        <v>0</v>
      </c>
      <c r="E37" s="31">
        <f>SUM(E31:E36)</f>
        <v>0</v>
      </c>
      <c r="F37" s="32">
        <f>F36</f>
        <v>130000000</v>
      </c>
    </row>
    <row r="38" spans="1:6" ht="15.75" thickBot="1" x14ac:dyDescent="0.3">
      <c r="A38" s="74" t="s">
        <v>21</v>
      </c>
      <c r="B38" s="75"/>
      <c r="C38" s="42">
        <f>+D37/C37</f>
        <v>0</v>
      </c>
      <c r="D38" s="75" t="s">
        <v>24</v>
      </c>
      <c r="E38" s="75"/>
      <c r="F38" s="43">
        <f>+E37/C37</f>
        <v>0</v>
      </c>
    </row>
    <row r="39" spans="1:6" x14ac:dyDescent="0.25">
      <c r="A39" s="76" t="s">
        <v>34</v>
      </c>
      <c r="B39" s="77"/>
      <c r="C39" s="77"/>
      <c r="D39" s="77"/>
      <c r="E39" s="77"/>
      <c r="F39" s="78"/>
    </row>
    <row r="40" spans="1:6" x14ac:dyDescent="0.25">
      <c r="A40" s="64" t="s">
        <v>16</v>
      </c>
      <c r="B40" s="65"/>
      <c r="C40" s="66">
        <f>+D24</f>
        <v>130000000</v>
      </c>
      <c r="D40" s="66"/>
      <c r="E40" s="66"/>
      <c r="F40" s="67"/>
    </row>
    <row r="41" spans="1:6" x14ac:dyDescent="0.25">
      <c r="A41" s="64" t="s">
        <v>4</v>
      </c>
      <c r="B41" s="65"/>
      <c r="C41" s="66">
        <f>D31+D32+D33+D34</f>
        <v>0</v>
      </c>
      <c r="D41" s="66"/>
      <c r="E41" s="66"/>
      <c r="F41" s="67"/>
    </row>
    <row r="42" spans="1:6" x14ac:dyDescent="0.25">
      <c r="A42" s="64" t="s">
        <v>26</v>
      </c>
      <c r="B42" s="65"/>
      <c r="C42" s="66">
        <f>+E32+E33</f>
        <v>0</v>
      </c>
      <c r="D42" s="66"/>
      <c r="E42" s="66"/>
      <c r="F42" s="67"/>
    </row>
    <row r="43" spans="1:6" ht="15.75" thickBot="1" x14ac:dyDescent="0.3">
      <c r="A43" s="48" t="s">
        <v>5</v>
      </c>
      <c r="B43" s="49"/>
      <c r="C43" s="50">
        <f>(C40-C41-C42)</f>
        <v>130000000</v>
      </c>
      <c r="D43" s="50"/>
      <c r="E43" s="50"/>
      <c r="F43" s="51"/>
    </row>
    <row r="44" spans="1:6" x14ac:dyDescent="0.25">
      <c r="A44" s="52" t="s">
        <v>35</v>
      </c>
      <c r="B44" s="53"/>
      <c r="C44" s="53"/>
      <c r="D44" s="53"/>
      <c r="E44" s="53"/>
      <c r="F44" s="54"/>
    </row>
    <row r="45" spans="1:6" x14ac:dyDescent="0.25">
      <c r="A45" s="55" t="s">
        <v>40</v>
      </c>
      <c r="B45" s="56"/>
      <c r="C45" s="56"/>
      <c r="D45" s="56"/>
      <c r="E45" s="56"/>
      <c r="F45" s="57"/>
    </row>
    <row r="46" spans="1:6" ht="15.75" thickBot="1" x14ac:dyDescent="0.3">
      <c r="A46" s="58"/>
      <c r="B46" s="59"/>
      <c r="C46" s="59"/>
      <c r="D46" s="59"/>
      <c r="E46" s="59"/>
      <c r="F46" s="60"/>
    </row>
    <row r="47" spans="1:6" x14ac:dyDescent="0.25">
      <c r="A47" s="52" t="s">
        <v>36</v>
      </c>
      <c r="B47" s="53"/>
      <c r="C47" s="53"/>
      <c r="D47" s="53"/>
      <c r="E47" s="53"/>
      <c r="F47" s="54"/>
    </row>
    <row r="48" spans="1:6" x14ac:dyDescent="0.25">
      <c r="A48" s="33" t="s">
        <v>33</v>
      </c>
      <c r="B48" s="34"/>
      <c r="C48" s="34"/>
      <c r="D48" s="34"/>
      <c r="E48" s="34"/>
      <c r="F48" s="35"/>
    </row>
    <row r="49" spans="1:6" x14ac:dyDescent="0.25">
      <c r="A49" s="33" t="s">
        <v>31</v>
      </c>
      <c r="B49" s="34"/>
      <c r="C49" s="34"/>
      <c r="D49" s="34"/>
      <c r="E49" s="34"/>
      <c r="F49" s="35"/>
    </row>
    <row r="50" spans="1:6" ht="15.75" thickBot="1" x14ac:dyDescent="0.3">
      <c r="A50" s="36" t="s">
        <v>32</v>
      </c>
      <c r="B50" s="37"/>
      <c r="C50" s="37"/>
      <c r="D50" s="37"/>
      <c r="E50" s="37"/>
      <c r="F50" s="38"/>
    </row>
    <row r="51" spans="1:6" x14ac:dyDescent="0.25">
      <c r="A51" s="39"/>
      <c r="B51" s="40"/>
      <c r="C51" s="40"/>
      <c r="D51" s="40"/>
      <c r="E51" s="40"/>
      <c r="F51" s="41"/>
    </row>
    <row r="52" spans="1:6" x14ac:dyDescent="0.25">
      <c r="A52" s="39"/>
      <c r="B52" s="40"/>
      <c r="C52" s="40"/>
      <c r="D52" s="40"/>
      <c r="E52" s="40"/>
      <c r="F52" s="41"/>
    </row>
    <row r="53" spans="1:6" x14ac:dyDescent="0.25">
      <c r="A53" s="39"/>
      <c r="B53" s="40"/>
      <c r="C53" s="40"/>
      <c r="D53" s="40"/>
      <c r="E53" s="40"/>
      <c r="F53" s="41"/>
    </row>
    <row r="54" spans="1:6" x14ac:dyDescent="0.25">
      <c r="A54" s="61" t="s">
        <v>38</v>
      </c>
      <c r="B54" s="62"/>
      <c r="C54" s="62"/>
      <c r="D54" s="62"/>
      <c r="E54" s="62"/>
      <c r="F54" s="63"/>
    </row>
    <row r="55" spans="1:6" ht="15.75" thickBot="1" x14ac:dyDescent="0.3">
      <c r="A55" s="45" t="s">
        <v>55</v>
      </c>
      <c r="B55" s="46"/>
      <c r="C55" s="46"/>
      <c r="D55" s="46"/>
      <c r="E55" s="46"/>
      <c r="F55" s="47"/>
    </row>
  </sheetData>
  <mergeCells count="64">
    <mergeCell ref="A1:C1"/>
    <mergeCell ref="A2:C2"/>
    <mergeCell ref="A3:C3"/>
    <mergeCell ref="A6:C6"/>
    <mergeCell ref="D6:F7"/>
    <mergeCell ref="A7:C7"/>
    <mergeCell ref="A8:F8"/>
    <mergeCell ref="A9:B9"/>
    <mergeCell ref="C9:D9"/>
    <mergeCell ref="E9:F9"/>
    <mergeCell ref="A10:D10"/>
    <mergeCell ref="E10:F10"/>
    <mergeCell ref="A21:C21"/>
    <mergeCell ref="D21:F21"/>
    <mergeCell ref="B11:C11"/>
    <mergeCell ref="E11:F11"/>
    <mergeCell ref="A12:F13"/>
    <mergeCell ref="A14:F14"/>
    <mergeCell ref="A15:F15"/>
    <mergeCell ref="C16:F16"/>
    <mergeCell ref="C17:F17"/>
    <mergeCell ref="C18:F18"/>
    <mergeCell ref="A19:F19"/>
    <mergeCell ref="A20:C20"/>
    <mergeCell ref="D20:F20"/>
    <mergeCell ref="A22:C22"/>
    <mergeCell ref="D22:F22"/>
    <mergeCell ref="A23:C23"/>
    <mergeCell ref="D23:F23"/>
    <mergeCell ref="A24:C24"/>
    <mergeCell ref="D24:F24"/>
    <mergeCell ref="A33:B33"/>
    <mergeCell ref="A25:F25"/>
    <mergeCell ref="A26:B26"/>
    <mergeCell ref="C26:D26"/>
    <mergeCell ref="E26:F26"/>
    <mergeCell ref="A27:B27"/>
    <mergeCell ref="C27:D27"/>
    <mergeCell ref="E27:F27"/>
    <mergeCell ref="A28:F28"/>
    <mergeCell ref="A29:B29"/>
    <mergeCell ref="A30:B30"/>
    <mergeCell ref="A31:B31"/>
    <mergeCell ref="A32:B32"/>
    <mergeCell ref="A42:B42"/>
    <mergeCell ref="C42:F42"/>
    <mergeCell ref="A34:B34"/>
    <mergeCell ref="A35:B35"/>
    <mergeCell ref="A36:B36"/>
    <mergeCell ref="A37:B37"/>
    <mergeCell ref="A38:B38"/>
    <mergeCell ref="D38:E38"/>
    <mergeCell ref="A39:F39"/>
    <mergeCell ref="A40:B40"/>
    <mergeCell ref="C40:F40"/>
    <mergeCell ref="A41:B41"/>
    <mergeCell ref="C41:F41"/>
    <mergeCell ref="A55:F55"/>
    <mergeCell ref="A43:B43"/>
    <mergeCell ref="C43:F43"/>
    <mergeCell ref="A44:F44"/>
    <mergeCell ref="A45:F46"/>
    <mergeCell ref="A47:F47"/>
    <mergeCell ref="A54:F54"/>
  </mergeCells>
  <pageMargins left="0.82677165354330717" right="0.70866141732283472" top="0.74803149606299213" bottom="0.74803149606299213" header="0.31496062992125984" footer="0.31496062992125984"/>
  <pageSetup paperSize="5" scale="7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MARZO2024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DMORI CONTRATACION</cp:lastModifiedBy>
  <cp:lastPrinted>2024-06-19T21:29:27Z</cp:lastPrinted>
  <dcterms:created xsi:type="dcterms:W3CDTF">2014-04-16T15:00:44Z</dcterms:created>
  <dcterms:modified xsi:type="dcterms:W3CDTF">2024-06-21T18:46:43Z</dcterms:modified>
</cp:coreProperties>
</file>