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londono\Desktop\SUSANA CONTRATACION 2024\SUBASTA\VESTUARIO Y CALZADO\"/>
    </mc:Choice>
  </mc:AlternateContent>
  <xr:revisionPtr revIDLastSave="0" documentId="8_{0F381FFA-05A4-42BE-AD0A-992848E4AE4A}" xr6:coauthVersionLast="36" xr6:coauthVersionMax="36" xr10:uidLastSave="{00000000-0000-0000-0000-000000000000}"/>
  <bookViews>
    <workbookView xWindow="0" yWindow="0" windowWidth="28800" windowHeight="12225" tabRatio="885" firstSheet="2" activeTab="2" xr2:uid="{00000000-000D-0000-FFFF-FFFF00000000}"/>
  </bookViews>
  <sheets>
    <sheet name="INDICADORES-1 " sheetId="2" state="hidden" r:id="rId1"/>
    <sheet name="INDICADORES" sheetId="4" state="hidden" r:id="rId2"/>
    <sheet name="3. RTA DE INDICADORES" sheetId="8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2" l="1"/>
  <c r="L13" i="2"/>
  <c r="G13" i="2" l="1"/>
  <c r="I13" i="2"/>
  <c r="K13" i="2"/>
  <c r="J13" i="2"/>
  <c r="H13" i="2"/>
  <c r="F13" i="2"/>
</calcChain>
</file>

<file path=xl/sharedStrings.xml><?xml version="1.0" encoding="utf-8"?>
<sst xmlns="http://schemas.openxmlformats.org/spreadsheetml/2006/main" count="123" uniqueCount="81">
  <si>
    <t>OBJETO</t>
  </si>
  <si>
    <t>VALOR</t>
  </si>
  <si>
    <t>PROCESO</t>
  </si>
  <si>
    <t>AÑO</t>
  </si>
  <si>
    <t>ENTIDAD</t>
  </si>
  <si>
    <t>CUANTIA</t>
  </si>
  <si>
    <t>LIQUIDEZ
&gt;=</t>
  </si>
  <si>
    <t>INDICE ENDEUDAMIENTO
&lt;=</t>
  </si>
  <si>
    <t>RAZON COB INTER
&gt;=</t>
  </si>
  <si>
    <t>RP
&gt;=</t>
  </si>
  <si>
    <t>RA
&gt;=</t>
  </si>
  <si>
    <t>PATRIMONIO</t>
  </si>
  <si>
    <t>Estado del Proceso</t>
  </si>
  <si>
    <t>Enlace URL</t>
  </si>
  <si>
    <t>CIIU</t>
  </si>
  <si>
    <t>NOMBRE CIIU</t>
  </si>
  <si>
    <t>Max</t>
  </si>
  <si>
    <t>Min</t>
  </si>
  <si>
    <t>Mediana</t>
  </si>
  <si>
    <t xml:space="preserve">INDICE DE LIQUIDEZ
(ACT CTE / PAS CTE)                </t>
  </si>
  <si>
    <t xml:space="preserve">INDICE DE ENDEUDAMIENTO
(PAS TOTAL / ACTIVO TOTAL)                                                   </t>
  </si>
  <si>
    <t xml:space="preserve">RAZON DE LA COBERTURA DE INTERESES                 
(UTIL OPERACIONAL / GASTO DE INTERESES)         </t>
  </si>
  <si>
    <t xml:space="preserve">RENTABILIDAD SOBRE PATRIMONIO
(UTIL OPERACIONAL / PATRIMONIO)                </t>
  </si>
  <si>
    <t xml:space="preserve">RENTABILIDAD SOBRE ACTIVOS
(UTIL OPERACIONAL / ACTIVO TOTAL)                </t>
  </si>
  <si>
    <t>&gt;= 8%</t>
  </si>
  <si>
    <t>&gt;= 3</t>
  </si>
  <si>
    <t>VIGENCIA</t>
  </si>
  <si>
    <t>HISTORICO</t>
  </si>
  <si>
    <t>SUPERSOCIEDADES</t>
  </si>
  <si>
    <t>SECOP I Y II</t>
  </si>
  <si>
    <t>TIPO DE CONTRATACIÓN</t>
  </si>
  <si>
    <t>KTAL DE TRABAJO</t>
  </si>
  <si>
    <t>&gt;= 2</t>
  </si>
  <si>
    <t>&lt;=60%</t>
  </si>
  <si>
    <t>&gt;= 10%</t>
  </si>
  <si>
    <t>Promedio</t>
  </si>
  <si>
    <t>Empresas</t>
  </si>
  <si>
    <t>OFICINA FINANCIERA, INDICADORES</t>
  </si>
  <si>
    <t>Fecha:</t>
  </si>
  <si>
    <t>&gt;= 5</t>
  </si>
  <si>
    <t xml:space="preserve"> Prestación del servicio integral de aseo, cafetería, jardinería y mantenimiento en general para el campus de la Institución Universitaria Pascual Bravo</t>
  </si>
  <si>
    <t>003-2020</t>
  </si>
  <si>
    <t>PRESTACIÓN DE SERVICIOS GENERALES PARA EL CUMPLIMIENTO DE LAS ACTIVIDADES DE CAFETERÍA Y ASEO, MANTENIMIENTO Y LABORES DE JARDINERÍA  EN LA SEDE PRINCIPAL, SEDES REGIONALES Y EN EL LABORATORIO CENSA DE CORNARE</t>
  </si>
  <si>
    <t xml:space="preserve">	Liquidado</t>
  </si>
  <si>
    <t>https://www.contratos.gov.co/consultas/detalleProceso.do?numConstancia=20-9-463559&amp;g-recaptcha-response=03AGdBq26KYlk7EPO6ScQka6YKhvKZ9tpwu5Sg8GPzkZIeT8AuOWES1hxDBAQlHjk8OCzJZCCUGRNY5I4ZoFIBVW_TZPkgizu_9eYhmA4Lmu7npPYOnwLJF_ktFYuOd-cMLK_r7xFMmRXv5DW73y3atkUdolOG53Ri2ct751lJg0xvZ7vAVNNeWjHcWGKMXOruNblbKooXvBnXPzAeU40fw6hAz1mIXlV7VmFKA5H0u26hEId5WrMw5cNWh0HORjYajEJPizvSWy02kr0dlNf7jxot1C423xOeEXhZ-T3TglwatHRVMTIPdo5gwxO4PY2mJa7WJryL2N9FKogehp7UWeVQlxxQ5EvGkceqzg3EFrz_QkYT-nfNdMvByxdL3tnxQb6gfmYbqMYRZNVE2eao48Dw_KqjYBij75TBrGEsidoFUahwaM69l9UAnDx8d-YCk1sdIsMx78y2U6XUgHxDoXr2-tm5npUWrNZ4dRoc1VYU2mosUj7azKM</t>
  </si>
  <si>
    <t>SA-001-2021</t>
  </si>
  <si>
    <t>ESCUELA NACIONAL DEL DEPORTE</t>
  </si>
  <si>
    <t>Prestación de servicios de aseo, jardinería y mantenimiento en la Institución Universitaria Escuela Nacional del Deporte, apoyo logístico en la ejecución de los protocolos de bioseguridad implementados por la institución, entrega de implementos deportivos - ayudas audiovisuales  y todas las demás labores que asigne el supervisor del contrato referente a estas actividades que el contratista ejecutará con plena autonomía e independencia bajo la supervisión de la Institución Universitaria Escuela Nacional del Deporte, con la finalidad de ejecutar a cabalidad el objeto del presente contrato, por lo que la empresa deberá poner a disposición de la Institución Universitaria Escuela Nacional del Deporte Treinta y Cinco (35) personas</t>
  </si>
  <si>
    <t xml:space="preserve">	Celebrado</t>
  </si>
  <si>
    <t>https://www.contratos.gov.co/consultas/detalleProceso.do?numConstancia=21-9-472256&amp;g-recaptcha-response=03AGdBq26yrQUKMgXZtJ5F6QjIrjNlfYB7TFItmsSfL0PTiw0VD8_CahtEbsgtuIJ20iAU7niOoxDdMWMBpLhSTLpPIEciIx0JDJjl3PyQmi7HQAOx4y5EzIkQmnCVtIIj00EBy97eYAelpBp5MRNFfj5ctNUwMujEau1yNGqdfPdPvInMmIzvLZERP8umMPCVHBd8Qoeil2_gREmDRTLhuYIBsTmlSEeJNCmxeNIJsGaRYZI3kAn_Q_4l7zEDXO2m8DA2sMzGtoO49HQPhupTBXBqNXCp6sxf1gqC8TtXFKtpK4pD8TmTUpN8Mu1LfIVArof9ZECs8pig9YGev4DdbF7aR3gtuMBkbcc_V8g9frIHeySVYMlJF9xCXKRZZWFPoBXuT-fu2avYfJUsriYSqga5WT-fBzE6pQAPPoJLVtlNEY7KdH_Ud83NqbWlI1Tml4XcYdYvtQgWDSDIRuoze11t6tWqtBK_GdiKjZZECfdPlJ0wawhHWcM</t>
  </si>
  <si>
    <t>SA-02-2021</t>
  </si>
  <si>
    <t>Suministro del servicio de aseo y los elementos para la prestación del servicio, manejo integral de plagas y jardinería para la BPP, y sus filiales, y las demás Unidades de Información que hacen parte del Sistema de Bibliotecas Públicas de Medellín</t>
  </si>
  <si>
    <t>https://www.contratos.gov.co/consultas/detalleProceso.do?numConstancia=21-9-471063&amp;g-recaptcha-response=03AGdBq27YFL3IAUkA9NCWv20jgWGcEJD5yks01zv7xxjuZf6I0O2ipD3YSpiP7GVeAw9vv8l30YZEgHtwd3xzW5ie-zrszimYvlyd3wSr0R5nZtFkBIqp2m_hbJvBIcvowV4b6RI1cVQzsOF5vYN-BUjrZHOXx1PzgJf-2DXxPA0xTyGFDyb1auGLhjLq5TMJiDYgvf4m10RmaGz8454JDMkDJmqMrxMsjArltzM9cQAx-6mieGSxhqilwjzQcOUQn2vGZWEJYzImS3uBkMjPJznnqXpxOt-2yDMsXeJEWfPeJttDh60mVsKP_oYonUAu72dXVK754uf1rv4HbXY4APVf99QwZSvVnd3P8MTcf_5VyS2zRxXM4aUBNHKq8L4TlAJQJaJeicUFyKY6PAIcB8PTLY5KydPfMRdobi0Sur8rCTd-lTuJ0hTd7kA_cD7AbNHkhgUfvkRtXGYbH_7en9eXDYv0Ft3RMSsXljhzjM07lC9TEYvMIhU</t>
  </si>
  <si>
    <t xml:space="preserve">SAMC-001-2022 </t>
  </si>
  <si>
    <t>INSTITUCION UNIVERSITARIA ITSA</t>
  </si>
  <si>
    <t>PRESTACIÓN DE SERVICIO INTEGRAL DE ASEO, JARDINERÍA Y CAFETERÍA CON ELEMENTOS E IMPLEMENTOS NECESARIOS PARA LOS CAMPUS DE SOLEDAD Y BARRANQUILLA DE LA INSTITUCIÓN UNIVERSITARIA ITSA (Manifestación de</t>
  </si>
  <si>
    <t>Proceso adjudicado y celebrado</t>
  </si>
  <si>
    <t>https://community.secop.gov.co/Public/Tendering/ContractNoticeManagement/Index?currentLanguage=es-CO&amp;Page=login&amp;Country=CO&amp;SkinName=CCE</t>
  </si>
  <si>
    <t xml:space="preserve">SERVICIOS INTEGRAL DE ASEO, CAFETERIA, JARDINERIA, MANTENIMIENTOS Y SERVICIOS GENERALES CON SUMINISTRO DE INSUMOS, EQUIPOS Y ELEMENTOS NECESARIOS PARA EL SERVICIO A TODO COSTO EN LAS INSTALACIONES DE LA GOBERNACION DE LA GUAJIRA Y SEDES ADSCRITAS EN LA CIUDAD DE RIOHACHA	</t>
  </si>
  <si>
    <t>LP 001 DE 2022</t>
  </si>
  <si>
    <t>GOBGUAJIRA</t>
  </si>
  <si>
    <t>Terminación y acabado de edificios y obras de ingeniería civil</t>
  </si>
  <si>
    <t>Otras actividades de limpieza de edificios e instalaciones industriales</t>
  </si>
  <si>
    <t>SERVICIO DE ASEO INTEGRAL Y MANTENIMIENTO PREVENTIVO Y CORRECTIVO DE LAS INSTALACIONES DE LAINSTITUCIÓN UNIVERSITARIA PASCUAL BRAVO</t>
  </si>
  <si>
    <t xml:space="preserve">SERVICIO DE ASEO INTEGRAL Y MANTENIMIENTO PREVENTIVO Y CORRECTIVO DE LAS INSTALACIONES DE LA SEDE DE ROBLEDO DE LA INSTITUCIÓN UNIVERSITARIA PASCUAL BRAVO. </t>
  </si>
  <si>
    <t>Prestación del servicio integral de aseo, cafetería, jardinería y mantenimiento en general para el campus</t>
  </si>
  <si>
    <t>Abogad@: Laura Victoria Giraldo</t>
  </si>
  <si>
    <t>Subasta</t>
  </si>
  <si>
    <t>Marz-23-2022</t>
  </si>
  <si>
    <t>Prestación del servicio integral de aseo, cafetería, jardinería y mantenimiento en general para el campus de la Institución Universitaria Pascual Bravo</t>
  </si>
  <si>
    <t>CORNARE CORPORACIÓN AUTÓNOMA REGIONAL DE LAS CUENCAS DE RÍOS NEGRO Y NARE</t>
  </si>
  <si>
    <t>ANTIOQUIA - BIBLIOTECA PÚBLICA PILOTO DE MEDELLÍN PARA AMÉRICA LATINA - MEDELLÍN</t>
  </si>
  <si>
    <t>&lt;= 60%</t>
  </si>
  <si>
    <t>Fecha Actualización</t>
  </si>
  <si>
    <t>INDICADORES</t>
  </si>
  <si>
    <t>INDICES</t>
  </si>
  <si>
    <t>&gt;= 1,5</t>
  </si>
  <si>
    <t>&gt;= 5%</t>
  </si>
  <si>
    <t>Suministro de elementos de dotación de vestuario y calzado para el personal de la Institución Universitaria Pascual Bravo.</t>
  </si>
  <si>
    <t>Junio 12 de 2024</t>
  </si>
  <si>
    <t>DIRECCIÓN DE TALENTO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</si>
</sst>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1" formatCode="_-* #,##0_-;\-* #,##0_-;_-* &quot;-&quot;_-;_-@_-"/>
    <numFmt numFmtId="164" formatCode="#,##0_ ;\-#,##0\ "/>
    <numFmt numFmtId="165" formatCode="&quot;$&quot;\ #,##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333333"/>
      <name val="Trebuchet MS"/>
      <family val="2"/>
    </font>
    <font>
      <b/>
      <sz val="8"/>
      <color theme="1"/>
      <name val="Calibri"/>
      <family val="2"/>
      <scheme val="minor"/>
    </font>
    <font>
      <sz val="10"/>
      <color rgb="FF000000"/>
      <name val="Trebuchet MS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3D3D3D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rgb="FF3D3D3D"/>
      <name val="Arial"/>
      <family val="2"/>
    </font>
    <font>
      <b/>
      <sz val="13"/>
      <color theme="1"/>
      <name val="Arial"/>
      <family val="2"/>
    </font>
    <font>
      <b/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FF6EA"/>
        <bgColor indexed="64"/>
      </patternFill>
    </fill>
    <fill>
      <patternFill patternType="solid">
        <fgColor rgb="FFCEEAB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vertical="center" wrapText="1"/>
    </xf>
    <xf numFmtId="0" fontId="3" fillId="0" borderId="0" xfId="0" applyFont="1"/>
    <xf numFmtId="0" fontId="0" fillId="0" borderId="0" xfId="0" applyAlignment="1">
      <alignment vertical="center"/>
    </xf>
    <xf numFmtId="3" fontId="4" fillId="0" borderId="0" xfId="0" applyNumberFormat="1" applyFont="1"/>
    <xf numFmtId="164" fontId="0" fillId="0" borderId="0" xfId="1" applyNumberFormat="1" applyFont="1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2" fontId="0" fillId="0" borderId="0" xfId="0" applyNumberFormat="1"/>
    <xf numFmtId="0" fontId="6" fillId="0" borderId="0" xfId="0" applyFont="1"/>
    <xf numFmtId="0" fontId="2" fillId="0" borderId="4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6" fontId="10" fillId="0" borderId="0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vertical="center" wrapText="1"/>
    </xf>
    <xf numFmtId="0" fontId="0" fillId="0" borderId="0" xfId="0" applyAlignment="1">
      <alignment horizontal="right"/>
    </xf>
    <xf numFmtId="0" fontId="15" fillId="0" borderId="0" xfId="0" applyFont="1" applyAlignment="1">
      <alignment wrapText="1"/>
    </xf>
    <xf numFmtId="0" fontId="15" fillId="0" borderId="1" xfId="0" applyFont="1" applyBorder="1" applyAlignment="1">
      <alignment vertical="center" wrapText="1"/>
    </xf>
    <xf numFmtId="41" fontId="15" fillId="0" borderId="0" xfId="1" applyFont="1" applyAlignment="1">
      <alignment horizontal="right" wrapText="1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wrapText="1"/>
    </xf>
    <xf numFmtId="0" fontId="17" fillId="0" borderId="1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5" fillId="0" borderId="1" xfId="3" applyBorder="1" applyAlignment="1">
      <alignment vertical="center" wrapText="1"/>
    </xf>
    <xf numFmtId="0" fontId="0" fillId="5" borderId="1" xfId="0" applyFill="1" applyBorder="1" applyAlignment="1">
      <alignment wrapText="1"/>
    </xf>
    <xf numFmtId="0" fontId="6" fillId="5" borderId="1" xfId="0" applyFont="1" applyFill="1" applyBorder="1" applyAlignment="1">
      <alignment wrapText="1"/>
    </xf>
    <xf numFmtId="0" fontId="0" fillId="5" borderId="1" xfId="0" applyFill="1" applyBorder="1" applyAlignment="1">
      <alignment horizontal="center" wrapText="1"/>
    </xf>
    <xf numFmtId="0" fontId="0" fillId="5" borderId="1" xfId="0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3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6" fontId="21" fillId="4" borderId="6" xfId="1" applyNumberFormat="1" applyFont="1" applyFill="1" applyBorder="1" applyAlignment="1">
      <alignment horizontal="right" vertical="center" wrapText="1"/>
    </xf>
    <xf numFmtId="4" fontId="22" fillId="0" borderId="2" xfId="0" applyNumberFormat="1" applyFont="1" applyFill="1" applyBorder="1" applyAlignment="1">
      <alignment vertical="center" wrapText="1"/>
    </xf>
    <xf numFmtId="10" fontId="22" fillId="4" borderId="2" xfId="2" applyNumberFormat="1" applyFont="1" applyFill="1" applyBorder="1" applyAlignment="1">
      <alignment vertical="center" wrapText="1"/>
    </xf>
    <xf numFmtId="2" fontId="22" fillId="0" borderId="2" xfId="0" applyNumberFormat="1" applyFont="1" applyFill="1" applyBorder="1" applyAlignment="1">
      <alignment vertical="center" wrapText="1"/>
    </xf>
    <xf numFmtId="10" fontId="22" fillId="0" borderId="2" xfId="2" applyNumberFormat="1" applyFont="1" applyFill="1" applyBorder="1" applyAlignment="1">
      <alignment vertical="center" wrapText="1"/>
    </xf>
    <xf numFmtId="10" fontId="22" fillId="0" borderId="3" xfId="2" applyNumberFormat="1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2" fontId="20" fillId="0" borderId="1" xfId="0" applyNumberFormat="1" applyFont="1" applyBorder="1"/>
    <xf numFmtId="9" fontId="20" fillId="0" borderId="1" xfId="2" applyFont="1" applyBorder="1"/>
    <xf numFmtId="4" fontId="20" fillId="0" borderId="1" xfId="0" applyNumberFormat="1" applyFont="1" applyBorder="1"/>
    <xf numFmtId="2" fontId="20" fillId="0" borderId="4" xfId="0" applyNumberFormat="1" applyFont="1" applyBorder="1"/>
    <xf numFmtId="9" fontId="20" fillId="0" borderId="4" xfId="2" applyFont="1" applyBorder="1"/>
    <xf numFmtId="4" fontId="20" fillId="0" borderId="4" xfId="0" applyNumberFormat="1" applyFont="1" applyBorder="1"/>
    <xf numFmtId="6" fontId="24" fillId="4" borderId="1" xfId="1" applyNumberFormat="1" applyFont="1" applyFill="1" applyBorder="1" applyAlignment="1">
      <alignment horizontal="right" vertical="center" wrapText="1"/>
    </xf>
    <xf numFmtId="4" fontId="16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9" fontId="20" fillId="0" borderId="0" xfId="2" applyFont="1" applyBorder="1"/>
    <xf numFmtId="4" fontId="20" fillId="0" borderId="0" xfId="0" applyNumberFormat="1" applyFont="1" applyBorder="1"/>
    <xf numFmtId="0" fontId="20" fillId="0" borderId="5" xfId="0" applyFont="1" applyBorder="1"/>
    <xf numFmtId="0" fontId="20" fillId="0" borderId="8" xfId="0" applyFont="1" applyBorder="1"/>
    <xf numFmtId="2" fontId="23" fillId="0" borderId="6" xfId="0" applyNumberFormat="1" applyFont="1" applyBorder="1"/>
    <xf numFmtId="9" fontId="23" fillId="0" borderId="2" xfId="2" applyFont="1" applyBorder="1"/>
    <xf numFmtId="4" fontId="23" fillId="0" borderId="2" xfId="0" applyNumberFormat="1" applyFont="1" applyBorder="1"/>
    <xf numFmtId="9" fontId="23" fillId="0" borderId="3" xfId="2" applyFont="1" applyBorder="1"/>
    <xf numFmtId="0" fontId="18" fillId="6" borderId="1" xfId="0" applyFont="1" applyFill="1" applyBorder="1" applyAlignment="1">
      <alignment horizontal="center" vertical="center" wrapText="1"/>
    </xf>
    <xf numFmtId="3" fontId="18" fillId="6" borderId="1" xfId="0" applyNumberFormat="1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164" fontId="5" fillId="0" borderId="0" xfId="3" applyNumberFormat="1"/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 indent="1"/>
    </xf>
    <xf numFmtId="0" fontId="9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17" fillId="0" borderId="9" xfId="0" applyFont="1" applyBorder="1" applyAlignment="1">
      <alignment vertical="center" wrapText="1"/>
    </xf>
    <xf numFmtId="0" fontId="5" fillId="8" borderId="9" xfId="3" applyFill="1" applyBorder="1" applyAlignment="1">
      <alignment vertical="center" wrapText="1"/>
    </xf>
    <xf numFmtId="10" fontId="16" fillId="0" borderId="1" xfId="2" applyNumberFormat="1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6" fontId="22" fillId="0" borderId="0" xfId="0" applyNumberFormat="1" applyFont="1" applyBorder="1" applyAlignment="1">
      <alignment horizontal="right" vertical="center"/>
    </xf>
    <xf numFmtId="0" fontId="9" fillId="5" borderId="0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left" vertical="center" wrapText="1" indent="1"/>
    </xf>
    <xf numFmtId="0" fontId="9" fillId="5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22" fillId="9" borderId="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5" fillId="6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165" fontId="18" fillId="6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26" fillId="0" borderId="0" xfId="0" applyFont="1" applyAlignment="1">
      <alignment horizontal="left" vertical="center" wrapText="1"/>
    </xf>
    <xf numFmtId="0" fontId="23" fillId="0" borderId="7" xfId="0" applyFont="1" applyBorder="1" applyAlignment="1">
      <alignment wrapText="1"/>
    </xf>
    <xf numFmtId="0" fontId="18" fillId="0" borderId="0" xfId="0" applyFont="1" applyAlignment="1">
      <alignment horizontal="center"/>
    </xf>
    <xf numFmtId="0" fontId="22" fillId="7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 wrapText="1"/>
    </xf>
    <xf numFmtId="3" fontId="18" fillId="6" borderId="10" xfId="0" applyNumberFormat="1" applyFont="1" applyFill="1" applyBorder="1" applyAlignment="1">
      <alignment horizontal="center" vertical="center" wrapText="1"/>
    </xf>
    <xf numFmtId="3" fontId="18" fillId="6" borderId="5" xfId="0" applyNumberFormat="1" applyFont="1" applyFill="1" applyBorder="1" applyAlignment="1">
      <alignment horizontal="center" vertical="center" wrapText="1"/>
    </xf>
  </cellXfs>
  <cellStyles count="4">
    <cellStyle name="Hipervínculo" xfId="3" builtinId="8"/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EFF6EA"/>
      <color rgb="FFFFFF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104775</xdr:rowOff>
    </xdr:from>
    <xdr:to>
      <xdr:col>2</xdr:col>
      <xdr:colOff>1819275</xdr:colOff>
      <xdr:row>3</xdr:row>
      <xdr:rowOff>186033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4E0F194-4C04-464C-BD4B-EF296266A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04775"/>
          <a:ext cx="3552825" cy="9480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tos.gov.co/consultas/detalleProceso.do?numConstancia=21-9-472256&amp;g-recaptcha-response=03AGdBq26yrQUKMgXZtJ5F6QjIrjNlfYB7TFItmsSfL0PTiw0VD8_CahtEbsgtuIJ20iAU7niOoxDdMWMBpLhSTLpPIEciIx0JDJjl3PyQmi7HQAOx4y5EzIkQmnCVtIIj00EBy97eYAelpBp5MRNFfj5ctNUwMujEau1yNGqdfPdPvInMmIzvLZERP8umMPCVHBd8Qoeil2_gREmDRTLhuYIBsTmlSEeJNCmxeNIJsGaRYZI3kAn_Q_4l7zEDXO2m8DA2sMzGtoO49HQPhupTBXBqNXCp6sxf1gqC8TtXFKtpK4pD8TmTUpN8Mu1LfIVArof9ZECs8pig9YGev4DdbF7aR3gtuMBkbcc_V8g9frIHeySVYMlJF9xCXKRZZWFPoBXuT-fu2avYfJUsriYSqga5WT-fBzE6pQAPPoJLVtlNEY7KdH_Ud83NqbWlI1Tml4XcYdYvtQgWDSDIRuoze11t6tWqtBK_GdiKjZZECfdPlJ0wawhHWc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contratos.gov.co/consultas/detalleProceso.do?numConstancia=20-9-463559&amp;g-recaptcha-response=03AGdBq26KYlk7EPO6ScQka6YKhvKZ9tpwu5Sg8GPzkZIeT8AuOWES1hxDBAQlHjk8OCzJZCCUGRNY5I4ZoFIBVW_TZPkgizu_9eYhmA4Lmu7npPYOnwLJF_ktFYuOd-cMLK_r7xFMmRXv5DW73y3atkUdolOG53Ri2ct751lJg0xvZ7vAVNNeWjHcWGKMXOruNblbKooXvBnXPzAeU40fw6hAz1mIXlV7VmFKA5H0u26hEId5WrMw5cNWh0HORjYajEJPizvSWy02kr0dlNf7jxot1C423xOeEXhZ-T3TglwatHRVMTIPdo5gwxO4PY2mJa7WJryL2N9FKogehp7UWeVQlxxQ5EvGkceqzg3EFrz_QkYT-nfNdMvByxdL3tnxQb6gfmYbqMYRZNVE2eao48Dw_KqjYBij75TBrGEsidoFUahwaM69l9UAnDx8d-YCk1sdIsMx78y2U6XUgHxDoXr2-tm5npUWrNZ4dRoc1VYU2mosUj7azKM" TargetMode="External"/><Relationship Id="rId1" Type="http://schemas.openxmlformats.org/officeDocument/2006/relationships/hyperlink" Target="mailto:Abogad@:%20Laura%20Victoria%20Giraldo" TargetMode="External"/><Relationship Id="rId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4" Type="http://schemas.openxmlformats.org/officeDocument/2006/relationships/hyperlink" Target="https://www.contratos.gov.co/consultas/detalleProceso.do?numConstancia=21-9-471063&amp;g-recaptcha-response=03AGdBq27YFL3IAUkA9NCWv20jgWGcEJD5yks01zv7xxjuZf6I0O2ipD3YSpiP7GVeAw9vv8l30YZEgHtwd3xzW5ie-zrszimYvlyd3wSr0R5nZtFkBIqp2m_hbJvBIcvowV4b6RI1cVQzsOF5vYN-BUjrZHOXx1PzgJf-2DXxPA0xTyGFDyb1auGLhjLq5TMJiDYgvf4m10RmaGz8454JDMkDJmqMrxMsjArltzM9cQAx-6mieGSxhqilwjzQcOUQn2vGZWEJYzImS3uBkMjPJznnqXpxOt-2yDMsXeJEWfPeJttDh60mVsKP_oYonUAu72dXVK754uf1rv4HbXY4APVf99QwZSvVnd3P8MTcf_5VyS2zRxXM4aUBNHKq8L4TlAJQJaJeicUFyKY6PAIcB8PTLY5KydPfMRdobi0Sur8rCTd-lTuJ0hTd7kA_cD7AbNHkhgUfvkRtXGYbH_7en9eXDYv0Ft3RMSsXljhzjM07lC9TEYvMIh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O36"/>
  <sheetViews>
    <sheetView zoomScaleNormal="100" workbookViewId="0">
      <pane ySplit="6" topLeftCell="A7" activePane="bottomLeft" state="frozen"/>
      <selection activeCell="B32" sqref="B32"/>
      <selection pane="bottomLeft" activeCell="B32" sqref="B32"/>
    </sheetView>
  </sheetViews>
  <sheetFormatPr baseColWidth="10" defaultRowHeight="15" x14ac:dyDescent="0.25"/>
  <cols>
    <col min="1" max="1" width="0.7109375" customWidth="1"/>
    <col min="2" max="2" width="13.5703125" style="6" customWidth="1"/>
    <col min="3" max="3" width="5.140625" bestFit="1" customWidth="1"/>
    <col min="4" max="4" width="21.28515625" customWidth="1"/>
    <col min="5" max="5" width="61" style="9" customWidth="1"/>
    <col min="6" max="6" width="16" customWidth="1"/>
    <col min="7" max="7" width="9.85546875" customWidth="1"/>
    <col min="8" max="8" width="10.85546875" customWidth="1"/>
    <col min="10" max="10" width="11" customWidth="1"/>
    <col min="11" max="11" width="10.5703125" customWidth="1"/>
    <col min="12" max="12" width="13" customWidth="1"/>
    <col min="13" max="13" width="10.140625" customWidth="1"/>
    <col min="14" max="14" width="11" customWidth="1"/>
    <col min="15" max="15" width="255.7109375" hidden="1" customWidth="1"/>
    <col min="16" max="16" width="11.5703125" customWidth="1"/>
  </cols>
  <sheetData>
    <row r="1" spans="2:15" ht="29.25" customHeight="1" x14ac:dyDescent="0.25">
      <c r="B1" s="66" t="s">
        <v>0</v>
      </c>
      <c r="C1" s="2"/>
      <c r="D1" s="93" t="s">
        <v>40</v>
      </c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2:15" x14ac:dyDescent="0.25">
      <c r="B2" s="66" t="s">
        <v>1</v>
      </c>
      <c r="C2" s="3"/>
      <c r="D2" s="80">
        <v>609725158</v>
      </c>
      <c r="E2" s="5"/>
      <c r="F2" s="5"/>
      <c r="G2" s="5"/>
      <c r="H2" s="5"/>
      <c r="I2" s="5"/>
      <c r="J2" s="5"/>
      <c r="K2" s="5"/>
      <c r="L2" s="5"/>
      <c r="M2" s="5"/>
      <c r="N2" s="5"/>
    </row>
    <row r="3" spans="2:15" x14ac:dyDescent="0.25">
      <c r="B3" s="95" t="s">
        <v>30</v>
      </c>
      <c r="C3" s="95"/>
      <c r="D3" s="95"/>
      <c r="E3" s="13" t="s">
        <v>67</v>
      </c>
      <c r="F3" s="5"/>
      <c r="G3" s="5"/>
      <c r="H3" s="5"/>
      <c r="I3" s="5"/>
      <c r="J3" s="5"/>
      <c r="K3" s="5" t="s">
        <v>38</v>
      </c>
      <c r="L3" s="5" t="s">
        <v>68</v>
      </c>
      <c r="M3" s="5"/>
      <c r="N3" s="5"/>
    </row>
    <row r="4" spans="2:15" ht="6.75" customHeight="1" x14ac:dyDescent="0.25">
      <c r="B4" s="1"/>
      <c r="C4" s="3"/>
      <c r="D4" s="4"/>
      <c r="E4" s="5"/>
      <c r="F4" s="5"/>
      <c r="G4" s="5"/>
      <c r="H4" s="5"/>
      <c r="I4" s="5"/>
      <c r="J4" s="5"/>
      <c r="K4" s="5"/>
      <c r="L4" s="5"/>
      <c r="M4" s="5"/>
      <c r="N4" s="5"/>
    </row>
    <row r="5" spans="2:15" ht="33" x14ac:dyDescent="0.25">
      <c r="B5" s="22" t="s">
        <v>29</v>
      </c>
      <c r="C5" s="3"/>
      <c r="D5" s="4"/>
      <c r="E5" s="67" t="s">
        <v>66</v>
      </c>
      <c r="F5" s="5"/>
      <c r="G5" s="5"/>
      <c r="H5" s="5"/>
      <c r="I5" s="5"/>
      <c r="J5" s="5"/>
      <c r="K5" s="5"/>
      <c r="L5" s="5"/>
      <c r="M5" s="5"/>
      <c r="N5" s="5"/>
    </row>
    <row r="6" spans="2:15" s="1" customFormat="1" ht="66" x14ac:dyDescent="0.25">
      <c r="B6" s="23" t="s">
        <v>2</v>
      </c>
      <c r="C6" s="23" t="s">
        <v>3</v>
      </c>
      <c r="D6" s="23" t="s">
        <v>4</v>
      </c>
      <c r="E6" s="23" t="s">
        <v>0</v>
      </c>
      <c r="F6" s="23" t="s">
        <v>5</v>
      </c>
      <c r="G6" s="23" t="s">
        <v>6</v>
      </c>
      <c r="H6" s="23" t="s">
        <v>7</v>
      </c>
      <c r="I6" s="23" t="s">
        <v>8</v>
      </c>
      <c r="J6" s="23" t="s">
        <v>9</v>
      </c>
      <c r="K6" s="23" t="s">
        <v>10</v>
      </c>
      <c r="L6" s="23" t="s">
        <v>11</v>
      </c>
      <c r="M6" s="23" t="s">
        <v>31</v>
      </c>
      <c r="N6" s="23" t="s">
        <v>12</v>
      </c>
      <c r="O6" s="23" t="s">
        <v>13</v>
      </c>
    </row>
    <row r="7" spans="2:15" s="1" customFormat="1" ht="71.25" customHeight="1" x14ac:dyDescent="0.25">
      <c r="B7" s="33" t="s">
        <v>41</v>
      </c>
      <c r="C7" s="19">
        <v>2020</v>
      </c>
      <c r="D7" s="14" t="s">
        <v>70</v>
      </c>
      <c r="E7" s="17" t="s">
        <v>42</v>
      </c>
      <c r="F7" s="50">
        <v>481540422</v>
      </c>
      <c r="G7" s="51">
        <v>1.5</v>
      </c>
      <c r="H7" s="78">
        <v>0.6</v>
      </c>
      <c r="I7" s="51">
        <v>2</v>
      </c>
      <c r="J7" s="78">
        <v>0.12</v>
      </c>
      <c r="K7" s="78">
        <v>0.08</v>
      </c>
      <c r="L7" s="78">
        <v>0</v>
      </c>
      <c r="M7" s="78">
        <v>0</v>
      </c>
      <c r="N7" s="52" t="s">
        <v>43</v>
      </c>
      <c r="O7" s="25" t="s">
        <v>44</v>
      </c>
    </row>
    <row r="8" spans="2:15" s="1" customFormat="1" ht="129.75" customHeight="1" x14ac:dyDescent="0.25">
      <c r="B8" s="33" t="s">
        <v>45</v>
      </c>
      <c r="C8" s="19">
        <v>2021</v>
      </c>
      <c r="D8" s="14" t="s">
        <v>46</v>
      </c>
      <c r="E8" s="17" t="s">
        <v>47</v>
      </c>
      <c r="F8" s="50">
        <v>700000000</v>
      </c>
      <c r="G8" s="51">
        <v>2</v>
      </c>
      <c r="H8" s="78">
        <v>0.6</v>
      </c>
      <c r="I8" s="51">
        <v>5</v>
      </c>
      <c r="J8" s="78">
        <v>0.2</v>
      </c>
      <c r="K8" s="78">
        <v>0.1</v>
      </c>
      <c r="L8" s="78">
        <v>0</v>
      </c>
      <c r="M8" s="78">
        <v>0</v>
      </c>
      <c r="N8" s="52" t="s">
        <v>48</v>
      </c>
      <c r="O8" s="25" t="s">
        <v>49</v>
      </c>
    </row>
    <row r="9" spans="2:15" s="1" customFormat="1" ht="63.75" customHeight="1" x14ac:dyDescent="0.25">
      <c r="B9" s="33" t="s">
        <v>50</v>
      </c>
      <c r="C9" s="19">
        <v>2021</v>
      </c>
      <c r="D9" s="14" t="s">
        <v>71</v>
      </c>
      <c r="E9" s="17" t="s">
        <v>51</v>
      </c>
      <c r="F9" s="50">
        <v>731272915</v>
      </c>
      <c r="G9" s="51">
        <v>1</v>
      </c>
      <c r="H9" s="78">
        <v>0.75</v>
      </c>
      <c r="I9" s="51">
        <v>1</v>
      </c>
      <c r="J9" s="78">
        <v>0.08</v>
      </c>
      <c r="K9" s="78">
        <v>0.05</v>
      </c>
      <c r="L9" s="78">
        <v>0</v>
      </c>
      <c r="M9" s="78">
        <v>0</v>
      </c>
      <c r="N9" s="52" t="s">
        <v>48</v>
      </c>
      <c r="O9" s="25" t="s">
        <v>52</v>
      </c>
    </row>
    <row r="10" spans="2:15" s="1" customFormat="1" ht="48" customHeight="1" x14ac:dyDescent="0.25">
      <c r="B10" s="77" t="s">
        <v>53</v>
      </c>
      <c r="C10" s="17">
        <v>2022</v>
      </c>
      <c r="D10" s="21" t="s">
        <v>54</v>
      </c>
      <c r="E10" s="17" t="s">
        <v>55</v>
      </c>
      <c r="F10" s="50">
        <v>280000000</v>
      </c>
      <c r="G10" s="51">
        <v>1.2</v>
      </c>
      <c r="H10" s="78">
        <v>0.7</v>
      </c>
      <c r="I10" s="51">
        <v>1</v>
      </c>
      <c r="J10" s="78">
        <v>0.03</v>
      </c>
      <c r="K10" s="78">
        <v>0.01</v>
      </c>
      <c r="L10" s="78">
        <v>0.5</v>
      </c>
      <c r="M10" s="78">
        <v>0.5</v>
      </c>
      <c r="N10" s="52" t="s">
        <v>56</v>
      </c>
      <c r="O10" s="25" t="s">
        <v>57</v>
      </c>
    </row>
    <row r="11" spans="2:15" s="1" customFormat="1" ht="63.75" customHeight="1" x14ac:dyDescent="0.25">
      <c r="B11" s="76" t="s">
        <v>59</v>
      </c>
      <c r="C11" s="17">
        <v>2022</v>
      </c>
      <c r="D11" s="21" t="s">
        <v>60</v>
      </c>
      <c r="E11" s="17" t="s">
        <v>58</v>
      </c>
      <c r="F11" s="50">
        <v>1253016222</v>
      </c>
      <c r="G11" s="51">
        <v>2.5499999999999998</v>
      </c>
      <c r="H11" s="78">
        <v>0.54</v>
      </c>
      <c r="I11" s="51">
        <v>0</v>
      </c>
      <c r="J11" s="78">
        <v>0.3</v>
      </c>
      <c r="K11" s="78">
        <v>0.14000000000000001</v>
      </c>
      <c r="L11" s="78">
        <v>0</v>
      </c>
      <c r="M11" s="78">
        <v>0</v>
      </c>
      <c r="N11" s="52" t="s">
        <v>56</v>
      </c>
      <c r="O11" s="25" t="s">
        <v>57</v>
      </c>
    </row>
    <row r="12" spans="2:15" s="6" customFormat="1" ht="3.75" customHeight="1" thickBot="1" x14ac:dyDescent="0.3">
      <c r="B12" s="20"/>
      <c r="C12" s="20"/>
      <c r="D12" s="20"/>
      <c r="E12" s="16"/>
      <c r="F12" s="18"/>
      <c r="G12" s="51"/>
      <c r="H12" s="51"/>
      <c r="I12" s="51"/>
      <c r="J12" s="51"/>
      <c r="K12" s="51"/>
      <c r="L12" s="51"/>
      <c r="M12" s="51"/>
      <c r="N12" s="16"/>
      <c r="O12" s="16"/>
    </row>
    <row r="13" spans="2:15" s="6" customFormat="1" ht="15.75" thickBot="1" x14ac:dyDescent="0.3">
      <c r="E13" s="7"/>
      <c r="F13" s="37">
        <f>+AVERAGE(F7:F11)</f>
        <v>689165911.79999995</v>
      </c>
      <c r="G13" s="38">
        <f>+AVERAGE(G7:G11)</f>
        <v>1.65</v>
      </c>
      <c r="H13" s="39">
        <f>AVERAGE(H7:H11)</f>
        <v>0.63800000000000001</v>
      </c>
      <c r="I13" s="40">
        <f>+AVERAGE(I7:I11)</f>
        <v>1.8</v>
      </c>
      <c r="J13" s="41">
        <f>AVERAGE(J7:J11)</f>
        <v>0.14599999999999999</v>
      </c>
      <c r="K13" s="42">
        <f>AVERAGE(K7:K11)</f>
        <v>7.5999999999999998E-2</v>
      </c>
      <c r="L13" s="42">
        <f t="shared" ref="L13:M13" si="0">AVERAGE(L7:L11)</f>
        <v>0.1</v>
      </c>
      <c r="M13" s="42">
        <f t="shared" si="0"/>
        <v>0.1</v>
      </c>
    </row>
    <row r="14" spans="2:15" s="6" customFormat="1" x14ac:dyDescent="0.25">
      <c r="E14" s="7"/>
      <c r="F14" s="15"/>
      <c r="G14" s="8"/>
      <c r="H14" s="8"/>
      <c r="I14" s="8"/>
      <c r="J14" s="8"/>
      <c r="K14" s="8"/>
    </row>
    <row r="15" spans="2:15" s="6" customFormat="1" ht="60" x14ac:dyDescent="0.25">
      <c r="B15" s="96" t="s">
        <v>28</v>
      </c>
      <c r="C15" s="96"/>
      <c r="D15" s="96"/>
      <c r="E15" s="7"/>
      <c r="F15" s="8"/>
      <c r="G15" s="32" t="s">
        <v>6</v>
      </c>
      <c r="H15" s="32" t="s">
        <v>7</v>
      </c>
      <c r="I15" s="32" t="s">
        <v>8</v>
      </c>
      <c r="J15" s="32" t="s">
        <v>9</v>
      </c>
      <c r="K15" s="32" t="s">
        <v>10</v>
      </c>
    </row>
    <row r="16" spans="2:15" s="6" customFormat="1" ht="15.75" x14ac:dyDescent="0.25">
      <c r="B16" s="30" t="s">
        <v>14</v>
      </c>
      <c r="C16" s="30"/>
      <c r="D16" s="31" t="s">
        <v>15</v>
      </c>
      <c r="E16" s="31"/>
      <c r="F16" s="55" t="s">
        <v>35</v>
      </c>
      <c r="G16" s="44">
        <v>5.9808333333333321</v>
      </c>
      <c r="H16" s="45">
        <v>0.51011904761904725</v>
      </c>
      <c r="I16" s="46">
        <v>19.538809523809526</v>
      </c>
      <c r="J16" s="45">
        <v>2.03571428571429E-2</v>
      </c>
      <c r="K16" s="45">
        <v>0.28892857142857148</v>
      </c>
    </row>
    <row r="17" spans="2:14" s="6" customFormat="1" ht="15.75" x14ac:dyDescent="0.25">
      <c r="B17" s="28">
        <v>4330</v>
      </c>
      <c r="C17" s="26"/>
      <c r="D17" s="29" t="s">
        <v>61</v>
      </c>
      <c r="E17" s="27"/>
      <c r="F17" s="55" t="s">
        <v>16</v>
      </c>
      <c r="G17" s="44">
        <v>129.18</v>
      </c>
      <c r="H17" s="45">
        <v>1.49</v>
      </c>
      <c r="I17" s="46">
        <v>392.49</v>
      </c>
      <c r="J17" s="45">
        <v>2.54</v>
      </c>
      <c r="K17" s="45">
        <v>1.65</v>
      </c>
    </row>
    <row r="18" spans="2:14" s="6" customFormat="1" ht="16.5" thickBot="1" x14ac:dyDescent="0.3">
      <c r="B18" s="28">
        <v>8129</v>
      </c>
      <c r="C18" s="26"/>
      <c r="D18" s="29" t="s">
        <v>62</v>
      </c>
      <c r="E18" s="27"/>
      <c r="F18" s="55" t="s">
        <v>17</v>
      </c>
      <c r="G18" s="47">
        <v>0</v>
      </c>
      <c r="H18" s="48">
        <v>0</v>
      </c>
      <c r="I18" s="49">
        <v>-19.43</v>
      </c>
      <c r="J18" s="48">
        <v>-53.01</v>
      </c>
      <c r="K18" s="48">
        <v>-0.05</v>
      </c>
    </row>
    <row r="19" spans="2:14" s="6" customFormat="1" ht="16.5" thickBot="1" x14ac:dyDescent="0.3">
      <c r="B19" s="81"/>
      <c r="C19" s="82"/>
      <c r="D19" s="83"/>
      <c r="E19" s="84"/>
      <c r="F19" s="56" t="s">
        <v>18</v>
      </c>
      <c r="G19" s="57">
        <v>1.855</v>
      </c>
      <c r="H19" s="58">
        <v>0.51500000000000001</v>
      </c>
      <c r="I19" s="59">
        <v>5.625</v>
      </c>
      <c r="J19" s="58">
        <v>0.495</v>
      </c>
      <c r="K19" s="60">
        <v>0.24</v>
      </c>
    </row>
    <row r="20" spans="2:14" s="6" customFormat="1" ht="6.75" customHeight="1" x14ac:dyDescent="0.25">
      <c r="B20" s="68"/>
      <c r="C20" s="69"/>
      <c r="D20" s="70"/>
      <c r="E20" s="71"/>
    </row>
    <row r="21" spans="2:14" s="6" customFormat="1" ht="15.75" x14ac:dyDescent="0.25">
      <c r="B21" s="72"/>
      <c r="C21" s="73"/>
      <c r="D21" s="74"/>
      <c r="E21" s="75"/>
      <c r="F21" t="s">
        <v>36</v>
      </c>
      <c r="G21">
        <v>84</v>
      </c>
      <c r="H21" s="53"/>
      <c r="I21" s="54"/>
      <c r="J21" s="53"/>
      <c r="K21" s="53"/>
    </row>
    <row r="22" spans="2:14" s="6" customFormat="1" x14ac:dyDescent="0.25"/>
    <row r="23" spans="2:14" s="6" customFormat="1" ht="16.5" x14ac:dyDescent="0.25">
      <c r="E23" s="24" t="s">
        <v>27</v>
      </c>
    </row>
    <row r="24" spans="2:14" s="6" customFormat="1" ht="78.75" x14ac:dyDescent="0.25">
      <c r="E24" s="10" t="s">
        <v>0</v>
      </c>
      <c r="F24" s="11" t="s">
        <v>1</v>
      </c>
      <c r="G24" s="12" t="s">
        <v>19</v>
      </c>
      <c r="H24" s="12" t="s">
        <v>20</v>
      </c>
      <c r="I24" s="12" t="s">
        <v>21</v>
      </c>
      <c r="J24" s="12" t="s">
        <v>22</v>
      </c>
      <c r="K24" s="12" t="s">
        <v>23</v>
      </c>
      <c r="L24" s="43" t="s">
        <v>26</v>
      </c>
    </row>
    <row r="25" spans="2:14" s="6" customFormat="1" ht="63" x14ac:dyDescent="0.25">
      <c r="E25" s="79" t="s">
        <v>64</v>
      </c>
      <c r="F25" s="86">
        <v>506315330</v>
      </c>
      <c r="G25" s="85" t="s">
        <v>32</v>
      </c>
      <c r="H25" s="85" t="s">
        <v>33</v>
      </c>
      <c r="I25" s="85" t="s">
        <v>39</v>
      </c>
      <c r="J25" s="85" t="s">
        <v>34</v>
      </c>
      <c r="K25" s="85" t="s">
        <v>24</v>
      </c>
      <c r="L25" s="36">
        <v>2019</v>
      </c>
    </row>
    <row r="26" spans="2:14" s="6" customFormat="1" ht="48.75" customHeight="1" x14ac:dyDescent="0.25">
      <c r="E26" s="79" t="s">
        <v>63</v>
      </c>
      <c r="F26" s="86">
        <v>506315330</v>
      </c>
      <c r="G26" s="85" t="s">
        <v>32</v>
      </c>
      <c r="H26" s="85" t="s">
        <v>33</v>
      </c>
      <c r="I26" s="85" t="s">
        <v>39</v>
      </c>
      <c r="J26" s="85" t="s">
        <v>34</v>
      </c>
      <c r="K26" s="85" t="s">
        <v>24</v>
      </c>
      <c r="L26" s="36">
        <v>2020</v>
      </c>
      <c r="N26" s="94"/>
    </row>
    <row r="27" spans="2:14" s="6" customFormat="1" ht="33.75" customHeight="1" x14ac:dyDescent="0.25">
      <c r="E27" s="79" t="s">
        <v>65</v>
      </c>
      <c r="F27" s="34">
        <v>1098123414</v>
      </c>
      <c r="G27" s="35" t="s">
        <v>32</v>
      </c>
      <c r="H27" s="35" t="s">
        <v>33</v>
      </c>
      <c r="I27" s="35" t="s">
        <v>25</v>
      </c>
      <c r="J27" s="35" t="s">
        <v>34</v>
      </c>
      <c r="K27" s="35" t="s">
        <v>24</v>
      </c>
      <c r="L27" s="36">
        <v>2021</v>
      </c>
      <c r="N27" s="94"/>
    </row>
    <row r="28" spans="2:14" s="6" customFormat="1" x14ac:dyDescent="0.25">
      <c r="N28" s="94"/>
    </row>
    <row r="29" spans="2:14" s="6" customFormat="1" x14ac:dyDescent="0.25">
      <c r="E29" s="7"/>
    </row>
    <row r="30" spans="2:14" s="6" customFormat="1" x14ac:dyDescent="0.25">
      <c r="E30" s="7"/>
    </row>
    <row r="31" spans="2:14" s="6" customFormat="1" x14ac:dyDescent="0.25">
      <c r="E31" s="7"/>
    </row>
    <row r="32" spans="2:14" s="6" customFormat="1" x14ac:dyDescent="0.25">
      <c r="E32" s="7"/>
    </row>
    <row r="33" spans="3:5" s="6" customFormat="1" x14ac:dyDescent="0.25">
      <c r="E33" s="7"/>
    </row>
    <row r="34" spans="3:5" s="6" customFormat="1" x14ac:dyDescent="0.25">
      <c r="E34" s="7"/>
    </row>
    <row r="35" spans="3:5" s="6" customFormat="1" x14ac:dyDescent="0.25">
      <c r="E35" s="7"/>
    </row>
    <row r="36" spans="3:5" s="6" customFormat="1" x14ac:dyDescent="0.25">
      <c r="C36"/>
      <c r="D36"/>
      <c r="E36" s="9"/>
    </row>
  </sheetData>
  <mergeCells count="4">
    <mergeCell ref="D1:N1"/>
    <mergeCell ref="N26:N28"/>
    <mergeCell ref="B3:D3"/>
    <mergeCell ref="B15:D15"/>
  </mergeCells>
  <hyperlinks>
    <hyperlink ref="E5" r:id="rId1" xr:uid="{00000000-0004-0000-0000-000000000000}"/>
    <hyperlink ref="O7" r:id="rId2" display="https://www.contratos.gov.co/consultas/detalleProceso.do?numConstancia=20-9-463559&amp;g-recaptcha-response=03AGdBq26KYlk7EPO6ScQka6YKhvKZ9tpwu5Sg8GPzkZIeT8AuOWES1hxDBAQlHjk8OCzJZCCUGRNY5I4ZoFIBVW_TZPkgizu_9eYhmA4Lmu7npPYOnwLJF_ktFYuOd-cMLK_r7xFMmRXv5DW73y3atkUdolOG53Ri2ct751lJg0xvZ7vAVNNeWjHcWGKMXOruNblbKooXvBnXPzAeU40fw6hAz1mIXlV7VmFKA5H0u26hEId5WrMw5cNWh0HORjYajEJPizvSWy02kr0dlNf7jxot1C423xOeEXhZ-T3TglwatHRVMTIPdo5gwxO4PY2mJa7WJryL2N9FKogehp7UWeVQlxxQ5EvGkceqzg3EFrz_QkYT-nfNdMvByxdL3tnxQb6gfmYbqMYRZNVE2eao48Dw_KqjYBij75TBrGEsidoFUahwaM69l9UAnDx8d-YCk1sdIsMx78y2U6XUgHxDoXr2-tm5npUWrNZ4dRoc1VYU2mosUj7azKM" xr:uid="{723BADE3-3E6A-47E1-B640-3BCD442EB5CA}"/>
    <hyperlink ref="O8" r:id="rId3" display="https://www.contratos.gov.co/consultas/detalleProceso.do?numConstancia=21-9-472256&amp;g-recaptcha-response=03AGdBq26yrQUKMgXZtJ5F6QjIrjNlfYB7TFItmsSfL0PTiw0VD8_CahtEbsgtuIJ20iAU7niOoxDdMWMBpLhSTLpPIEciIx0JDJjl3PyQmi7HQAOx4y5EzIkQmnCVtIIj00EBy97eYAelpBp5MRNFfj5ctNUwMujEau1yNGqdfPdPvInMmIzvLZERP8umMPCVHBd8Qoeil2_gREmDRTLhuYIBsTmlSEeJNCmxeNIJsGaRYZI3kAn_Q_4l7zEDXO2m8DA2sMzGtoO49HQPhupTBXBqNXCp6sxf1gqC8TtXFKtpK4pD8TmTUpN8Mu1LfIVArof9ZECs8pig9YGev4DdbF7aR3gtuMBkbcc_V8g9frIHeySVYMlJF9xCXKRZZWFPoBXuT-fu2avYfJUsriYSqga5WT-fBzE6pQAPPoJLVtlNEY7KdH_Ud83NqbWlI1Tml4XcYdYvtQgWDSDIRuoze11t6tWqtBK_GdiKjZZECfdPlJ0wawhHWcM" xr:uid="{994ABEE7-6BA3-4C1A-98B0-F66592D108B5}"/>
    <hyperlink ref="O9" r:id="rId4" display="https://www.contratos.gov.co/consultas/detalleProceso.do?numConstancia=21-9-471063&amp;g-recaptcha-response=03AGdBq27YFL3IAUkA9NCWv20jgWGcEJD5yks01zv7xxjuZf6I0O2ipD3YSpiP7GVeAw9vv8l30YZEgHtwd3xzW5ie-zrszimYvlyd3wSr0R5nZtFkBIqp2m_hbJvBIcvowV4b6RI1cVQzsOF5vYN-BUjrZHOXx1PzgJf-2DXxPA0xTyGFDyb1auGLhjLq5TMJiDYgvf4m10RmaGz8454JDMkDJmqMrxMsjArltzM9cQAx-6mieGSxhqilwjzQcOUQn2vGZWEJYzImS3uBkMjPJznnqXpxOt-2yDMsXeJEWfPeJttDh60mVsKP_oYonUAu72dXVK754uf1rv4HbXY4APVf99QwZSvVnd3P8MTcf_5VyS2zRxXM4aUBNHKq8L4TlAJQJaJeicUFyKY6PAIcB8PTLY5KydPfMRdobi0Sur8rCTd-lTuJ0hTd7kA_cD7AbNHkhgUfvkRtXGYbH_7en9eXDYv0Ft3RMSsXljhzjM07lC9TEYvMIhU" xr:uid="{E80F361B-56A9-41B0-87F7-EC98F287DDA9}"/>
    <hyperlink ref="O10" r:id="rId5" xr:uid="{596DC2E7-8916-48EC-8CE4-97F7FE8A32C5}"/>
    <hyperlink ref="O11" r:id="rId6" xr:uid="{5F03E732-542B-4967-B927-4184ED6E3B6B}"/>
  </hyperlinks>
  <pageMargins left="7.874015748031496E-2" right="0" top="0.15748031496062992" bottom="0.15748031496062992" header="0.47244094488188981" footer="0.31496062992125984"/>
  <pageSetup scale="61" orientation="landscape" horizontalDpi="300" verticalDpi="300" r:id="rId7"/>
  <ignoredErrors>
    <ignoredError sqref="H13:I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C10"/>
  <sheetViews>
    <sheetView workbookViewId="0">
      <selection activeCell="B32" sqref="B32"/>
    </sheetView>
  </sheetViews>
  <sheetFormatPr baseColWidth="10" defaultRowHeight="15" x14ac:dyDescent="0.25"/>
  <cols>
    <col min="1" max="1" width="2.140625" customWidth="1"/>
    <col min="2" max="2" width="46.85546875" customWidth="1"/>
    <col min="3" max="3" width="51.42578125" customWidth="1"/>
  </cols>
  <sheetData>
    <row r="2" spans="2:3" ht="16.5" x14ac:dyDescent="0.25">
      <c r="B2" s="97" t="s">
        <v>37</v>
      </c>
      <c r="C2" s="97"/>
    </row>
    <row r="4" spans="2:3" ht="76.5" customHeight="1" x14ac:dyDescent="0.25">
      <c r="B4" s="61" t="s">
        <v>0</v>
      </c>
      <c r="C4" s="87" t="s">
        <v>69</v>
      </c>
    </row>
    <row r="5" spans="2:3" ht="19.5" customHeight="1" x14ac:dyDescent="0.25">
      <c r="B5" s="62" t="s">
        <v>1</v>
      </c>
      <c r="C5" s="65">
        <v>609725158</v>
      </c>
    </row>
    <row r="6" spans="2:3" ht="34.5" customHeight="1" x14ac:dyDescent="0.25">
      <c r="B6" s="63" t="s">
        <v>19</v>
      </c>
      <c r="C6" s="64" t="s">
        <v>32</v>
      </c>
    </row>
    <row r="7" spans="2:3" ht="34.5" customHeight="1" x14ac:dyDescent="0.25">
      <c r="B7" s="63" t="s">
        <v>20</v>
      </c>
      <c r="C7" s="64" t="s">
        <v>33</v>
      </c>
    </row>
    <row r="8" spans="2:3" ht="49.5" customHeight="1" x14ac:dyDescent="0.25">
      <c r="B8" s="63" t="s">
        <v>21</v>
      </c>
      <c r="C8" s="64" t="s">
        <v>25</v>
      </c>
    </row>
    <row r="9" spans="2:3" ht="34.5" customHeight="1" x14ac:dyDescent="0.25">
      <c r="B9" s="63" t="s">
        <v>22</v>
      </c>
      <c r="C9" s="64" t="s">
        <v>34</v>
      </c>
    </row>
    <row r="10" spans="2:3" ht="37.5" customHeight="1" x14ac:dyDescent="0.25">
      <c r="B10" s="63" t="s">
        <v>23</v>
      </c>
      <c r="C10" s="64" t="s">
        <v>24</v>
      </c>
    </row>
  </sheetData>
  <mergeCells count="1">
    <mergeCell ref="B2:C2"/>
  </mergeCells>
  <pageMargins left="0.31496062992125984" right="0.11811023622047245" top="0.74803149606299213" bottom="0.74803149606299213" header="0.31496062992125984" footer="0.31496062992125984"/>
  <pageSetup scale="95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01F65-209A-4ADE-AD51-EDD8E4284599}">
  <dimension ref="B2:D15"/>
  <sheetViews>
    <sheetView tabSelected="1" workbookViewId="0">
      <selection activeCell="B9" sqref="B9:C9"/>
    </sheetView>
  </sheetViews>
  <sheetFormatPr baseColWidth="10" defaultRowHeight="15" x14ac:dyDescent="0.25"/>
  <cols>
    <col min="1" max="1" width="2.140625" customWidth="1"/>
    <col min="2" max="2" width="26.7109375" customWidth="1"/>
    <col min="3" max="3" width="27.5703125" customWidth="1"/>
    <col min="4" max="4" width="47.7109375" customWidth="1"/>
  </cols>
  <sheetData>
    <row r="2" spans="2:4" ht="27.75" customHeight="1" x14ac:dyDescent="0.25">
      <c r="D2" s="89" t="s">
        <v>37</v>
      </c>
    </row>
    <row r="3" spans="2:4" ht="25.5" customHeight="1" x14ac:dyDescent="0.25">
      <c r="D3" s="89" t="s">
        <v>80</v>
      </c>
    </row>
    <row r="4" spans="2:4" ht="20.25" customHeight="1" x14ac:dyDescent="0.25">
      <c r="C4" s="89"/>
      <c r="D4" s="89"/>
    </row>
    <row r="5" spans="2:4" ht="96" customHeight="1" x14ac:dyDescent="0.25">
      <c r="B5" s="99" t="s">
        <v>0</v>
      </c>
      <c r="C5" s="99"/>
      <c r="D5" s="90" t="s">
        <v>78</v>
      </c>
    </row>
    <row r="6" spans="2:4" ht="24.75" customHeight="1" x14ac:dyDescent="0.25">
      <c r="B6" s="100" t="s">
        <v>1</v>
      </c>
      <c r="C6" s="101"/>
      <c r="D6" s="92">
        <v>46460520</v>
      </c>
    </row>
    <row r="7" spans="2:4" ht="26.25" customHeight="1" x14ac:dyDescent="0.25">
      <c r="B7" s="102" t="s">
        <v>75</v>
      </c>
      <c r="C7" s="103"/>
      <c r="D7" s="62" t="s">
        <v>74</v>
      </c>
    </row>
    <row r="8" spans="2:4" ht="38.25" customHeight="1" x14ac:dyDescent="0.25">
      <c r="B8" s="98" t="s">
        <v>19</v>
      </c>
      <c r="C8" s="98"/>
      <c r="D8" s="91" t="s">
        <v>76</v>
      </c>
    </row>
    <row r="9" spans="2:4" ht="39" customHeight="1" x14ac:dyDescent="0.25">
      <c r="B9" s="98" t="s">
        <v>20</v>
      </c>
      <c r="C9" s="98"/>
      <c r="D9" s="91" t="s">
        <v>72</v>
      </c>
    </row>
    <row r="10" spans="2:4" ht="49.5" customHeight="1" x14ac:dyDescent="0.25">
      <c r="B10" s="98" t="s">
        <v>21</v>
      </c>
      <c r="C10" s="98"/>
      <c r="D10" s="91" t="s">
        <v>25</v>
      </c>
    </row>
    <row r="11" spans="2:4" ht="34.5" customHeight="1" x14ac:dyDescent="0.25">
      <c r="B11" s="98" t="s">
        <v>22</v>
      </c>
      <c r="C11" s="98"/>
      <c r="D11" s="91" t="s">
        <v>24</v>
      </c>
    </row>
    <row r="12" spans="2:4" ht="37.5" customHeight="1" x14ac:dyDescent="0.25">
      <c r="B12" s="98" t="s">
        <v>23</v>
      </c>
      <c r="C12" s="98"/>
      <c r="D12" s="91" t="s">
        <v>77</v>
      </c>
    </row>
    <row r="14" spans="2:4" x14ac:dyDescent="0.25">
      <c r="B14" s="88" t="s">
        <v>73</v>
      </c>
    </row>
    <row r="15" spans="2:4" x14ac:dyDescent="0.25">
      <c r="B15" s="88" t="s">
        <v>79</v>
      </c>
    </row>
  </sheetData>
  <mergeCells count="8">
    <mergeCell ref="B10:C10"/>
    <mergeCell ref="B11:C11"/>
    <mergeCell ref="B12:C12"/>
    <mergeCell ref="B5:C5"/>
    <mergeCell ref="B6:C6"/>
    <mergeCell ref="B7:C7"/>
    <mergeCell ref="B8:C8"/>
    <mergeCell ref="B9:C9"/>
  </mergeCells>
  <pageMargins left="0.11811023622047245" right="3.937007874015748E-2" top="0.55118110236220474" bottom="0.74803149606299213" header="0.31496062992125984" footer="0.31496062992125984"/>
  <pageSetup scale="95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INDICADORES-1 </vt:lpstr>
      <vt:lpstr>INDICADORES</vt:lpstr>
      <vt:lpstr>3. RTA DE INDICADORES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alejandro morelos ceballos</dc:creator>
  <cp:lastModifiedBy>Susana Londoño Buitrago</cp:lastModifiedBy>
  <cp:lastPrinted>2024-06-11T16:47:46Z</cp:lastPrinted>
  <dcterms:created xsi:type="dcterms:W3CDTF">2021-03-26T18:57:46Z</dcterms:created>
  <dcterms:modified xsi:type="dcterms:W3CDTF">2024-06-20T23:02:17Z</dcterms:modified>
</cp:coreProperties>
</file>