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filterPrivacy="1" defaultThemeVersion="166925"/>
  <xr:revisionPtr revIDLastSave="0" documentId="13_ncr:1_{7A6D0402-BE77-4578-8FA7-44CA5852DDF8}" xr6:coauthVersionLast="47" xr6:coauthVersionMax="47" xr10:uidLastSave="{00000000-0000-0000-0000-000000000000}"/>
  <bookViews>
    <workbookView xWindow="2295" yWindow="2295" windowWidth="21600" windowHeight="11385" xr2:uid="{00000000-000D-0000-FFFF-FFFF00000000}"/>
  </bookViews>
  <sheets>
    <sheet name="MATRIZ RIESGOS" sheetId="1" r:id="rId1"/>
    <sheet name="DILIGENCIAMIENTO" sheetId="2" r:id="rId2"/>
  </sheets>
  <definedNames>
    <definedName name="_xlnm._FilterDatabase" localSheetId="1" hidden="1">DILIGENCIAMIENTO!#REF!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2" i="1" l="1"/>
  <c r="M32" i="1" s="1"/>
  <c r="N32" i="1" s="1"/>
  <c r="L32" i="1"/>
  <c r="S32" i="1"/>
  <c r="V32" i="1" s="1"/>
  <c r="W32" i="1" s="1"/>
  <c r="U32" i="1"/>
  <c r="J33" i="1"/>
  <c r="L33" i="1"/>
  <c r="S33" i="1"/>
  <c r="U33" i="1"/>
  <c r="J17" i="1"/>
  <c r="L17" i="1"/>
  <c r="S17" i="1"/>
  <c r="V17" i="1" s="1"/>
  <c r="W17" i="1" s="1"/>
  <c r="U17" i="1"/>
  <c r="J10" i="1"/>
  <c r="L10" i="1"/>
  <c r="S10" i="1"/>
  <c r="U10" i="1"/>
  <c r="J11" i="1"/>
  <c r="L11" i="1"/>
  <c r="S11" i="1"/>
  <c r="U11" i="1"/>
  <c r="J12" i="1"/>
  <c r="L12" i="1"/>
  <c r="S12" i="1"/>
  <c r="U12" i="1"/>
  <c r="J13" i="1"/>
  <c r="L13" i="1"/>
  <c r="S13" i="1"/>
  <c r="U13" i="1"/>
  <c r="J14" i="1"/>
  <c r="L14" i="1"/>
  <c r="S14" i="1"/>
  <c r="U14" i="1"/>
  <c r="J15" i="1"/>
  <c r="M15" i="1" s="1"/>
  <c r="N15" i="1" s="1"/>
  <c r="L15" i="1"/>
  <c r="S15" i="1"/>
  <c r="V15" i="1" s="1"/>
  <c r="W15" i="1" s="1"/>
  <c r="U15" i="1"/>
  <c r="J16" i="1"/>
  <c r="L16" i="1"/>
  <c r="S16" i="1"/>
  <c r="U16" i="1"/>
  <c r="J18" i="1"/>
  <c r="L18" i="1"/>
  <c r="S18" i="1"/>
  <c r="U18" i="1"/>
  <c r="J19" i="1"/>
  <c r="L19" i="1"/>
  <c r="S19" i="1"/>
  <c r="U19" i="1"/>
  <c r="J20" i="1"/>
  <c r="L20" i="1"/>
  <c r="S20" i="1"/>
  <c r="U20" i="1"/>
  <c r="J21" i="1"/>
  <c r="L21" i="1"/>
  <c r="S21" i="1"/>
  <c r="U21" i="1"/>
  <c r="J22" i="1"/>
  <c r="L22" i="1"/>
  <c r="S22" i="1"/>
  <c r="U22" i="1"/>
  <c r="J23" i="1"/>
  <c r="L23" i="1"/>
  <c r="S23" i="1"/>
  <c r="U23" i="1"/>
  <c r="J24" i="1"/>
  <c r="L24" i="1"/>
  <c r="S24" i="1"/>
  <c r="U24" i="1"/>
  <c r="J25" i="1"/>
  <c r="L25" i="1"/>
  <c r="S25" i="1"/>
  <c r="U25" i="1"/>
  <c r="J26" i="1"/>
  <c r="L26" i="1"/>
  <c r="S26" i="1"/>
  <c r="U26" i="1"/>
  <c r="J27" i="1"/>
  <c r="L27" i="1"/>
  <c r="S27" i="1"/>
  <c r="U27" i="1"/>
  <c r="J28" i="1"/>
  <c r="L28" i="1"/>
  <c r="S28" i="1"/>
  <c r="U28" i="1"/>
  <c r="J29" i="1"/>
  <c r="L29" i="1"/>
  <c r="S29" i="1"/>
  <c r="U29" i="1"/>
  <c r="J30" i="1"/>
  <c r="L30" i="1"/>
  <c r="S30" i="1"/>
  <c r="U30" i="1"/>
  <c r="J31" i="1"/>
  <c r="L31" i="1"/>
  <c r="S31" i="1"/>
  <c r="U31" i="1"/>
  <c r="V33" i="1" l="1"/>
  <c r="W33" i="1" s="1"/>
  <c r="V31" i="1"/>
  <c r="W31" i="1" s="1"/>
  <c r="V10" i="1"/>
  <c r="W10" i="1" s="1"/>
  <c r="V12" i="1"/>
  <c r="W12" i="1" s="1"/>
  <c r="V29" i="1"/>
  <c r="W29" i="1" s="1"/>
  <c r="V27" i="1"/>
  <c r="W27" i="1" s="1"/>
  <c r="V21" i="1"/>
  <c r="W21" i="1" s="1"/>
  <c r="V24" i="1"/>
  <c r="W24" i="1" s="1"/>
  <c r="V20" i="1"/>
  <c r="W20" i="1" s="1"/>
  <c r="V23" i="1"/>
  <c r="W23" i="1" s="1"/>
  <c r="V14" i="1"/>
  <c r="W14" i="1" s="1"/>
  <c r="M27" i="1"/>
  <c r="N27" i="1" s="1"/>
  <c r="V26" i="1"/>
  <c r="W26" i="1" s="1"/>
  <c r="V22" i="1"/>
  <c r="W22" i="1" s="1"/>
  <c r="M25" i="1"/>
  <c r="N25" i="1" s="1"/>
  <c r="M24" i="1"/>
  <c r="N24" i="1" s="1"/>
  <c r="M19" i="1"/>
  <c r="N19" i="1" s="1"/>
  <c r="M16" i="1"/>
  <c r="N16" i="1" s="1"/>
  <c r="V25" i="1"/>
  <c r="W25" i="1" s="1"/>
  <c r="M10" i="1"/>
  <c r="N10" i="1" s="1"/>
  <c r="M33" i="1"/>
  <c r="N33" i="1" s="1"/>
  <c r="V18" i="1"/>
  <c r="W18" i="1" s="1"/>
  <c r="V13" i="1"/>
  <c r="W13" i="1" s="1"/>
  <c r="V11" i="1"/>
  <c r="W11" i="1" s="1"/>
  <c r="V30" i="1"/>
  <c r="W30" i="1" s="1"/>
  <c r="V28" i="1"/>
  <c r="W28" i="1" s="1"/>
  <c r="V19" i="1"/>
  <c r="W19" i="1" s="1"/>
  <c r="V16" i="1"/>
  <c r="W16" i="1" s="1"/>
  <c r="M30" i="1"/>
  <c r="N30" i="1" s="1"/>
  <c r="M22" i="1"/>
  <c r="N22" i="1" s="1"/>
  <c r="M13" i="1"/>
  <c r="N13" i="1" s="1"/>
  <c r="M20" i="1"/>
  <c r="N20" i="1" s="1"/>
  <c r="M11" i="1"/>
  <c r="N11" i="1" s="1"/>
  <c r="M28" i="1"/>
  <c r="N28" i="1" s="1"/>
  <c r="M31" i="1"/>
  <c r="N31" i="1" s="1"/>
  <c r="M23" i="1"/>
  <c r="N23" i="1" s="1"/>
  <c r="M14" i="1"/>
  <c r="N14" i="1" s="1"/>
  <c r="M26" i="1"/>
  <c r="N26" i="1" s="1"/>
  <c r="M18" i="1"/>
  <c r="N18" i="1" s="1"/>
  <c r="M17" i="1"/>
  <c r="N17" i="1" s="1"/>
  <c r="M29" i="1"/>
  <c r="N29" i="1" s="1"/>
  <c r="M21" i="1"/>
  <c r="N21" i="1" s="1"/>
  <c r="M12" i="1"/>
  <c r="N12" i="1" s="1"/>
</calcChain>
</file>

<file path=xl/sharedStrings.xml><?xml version="1.0" encoding="utf-8"?>
<sst xmlns="http://schemas.openxmlformats.org/spreadsheetml/2006/main" count="539" uniqueCount="217">
  <si>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</si>
  <si>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</si>
  <si>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</si>
  <si>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</si>
  <si>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</si>
  <si>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</si>
  <si>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</si>
  <si>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</si>
  <si>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</si>
  <si>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</si>
  <si>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</si>
  <si>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</si>
  <si>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</si>
  <si>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</si>
  <si>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</si>
  <si>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</si>
  <si>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</si>
  <si>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</si>
  <si>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</si>
  <si>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</si>
  <si>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</si>
  <si>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</si>
  <si>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</si>
  <si>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</si>
  <si>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</si>
  <si>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</si>
  <si>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</si>
  <si>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</si>
  <si>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</si>
  <si>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</si>
  <si>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</si>
  <si>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</si>
  <si>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</si>
  <si>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</si>
  <si>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</si>
  <si>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</si>
  <si>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</si>
  <si>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</si>
  <si>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</si>
  <si>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</si>
  <si>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</si>
  <si>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</si>
  <si>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</si>
  <si>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</si>
  <si>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</si>
  <si>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</si>
  <si>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</si>
  <si>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</si>
  <si>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</si>
  <si>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</si>
  <si>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</si>
  <si>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</si>
  <si>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</si>
  <si>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</si>
  <si>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</si>
  <si>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</si>
  <si>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</si>
  <si>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</si>
  <si>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</si>
  <si>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</si>
  <si>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</si>
  <si>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</si>
  <si>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</si>
  <si>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</si>
  <si>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</si>
  <si>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</si>
  <si>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</si>
  <si>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</si>
  <si>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</si>
  <si>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</si>
  <si>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</si>
  <si>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</si>
  <si>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</si>
  <si>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</si>
  <si>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</si>
  <si>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</si>
  <si>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</si>
  <si>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</si>
  <si>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</si>
  <si>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</si>
  <si>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</si>
  <si>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</si>
  <si>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</si>
  <si>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</si>
  <si>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</si>
  <si>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</si>
  <si>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</si>
  <si>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</si>
  <si>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</si>
  <si>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</si>
  <si>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</si>
  <si>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</si>
  <si>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</si>
  <si>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</si>
  <si>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</si>
  <si>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</si>
  <si>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</si>
  <si>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</si>
  <si>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</si>
  <si>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</si>
  <si>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</si>
  <si>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</si>
  <si>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</si>
  <si>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</si>
  <si>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</si>
  <si>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</si>
  <si>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</si>
  <si>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</si>
  <si>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</si>
  <si>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</si>
  <si>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Desde la firma del acta de  inicio para la ejecución del contrato</t>
  </si>
  <si>
    <t>Estimación inadecuada de los costos por parte del oferente.</t>
  </si>
  <si>
    <t>Mayores costos a cargo del contratista</t>
  </si>
  <si>
    <t>Hacer efectiva la póliza de cumplimiento.</t>
  </si>
  <si>
    <t>Hasta la liquidación del contrato.</t>
  </si>
  <si>
    <t>Seguimiento del supervisor en la ejecución del contrato</t>
  </si>
  <si>
    <t>Permanentemente</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</si>
  <si>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</si>
  <si>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</si>
  <si>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</si>
  <si>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</si>
  <si>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El supervisor del contrato verifique que la revisión de los antecendetes se haya realizado</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</si>
  <si>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</si>
  <si>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</si>
  <si>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</si>
  <si>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</si>
  <si>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</si>
  <si>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</si>
  <si>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</si>
  <si>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Contratante</t>
  </si>
  <si>
    <t>Seguimiento del supervisor en la ejecución del contrato.</t>
  </si>
  <si>
    <t xml:space="preserve">Los efectos derivados a paros, huelgas o situaciones de orden público </t>
  </si>
  <si>
    <t xml:space="preserve">Suspensión de las activiadces del contraro </t>
  </si>
  <si>
    <t>Hacer efectriva la póliza de cumplimiento y calidad del bien  o servicio</t>
  </si>
  <si>
    <t>El Contratista no satisface las necesidades estipuladas en el contrato.</t>
  </si>
  <si>
    <t>Incumplimiento del objeto contractual y obligaciones estipuladas en el contrato</t>
  </si>
  <si>
    <t>Constituir una póliza  en la cual se garantice el cumplimiento del contrato.</t>
  </si>
  <si>
    <t>Desde la aprobación de la póliza</t>
  </si>
  <si>
    <t>Hasta la liquidación del contrato y 4 meses más.</t>
  </si>
  <si>
    <t>El supervisor del contrato verifique que las características técnicas coinciden o superan las del contrato.</t>
  </si>
  <si>
    <t>Entidad</t>
  </si>
  <si>
    <t>Grupo de contratación deberá revisar que los documentos del proceso sean subidos de manera correcta</t>
  </si>
  <si>
    <t>Siniestro imprevisto e involuntario, que puede ocasionar daños al patrimonio de terceros o la pérdida de alguna vida de alguien que no esté directamente relacionado con el asegurado</t>
  </si>
  <si>
    <t>Constituir una póliza  en la cual se garantice el daño a terceros.</t>
  </si>
  <si>
    <t>Desde la aprobación de la póliza.</t>
  </si>
  <si>
    <t>Los sucesos que ocurran pueden ocasionar acciones legales contra la Unidad Administrativa Especial de Gestión de Bienes y Servicios.</t>
  </si>
  <si>
    <t>El contratista evade el pago de salarios</t>
  </si>
  <si>
    <t>Incumplimiento del objeto contractual y obligaciones estipuladas en el contrato.</t>
  </si>
  <si>
    <t>Constituir una póliza  en la cual se garantice el pago de salarios e indemnizaciones labores de los contratistas a cargo…</t>
  </si>
  <si>
    <t>Hasta la liquidación del contrato y 3 años más.</t>
  </si>
  <si>
    <t>Vigilancia y control permanente del contrato a través del Supervisor, con el fin de verificar las condiciones laborales y el cumplimiento de la normativa vigente en cuanto a los trabajadores</t>
  </si>
  <si>
    <t>Accidentes del personal vinculado a la prestación del servicio</t>
  </si>
  <si>
    <t>No ejecución del contrato</t>
  </si>
  <si>
    <t xml:space="preserve">El contratista tiene problemas con la justicia, lavado de activos o terrorismo </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</si>
  <si>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</si>
  <si>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</si>
  <si>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Desde la evaluación de las propuestas</t>
  </si>
  <si>
    <t>Hasta el finalización del contrato.</t>
  </si>
  <si>
    <t>Revisar cada parte de la evaluación, que sea transparente y conforme a la norma</t>
  </si>
  <si>
    <t>Efectos provenientes de las variaciones de las tasas de interés, de cambio, devaluación real y otras variables del mercado, frente a las estimaciones iniciales del presupuesto de la entidad y de la oferta económica del contratista, que pueden afectar las utilidades esperadas o generar perdida.</t>
  </si>
  <si>
    <t>Disminución de utilidades, variación de las expectativas económicas del contratista
Sobrecostos para la entidad</t>
  </si>
  <si>
    <t>Contratista - Entidad</t>
  </si>
  <si>
    <t>Evaluar el escenario, previo reporte del supervisor a cargo, para mitigar este efecto.</t>
  </si>
  <si>
    <t>Desde el inicio de ejecución del contrato</t>
  </si>
  <si>
    <t>Hasta la ocurrencia del evento</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</si>
  <si>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</si>
  <si>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</si>
  <si>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Mantener constante comunicación con la empresa por parte del supervisor para entrega de facturas.</t>
  </si>
  <si>
    <t>Desde el inicio del contrato</t>
  </si>
  <si>
    <t>Adjudicar una propuesta artificialmente baja / Que el valor del contrato no corresponda a los precios del mercado.</t>
  </si>
  <si>
    <t>Reclamaciones del contratista por desequilibrio económico, con el propósito de evitar pérdidas.</t>
  </si>
  <si>
    <t>Solicitar la subsanación al contratista de su oferta y validarla con el equipo estructurador, determinando si es viable o no viable.</t>
  </si>
  <si>
    <t>Desde el inicio de la evaluación del proceso</t>
  </si>
  <si>
    <t>Hasta la publicación del acto de adjudicación</t>
  </si>
  <si>
    <t>Solicitar la subsanación de conformidad con lo descrito en la guía G-MOAB-01 Guía para el manejo de ofertas
artificialmente bajas en Procesos de Contratación</t>
  </si>
  <si>
    <t>No iniciar los procesos administrativos de imposición de multas, sanciones o incumplimientos de manera oportuna.</t>
  </si>
  <si>
    <t>Detrimento patrimonial.
Investigaciones disciplinarias, fiscales y
penales. Retraso en la ejecución contractual.</t>
  </si>
  <si>
    <t>Realizar lo pertinente para estos casos, como las citaciones y reuniones, en caso de incumplimiento</t>
  </si>
  <si>
    <t>Errores en la proyección de la propuesta económica por parte del proponente que conlleven a pérdidas o baja utilidad en la ejecución del contrato.</t>
  </si>
  <si>
    <t>Pérdidas económicas para el contratista.</t>
  </si>
  <si>
    <t>Solicitar aclaración sobre el valor ofertado en cada uno de los items propuestos en el anexo económico</t>
  </si>
  <si>
    <t>Desde la apertura de las ofertas del proceso</t>
  </si>
  <si>
    <t>Hasta el cierre de la evaluación de proponentes</t>
  </si>
  <si>
    <t>Equipo asesor evaluador del proceso deberá evaluar si los precios son los adecuados y si cumple con lo requerido desde la parte técnica</t>
  </si>
  <si>
    <t>Cuando durante el desarrollo del proceso de selección deba revocarse el acto administrativo de apertura.</t>
  </si>
  <si>
    <t>Revocatoria del Proceso de selección.</t>
  </si>
  <si>
    <t>Estar al tanto de las observaciones del proceso, que puedan drterminar que el proceso es factible
Validar con el equipo estructurador la pertinencia de revocar el equipo estructurador.</t>
  </si>
  <si>
    <t>Desde la planeación del proceso</t>
  </si>
  <si>
    <t>Hasta la publicación del acto de apertura</t>
  </si>
  <si>
    <t>Grupo de contratación deberá estar al tanto de la evaluación y las posibles observaciones</t>
  </si>
  <si>
    <t>Proceso declarado desierto al momento de realizar la evaluación</t>
  </si>
  <si>
    <t>Verificar que los requisitos y precio son los más idóneos.
Eliminar cualquier posible requisito restrictivo, que se halla evidenciado en el periodo de observaciones</t>
  </si>
  <si>
    <t>Que ninguno de los proponentes cumplan los requisitos habilitantes establecidos en el pliego de condiciones</t>
  </si>
  <si>
    <t>Que se seleccione un contratista que no esté en capacidad de cumplir con el objeto del contrato.</t>
  </si>
  <si>
    <t>Realizar la correspondiente evaluación de proponentes con otras entidades</t>
  </si>
  <si>
    <t>Riesgo de colusión, en el cual dos o más oferentes realizan acuerdos de manera fraudulenta con el fin de lograr que el proceso se adjudique a un proponente en particular.</t>
  </si>
  <si>
    <t>Dejar trazabalidad en la plataforma sobre toda observación, acto administrativo y evaluación que no se materializó el riesgo, generando transparencia</t>
  </si>
  <si>
    <t>No ejecucion del  contraro por restricciones de trabajo presencial o limitación de aforo</t>
  </si>
  <si>
    <t xml:space="preserve">Verificar las condiciones de salubridad respecto a la contigencia del COVID </t>
  </si>
  <si>
    <t>Monitoreo y revisión permanente sobre el aumento del covid en la ciudad, que permitan establecer el riesgo originado por la ocurrencia de situaciones de orden epidemiológico que impidan la prestación del servicio.</t>
  </si>
  <si>
    <t>Incumplimiento en la publicación de documentos precontractuales, contractuales y postcontractuales, realizandolos de manera extemporanea</t>
  </si>
  <si>
    <t xml:space="preserve">Entidad </t>
  </si>
  <si>
    <t>Desabastecimiento en el mercado de los insumos requeridos para el cumplimiento del contrato</t>
  </si>
  <si>
    <t>Retrasos en el mantenimiento del parque automotor de la administración municipal</t>
  </si>
  <si>
    <t>Hacer efectiva la póliza de cumplimiento del contrato.</t>
  </si>
  <si>
    <t>Hasta la entrega y recibo a satisfacción del objeto contratado.</t>
  </si>
  <si>
    <t>El supervisor del contrato hace un seguimiento continuo a la ejecución del mismo.</t>
  </si>
  <si>
    <t>Permantente</t>
  </si>
  <si>
    <t>Verificar la documentación de manera exhaustiva por parte del proponente, que cumpla con lo establecido en la norma y en el pliego de condiciones definitivo.</t>
  </si>
  <si>
    <t xml:space="preserve">Que se describa de manera inadecuada la necesidad que se pretende satisfacer. </t>
  </si>
  <si>
    <t>Hallazgos de los órganos de control, por omisión,  por parte del servidor público / contratista que tenga a su cargo dicha actividad</t>
  </si>
  <si>
    <t>Publicar dentro de los plazos estipulados en la ley.</t>
  </si>
  <si>
    <t>Desde la publicación del proceso en la plataforma SECOP</t>
  </si>
  <si>
    <t>Hasta el tercer día hábil de la publicación de cada documento que compone dicho proceso, según su fecha.</t>
  </si>
  <si>
    <t>Rechazo de los proponentes. Investigaciones disciplinarias y fiscales.</t>
  </si>
  <si>
    <t>Reincidencia  de altos indices de contagio COVID-19 o casos similares/afines, se declara emergencía nacional, regional o municipa</t>
  </si>
  <si>
    <t>Entregar en administración por parte del Distrito de Santiago de Cali - Unidad Administrativa Especial de Gestión de Bienes y Servicios el espacio público denominado Parque lineal río Cali fase 1, en el espacio comprendido desde la calle 25 hasta la manzana T en ambos costados del Río Cali, para su mantenimiento, cuidado y desarrollo de actividades autorizadas por la Unidad Administrativa Especial Gestión de Bienes y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</si>
</sst>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86">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0" xfId="0" applyFont="1" applyFill="1" applyAlignment="1">
      <alignment horizontal="center" vertical="center"/>
    </xf>
    <xf numFmtId="0" fontId="1" fillId="2" borderId="0" xfId="0" applyFont="1" applyFill="1" applyAlignment="1">
      <alignment vertical="center"/>
    </xf>
    <xf numFmtId="0" fontId="5" fillId="7" borderId="3" xfId="1" applyFont="1" applyFill="1" applyBorder="1" applyAlignment="1">
      <alignment horizontal="center" vertical="center" textRotation="90" wrapText="1"/>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left" vertical="center" wrapText="1"/>
    </xf>
    <xf numFmtId="0" fontId="8" fillId="0" borderId="21" xfId="1" applyFont="1" applyBorder="1" applyAlignment="1">
      <alignment horizontal="left" vertical="center"/>
    </xf>
    <xf numFmtId="0" fontId="8" fillId="0" borderId="22" xfId="1" applyFont="1" applyBorder="1" applyAlignment="1">
      <alignment horizontal="left" vertical="center"/>
    </xf>
    <xf numFmtId="0" fontId="8" fillId="0" borderId="24" xfId="1" applyFont="1" applyBorder="1" applyAlignment="1">
      <alignment horizontal="left" vertical="center"/>
    </xf>
    <xf numFmtId="0" fontId="8" fillId="0" borderId="23" xfId="1" applyFont="1" applyBorder="1" applyAlignment="1">
      <alignment horizontal="left" vertical="center"/>
    </xf>
    <xf numFmtId="0" fontId="8" fillId="0" borderId="25" xfId="1" applyFont="1" applyBorder="1" applyAlignment="1">
      <alignment horizontal="left" vertical="center"/>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3" borderId="1" xfId="1" applyFont="1" applyFill="1" applyBorder="1" applyAlignment="1" applyProtection="1">
      <alignment horizontal="justify" vertical="center" wrapText="1"/>
      <protection locked="0"/>
    </xf>
    <xf numFmtId="0" fontId="5" fillId="0" borderId="29" xfId="1" applyFont="1" applyBorder="1" applyAlignment="1">
      <alignment horizontal="justify" vertical="center" wrapText="1"/>
    </xf>
    <xf numFmtId="0" fontId="5" fillId="0" borderId="3" xfId="1" applyFont="1" applyBorder="1" applyAlignment="1">
      <alignment horizontal="justify" vertical="center" wrapText="1"/>
    </xf>
    <xf numFmtId="0" fontId="5" fillId="2" borderId="1" xfId="1" applyFont="1" applyFill="1" applyBorder="1" applyAlignment="1">
      <alignment horizontal="justify" vertical="center" wrapText="1"/>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1" fillId="2" borderId="0" xfId="0" applyFont="1" applyFill="1" applyAlignment="1">
      <alignment horizontal="left"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231322</xdr:colOff>
      <xdr:row>0</xdr:row>
      <xdr:rowOff>40822</xdr:rowOff>
    </xdr:from>
    <xdr:to>
      <xdr:col>4</xdr:col>
      <xdr:colOff>639535</xdr:colOff>
      <xdr:row>3</xdr:row>
      <xdr:rowOff>176892</xdr:rowOff>
    </xdr:to>
    <xdr:pic>
      <xdr:nvPicPr>
        <xdr:cNvPr id="3" name="Picture 250" descr="Descripción: escudo">
          <a:extLst>
            <a:ext uri="{FF2B5EF4-FFF2-40B4-BE49-F238E27FC236}">
              <a16:creationId xmlns:a16="http://schemas.microsoft.com/office/drawing/2014/main" id="{E1B2AF43-AFDC-4F81-A0BE-68531DF63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536" y="40822"/>
          <a:ext cx="1387928" cy="11566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0"/>
  <sheetViews>
    <sheetView tabSelected="1" view="pageBreakPreview" zoomScale="70" zoomScaleNormal="70" zoomScaleSheetLayoutView="70" workbookViewId="0">
      <selection activeCell="O10" sqref="O10"/>
    </sheetView>
  </sheetViews>
  <sheetFormatPr baseColWidth="10" defaultRowHeight="15"/>
  <cols>
    <col min="1" max="1" width="7.5703125" style="1" customWidth="1"/>
    <col min="2" max="2" width="7.42578125" style="1" customWidth="1"/>
    <col min="3" max="3" width="7.28515625" style="1" customWidth="1"/>
    <col min="4" max="4" width="7.42578125" style="1" customWidth="1"/>
    <col min="5" max="6" width="11.42578125" style="2"/>
    <col min="7" max="8" width="11.42578125" style="5"/>
    <col min="9" max="10" width="12.42578125" style="5" customWidth="1"/>
    <col min="11" max="11" width="15.28515625" style="5" customWidth="1"/>
    <col min="12" max="14" width="12.42578125" style="5" customWidth="1"/>
    <col min="15" max="15" width="19.5703125" style="5" customWidth="1"/>
    <col min="16" max="17" width="11.42578125" style="5" customWidth="1"/>
    <col min="18" max="19" width="12.42578125" style="5" customWidth="1"/>
    <col min="20" max="20" width="18.7109375" style="5" customWidth="1"/>
    <col min="21" max="21" width="12.42578125" style="5" customWidth="1"/>
    <col min="22" max="22" width="13.140625" style="5" customWidth="1"/>
    <col min="23" max="23" width="10.7109375" style="5" customWidth="1"/>
    <col min="24" max="24" width="13.5703125" style="5" customWidth="1"/>
    <col min="25" max="25" width="24.42578125" style="5" customWidth="1"/>
    <col min="26" max="26" width="21.42578125" style="5" customWidth="1"/>
    <col min="27" max="27" width="22.140625" style="5" customWidth="1"/>
    <col min="28" max="28" width="11.42578125" style="1" bestFit="1" customWidth="1"/>
    <col min="29" max="29" width="10.28515625" style="1" bestFit="1" customWidth="1"/>
    <col min="30" max="31" width="11.140625" style="5" customWidth="1"/>
    <col min="32" max="16384" width="11.42578125" style="5"/>
  </cols>
  <sheetData>
    <row r="1" spans="1:29" ht="26.25" customHeight="1">
      <c r="A1" s="57"/>
      <c r="B1" s="58"/>
      <c r="C1" s="58"/>
      <c r="D1" s="58"/>
      <c r="E1" s="58"/>
      <c r="F1" s="58"/>
      <c r="G1" s="58"/>
      <c r="H1" s="42" t="s">
        <v>97</v>
      </c>
      <c r="I1" s="43"/>
      <c r="J1" s="43"/>
      <c r="K1" s="43"/>
      <c r="L1" s="43"/>
      <c r="M1" s="43"/>
      <c r="N1" s="43"/>
      <c r="O1" s="43"/>
      <c r="P1" s="43"/>
      <c r="Q1" s="43"/>
      <c r="R1" s="43"/>
      <c r="S1" s="43"/>
      <c r="T1" s="43"/>
      <c r="U1" s="43"/>
      <c r="V1" s="43"/>
      <c r="W1" s="43"/>
      <c r="X1" s="43"/>
      <c r="Y1" s="43"/>
      <c r="Z1" s="43"/>
      <c r="AA1" s="43"/>
      <c r="AB1" s="43"/>
      <c r="AC1" s="44"/>
    </row>
    <row r="2" spans="1:29" ht="26.25" customHeight="1">
      <c r="A2" s="59"/>
      <c r="B2" s="60"/>
      <c r="C2" s="60"/>
      <c r="D2" s="60"/>
      <c r="E2" s="60"/>
      <c r="F2" s="60"/>
      <c r="G2" s="60"/>
      <c r="H2" s="45"/>
      <c r="I2" s="46"/>
      <c r="J2" s="46"/>
      <c r="K2" s="46"/>
      <c r="L2" s="46"/>
      <c r="M2" s="46"/>
      <c r="N2" s="46"/>
      <c r="O2" s="46"/>
      <c r="P2" s="46"/>
      <c r="Q2" s="46"/>
      <c r="R2" s="46"/>
      <c r="S2" s="46"/>
      <c r="T2" s="46"/>
      <c r="U2" s="46"/>
      <c r="V2" s="46"/>
      <c r="W2" s="46"/>
      <c r="X2" s="46"/>
      <c r="Y2" s="46"/>
      <c r="Z2" s="46"/>
      <c r="AA2" s="46"/>
      <c r="AB2" s="46"/>
      <c r="AC2" s="47"/>
    </row>
    <row r="3" spans="1:29" ht="26.25" customHeight="1">
      <c r="A3" s="59"/>
      <c r="B3" s="60"/>
      <c r="C3" s="60"/>
      <c r="D3" s="60"/>
      <c r="E3" s="60"/>
      <c r="F3" s="60"/>
      <c r="G3" s="60"/>
      <c r="H3" s="48" t="s">
        <v>216</v>
      </c>
      <c r="I3" s="49"/>
      <c r="J3" s="49"/>
      <c r="K3" s="49"/>
      <c r="L3" s="49"/>
      <c r="M3" s="49"/>
      <c r="N3" s="49"/>
      <c r="O3" s="49"/>
      <c r="P3" s="49"/>
      <c r="Q3" s="49"/>
      <c r="R3" s="49"/>
      <c r="S3" s="49"/>
      <c r="T3" s="49"/>
      <c r="U3" s="49"/>
      <c r="V3" s="49"/>
      <c r="W3" s="49"/>
      <c r="X3" s="49"/>
      <c r="Y3" s="49"/>
      <c r="Z3" s="49"/>
      <c r="AA3" s="49"/>
      <c r="AB3" s="49"/>
      <c r="AC3" s="50"/>
    </row>
    <row r="4" spans="1:29" ht="26.25" customHeight="1" thickBot="1">
      <c r="A4" s="61"/>
      <c r="B4" s="62"/>
      <c r="C4" s="62"/>
      <c r="D4" s="62"/>
      <c r="E4" s="62"/>
      <c r="F4" s="62"/>
      <c r="G4" s="62"/>
      <c r="H4" s="51"/>
      <c r="I4" s="52"/>
      <c r="J4" s="52"/>
      <c r="K4" s="52"/>
      <c r="L4" s="52"/>
      <c r="M4" s="52"/>
      <c r="N4" s="52"/>
      <c r="O4" s="52"/>
      <c r="P4" s="52"/>
      <c r="Q4" s="52"/>
      <c r="R4" s="52"/>
      <c r="S4" s="52"/>
      <c r="T4" s="52"/>
      <c r="U4" s="52"/>
      <c r="V4" s="52"/>
      <c r="W4" s="52"/>
      <c r="X4" s="52"/>
      <c r="Y4" s="52"/>
      <c r="Z4" s="52"/>
      <c r="AA4" s="52"/>
      <c r="AB4" s="52"/>
      <c r="AC4" s="53"/>
    </row>
    <row r="6" spans="1:29" ht="15.75" thickBot="1"/>
    <row r="7" spans="1:29" ht="15.75">
      <c r="A7" s="63" t="s">
        <v>4</v>
      </c>
      <c r="B7" s="64"/>
      <c r="C7" s="64"/>
      <c r="D7" s="64"/>
      <c r="E7" s="64"/>
      <c r="F7" s="64"/>
      <c r="G7" s="54" t="s">
        <v>0</v>
      </c>
      <c r="H7" s="55"/>
      <c r="I7" s="55"/>
      <c r="J7" s="55"/>
      <c r="K7" s="55"/>
      <c r="L7" s="55"/>
      <c r="M7" s="55"/>
      <c r="N7" s="56"/>
      <c r="O7" s="65" t="s">
        <v>1</v>
      </c>
      <c r="P7" s="65"/>
      <c r="Q7" s="65"/>
      <c r="R7" s="65"/>
      <c r="S7" s="65"/>
      <c r="T7" s="65"/>
      <c r="U7" s="65"/>
      <c r="V7" s="65"/>
      <c r="W7" s="65"/>
      <c r="X7" s="65"/>
      <c r="Y7" s="65"/>
      <c r="Z7" s="65"/>
      <c r="AA7" s="65"/>
      <c r="AB7" s="65"/>
      <c r="AC7" s="66"/>
    </row>
    <row r="8" spans="1:29" ht="36.75" customHeight="1">
      <c r="A8" s="67" t="s">
        <v>5</v>
      </c>
      <c r="B8" s="68" t="s">
        <v>6</v>
      </c>
      <c r="C8" s="68" t="s">
        <v>9</v>
      </c>
      <c r="D8" s="68" t="s">
        <v>10</v>
      </c>
      <c r="E8" s="72" t="s">
        <v>11</v>
      </c>
      <c r="F8" s="72"/>
      <c r="G8" s="69" t="s">
        <v>12</v>
      </c>
      <c r="H8" s="69"/>
      <c r="I8" s="69" t="s">
        <v>13</v>
      </c>
      <c r="J8" s="69"/>
      <c r="K8" s="69" t="s">
        <v>14</v>
      </c>
      <c r="L8" s="69"/>
      <c r="M8" s="70" t="s">
        <v>15</v>
      </c>
      <c r="N8" s="70" t="s">
        <v>16</v>
      </c>
      <c r="O8" s="71" t="s">
        <v>17</v>
      </c>
      <c r="P8" s="71" t="s">
        <v>18</v>
      </c>
      <c r="Q8" s="71"/>
      <c r="R8" s="71" t="s">
        <v>2</v>
      </c>
      <c r="S8" s="71"/>
      <c r="T8" s="71"/>
      <c r="U8" s="71"/>
      <c r="V8" s="71"/>
      <c r="W8" s="71"/>
      <c r="X8" s="71" t="s">
        <v>23</v>
      </c>
      <c r="Y8" s="71" t="s">
        <v>71</v>
      </c>
      <c r="Z8" s="71" t="s">
        <v>24</v>
      </c>
      <c r="AA8" s="71" t="s">
        <v>25</v>
      </c>
      <c r="AB8" s="71" t="s">
        <v>3</v>
      </c>
      <c r="AC8" s="76"/>
    </row>
    <row r="9" spans="1:29" s="6" customFormat="1" ht="77.25" customHeight="1">
      <c r="A9" s="67"/>
      <c r="B9" s="68"/>
      <c r="C9" s="68"/>
      <c r="D9" s="68"/>
      <c r="E9" s="72"/>
      <c r="F9" s="72"/>
      <c r="G9" s="69"/>
      <c r="H9" s="69"/>
      <c r="I9" s="69"/>
      <c r="J9" s="69"/>
      <c r="K9" s="69"/>
      <c r="L9" s="69"/>
      <c r="M9" s="70"/>
      <c r="N9" s="70"/>
      <c r="O9" s="71"/>
      <c r="P9" s="71"/>
      <c r="Q9" s="71"/>
      <c r="R9" s="77" t="s">
        <v>19</v>
      </c>
      <c r="S9" s="77"/>
      <c r="T9" s="77" t="s">
        <v>20</v>
      </c>
      <c r="U9" s="77"/>
      <c r="V9" s="12" t="s">
        <v>21</v>
      </c>
      <c r="W9" s="12" t="s">
        <v>22</v>
      </c>
      <c r="X9" s="71"/>
      <c r="Y9" s="71"/>
      <c r="Z9" s="71"/>
      <c r="AA9" s="71"/>
      <c r="AB9" s="34" t="s">
        <v>26</v>
      </c>
      <c r="AC9" s="17" t="s">
        <v>27</v>
      </c>
    </row>
    <row r="10" spans="1:29" ht="138.75" customHeight="1">
      <c r="A10" s="13" t="s">
        <v>29</v>
      </c>
      <c r="B10" s="14" t="s">
        <v>34</v>
      </c>
      <c r="C10" s="13" t="s">
        <v>39</v>
      </c>
      <c r="D10" s="13" t="s">
        <v>50</v>
      </c>
      <c r="E10" s="38" t="s">
        <v>184</v>
      </c>
      <c r="F10" s="39"/>
      <c r="G10" s="38" t="s">
        <v>185</v>
      </c>
      <c r="H10" s="39"/>
      <c r="I10" s="15" t="s">
        <v>92</v>
      </c>
      <c r="J10" s="16" t="str">
        <f t="shared" ref="J10:J33" si="0">IF(I10="Raro","1",IF(I10="Improbable","2",IF(I10="Posible","3",IF(I10="Probable","4",IF(I10="Casi cierto","5","0")))))</f>
        <v>4</v>
      </c>
      <c r="K10" s="15" t="s">
        <v>67</v>
      </c>
      <c r="L10" s="16" t="str">
        <f t="shared" ref="L10:L33" si="1">IF(K10="INSIGNIFICANTE","1",IF(K10="MENOR","2",IF(K10="MODERADO","3",IF(K10="MAYOR","4",IF(K10="CATASTRÓFICO","5","0")))))</f>
        <v>2</v>
      </c>
      <c r="M10" s="16">
        <f t="shared" ref="M10:M33" si="2">J10+L10</f>
        <v>6</v>
      </c>
      <c r="N10" s="16" t="str">
        <f t="shared" ref="N10:N33" si="3">IF(M10=0," ",IF(M10&lt;=4,"Riesgo Bajo",IF(M10&lt;=5,"Riesgo Medio",IF(M10&lt;=7,"Riesgo Alto",IF(M10&lt;=10,"Riesgo Extremo","No Disponible")))))</f>
        <v>Riesgo Alto</v>
      </c>
      <c r="O10" s="8" t="s">
        <v>140</v>
      </c>
      <c r="P10" s="38" t="s">
        <v>186</v>
      </c>
      <c r="Q10" s="39"/>
      <c r="R10" s="15" t="s">
        <v>90</v>
      </c>
      <c r="S10" s="16" t="str">
        <f t="shared" ref="S10:S33" si="4">IF(R10="Raro","1",IF(R10="Improbable","2",IF(R10="Posible","3",IF(R10="Probable","4",IF(R10="Casi cierto","5","0")))))</f>
        <v>2</v>
      </c>
      <c r="T10" s="15" t="s">
        <v>67</v>
      </c>
      <c r="U10" s="16" t="str">
        <f t="shared" ref="U10:U33" si="5">IF(T10="INSIGNIFICANTE","1",IF(T10="MENOR","2",IF(T10="MODERADO","3",IF(T10="MAYOR","4",IF(T10="CATASTRÓFICO","5","0")))))</f>
        <v>2</v>
      </c>
      <c r="V10" s="11">
        <f t="shared" ref="V10:V33" si="6">S10+U10</f>
        <v>4</v>
      </c>
      <c r="W10" s="16" t="str">
        <f t="shared" ref="W10:W33" si="7">IF(V10=0," ",IF(V10&lt;=4,"Riesgo Bajo",IF(V10&lt;=5,"Riesgo Medio",IF(V10&lt;=7,"Riesgo Alto",IF(V10&lt;=10,"Riesgo Extremo","No Disponible")))))</f>
        <v>Riesgo Bajo</v>
      </c>
      <c r="X10" s="10" t="s">
        <v>100</v>
      </c>
      <c r="Y10" s="8" t="s">
        <v>140</v>
      </c>
      <c r="Z10" s="33" t="s">
        <v>187</v>
      </c>
      <c r="AA10" s="33" t="s">
        <v>188</v>
      </c>
      <c r="AB10" s="8" t="s">
        <v>189</v>
      </c>
      <c r="AC10" s="9" t="s">
        <v>101</v>
      </c>
    </row>
    <row r="11" spans="1:29" ht="114.75" customHeight="1">
      <c r="A11" s="13" t="s">
        <v>29</v>
      </c>
      <c r="B11" s="14" t="s">
        <v>34</v>
      </c>
      <c r="C11" s="13" t="s">
        <v>39</v>
      </c>
      <c r="D11" s="13" t="s">
        <v>50</v>
      </c>
      <c r="E11" s="38" t="s">
        <v>209</v>
      </c>
      <c r="F11" s="39"/>
      <c r="G11" s="38" t="s">
        <v>193</v>
      </c>
      <c r="H11" s="39"/>
      <c r="I11" s="15" t="s">
        <v>89</v>
      </c>
      <c r="J11" s="16" t="str">
        <f t="shared" si="0"/>
        <v>1</v>
      </c>
      <c r="K11" s="15" t="s">
        <v>67</v>
      </c>
      <c r="L11" s="16" t="str">
        <f t="shared" si="1"/>
        <v>2</v>
      </c>
      <c r="M11" s="16">
        <f t="shared" si="2"/>
        <v>3</v>
      </c>
      <c r="N11" s="16" t="str">
        <f t="shared" si="3"/>
        <v>Riesgo Bajo</v>
      </c>
      <c r="O11" s="8" t="s">
        <v>140</v>
      </c>
      <c r="P11" s="38" t="s">
        <v>194</v>
      </c>
      <c r="Q11" s="39"/>
      <c r="R11" s="15" t="s">
        <v>89</v>
      </c>
      <c r="S11" s="16" t="str">
        <f t="shared" si="4"/>
        <v>1</v>
      </c>
      <c r="T11" s="15" t="s">
        <v>66</v>
      </c>
      <c r="U11" s="16" t="str">
        <f t="shared" si="5"/>
        <v>1</v>
      </c>
      <c r="V11" s="11">
        <f t="shared" si="6"/>
        <v>2</v>
      </c>
      <c r="W11" s="16" t="str">
        <f t="shared" si="7"/>
        <v>Riesgo Bajo</v>
      </c>
      <c r="X11" s="10" t="s">
        <v>100</v>
      </c>
      <c r="Y11" s="8" t="s">
        <v>140</v>
      </c>
      <c r="Z11" s="33" t="s">
        <v>187</v>
      </c>
      <c r="AA11" s="33" t="s">
        <v>182</v>
      </c>
      <c r="AB11" s="8" t="s">
        <v>189</v>
      </c>
      <c r="AC11" s="9" t="s">
        <v>101</v>
      </c>
    </row>
    <row r="12" spans="1:29" ht="114.75" customHeight="1">
      <c r="A12" s="13" t="s">
        <v>29</v>
      </c>
      <c r="B12" s="14" t="s">
        <v>34</v>
      </c>
      <c r="C12" s="13" t="s">
        <v>40</v>
      </c>
      <c r="D12" s="13" t="s">
        <v>50</v>
      </c>
      <c r="E12" s="38" t="s">
        <v>192</v>
      </c>
      <c r="F12" s="39"/>
      <c r="G12" s="38" t="s">
        <v>190</v>
      </c>
      <c r="H12" s="39"/>
      <c r="I12" s="15" t="s">
        <v>91</v>
      </c>
      <c r="J12" s="16" t="str">
        <f t="shared" si="0"/>
        <v>3</v>
      </c>
      <c r="K12" s="15" t="s">
        <v>68</v>
      </c>
      <c r="L12" s="16" t="str">
        <f t="shared" si="1"/>
        <v>3</v>
      </c>
      <c r="M12" s="16">
        <f t="shared" si="2"/>
        <v>6</v>
      </c>
      <c r="N12" s="16" t="str">
        <f t="shared" si="3"/>
        <v>Riesgo Alto</v>
      </c>
      <c r="O12" s="8" t="s">
        <v>140</v>
      </c>
      <c r="P12" s="38" t="s">
        <v>191</v>
      </c>
      <c r="Q12" s="39"/>
      <c r="R12" s="15" t="s">
        <v>89</v>
      </c>
      <c r="S12" s="16" t="str">
        <f t="shared" si="4"/>
        <v>1</v>
      </c>
      <c r="T12" s="15" t="s">
        <v>67</v>
      </c>
      <c r="U12" s="16" t="str">
        <f t="shared" si="5"/>
        <v>2</v>
      </c>
      <c r="V12" s="11">
        <f t="shared" si="6"/>
        <v>3</v>
      </c>
      <c r="W12" s="16" t="str">
        <f t="shared" si="7"/>
        <v>Riesgo Bajo</v>
      </c>
      <c r="X12" s="10" t="s">
        <v>100</v>
      </c>
      <c r="Y12" s="8" t="s">
        <v>140</v>
      </c>
      <c r="Z12" s="33" t="s">
        <v>187</v>
      </c>
      <c r="AA12" s="33" t="s">
        <v>182</v>
      </c>
      <c r="AB12" s="8" t="s">
        <v>189</v>
      </c>
      <c r="AC12" s="9" t="s">
        <v>101</v>
      </c>
    </row>
    <row r="13" spans="1:29" ht="191.25">
      <c r="A13" s="13" t="s">
        <v>29</v>
      </c>
      <c r="B13" s="14" t="s">
        <v>35</v>
      </c>
      <c r="C13" s="13" t="s">
        <v>40</v>
      </c>
      <c r="D13" s="13" t="s">
        <v>48</v>
      </c>
      <c r="E13" s="73" t="s">
        <v>178</v>
      </c>
      <c r="F13" s="74"/>
      <c r="G13" s="38" t="s">
        <v>179</v>
      </c>
      <c r="H13" s="39"/>
      <c r="I13" s="15" t="s">
        <v>92</v>
      </c>
      <c r="J13" s="16" t="str">
        <f t="shared" si="0"/>
        <v>4</v>
      </c>
      <c r="K13" s="15" t="s">
        <v>69</v>
      </c>
      <c r="L13" s="16" t="str">
        <f t="shared" si="1"/>
        <v>4</v>
      </c>
      <c r="M13" s="16">
        <f t="shared" si="2"/>
        <v>8</v>
      </c>
      <c r="N13" s="16" t="str">
        <f t="shared" si="3"/>
        <v>Riesgo Extremo</v>
      </c>
      <c r="O13" s="8" t="s">
        <v>102</v>
      </c>
      <c r="P13" s="38" t="s">
        <v>180</v>
      </c>
      <c r="Q13" s="39"/>
      <c r="R13" s="15" t="s">
        <v>91</v>
      </c>
      <c r="S13" s="16" t="str">
        <f t="shared" si="4"/>
        <v>3</v>
      </c>
      <c r="T13" s="15" t="s">
        <v>67</v>
      </c>
      <c r="U13" s="16" t="str">
        <f t="shared" si="5"/>
        <v>2</v>
      </c>
      <c r="V13" s="11">
        <f t="shared" si="6"/>
        <v>5</v>
      </c>
      <c r="W13" s="16" t="str">
        <f t="shared" si="7"/>
        <v>Riesgo Medio</v>
      </c>
      <c r="X13" s="10" t="s">
        <v>100</v>
      </c>
      <c r="Y13" s="8" t="s">
        <v>140</v>
      </c>
      <c r="Z13" s="33" t="s">
        <v>181</v>
      </c>
      <c r="AA13" s="33" t="s">
        <v>182</v>
      </c>
      <c r="AB13" s="8" t="s">
        <v>183</v>
      </c>
      <c r="AC13" s="9" t="s">
        <v>101</v>
      </c>
    </row>
    <row r="14" spans="1:29" ht="114.75" customHeight="1">
      <c r="A14" s="18" t="s">
        <v>30</v>
      </c>
      <c r="B14" s="14" t="s">
        <v>35</v>
      </c>
      <c r="C14" s="13" t="s">
        <v>40</v>
      </c>
      <c r="D14" s="13" t="s">
        <v>52</v>
      </c>
      <c r="E14" s="38" t="s">
        <v>153</v>
      </c>
      <c r="F14" s="39"/>
      <c r="G14" s="38" t="s">
        <v>117</v>
      </c>
      <c r="H14" s="39"/>
      <c r="I14" s="15" t="s">
        <v>91</v>
      </c>
      <c r="J14" s="16" t="str">
        <f t="shared" si="0"/>
        <v>3</v>
      </c>
      <c r="K14" s="15" t="s">
        <v>68</v>
      </c>
      <c r="L14" s="16" t="str">
        <f t="shared" si="1"/>
        <v>3</v>
      </c>
      <c r="M14" s="16">
        <f t="shared" si="2"/>
        <v>6</v>
      </c>
      <c r="N14" s="16" t="str">
        <f t="shared" si="3"/>
        <v>Riesgo Alto</v>
      </c>
      <c r="O14" s="8" t="s">
        <v>102</v>
      </c>
      <c r="P14" s="38" t="s">
        <v>118</v>
      </c>
      <c r="Q14" s="39"/>
      <c r="R14" s="15" t="s">
        <v>89</v>
      </c>
      <c r="S14" s="16" t="str">
        <f t="shared" si="4"/>
        <v>1</v>
      </c>
      <c r="T14" s="15" t="s">
        <v>67</v>
      </c>
      <c r="U14" s="16" t="str">
        <f t="shared" si="5"/>
        <v>2</v>
      </c>
      <c r="V14" s="11">
        <f t="shared" si="6"/>
        <v>3</v>
      </c>
      <c r="W14" s="16" t="str">
        <f t="shared" si="7"/>
        <v>Riesgo Bajo</v>
      </c>
      <c r="X14" s="10" t="s">
        <v>100</v>
      </c>
      <c r="Y14" s="8" t="s">
        <v>140</v>
      </c>
      <c r="Z14" s="33" t="s">
        <v>119</v>
      </c>
      <c r="AA14" s="33" t="s">
        <v>120</v>
      </c>
      <c r="AB14" s="8" t="s">
        <v>121</v>
      </c>
      <c r="AC14" s="9" t="s">
        <v>101</v>
      </c>
    </row>
    <row r="15" spans="1:29" ht="191.25">
      <c r="A15" s="13" t="s">
        <v>29</v>
      </c>
      <c r="B15" s="14" t="s">
        <v>34</v>
      </c>
      <c r="C15" s="13" t="s">
        <v>40</v>
      </c>
      <c r="D15" s="13" t="s">
        <v>50</v>
      </c>
      <c r="E15" s="38" t="s">
        <v>169</v>
      </c>
      <c r="F15" s="39"/>
      <c r="G15" s="38" t="s">
        <v>170</v>
      </c>
      <c r="H15" s="39"/>
      <c r="I15" s="15" t="s">
        <v>91</v>
      </c>
      <c r="J15" s="16" t="str">
        <f t="shared" si="0"/>
        <v>3</v>
      </c>
      <c r="K15" s="15" t="s">
        <v>70</v>
      </c>
      <c r="L15" s="16" t="str">
        <f t="shared" si="1"/>
        <v>5</v>
      </c>
      <c r="M15" s="16">
        <f t="shared" si="2"/>
        <v>8</v>
      </c>
      <c r="N15" s="16" t="str">
        <f t="shared" si="3"/>
        <v>Riesgo Extremo</v>
      </c>
      <c r="O15" s="8" t="s">
        <v>140</v>
      </c>
      <c r="P15" s="38" t="s">
        <v>171</v>
      </c>
      <c r="Q15" s="39"/>
      <c r="R15" s="15" t="s">
        <v>90</v>
      </c>
      <c r="S15" s="16" t="str">
        <f t="shared" si="4"/>
        <v>2</v>
      </c>
      <c r="T15" s="15" t="s">
        <v>67</v>
      </c>
      <c r="U15" s="16" t="str">
        <f t="shared" si="5"/>
        <v>2</v>
      </c>
      <c r="V15" s="11">
        <f t="shared" si="6"/>
        <v>4</v>
      </c>
      <c r="W15" s="16" t="str">
        <f t="shared" si="7"/>
        <v>Riesgo Bajo</v>
      </c>
      <c r="X15" s="10" t="s">
        <v>100</v>
      </c>
      <c r="Y15" s="8" t="s">
        <v>140</v>
      </c>
      <c r="Z15" s="33" t="s">
        <v>172</v>
      </c>
      <c r="AA15" s="33" t="s">
        <v>173</v>
      </c>
      <c r="AB15" s="8" t="s">
        <v>174</v>
      </c>
      <c r="AC15" s="9" t="s">
        <v>101</v>
      </c>
    </row>
    <row r="16" spans="1:29" ht="114.75" customHeight="1">
      <c r="A16" s="13" t="s">
        <v>29</v>
      </c>
      <c r="B16" s="14" t="s">
        <v>35</v>
      </c>
      <c r="C16" s="13" t="s">
        <v>40</v>
      </c>
      <c r="D16" s="13" t="s">
        <v>50</v>
      </c>
      <c r="E16" s="38" t="s">
        <v>195</v>
      </c>
      <c r="F16" s="39"/>
      <c r="G16" s="38" t="s">
        <v>214</v>
      </c>
      <c r="H16" s="39"/>
      <c r="I16" s="15" t="s">
        <v>91</v>
      </c>
      <c r="J16" s="16" t="str">
        <f t="shared" si="0"/>
        <v>3</v>
      </c>
      <c r="K16" s="15" t="s">
        <v>68</v>
      </c>
      <c r="L16" s="16" t="str">
        <f t="shared" si="1"/>
        <v>3</v>
      </c>
      <c r="M16" s="16">
        <f t="shared" si="2"/>
        <v>6</v>
      </c>
      <c r="N16" s="16" t="str">
        <f t="shared" si="3"/>
        <v>Riesgo Alto</v>
      </c>
      <c r="O16" s="8" t="s">
        <v>140</v>
      </c>
      <c r="P16" s="38" t="s">
        <v>196</v>
      </c>
      <c r="Q16" s="39"/>
      <c r="R16" s="15" t="s">
        <v>89</v>
      </c>
      <c r="S16" s="16" t="str">
        <f t="shared" si="4"/>
        <v>1</v>
      </c>
      <c r="T16" s="15" t="s">
        <v>67</v>
      </c>
      <c r="U16" s="16" t="str">
        <f t="shared" si="5"/>
        <v>2</v>
      </c>
      <c r="V16" s="11">
        <f t="shared" si="6"/>
        <v>3</v>
      </c>
      <c r="W16" s="16" t="str">
        <f t="shared" si="7"/>
        <v>Riesgo Bajo</v>
      </c>
      <c r="X16" s="10" t="s">
        <v>100</v>
      </c>
      <c r="Y16" s="8" t="s">
        <v>140</v>
      </c>
      <c r="Z16" s="33" t="s">
        <v>187</v>
      </c>
      <c r="AA16" s="33" t="s">
        <v>182</v>
      </c>
      <c r="AB16" s="8" t="s">
        <v>189</v>
      </c>
      <c r="AC16" s="9" t="s">
        <v>101</v>
      </c>
    </row>
    <row r="17" spans="1:29" ht="89.25">
      <c r="A17" s="18" t="s">
        <v>30</v>
      </c>
      <c r="B17" s="14" t="s">
        <v>35</v>
      </c>
      <c r="C17" s="13" t="s">
        <v>42</v>
      </c>
      <c r="D17" s="13" t="s">
        <v>50</v>
      </c>
      <c r="E17" s="38" t="s">
        <v>111</v>
      </c>
      <c r="F17" s="39"/>
      <c r="G17" s="38" t="s">
        <v>112</v>
      </c>
      <c r="H17" s="39"/>
      <c r="I17" s="15" t="s">
        <v>89</v>
      </c>
      <c r="J17" s="16" t="str">
        <f>IF(I17="Raro","1",IF(I17="Improbable","2",IF(I17="Posible","3",IF(I17="Probable","4",IF(I17="Casi cierto","5","0")))))</f>
        <v>1</v>
      </c>
      <c r="K17" s="15" t="s">
        <v>70</v>
      </c>
      <c r="L17" s="16" t="str">
        <f>IF(K17="INSIGNIFICANTE","1",IF(K17="MENOR","2",IF(K17="MODERADO","3",IF(K17="MAYOR","4",IF(K17="CATASTRÓFICO","5","0")))))</f>
        <v>5</v>
      </c>
      <c r="M17" s="16">
        <f>J17+L17</f>
        <v>6</v>
      </c>
      <c r="N17" s="16" t="str">
        <f>IF(M17=0," ",IF(M17&lt;=4,"Riesgo Bajo",IF(M17&lt;=5,"Riesgo Medio",IF(M17&lt;=7,"Riesgo Alto",IF(M17&lt;=10,"Riesgo Extremo","No Disponible")))))</f>
        <v>Riesgo Alto</v>
      </c>
      <c r="O17" s="8" t="s">
        <v>102</v>
      </c>
      <c r="P17" s="38" t="s">
        <v>113</v>
      </c>
      <c r="Q17" s="39"/>
      <c r="R17" s="15" t="s">
        <v>89</v>
      </c>
      <c r="S17" s="16" t="str">
        <f>IF(R17="Raro","1",IF(R17="Improbable","2",IF(R17="Posible","3",IF(R17="Probable","4",IF(R17="Casi cierto","5","0")))))</f>
        <v>1</v>
      </c>
      <c r="T17" s="15" t="s">
        <v>69</v>
      </c>
      <c r="U17" s="16" t="str">
        <f>IF(T17="INSIGNIFICANTE","1",IF(T17="MENOR","2",IF(T17="MODERADO","3",IF(T17="MAYOR","4",IF(T17="CATASTRÓFICO","5","0")))))</f>
        <v>4</v>
      </c>
      <c r="V17" s="11">
        <f>S17+U17</f>
        <v>5</v>
      </c>
      <c r="W17" s="16" t="str">
        <f>IF(V17=0," ",IF(V17&lt;=4,"Riesgo Bajo",IF(V17&lt;=5,"Riesgo Medio",IF(V17&lt;=7,"Riesgo Alto",IF(V17&lt;=10,"Riesgo Extremo","No Disponible")))))</f>
        <v>Riesgo Medio</v>
      </c>
      <c r="X17" s="10" t="s">
        <v>100</v>
      </c>
      <c r="Y17" s="8" t="s">
        <v>140</v>
      </c>
      <c r="Z17" s="33" t="s">
        <v>110</v>
      </c>
      <c r="AA17" s="33" t="s">
        <v>114</v>
      </c>
      <c r="AB17" s="8" t="s">
        <v>115</v>
      </c>
      <c r="AC17" s="9" t="s">
        <v>116</v>
      </c>
    </row>
    <row r="18" spans="1:29" ht="153">
      <c r="A18" s="18" t="s">
        <v>30</v>
      </c>
      <c r="B18" s="14" t="s">
        <v>35</v>
      </c>
      <c r="C18" s="13" t="s">
        <v>42</v>
      </c>
      <c r="D18" s="13" t="s">
        <v>50</v>
      </c>
      <c r="E18" s="38" t="s">
        <v>151</v>
      </c>
      <c r="F18" s="39"/>
      <c r="G18" s="38" t="s">
        <v>107</v>
      </c>
      <c r="H18" s="39"/>
      <c r="I18" s="15" t="s">
        <v>91</v>
      </c>
      <c r="J18" s="16" t="str">
        <f t="shared" si="0"/>
        <v>3</v>
      </c>
      <c r="K18" s="15" t="s">
        <v>70</v>
      </c>
      <c r="L18" s="16" t="str">
        <f t="shared" si="1"/>
        <v>5</v>
      </c>
      <c r="M18" s="16">
        <f t="shared" si="2"/>
        <v>8</v>
      </c>
      <c r="N18" s="16" t="str">
        <f t="shared" si="3"/>
        <v>Riesgo Extremo</v>
      </c>
      <c r="O18" s="8" t="s">
        <v>102</v>
      </c>
      <c r="P18" s="38" t="s">
        <v>108</v>
      </c>
      <c r="Q18" s="39"/>
      <c r="R18" s="15" t="s">
        <v>90</v>
      </c>
      <c r="S18" s="16" t="str">
        <f t="shared" si="4"/>
        <v>2</v>
      </c>
      <c r="T18" s="15" t="s">
        <v>68</v>
      </c>
      <c r="U18" s="16" t="str">
        <f t="shared" si="5"/>
        <v>3</v>
      </c>
      <c r="V18" s="11">
        <f t="shared" si="6"/>
        <v>5</v>
      </c>
      <c r="W18" s="16" t="str">
        <f t="shared" si="7"/>
        <v>Riesgo Medio</v>
      </c>
      <c r="X18" s="10" t="s">
        <v>100</v>
      </c>
      <c r="Y18" s="8" t="s">
        <v>102</v>
      </c>
      <c r="Z18" s="33" t="s">
        <v>106</v>
      </c>
      <c r="AA18" s="33" t="s">
        <v>105</v>
      </c>
      <c r="AB18" s="8" t="s">
        <v>109</v>
      </c>
      <c r="AC18" s="9" t="s">
        <v>101</v>
      </c>
    </row>
    <row r="19" spans="1:29" ht="267.75">
      <c r="A19" s="37" t="s">
        <v>29</v>
      </c>
      <c r="B19" s="14" t="s">
        <v>35</v>
      </c>
      <c r="C19" s="13" t="s">
        <v>42</v>
      </c>
      <c r="D19" s="13" t="s">
        <v>53</v>
      </c>
      <c r="E19" s="38" t="s">
        <v>215</v>
      </c>
      <c r="F19" s="39"/>
      <c r="G19" s="38" t="s">
        <v>197</v>
      </c>
      <c r="H19" s="39"/>
      <c r="I19" s="15" t="s">
        <v>90</v>
      </c>
      <c r="J19" s="16" t="str">
        <f t="shared" si="0"/>
        <v>2</v>
      </c>
      <c r="K19" s="15" t="s">
        <v>69</v>
      </c>
      <c r="L19" s="16" t="str">
        <f t="shared" si="1"/>
        <v>4</v>
      </c>
      <c r="M19" s="16">
        <f t="shared" si="2"/>
        <v>6</v>
      </c>
      <c r="N19" s="16" t="str">
        <f t="shared" si="3"/>
        <v>Riesgo Alto</v>
      </c>
      <c r="O19" s="8" t="s">
        <v>99</v>
      </c>
      <c r="P19" s="38" t="s">
        <v>198</v>
      </c>
      <c r="Q19" s="39"/>
      <c r="R19" s="15" t="s">
        <v>90</v>
      </c>
      <c r="S19" s="16" t="str">
        <f t="shared" si="4"/>
        <v>2</v>
      </c>
      <c r="T19" s="15" t="s">
        <v>67</v>
      </c>
      <c r="U19" s="16" t="str">
        <f t="shared" si="5"/>
        <v>2</v>
      </c>
      <c r="V19" s="11">
        <f t="shared" si="6"/>
        <v>4</v>
      </c>
      <c r="W19" s="16" t="str">
        <f t="shared" si="7"/>
        <v>Riesgo Bajo</v>
      </c>
      <c r="X19" s="10" t="s">
        <v>100</v>
      </c>
      <c r="Y19" s="8" t="s">
        <v>99</v>
      </c>
      <c r="Z19" s="33" t="s">
        <v>106</v>
      </c>
      <c r="AA19" s="33" t="s">
        <v>105</v>
      </c>
      <c r="AB19" s="8" t="s">
        <v>199</v>
      </c>
      <c r="AC19" s="9" t="s">
        <v>101</v>
      </c>
    </row>
    <row r="20" spans="1:29" ht="76.5" customHeight="1">
      <c r="A20" s="18" t="s">
        <v>29</v>
      </c>
      <c r="B20" s="14" t="s">
        <v>35</v>
      </c>
      <c r="C20" s="13" t="s">
        <v>42</v>
      </c>
      <c r="D20" s="13" t="s">
        <v>49</v>
      </c>
      <c r="E20" s="38" t="s">
        <v>122</v>
      </c>
      <c r="F20" s="39"/>
      <c r="G20" s="38" t="s">
        <v>123</v>
      </c>
      <c r="H20" s="39"/>
      <c r="I20" s="15" t="s">
        <v>91</v>
      </c>
      <c r="J20" s="16" t="str">
        <f t="shared" si="0"/>
        <v>3</v>
      </c>
      <c r="K20" s="15" t="s">
        <v>69</v>
      </c>
      <c r="L20" s="16" t="str">
        <f t="shared" si="1"/>
        <v>4</v>
      </c>
      <c r="M20" s="16">
        <f t="shared" si="2"/>
        <v>7</v>
      </c>
      <c r="N20" s="16" t="str">
        <f t="shared" si="3"/>
        <v>Riesgo Alto</v>
      </c>
      <c r="O20" s="8" t="s">
        <v>102</v>
      </c>
      <c r="P20" s="38" t="s">
        <v>150</v>
      </c>
      <c r="Q20" s="39"/>
      <c r="R20" s="15" t="s">
        <v>89</v>
      </c>
      <c r="S20" s="16" t="str">
        <f t="shared" si="4"/>
        <v>1</v>
      </c>
      <c r="T20" s="15" t="s">
        <v>66</v>
      </c>
      <c r="U20" s="16" t="str">
        <f t="shared" si="5"/>
        <v>1</v>
      </c>
      <c r="V20" s="11">
        <f t="shared" si="6"/>
        <v>2</v>
      </c>
      <c r="W20" s="16" t="str">
        <f t="shared" si="7"/>
        <v>Riesgo Bajo</v>
      </c>
      <c r="X20" s="10" t="s">
        <v>100</v>
      </c>
      <c r="Y20" s="8" t="s">
        <v>99</v>
      </c>
      <c r="Z20" s="33" t="s">
        <v>124</v>
      </c>
      <c r="AA20" s="33" t="s">
        <v>125</v>
      </c>
      <c r="AB20" s="8" t="s">
        <v>115</v>
      </c>
      <c r="AC20" s="9" t="s">
        <v>116</v>
      </c>
    </row>
    <row r="21" spans="1:29" ht="76.5" customHeight="1">
      <c r="A21" s="13" t="s">
        <v>29</v>
      </c>
      <c r="B21" s="14" t="s">
        <v>35</v>
      </c>
      <c r="C21" s="13" t="s">
        <v>42</v>
      </c>
      <c r="D21" s="13" t="s">
        <v>52</v>
      </c>
      <c r="E21" s="38" t="s">
        <v>126</v>
      </c>
      <c r="F21" s="39"/>
      <c r="G21" s="38" t="s">
        <v>127</v>
      </c>
      <c r="H21" s="39"/>
      <c r="I21" s="15" t="s">
        <v>89</v>
      </c>
      <c r="J21" s="16" t="str">
        <f t="shared" si="0"/>
        <v>1</v>
      </c>
      <c r="K21" s="15" t="s">
        <v>69</v>
      </c>
      <c r="L21" s="16" t="str">
        <f t="shared" si="1"/>
        <v>4</v>
      </c>
      <c r="M21" s="16">
        <f t="shared" si="2"/>
        <v>5</v>
      </c>
      <c r="N21" s="16" t="str">
        <f t="shared" si="3"/>
        <v>Riesgo Medio</v>
      </c>
      <c r="O21" s="8" t="s">
        <v>129</v>
      </c>
      <c r="P21" s="38" t="s">
        <v>128</v>
      </c>
      <c r="Q21" s="39"/>
      <c r="R21" s="15" t="s">
        <v>89</v>
      </c>
      <c r="S21" s="16" t="str">
        <f t="shared" si="4"/>
        <v>1</v>
      </c>
      <c r="T21" s="15" t="s">
        <v>67</v>
      </c>
      <c r="U21" s="16" t="str">
        <f t="shared" si="5"/>
        <v>2</v>
      </c>
      <c r="V21" s="11">
        <f t="shared" si="6"/>
        <v>3</v>
      </c>
      <c r="W21" s="16" t="str">
        <f t="shared" si="7"/>
        <v>Riesgo Bajo</v>
      </c>
      <c r="X21" s="10" t="s">
        <v>100</v>
      </c>
      <c r="Y21" s="8" t="s">
        <v>140</v>
      </c>
      <c r="Z21" s="33" t="s">
        <v>110</v>
      </c>
      <c r="AA21" s="33" t="s">
        <v>125</v>
      </c>
      <c r="AB21" s="8" t="s">
        <v>130</v>
      </c>
      <c r="AC21" s="9" t="s">
        <v>116</v>
      </c>
    </row>
    <row r="22" spans="1:29" ht="102" customHeight="1">
      <c r="A22" s="13" t="s">
        <v>29</v>
      </c>
      <c r="B22" s="14" t="s">
        <v>35</v>
      </c>
      <c r="C22" s="13" t="s">
        <v>41</v>
      </c>
      <c r="D22" s="13" t="s">
        <v>52</v>
      </c>
      <c r="E22" s="38" t="s">
        <v>154</v>
      </c>
      <c r="F22" s="39"/>
      <c r="G22" s="38" t="s">
        <v>155</v>
      </c>
      <c r="H22" s="39"/>
      <c r="I22" s="15" t="s">
        <v>91</v>
      </c>
      <c r="J22" s="16" t="str">
        <f t="shared" si="0"/>
        <v>3</v>
      </c>
      <c r="K22" s="15" t="s">
        <v>68</v>
      </c>
      <c r="L22" s="16" t="str">
        <f t="shared" si="1"/>
        <v>3</v>
      </c>
      <c r="M22" s="16">
        <f t="shared" si="2"/>
        <v>6</v>
      </c>
      <c r="N22" s="16" t="str">
        <f t="shared" si="3"/>
        <v>Riesgo Alto</v>
      </c>
      <c r="O22" s="8" t="s">
        <v>140</v>
      </c>
      <c r="P22" s="38" t="s">
        <v>208</v>
      </c>
      <c r="Q22" s="39"/>
      <c r="R22" s="15" t="s">
        <v>90</v>
      </c>
      <c r="S22" s="16" t="str">
        <f t="shared" si="4"/>
        <v>2</v>
      </c>
      <c r="T22" s="15" t="s">
        <v>67</v>
      </c>
      <c r="U22" s="16" t="str">
        <f t="shared" si="5"/>
        <v>2</v>
      </c>
      <c r="V22" s="11">
        <f t="shared" si="6"/>
        <v>4</v>
      </c>
      <c r="W22" s="16" t="str">
        <f t="shared" si="7"/>
        <v>Riesgo Bajo</v>
      </c>
      <c r="X22" s="10" t="s">
        <v>100</v>
      </c>
      <c r="Y22" s="8" t="s">
        <v>140</v>
      </c>
      <c r="Z22" s="33" t="s">
        <v>156</v>
      </c>
      <c r="AA22" s="33" t="s">
        <v>157</v>
      </c>
      <c r="AB22" s="8" t="s">
        <v>158</v>
      </c>
      <c r="AC22" s="9" t="s">
        <v>101</v>
      </c>
    </row>
    <row r="23" spans="1:29" ht="76.5" customHeight="1">
      <c r="A23" s="13" t="s">
        <v>30</v>
      </c>
      <c r="B23" s="14" t="s">
        <v>35</v>
      </c>
      <c r="C23" s="13" t="s">
        <v>42</v>
      </c>
      <c r="D23" s="13" t="s">
        <v>52</v>
      </c>
      <c r="E23" s="38" t="s">
        <v>131</v>
      </c>
      <c r="F23" s="39"/>
      <c r="G23" s="38" t="s">
        <v>132</v>
      </c>
      <c r="H23" s="39"/>
      <c r="I23" s="15" t="s">
        <v>89</v>
      </c>
      <c r="J23" s="16" t="str">
        <f t="shared" si="0"/>
        <v>1</v>
      </c>
      <c r="K23" s="15" t="s">
        <v>70</v>
      </c>
      <c r="L23" s="16" t="str">
        <f t="shared" si="1"/>
        <v>5</v>
      </c>
      <c r="M23" s="16">
        <f t="shared" si="2"/>
        <v>6</v>
      </c>
      <c r="N23" s="16" t="str">
        <f t="shared" si="3"/>
        <v>Riesgo Alto</v>
      </c>
      <c r="O23" s="8" t="s">
        <v>99</v>
      </c>
      <c r="P23" s="38" t="s">
        <v>133</v>
      </c>
      <c r="Q23" s="39"/>
      <c r="R23" s="15" t="s">
        <v>89</v>
      </c>
      <c r="S23" s="16" t="str">
        <f t="shared" si="4"/>
        <v>1</v>
      </c>
      <c r="T23" s="15" t="s">
        <v>68</v>
      </c>
      <c r="U23" s="16" t="str">
        <f t="shared" si="5"/>
        <v>3</v>
      </c>
      <c r="V23" s="11">
        <f t="shared" si="6"/>
        <v>4</v>
      </c>
      <c r="W23" s="16" t="str">
        <f t="shared" si="7"/>
        <v>Riesgo Bajo</v>
      </c>
      <c r="X23" s="10" t="s">
        <v>100</v>
      </c>
      <c r="Y23" s="8" t="s">
        <v>140</v>
      </c>
      <c r="Z23" s="33" t="s">
        <v>110</v>
      </c>
      <c r="AA23" s="33" t="s">
        <v>125</v>
      </c>
      <c r="AB23" s="8" t="s">
        <v>130</v>
      </c>
      <c r="AC23" s="9" t="s">
        <v>116</v>
      </c>
    </row>
    <row r="24" spans="1:29" ht="127.5">
      <c r="A24" s="13" t="s">
        <v>30</v>
      </c>
      <c r="B24" s="14" t="s">
        <v>35</v>
      </c>
      <c r="C24" s="13" t="s">
        <v>42</v>
      </c>
      <c r="D24" s="13" t="s">
        <v>50</v>
      </c>
      <c r="E24" s="38" t="s">
        <v>134</v>
      </c>
      <c r="F24" s="39"/>
      <c r="G24" s="38" t="s">
        <v>135</v>
      </c>
      <c r="H24" s="39"/>
      <c r="I24" s="15" t="s">
        <v>89</v>
      </c>
      <c r="J24" s="16" t="str">
        <f t="shared" si="0"/>
        <v>1</v>
      </c>
      <c r="K24" s="15" t="s">
        <v>67</v>
      </c>
      <c r="L24" s="16" t="str">
        <f t="shared" si="1"/>
        <v>2</v>
      </c>
      <c r="M24" s="16">
        <f t="shared" si="2"/>
        <v>3</v>
      </c>
      <c r="N24" s="16" t="str">
        <f t="shared" si="3"/>
        <v>Riesgo Bajo</v>
      </c>
      <c r="O24" s="8" t="s">
        <v>102</v>
      </c>
      <c r="P24" s="38" t="s">
        <v>136</v>
      </c>
      <c r="Q24" s="39"/>
      <c r="R24" s="15" t="s">
        <v>89</v>
      </c>
      <c r="S24" s="16" t="str">
        <f t="shared" si="4"/>
        <v>1</v>
      </c>
      <c r="T24" s="15" t="s">
        <v>67</v>
      </c>
      <c r="U24" s="16" t="str">
        <f t="shared" si="5"/>
        <v>2</v>
      </c>
      <c r="V24" s="11">
        <f t="shared" si="6"/>
        <v>3</v>
      </c>
      <c r="W24" s="16" t="str">
        <f t="shared" si="7"/>
        <v>Riesgo Bajo</v>
      </c>
      <c r="X24" s="10" t="s">
        <v>100</v>
      </c>
      <c r="Y24" s="8" t="s">
        <v>140</v>
      </c>
      <c r="Z24" s="33" t="s">
        <v>137</v>
      </c>
      <c r="AA24" s="33" t="s">
        <v>138</v>
      </c>
      <c r="AB24" s="8" t="s">
        <v>139</v>
      </c>
      <c r="AC24" s="9" t="s">
        <v>116</v>
      </c>
    </row>
    <row r="25" spans="1:29" ht="76.5" customHeight="1">
      <c r="A25" s="13" t="s">
        <v>29</v>
      </c>
      <c r="B25" s="14" t="s">
        <v>35</v>
      </c>
      <c r="C25" s="13" t="s">
        <v>42</v>
      </c>
      <c r="D25" s="13" t="s">
        <v>50</v>
      </c>
      <c r="E25" s="38" t="s">
        <v>146</v>
      </c>
      <c r="F25" s="39"/>
      <c r="G25" s="38" t="s">
        <v>147</v>
      </c>
      <c r="H25" s="39"/>
      <c r="I25" s="15" t="s">
        <v>89</v>
      </c>
      <c r="J25" s="16" t="str">
        <f t="shared" si="0"/>
        <v>1</v>
      </c>
      <c r="K25" s="15" t="s">
        <v>67</v>
      </c>
      <c r="L25" s="16" t="str">
        <f t="shared" si="1"/>
        <v>2</v>
      </c>
      <c r="M25" s="16">
        <f t="shared" si="2"/>
        <v>3</v>
      </c>
      <c r="N25" s="16" t="str">
        <f t="shared" si="3"/>
        <v>Riesgo Bajo</v>
      </c>
      <c r="O25" s="8" t="s">
        <v>102</v>
      </c>
      <c r="P25" s="40" t="s">
        <v>148</v>
      </c>
      <c r="Q25" s="41"/>
      <c r="R25" s="15" t="s">
        <v>89</v>
      </c>
      <c r="S25" s="16" t="str">
        <f t="shared" si="4"/>
        <v>1</v>
      </c>
      <c r="T25" s="15" t="s">
        <v>67</v>
      </c>
      <c r="U25" s="16" t="str">
        <f t="shared" si="5"/>
        <v>2</v>
      </c>
      <c r="V25" s="11">
        <f t="shared" si="6"/>
        <v>3</v>
      </c>
      <c r="W25" s="16" t="str">
        <f t="shared" si="7"/>
        <v>Riesgo Bajo</v>
      </c>
      <c r="X25" s="10" t="s">
        <v>100</v>
      </c>
      <c r="Y25" s="8" t="s">
        <v>140</v>
      </c>
      <c r="Z25" s="33" t="s">
        <v>144</v>
      </c>
      <c r="AA25" s="33" t="s">
        <v>149</v>
      </c>
      <c r="AB25" s="8" t="s">
        <v>130</v>
      </c>
      <c r="AC25" s="9" t="s">
        <v>116</v>
      </c>
    </row>
    <row r="26" spans="1:29" ht="102" customHeight="1">
      <c r="A26" s="18" t="s">
        <v>30</v>
      </c>
      <c r="B26" s="13" t="s">
        <v>35</v>
      </c>
      <c r="C26" s="13" t="s">
        <v>42</v>
      </c>
      <c r="D26" s="13" t="s">
        <v>50</v>
      </c>
      <c r="E26" s="38" t="s">
        <v>202</v>
      </c>
      <c r="F26" s="39"/>
      <c r="G26" s="38" t="s">
        <v>203</v>
      </c>
      <c r="H26" s="39"/>
      <c r="I26" s="15" t="s">
        <v>89</v>
      </c>
      <c r="J26" s="16" t="str">
        <f t="shared" si="0"/>
        <v>1</v>
      </c>
      <c r="K26" s="15" t="s">
        <v>69</v>
      </c>
      <c r="L26" s="16" t="str">
        <f t="shared" si="1"/>
        <v>4</v>
      </c>
      <c r="M26" s="16">
        <f t="shared" si="2"/>
        <v>5</v>
      </c>
      <c r="N26" s="16" t="str">
        <f t="shared" si="3"/>
        <v>Riesgo Medio</v>
      </c>
      <c r="O26" s="8" t="s">
        <v>102</v>
      </c>
      <c r="P26" s="38" t="s">
        <v>204</v>
      </c>
      <c r="Q26" s="39"/>
      <c r="R26" s="15" t="s">
        <v>89</v>
      </c>
      <c r="S26" s="16" t="str">
        <f t="shared" si="4"/>
        <v>1</v>
      </c>
      <c r="T26" s="15" t="s">
        <v>68</v>
      </c>
      <c r="U26" s="16" t="str">
        <f t="shared" si="5"/>
        <v>3</v>
      </c>
      <c r="V26" s="11">
        <f t="shared" si="6"/>
        <v>4</v>
      </c>
      <c r="W26" s="16" t="str">
        <f t="shared" si="7"/>
        <v>Riesgo Bajo</v>
      </c>
      <c r="X26" s="8" t="s">
        <v>100</v>
      </c>
      <c r="Y26" s="8" t="s">
        <v>201</v>
      </c>
      <c r="Z26" s="33" t="s">
        <v>110</v>
      </c>
      <c r="AA26" s="33" t="s">
        <v>205</v>
      </c>
      <c r="AB26" s="8" t="s">
        <v>206</v>
      </c>
      <c r="AC26" s="9" t="s">
        <v>207</v>
      </c>
    </row>
    <row r="27" spans="1:29" ht="76.5" customHeight="1">
      <c r="A27" s="13" t="s">
        <v>29</v>
      </c>
      <c r="B27" s="14" t="s">
        <v>34</v>
      </c>
      <c r="C27" s="13" t="s">
        <v>42</v>
      </c>
      <c r="D27" s="13" t="s">
        <v>50</v>
      </c>
      <c r="E27" s="38" t="s">
        <v>175</v>
      </c>
      <c r="F27" s="39"/>
      <c r="G27" s="38" t="s">
        <v>176</v>
      </c>
      <c r="H27" s="39"/>
      <c r="I27" s="15" t="s">
        <v>91</v>
      </c>
      <c r="J27" s="16" t="str">
        <f t="shared" si="0"/>
        <v>3</v>
      </c>
      <c r="K27" s="15" t="s">
        <v>67</v>
      </c>
      <c r="L27" s="16" t="str">
        <f t="shared" si="1"/>
        <v>2</v>
      </c>
      <c r="M27" s="16">
        <f t="shared" si="2"/>
        <v>5</v>
      </c>
      <c r="N27" s="16" t="str">
        <f t="shared" si="3"/>
        <v>Riesgo Medio</v>
      </c>
      <c r="O27" s="8" t="s">
        <v>140</v>
      </c>
      <c r="P27" s="38" t="s">
        <v>177</v>
      </c>
      <c r="Q27" s="39"/>
      <c r="R27" s="15" t="s">
        <v>89</v>
      </c>
      <c r="S27" s="16" t="str">
        <f t="shared" si="4"/>
        <v>1</v>
      </c>
      <c r="T27" s="15" t="s">
        <v>67</v>
      </c>
      <c r="U27" s="16" t="str">
        <f t="shared" si="5"/>
        <v>2</v>
      </c>
      <c r="V27" s="11">
        <f t="shared" si="6"/>
        <v>3</v>
      </c>
      <c r="W27" s="16" t="str">
        <f t="shared" si="7"/>
        <v>Riesgo Bajo</v>
      </c>
      <c r="X27" s="10" t="s">
        <v>100</v>
      </c>
      <c r="Y27" s="8" t="s">
        <v>140</v>
      </c>
      <c r="Z27" s="33" t="s">
        <v>168</v>
      </c>
      <c r="AA27" s="33" t="s">
        <v>125</v>
      </c>
      <c r="AB27" s="8" t="s">
        <v>130</v>
      </c>
      <c r="AC27" s="9" t="s">
        <v>101</v>
      </c>
    </row>
    <row r="28" spans="1:29" ht="76.5" customHeight="1">
      <c r="A28" s="13" t="s">
        <v>29</v>
      </c>
      <c r="B28" s="14" t="s">
        <v>35</v>
      </c>
      <c r="C28" s="13" t="s">
        <v>42</v>
      </c>
      <c r="D28" s="13" t="s">
        <v>52</v>
      </c>
      <c r="E28" s="38" t="s">
        <v>126</v>
      </c>
      <c r="F28" s="39"/>
      <c r="G28" s="38" t="s">
        <v>127</v>
      </c>
      <c r="H28" s="39"/>
      <c r="I28" s="15" t="s">
        <v>89</v>
      </c>
      <c r="J28" s="16" t="str">
        <f t="shared" si="0"/>
        <v>1</v>
      </c>
      <c r="K28" s="15" t="s">
        <v>69</v>
      </c>
      <c r="L28" s="16" t="str">
        <f t="shared" si="1"/>
        <v>4</v>
      </c>
      <c r="M28" s="16">
        <f t="shared" si="2"/>
        <v>5</v>
      </c>
      <c r="N28" s="16" t="str">
        <f t="shared" si="3"/>
        <v>Riesgo Medio</v>
      </c>
      <c r="O28" s="8" t="s">
        <v>129</v>
      </c>
      <c r="P28" s="38" t="s">
        <v>128</v>
      </c>
      <c r="Q28" s="39"/>
      <c r="R28" s="15" t="s">
        <v>89</v>
      </c>
      <c r="S28" s="16" t="str">
        <f t="shared" si="4"/>
        <v>1</v>
      </c>
      <c r="T28" s="15" t="s">
        <v>67</v>
      </c>
      <c r="U28" s="16" t="str">
        <f t="shared" si="5"/>
        <v>2</v>
      </c>
      <c r="V28" s="11">
        <f t="shared" si="6"/>
        <v>3</v>
      </c>
      <c r="W28" s="16" t="str">
        <f t="shared" si="7"/>
        <v>Riesgo Bajo</v>
      </c>
      <c r="X28" s="10" t="s">
        <v>100</v>
      </c>
      <c r="Y28" s="8" t="s">
        <v>201</v>
      </c>
      <c r="Z28" s="33" t="s">
        <v>110</v>
      </c>
      <c r="AA28" s="33" t="s">
        <v>120</v>
      </c>
      <c r="AB28" s="8" t="s">
        <v>130</v>
      </c>
      <c r="AC28" s="9" t="s">
        <v>116</v>
      </c>
    </row>
    <row r="29" spans="1:29" ht="76.5" customHeight="1">
      <c r="A29" s="13" t="s">
        <v>29</v>
      </c>
      <c r="B29" s="14" t="s">
        <v>35</v>
      </c>
      <c r="C29" s="13" t="s">
        <v>42</v>
      </c>
      <c r="D29" s="13" t="s">
        <v>50</v>
      </c>
      <c r="E29" s="38" t="s">
        <v>165</v>
      </c>
      <c r="F29" s="39"/>
      <c r="G29" s="38" t="s">
        <v>166</v>
      </c>
      <c r="H29" s="39"/>
      <c r="I29" s="15" t="s">
        <v>92</v>
      </c>
      <c r="J29" s="16" t="str">
        <f t="shared" si="0"/>
        <v>4</v>
      </c>
      <c r="K29" s="15" t="s">
        <v>68</v>
      </c>
      <c r="L29" s="16" t="str">
        <f t="shared" si="1"/>
        <v>3</v>
      </c>
      <c r="M29" s="16">
        <f t="shared" si="2"/>
        <v>7</v>
      </c>
      <c r="N29" s="16" t="str">
        <f t="shared" si="3"/>
        <v>Riesgo Alto</v>
      </c>
      <c r="O29" s="8" t="s">
        <v>102</v>
      </c>
      <c r="P29" s="38" t="s">
        <v>167</v>
      </c>
      <c r="Q29" s="39"/>
      <c r="R29" s="15" t="s">
        <v>90</v>
      </c>
      <c r="S29" s="16" t="str">
        <f t="shared" si="4"/>
        <v>2</v>
      </c>
      <c r="T29" s="15" t="s">
        <v>67</v>
      </c>
      <c r="U29" s="16" t="str">
        <f t="shared" si="5"/>
        <v>2</v>
      </c>
      <c r="V29" s="11">
        <f t="shared" si="6"/>
        <v>4</v>
      </c>
      <c r="W29" s="16" t="str">
        <f t="shared" si="7"/>
        <v>Riesgo Bajo</v>
      </c>
      <c r="X29" s="10" t="s">
        <v>100</v>
      </c>
      <c r="Y29" s="8" t="s">
        <v>140</v>
      </c>
      <c r="Z29" s="33" t="s">
        <v>168</v>
      </c>
      <c r="AA29" s="33" t="s">
        <v>125</v>
      </c>
      <c r="AB29" s="8" t="s">
        <v>130</v>
      </c>
      <c r="AC29" s="9" t="s">
        <v>101</v>
      </c>
    </row>
    <row r="30" spans="1:29" ht="183.75" customHeight="1">
      <c r="A30" s="13" t="s">
        <v>30</v>
      </c>
      <c r="B30" s="14" t="s">
        <v>35</v>
      </c>
      <c r="C30" s="13" t="s">
        <v>42</v>
      </c>
      <c r="D30" s="13" t="s">
        <v>48</v>
      </c>
      <c r="E30" s="38" t="s">
        <v>159</v>
      </c>
      <c r="F30" s="39"/>
      <c r="G30" s="38" t="s">
        <v>160</v>
      </c>
      <c r="H30" s="39"/>
      <c r="I30" s="15" t="s">
        <v>92</v>
      </c>
      <c r="J30" s="16" t="str">
        <f t="shared" si="0"/>
        <v>4</v>
      </c>
      <c r="K30" s="15" t="s">
        <v>70</v>
      </c>
      <c r="L30" s="16" t="str">
        <f t="shared" si="1"/>
        <v>5</v>
      </c>
      <c r="M30" s="16">
        <f t="shared" si="2"/>
        <v>9</v>
      </c>
      <c r="N30" s="16" t="str">
        <f t="shared" si="3"/>
        <v>Riesgo Extremo</v>
      </c>
      <c r="O30" s="8" t="s">
        <v>161</v>
      </c>
      <c r="P30" s="38" t="s">
        <v>162</v>
      </c>
      <c r="Q30" s="39"/>
      <c r="R30" s="15" t="s">
        <v>92</v>
      </c>
      <c r="S30" s="16" t="str">
        <f t="shared" si="4"/>
        <v>4</v>
      </c>
      <c r="T30" s="15" t="s">
        <v>67</v>
      </c>
      <c r="U30" s="16" t="str">
        <f t="shared" si="5"/>
        <v>2</v>
      </c>
      <c r="V30" s="11">
        <f t="shared" si="6"/>
        <v>6</v>
      </c>
      <c r="W30" s="16" t="str">
        <f t="shared" si="7"/>
        <v>Riesgo Alto</v>
      </c>
      <c r="X30" s="10" t="s">
        <v>100</v>
      </c>
      <c r="Y30" s="8" t="s">
        <v>140</v>
      </c>
      <c r="Z30" s="33" t="s">
        <v>163</v>
      </c>
      <c r="AA30" s="33" t="s">
        <v>164</v>
      </c>
      <c r="AB30" s="8" t="s">
        <v>130</v>
      </c>
      <c r="AC30" s="9" t="s">
        <v>101</v>
      </c>
    </row>
    <row r="31" spans="1:29" ht="76.5" customHeight="1">
      <c r="A31" s="13" t="s">
        <v>29</v>
      </c>
      <c r="B31" s="14" t="s">
        <v>35</v>
      </c>
      <c r="C31" s="13" t="s">
        <v>42</v>
      </c>
      <c r="D31" s="13" t="s">
        <v>50</v>
      </c>
      <c r="E31" s="38" t="s">
        <v>142</v>
      </c>
      <c r="F31" s="39"/>
      <c r="G31" s="38" t="s">
        <v>145</v>
      </c>
      <c r="H31" s="39"/>
      <c r="I31" s="15" t="s">
        <v>91</v>
      </c>
      <c r="J31" s="16" t="str">
        <f t="shared" si="0"/>
        <v>3</v>
      </c>
      <c r="K31" s="15" t="s">
        <v>68</v>
      </c>
      <c r="L31" s="16" t="str">
        <f t="shared" si="1"/>
        <v>3</v>
      </c>
      <c r="M31" s="16">
        <f t="shared" si="2"/>
        <v>6</v>
      </c>
      <c r="N31" s="16" t="str">
        <f t="shared" si="3"/>
        <v>Riesgo Alto</v>
      </c>
      <c r="O31" s="8" t="s">
        <v>102</v>
      </c>
      <c r="P31" s="38" t="s">
        <v>143</v>
      </c>
      <c r="Q31" s="39"/>
      <c r="R31" s="15" t="s">
        <v>89</v>
      </c>
      <c r="S31" s="16" t="str">
        <f t="shared" si="4"/>
        <v>1</v>
      </c>
      <c r="T31" s="15" t="s">
        <v>67</v>
      </c>
      <c r="U31" s="16" t="str">
        <f t="shared" si="5"/>
        <v>2</v>
      </c>
      <c r="V31" s="11">
        <f t="shared" si="6"/>
        <v>3</v>
      </c>
      <c r="W31" s="16" t="str">
        <f t="shared" si="7"/>
        <v>Riesgo Bajo</v>
      </c>
      <c r="X31" s="10" t="s">
        <v>100</v>
      </c>
      <c r="Y31" s="8" t="s">
        <v>140</v>
      </c>
      <c r="Z31" s="33" t="s">
        <v>144</v>
      </c>
      <c r="AA31" s="33" t="s">
        <v>125</v>
      </c>
      <c r="AB31" s="8" t="s">
        <v>130</v>
      </c>
      <c r="AC31" s="9" t="s">
        <v>116</v>
      </c>
    </row>
    <row r="32" spans="1:29" ht="267.75">
      <c r="A32" s="18" t="s">
        <v>29</v>
      </c>
      <c r="B32" s="14" t="s">
        <v>35</v>
      </c>
      <c r="C32" s="13" t="s">
        <v>94</v>
      </c>
      <c r="D32" s="13" t="s">
        <v>49</v>
      </c>
      <c r="E32" s="75" t="s">
        <v>98</v>
      </c>
      <c r="F32" s="75"/>
      <c r="G32" s="75" t="s">
        <v>152</v>
      </c>
      <c r="H32" s="75"/>
      <c r="I32" s="15" t="s">
        <v>91</v>
      </c>
      <c r="J32" s="16" t="str">
        <f t="shared" si="0"/>
        <v>3</v>
      </c>
      <c r="K32" s="15" t="s">
        <v>69</v>
      </c>
      <c r="L32" s="16" t="str">
        <f t="shared" si="1"/>
        <v>4</v>
      </c>
      <c r="M32" s="16">
        <f t="shared" si="2"/>
        <v>7</v>
      </c>
      <c r="N32" s="16" t="str">
        <f t="shared" si="3"/>
        <v>Riesgo Alto</v>
      </c>
      <c r="O32" s="8" t="s">
        <v>99</v>
      </c>
      <c r="P32" s="75" t="s">
        <v>103</v>
      </c>
      <c r="Q32" s="75"/>
      <c r="R32" s="15" t="s">
        <v>91</v>
      </c>
      <c r="S32" s="16" t="str">
        <f t="shared" si="4"/>
        <v>3</v>
      </c>
      <c r="T32" s="15" t="s">
        <v>68</v>
      </c>
      <c r="U32" s="16" t="str">
        <f t="shared" si="5"/>
        <v>3</v>
      </c>
      <c r="V32" s="11">
        <f t="shared" si="6"/>
        <v>6</v>
      </c>
      <c r="W32" s="16" t="str">
        <f t="shared" si="7"/>
        <v>Riesgo Alto</v>
      </c>
      <c r="X32" s="10" t="s">
        <v>100</v>
      </c>
      <c r="Y32" s="8" t="s">
        <v>99</v>
      </c>
      <c r="Z32" s="33" t="s">
        <v>106</v>
      </c>
      <c r="AA32" s="33" t="s">
        <v>105</v>
      </c>
      <c r="AB32" s="8" t="s">
        <v>104</v>
      </c>
      <c r="AC32" s="9" t="s">
        <v>101</v>
      </c>
    </row>
    <row r="33" spans="1:29" ht="140.25">
      <c r="A33" s="13" t="s">
        <v>29</v>
      </c>
      <c r="B33" s="14" t="s">
        <v>34</v>
      </c>
      <c r="C33" s="13" t="s">
        <v>94</v>
      </c>
      <c r="D33" s="13" t="s">
        <v>52</v>
      </c>
      <c r="E33" s="38" t="s">
        <v>200</v>
      </c>
      <c r="F33" s="39"/>
      <c r="G33" s="38" t="s">
        <v>210</v>
      </c>
      <c r="H33" s="39"/>
      <c r="I33" s="15" t="s">
        <v>91</v>
      </c>
      <c r="J33" s="16" t="str">
        <f t="shared" si="0"/>
        <v>3</v>
      </c>
      <c r="K33" s="15" t="s">
        <v>66</v>
      </c>
      <c r="L33" s="16" t="str">
        <f t="shared" si="1"/>
        <v>1</v>
      </c>
      <c r="M33" s="16">
        <f t="shared" si="2"/>
        <v>4</v>
      </c>
      <c r="N33" s="16" t="str">
        <f t="shared" si="3"/>
        <v>Riesgo Bajo</v>
      </c>
      <c r="O33" s="8" t="s">
        <v>140</v>
      </c>
      <c r="P33" s="75" t="s">
        <v>211</v>
      </c>
      <c r="Q33" s="75"/>
      <c r="R33" s="15" t="s">
        <v>89</v>
      </c>
      <c r="S33" s="16" t="str">
        <f t="shared" si="4"/>
        <v>1</v>
      </c>
      <c r="T33" s="15" t="s">
        <v>66</v>
      </c>
      <c r="U33" s="16" t="str">
        <f t="shared" si="5"/>
        <v>1</v>
      </c>
      <c r="V33" s="11">
        <f t="shared" si="6"/>
        <v>2</v>
      </c>
      <c r="W33" s="16" t="str">
        <f t="shared" si="7"/>
        <v>Riesgo Bajo</v>
      </c>
      <c r="X33" s="10" t="s">
        <v>100</v>
      </c>
      <c r="Y33" s="8" t="s">
        <v>140</v>
      </c>
      <c r="Z33" s="33" t="s">
        <v>212</v>
      </c>
      <c r="AA33" s="33" t="s">
        <v>213</v>
      </c>
      <c r="AB33" s="8" t="s">
        <v>141</v>
      </c>
      <c r="AC33" s="9" t="s">
        <v>101</v>
      </c>
    </row>
    <row r="34" spans="1:29" s="22" customFormat="1">
      <c r="A34" s="36"/>
      <c r="B34" s="36"/>
      <c r="C34" s="36"/>
      <c r="D34" s="36"/>
      <c r="E34" s="36"/>
      <c r="F34" s="21"/>
      <c r="I34" s="20"/>
      <c r="P34" s="20"/>
      <c r="W34" s="20"/>
      <c r="AB34" s="20"/>
      <c r="AC34" s="20"/>
    </row>
    <row r="35" spans="1:29">
      <c r="A35" s="78"/>
      <c r="B35" s="78"/>
      <c r="C35" s="78"/>
      <c r="D35" s="78"/>
      <c r="E35" s="78"/>
      <c r="I35" s="1"/>
      <c r="P35" s="1"/>
      <c r="W35" s="1"/>
    </row>
    <row r="36" spans="1:29">
      <c r="I36" s="1"/>
      <c r="P36" s="1"/>
      <c r="W36" s="1"/>
    </row>
    <row r="37" spans="1:29">
      <c r="I37" s="1"/>
      <c r="P37" s="1"/>
      <c r="W37" s="1"/>
    </row>
    <row r="38" spans="1:29" s="22" customFormat="1">
      <c r="A38" s="25"/>
      <c r="B38" s="20"/>
      <c r="C38" s="20"/>
      <c r="D38" s="20"/>
      <c r="E38" s="21"/>
      <c r="F38" s="21"/>
      <c r="I38" s="25"/>
      <c r="P38" s="25"/>
      <c r="W38" s="25"/>
      <c r="AB38" s="20"/>
      <c r="AC38" s="20"/>
    </row>
    <row r="39" spans="1:29">
      <c r="A39" s="19"/>
      <c r="I39" s="19"/>
      <c r="P39" s="19"/>
      <c r="W39" s="19"/>
    </row>
    <row r="40" spans="1:29">
      <c r="D40" s="35"/>
    </row>
  </sheetData>
  <mergeCells count="99">
    <mergeCell ref="A35:E35"/>
    <mergeCell ref="P20:Q20"/>
    <mergeCell ref="E27:F27"/>
    <mergeCell ref="G27:H27"/>
    <mergeCell ref="P27:Q27"/>
    <mergeCell ref="E31:F31"/>
    <mergeCell ref="G31:H31"/>
    <mergeCell ref="P31:Q31"/>
    <mergeCell ref="P21:Q21"/>
    <mergeCell ref="P29:Q29"/>
    <mergeCell ref="P30:Q30"/>
    <mergeCell ref="P28:Q28"/>
    <mergeCell ref="P23:Q23"/>
    <mergeCell ref="G24:H24"/>
    <mergeCell ref="E32:F32"/>
    <mergeCell ref="G32:H32"/>
    <mergeCell ref="P32:Q32"/>
    <mergeCell ref="E33:F33"/>
    <mergeCell ref="G33:H33"/>
    <mergeCell ref="P33:Q33"/>
    <mergeCell ref="AB8:AC8"/>
    <mergeCell ref="R9:S9"/>
    <mergeCell ref="Y8:Y9"/>
    <mergeCell ref="P11:Q11"/>
    <mergeCell ref="G11:H11"/>
    <mergeCell ref="P10:Q10"/>
    <mergeCell ref="G10:H10"/>
    <mergeCell ref="T9:U9"/>
    <mergeCell ref="R8:W8"/>
    <mergeCell ref="I8:J9"/>
    <mergeCell ref="K8:L9"/>
    <mergeCell ref="P8:Q9"/>
    <mergeCell ref="E14:F14"/>
    <mergeCell ref="G14:H14"/>
    <mergeCell ref="P14:Q14"/>
    <mergeCell ref="N8:N9"/>
    <mergeCell ref="E8:F9"/>
    <mergeCell ref="E11:F11"/>
    <mergeCell ref="E10:F10"/>
    <mergeCell ref="P12:Q12"/>
    <mergeCell ref="G12:H12"/>
    <mergeCell ref="E12:F12"/>
    <mergeCell ref="P13:Q13"/>
    <mergeCell ref="G13:H13"/>
    <mergeCell ref="E13:F13"/>
    <mergeCell ref="P17:Q17"/>
    <mergeCell ref="Z8:Z9"/>
    <mergeCell ref="AA8:AA9"/>
    <mergeCell ref="X8:X9"/>
    <mergeCell ref="O8:O9"/>
    <mergeCell ref="P15:Q15"/>
    <mergeCell ref="P16:Q16"/>
    <mergeCell ref="P19:Q19"/>
    <mergeCell ref="E18:F18"/>
    <mergeCell ref="G18:H18"/>
    <mergeCell ref="P18:Q18"/>
    <mergeCell ref="H1:AC2"/>
    <mergeCell ref="H3:AC4"/>
    <mergeCell ref="G7:N7"/>
    <mergeCell ref="A1:G4"/>
    <mergeCell ref="A7:F7"/>
    <mergeCell ref="O7:AC7"/>
    <mergeCell ref="A8:A9"/>
    <mergeCell ref="B8:B9"/>
    <mergeCell ref="C8:C9"/>
    <mergeCell ref="D8:D9"/>
    <mergeCell ref="G8:H9"/>
    <mergeCell ref="M8:M9"/>
    <mergeCell ref="E26:F26"/>
    <mergeCell ref="G26:H26"/>
    <mergeCell ref="P26:Q26"/>
    <mergeCell ref="E22:F22"/>
    <mergeCell ref="G22:H22"/>
    <mergeCell ref="P22:Q22"/>
    <mergeCell ref="P25:Q25"/>
    <mergeCell ref="E24:F24"/>
    <mergeCell ref="G23:H23"/>
    <mergeCell ref="E23:F23"/>
    <mergeCell ref="P24:Q24"/>
    <mergeCell ref="E25:F25"/>
    <mergeCell ref="G25:H25"/>
    <mergeCell ref="G28:H28"/>
    <mergeCell ref="E28:F28"/>
    <mergeCell ref="G30:H30"/>
    <mergeCell ref="E30:F30"/>
    <mergeCell ref="G29:H29"/>
    <mergeCell ref="E29:F29"/>
    <mergeCell ref="E15:F15"/>
    <mergeCell ref="G15:H15"/>
    <mergeCell ref="G21:H21"/>
    <mergeCell ref="E21:F21"/>
    <mergeCell ref="G20:H20"/>
    <mergeCell ref="E20:F20"/>
    <mergeCell ref="G16:H16"/>
    <mergeCell ref="E16:F16"/>
    <mergeCell ref="E19:F19"/>
    <mergeCell ref="G19:H19"/>
    <mergeCell ref="E17:F17"/>
    <mergeCell ref="G17:H17"/>
  </mergeCells>
  <conditionalFormatting sqref="N10:N33 W10:W33">
    <cfRule type="containsText" dxfId="3" priority="1" stopIfTrue="1" operator="containsText" text="Riesgo Extremo">
      <formula>NOT(ISERROR(SEARCH("Riesgo Extremo",N10)))</formula>
    </cfRule>
    <cfRule type="containsText" priority="2" stopIfTrue="1" operator="containsText" text="Riesgo Extremo">
      <formula>NOT(ISERROR(SEARCH("Riesgo Extremo",N10)))</formula>
    </cfRule>
    <cfRule type="containsText" dxfId="2" priority="3" stopIfTrue="1" operator="containsText" text="Riesgo Alto">
      <formula>NOT(ISERROR(SEARCH("Riesgo Alto",N10)))</formula>
    </cfRule>
    <cfRule type="containsText" dxfId="1" priority="4" stopIfTrue="1" operator="containsText" text="Riesgo Medio">
      <formula>NOT(ISERROR(SEARCH("Riesgo Medio",N10)))</formula>
    </cfRule>
    <cfRule type="containsText" dxfId="0" priority="5" stopIfTrue="1" operator="containsText" text="Riesgo Bajo">
      <formula>NOT(ISERROR(SEARCH("Riesgo Bajo",N10)))</formula>
    </cfRule>
  </conditionalFormatting>
  <printOptions horizontalCentered="1" verticalCentered="1"/>
  <pageMargins left="0.70866141732283472" right="0.70866141732283472" top="0.74803149606299213" bottom="0.74803149606299213" header="0.31496062992125984" footer="0.31496062992125984"/>
  <pageSetup paperSize="5" scale="41"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A31 A20:A25 A10:A17</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B31 B20:B25 B10:B17</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D31 D20:D25 D10:D17</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R31 I31 I20:I25 R20:R25 I10:I17 R10:R17</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T31 K31 K20:K25 T20:T25 K10:K17 T10:T17</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C31 C20:C25 C10:C17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56" zoomScale="85" zoomScaleNormal="85" workbookViewId="0">
      <selection activeCell="H28" sqref="H28:J28"/>
    </sheetView>
  </sheetViews>
  <sheetFormatPr baseColWidth="10"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85" t="s">
        <v>7</v>
      </c>
      <c r="B1" s="85"/>
    </row>
    <row r="2" spans="1:2" ht="18.75">
      <c r="A2" s="23"/>
      <c r="B2" s="24"/>
    </row>
    <row r="3" spans="1:2" ht="18.75">
      <c r="A3" s="85" t="s">
        <v>8</v>
      </c>
      <c r="B3" s="85"/>
    </row>
    <row r="4" spans="1:2" ht="18.75">
      <c r="A4" s="23"/>
      <c r="B4" s="24"/>
    </row>
    <row r="5" spans="1:2" ht="18.75">
      <c r="A5" s="85" t="s">
        <v>96</v>
      </c>
      <c r="B5" s="85"/>
    </row>
    <row r="7" spans="1:2" ht="15.75" thickBot="1"/>
    <row r="8" spans="1:2">
      <c r="A8" s="79" t="s">
        <v>28</v>
      </c>
      <c r="B8" s="80"/>
    </row>
    <row r="9" spans="1:2" ht="30">
      <c r="A9" s="26" t="s">
        <v>29</v>
      </c>
      <c r="B9" s="27" t="s">
        <v>31</v>
      </c>
    </row>
    <row r="10" spans="1:2" ht="15.75" thickBot="1">
      <c r="A10" s="28" t="s">
        <v>30</v>
      </c>
      <c r="B10" s="29" t="s">
        <v>32</v>
      </c>
    </row>
    <row r="12" spans="1:2" ht="15.75" thickBot="1"/>
    <row r="13" spans="1:2">
      <c r="A13" s="79" t="s">
        <v>33</v>
      </c>
      <c r="B13" s="80"/>
    </row>
    <row r="14" spans="1:2">
      <c r="A14" s="26" t="s">
        <v>34</v>
      </c>
      <c r="B14" s="27" t="s">
        <v>36</v>
      </c>
    </row>
    <row r="15" spans="1:2" ht="30.75" thickBot="1">
      <c r="A15" s="28" t="s">
        <v>35</v>
      </c>
      <c r="B15" s="29" t="s">
        <v>37</v>
      </c>
    </row>
    <row r="16" spans="1:2" ht="15.75" thickBot="1"/>
    <row r="17" spans="1:2">
      <c r="A17" s="79" t="s">
        <v>38</v>
      </c>
      <c r="B17" s="80"/>
    </row>
    <row r="18" spans="1:2" ht="240">
      <c r="A18" s="26" t="s">
        <v>39</v>
      </c>
      <c r="B18" s="27" t="s">
        <v>43</v>
      </c>
    </row>
    <row r="19" spans="1:2" ht="135">
      <c r="A19" s="26" t="s">
        <v>40</v>
      </c>
      <c r="B19" s="27" t="s">
        <v>44</v>
      </c>
    </row>
    <row r="20" spans="1:2" ht="165">
      <c r="A20" s="26" t="s">
        <v>41</v>
      </c>
      <c r="B20" s="27" t="s">
        <v>45</v>
      </c>
    </row>
    <row r="21" spans="1:2" ht="120">
      <c r="A21" s="26" t="s">
        <v>42</v>
      </c>
      <c r="B21" s="27" t="s">
        <v>46</v>
      </c>
    </row>
    <row r="22" spans="1:2" ht="15.75" thickBot="1">
      <c r="A22" s="28" t="s">
        <v>94</v>
      </c>
      <c r="B22" s="29" t="s">
        <v>95</v>
      </c>
    </row>
    <row r="24" spans="1:2">
      <c r="A24" s="81" t="s">
        <v>47</v>
      </c>
      <c r="B24" s="81"/>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3" ht="15.75" thickBot="1"/>
    <row r="36" spans="1:3">
      <c r="A36" s="79" t="s">
        <v>64</v>
      </c>
      <c r="B36" s="80"/>
    </row>
    <row r="37" spans="1:3">
      <c r="A37" s="30" t="s">
        <v>89</v>
      </c>
      <c r="B37" s="27" t="s">
        <v>84</v>
      </c>
    </row>
    <row r="38" spans="1:3">
      <c r="A38" s="30" t="s">
        <v>90</v>
      </c>
      <c r="B38" s="27" t="s">
        <v>85</v>
      </c>
    </row>
    <row r="39" spans="1:3">
      <c r="A39" s="30" t="s">
        <v>91</v>
      </c>
      <c r="B39" s="27" t="s">
        <v>86</v>
      </c>
    </row>
    <row r="40" spans="1:3">
      <c r="A40" s="30" t="s">
        <v>92</v>
      </c>
      <c r="B40" s="27" t="s">
        <v>87</v>
      </c>
    </row>
    <row r="41" spans="1:3" ht="15.75" thickBot="1">
      <c r="A41" s="31" t="s">
        <v>93</v>
      </c>
      <c r="B41" s="29" t="s">
        <v>88</v>
      </c>
    </row>
    <row r="42" spans="1:3">
      <c r="A42" s="7"/>
    </row>
    <row r="43" spans="1:3" ht="15.75" thickBot="1"/>
    <row r="44" spans="1:3">
      <c r="A44" s="79" t="s">
        <v>65</v>
      </c>
      <c r="B44" s="80"/>
    </row>
    <row r="45" spans="1:3" ht="30" customHeight="1">
      <c r="A45" s="82" t="s">
        <v>66</v>
      </c>
      <c r="B45" s="27" t="s">
        <v>72</v>
      </c>
      <c r="C45" s="32" t="s">
        <v>80</v>
      </c>
    </row>
    <row r="46" spans="1:3" ht="30" customHeight="1">
      <c r="A46" s="84"/>
      <c r="B46" s="27" t="s">
        <v>75</v>
      </c>
      <c r="C46" s="32" t="s">
        <v>74</v>
      </c>
    </row>
    <row r="47" spans="1:3" ht="30" customHeight="1">
      <c r="A47" s="82" t="s">
        <v>67</v>
      </c>
      <c r="B47" s="27" t="s">
        <v>81</v>
      </c>
      <c r="C47" s="32" t="s">
        <v>80</v>
      </c>
    </row>
    <row r="48" spans="1:3" ht="30" customHeight="1">
      <c r="A48" s="84"/>
      <c r="B48" s="27" t="s">
        <v>76</v>
      </c>
      <c r="C48" s="32" t="s">
        <v>74</v>
      </c>
    </row>
    <row r="49" spans="1:3" ht="30" customHeight="1">
      <c r="A49" s="82" t="s">
        <v>68</v>
      </c>
      <c r="B49" s="27" t="s">
        <v>82</v>
      </c>
      <c r="C49" s="32" t="s">
        <v>80</v>
      </c>
    </row>
    <row r="50" spans="1:3" ht="30" customHeight="1">
      <c r="A50" s="84"/>
      <c r="B50" s="27" t="s">
        <v>77</v>
      </c>
      <c r="C50" s="32" t="s">
        <v>74</v>
      </c>
    </row>
    <row r="51" spans="1:3" ht="30" customHeight="1">
      <c r="A51" s="82" t="s">
        <v>69</v>
      </c>
      <c r="B51" s="27" t="s">
        <v>73</v>
      </c>
      <c r="C51" s="32" t="s">
        <v>80</v>
      </c>
    </row>
    <row r="52" spans="1:3" ht="30" customHeight="1">
      <c r="A52" s="84"/>
      <c r="B52" s="27" t="s">
        <v>78</v>
      </c>
      <c r="C52" s="32" t="s">
        <v>74</v>
      </c>
    </row>
    <row r="53" spans="1:3" ht="30" customHeight="1">
      <c r="A53" s="82" t="s">
        <v>70</v>
      </c>
      <c r="B53" s="27" t="s">
        <v>83</v>
      </c>
      <c r="C53" s="32" t="s">
        <v>80</v>
      </c>
    </row>
    <row r="54" spans="1:3" ht="30" customHeight="1" thickBot="1">
      <c r="A54" s="83"/>
      <c r="B54" s="29" t="s">
        <v>79</v>
      </c>
      <c r="C54" s="32" t="s">
        <v>74</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DILIGENCIAMIENTO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2024-06-26T16:25:04Z</dcterms:modified>
</cp:coreProperties>
</file>