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3040" windowHeight="8775"/>
  </bookViews>
  <sheets>
    <sheet name="ANEXO OFERTA ECONOMICA" sheetId="2" r:id="rId1"/>
    <sheet name="Hoja1" sheetId="1"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2" i="2" l="1"/>
  <c r="M32" i="2" s="1"/>
  <c r="H31" i="2"/>
  <c r="M31" i="2" s="1"/>
  <c r="H30" i="2"/>
  <c r="M30" i="2" s="1"/>
  <c r="H29" i="2"/>
  <c r="M29" i="2" s="1"/>
  <c r="H28" i="2"/>
  <c r="M28" i="2" s="1"/>
  <c r="H27" i="2"/>
  <c r="M27" i="2" s="1"/>
  <c r="H26" i="2"/>
  <c r="M26" i="2" s="1"/>
  <c r="H25" i="2"/>
  <c r="M25" i="2" s="1"/>
  <c r="H24" i="2"/>
  <c r="M24" i="2" s="1"/>
  <c r="H19" i="2"/>
  <c r="M19" i="2" s="1"/>
  <c r="M20" i="2" s="1"/>
  <c r="H14" i="2"/>
  <c r="M14" i="2" s="1"/>
  <c r="M15" i="2" s="1"/>
  <c r="M33" i="2" l="1"/>
  <c r="M35" i="2" s="1"/>
</calcChain>
</file>

<file path=xl/sharedStrings.xml><?xml version="1.0" encoding="utf-8"?>
<sst xmlns="http://schemas.openxmlformats.org/spreadsheetml/2006/main" count="61" uniqueCount="34">
  <si>
    <t>LOTE N.1  CHAPARRAL</t>
  </si>
  <si>
    <t>ÍTEM</t>
  </si>
  <si>
    <t>UNIDAD MEDIDA</t>
  </si>
  <si>
    <t>CANTIDAD BICAI</t>
  </si>
  <si>
    <t>CANTIDAD BIDEH2</t>
  </si>
  <si>
    <t>CANTIDAD TOTAL</t>
  </si>
  <si>
    <t>PRECIO UNIT. OFERTADO</t>
  </si>
  <si>
    <t>% IVA</t>
  </si>
  <si>
    <t>PRECIO UNIT+IVA</t>
  </si>
  <si>
    <t>PRECIO REFERENCIA UNIT+IVA</t>
  </si>
  <si>
    <t>PRECIO TOTAL REFERENCIA +IVA</t>
  </si>
  <si>
    <t xml:space="preserve">A.C.P.M  </t>
  </si>
  <si>
    <t>GALON</t>
  </si>
  <si>
    <t>VALOR TOTAL REFERENCIA LOTE CHAPARRAL</t>
  </si>
  <si>
    <t>LOTE N.2 HONDA</t>
  </si>
  <si>
    <t>CANTIDAD BIPAT</t>
  </si>
  <si>
    <t>VALOR TOTAL REFERENCIA LOTE HONDA</t>
  </si>
  <si>
    <t>CANTIDAD GAULA</t>
  </si>
  <si>
    <t>CANTIDAD ZONA 6</t>
  </si>
  <si>
    <t>ACEITE 20 W 50</t>
  </si>
  <si>
    <t>CUARTO</t>
  </si>
  <si>
    <t xml:space="preserve">GRASA </t>
  </si>
  <si>
    <t>LIBRA</t>
  </si>
  <si>
    <t>LIQUIDO REFRIGERANTE</t>
  </si>
  <si>
    <t xml:space="preserve">AGUA PARA BATERIA </t>
  </si>
  <si>
    <t>FRASCO</t>
  </si>
  <si>
    <t>ACEITE 80W - 90</t>
  </si>
  <si>
    <t>ACEITE</t>
  </si>
  <si>
    <t>ACEITE 4T 20 W 50</t>
  </si>
  <si>
    <t>ACEITE 15 W 40</t>
  </si>
  <si>
    <t>VALOR TOTAL REFERENCIA LOTE IBAGUE</t>
  </si>
  <si>
    <t>DESCRIPCION DEL ELEMENTO</t>
  </si>
  <si>
    <t>VALOR TOTAL REFERENCIA TODOS LOTES</t>
  </si>
  <si>
    <t>LOTE N.3 IBAGUE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</si>
</sst>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8">
    <font>
      <sz val="11"/>
      <color theme="1"/>
      <name val="Calibri"/>
      <family val="2"/>
      <scheme val="minor"/>
    </font>
    <font>
      <b/>
      <sz val="11"/>
      <color theme="1"/>
      <name val="Calibri"/>
      <family val="2"/>
      <scheme val="minor"/>
    </font>
    <font>
      <b/>
      <sz val="11"/>
      <color rgb="FF000000"/>
      <name val="Calibri"/>
      <family val="2"/>
      <scheme val="minor"/>
    </font>
    <font>
      <sz val="10"/>
      <name val="Helv"/>
      <charset val="204"/>
    </font>
    <font>
      <sz val="11"/>
      <name val="Calibri"/>
      <family val="2"/>
      <scheme val="minor"/>
    </font>
    <font>
      <b/>
      <sz val="11"/>
      <name val="Calibri"/>
      <family val="2"/>
      <scheme val="minor"/>
    </font>
    <font>
      <b/>
      <sz val="9"/>
      <color theme="1"/>
      <name val="Calibri"/>
      <family val="2"/>
      <scheme val="minor"/>
    </font>
    <font>
      <sz val="11"/>
      <color rgb="FF00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cellStyleXfs>
  <cellXfs count="20">
    <xf numFmtId="0" fontId="0" fillId="0" borderId="0" xfId="0"/>
    <xf numFmtId="0" fontId="0" fillId="0" borderId="0" xfId="0" applyFont="1" applyAlignment="1">
      <alignment horizontal="center" vertical="center"/>
    </xf>
    <xf numFmtId="0" fontId="2" fillId="2" borderId="2" xfId="0"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0" fontId="4" fillId="3" borderId="2"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0" fillId="0" borderId="2" xfId="0" applyFont="1" applyBorder="1" applyAlignment="1">
      <alignment horizontal="center" vertical="center"/>
    </xf>
    <xf numFmtId="164" fontId="1" fillId="2" borderId="2"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xf>
    <xf numFmtId="0" fontId="1"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1"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2">
    <cellStyle name="Estilo 1"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1</xdr:row>
      <xdr:rowOff>123825</xdr:rowOff>
    </xdr:from>
    <xdr:to>
      <xdr:col>13</xdr:col>
      <xdr:colOff>13335</xdr:colOff>
      <xdr:row>10</xdr:row>
      <xdr:rowOff>41910</xdr:rowOff>
    </xdr:to>
    <xdr:sp macro="" textlink="">
      <xdr:nvSpPr>
        <xdr:cNvPr id="111" name="CuadroTexto 80">
          <a:extLst>
            <a:ext uri="{FF2B5EF4-FFF2-40B4-BE49-F238E27FC236}">
              <a16:creationId xmlns:a16="http://schemas.microsoft.com/office/drawing/2014/main" xmlns="" id="{6A65F071-1CFE-4A68-A3C4-BC017B9047D4}"/>
            </a:ext>
          </a:extLst>
        </xdr:cNvPr>
        <xdr:cNvSpPr txBox="1"/>
      </xdr:nvSpPr>
      <xdr:spPr>
        <a:xfrm>
          <a:off x="1133475" y="495300"/>
          <a:ext cx="8052435" cy="3080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FORMULARIO No. 4 </a:t>
          </a:r>
          <a:endParaRPr lang="es-CO" sz="1200">
            <a:solidFill>
              <a:schemeClr val="dk1"/>
            </a:solidFill>
            <a:effectLst/>
            <a:latin typeface="+mn-lt"/>
            <a:ea typeface="+mn-ea"/>
            <a:cs typeface="+mn-cs"/>
          </a:endParaRPr>
        </a:p>
        <a:p>
          <a:pPr algn="ctr"/>
          <a:r>
            <a:rPr lang="es-CO" sz="1200" b="1">
              <a:solidFill>
                <a:schemeClr val="dk1"/>
              </a:solidFill>
              <a:effectLst/>
              <a:latin typeface="+mn-lt"/>
              <a:ea typeface="+mn-ea"/>
              <a:cs typeface="+mn-cs"/>
            </a:rPr>
            <a:t>OFERTA ECONOMICA</a:t>
          </a:r>
          <a:endParaRPr lang="es-CO" sz="1200">
            <a:solidFill>
              <a:schemeClr val="dk1"/>
            </a:solidFill>
            <a:effectLst/>
            <a:latin typeface="+mn-lt"/>
            <a:ea typeface="+mn-ea"/>
            <a:cs typeface="+mn-cs"/>
          </a:endParaRPr>
        </a:p>
        <a:p>
          <a:endParaRPr lang="es-CO" sz="1100">
            <a:solidFill>
              <a:schemeClr val="dk1"/>
            </a:solidFill>
            <a:effectLst/>
            <a:latin typeface="+mn-lt"/>
            <a:ea typeface="+mn-ea"/>
            <a:cs typeface="+mn-cs"/>
          </a:endParaRPr>
        </a:p>
        <a:p>
          <a:endParaRPr lang="es-CO" sz="1100">
            <a:solidFill>
              <a:schemeClr val="dk1"/>
            </a:solidFill>
            <a:effectLst/>
            <a:latin typeface="+mn-lt"/>
            <a:ea typeface="+mn-ea"/>
            <a:cs typeface="+mn-cs"/>
          </a:endParaRPr>
        </a:p>
        <a:p>
          <a:pPr algn="l"/>
          <a:r>
            <a:rPr lang="es-CO" sz="1200">
              <a:solidFill>
                <a:schemeClr val="dk1"/>
              </a:solidFill>
              <a:effectLst/>
              <a:latin typeface="+mn-lt"/>
              <a:ea typeface="+mn-ea"/>
              <a:cs typeface="+mn-cs"/>
            </a:rPr>
            <a:t>Lugar y fecha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Señores</a:t>
          </a:r>
        </a:p>
        <a:p>
          <a:pPr algn="l"/>
          <a:r>
            <a:rPr lang="es-CO" sz="1200">
              <a:solidFill>
                <a:schemeClr val="dk1"/>
              </a:solidFill>
              <a:effectLst/>
              <a:latin typeface="+mn-lt"/>
              <a:ea typeface="+mn-ea"/>
              <a:cs typeface="+mn-cs"/>
            </a:rPr>
            <a:t>CENTRAL ADMINISTRATIVA Y CONTABLE “CENAC IBAGUE”</a:t>
          </a:r>
        </a:p>
        <a:p>
          <a:pPr algn="l"/>
          <a:r>
            <a:rPr lang="es-CO" sz="1200">
              <a:solidFill>
                <a:schemeClr val="dk1"/>
              </a:solidFill>
              <a:effectLst/>
              <a:latin typeface="+mn-lt"/>
              <a:ea typeface="+mn-ea"/>
              <a:cs typeface="+mn-cs"/>
            </a:rPr>
            <a:t>Quinta Division – Ibague tolima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PROCESO DE SELECCIÓN ABREVIADA DE MENOR CUANTIA No. XXXX</a:t>
          </a:r>
        </a:p>
        <a:p>
          <a:pPr algn="l"/>
          <a:r>
            <a:rPr lang="es-ES" sz="1200" u="sng">
              <a:solidFill>
                <a:schemeClr val="dk1"/>
              </a:solidFill>
              <a:effectLst/>
              <a:latin typeface="+mn-lt"/>
              <a:ea typeface="+mn-ea"/>
              <a:cs typeface="+mn-cs"/>
            </a:rPr>
            <a:t>(El apoderado o representante legal), </a:t>
          </a:r>
          <a:r>
            <a:rPr lang="es-ES" sz="1200">
              <a:solidFill>
                <a:schemeClr val="dk1"/>
              </a:solidFill>
              <a:effectLst/>
              <a:latin typeface="+mn-lt"/>
              <a:ea typeface="+mn-ea"/>
              <a:cs typeface="+mn-cs"/>
            </a:rPr>
            <a:t> obrando en nombre y representación de conformidad con lo establecido en los Pliegos de Condiciones, oferto de forma irrevocable y con precio fijo, los servicios objeto del presente proceso de contratación, que cumplen con las características técnicas exigidas, hasta agotar el valor total de </a:t>
          </a:r>
          <a:r>
            <a:rPr lang="es-ES" sz="1200" b="1">
              <a:solidFill>
                <a:schemeClr val="dk1"/>
              </a:solidFill>
              <a:effectLst/>
              <a:latin typeface="+mn-lt"/>
              <a:ea typeface="+mn-ea"/>
              <a:cs typeface="+mn-cs"/>
            </a:rPr>
            <a:t>XXXX MILLONES XXX PESOS ($xxxx), </a:t>
          </a:r>
          <a:r>
            <a:rPr lang="es-ES" sz="1200">
              <a:solidFill>
                <a:schemeClr val="dk1"/>
              </a:solidFill>
              <a:effectLst/>
              <a:latin typeface="+mn-lt"/>
              <a:ea typeface="+mn-ea"/>
              <a:cs typeface="+mn-cs"/>
            </a:rPr>
            <a:t>así:</a:t>
          </a:r>
          <a:endParaRPr lang="es-CO" sz="1200">
            <a:solidFill>
              <a:schemeClr val="dk1"/>
            </a:solidFill>
            <a:effectLst/>
            <a:latin typeface="+mn-lt"/>
            <a:ea typeface="+mn-ea"/>
            <a:cs typeface="+mn-cs"/>
          </a:endParaRPr>
        </a:p>
        <a:p>
          <a:endParaRPr lang="es-CO" sz="1100"/>
        </a:p>
      </xdr:txBody>
    </xdr:sp>
    <xdr:clientData/>
  </xdr:twoCellAnchor>
  <xdr:twoCellAnchor>
    <xdr:from>
      <xdr:col>2</xdr:col>
      <xdr:colOff>0</xdr:colOff>
      <xdr:row>35</xdr:row>
      <xdr:rowOff>123825</xdr:rowOff>
    </xdr:from>
    <xdr:to>
      <xdr:col>13</xdr:col>
      <xdr:colOff>17145</xdr:colOff>
      <xdr:row>52</xdr:row>
      <xdr:rowOff>9525</xdr:rowOff>
    </xdr:to>
    <xdr:sp macro="" textlink="">
      <xdr:nvSpPr>
        <xdr:cNvPr id="112" name="CuadroTexto 81">
          <a:extLst>
            <a:ext uri="{FF2B5EF4-FFF2-40B4-BE49-F238E27FC236}">
              <a16:creationId xmlns:a16="http://schemas.microsoft.com/office/drawing/2014/main" xmlns="" id="{F1A75052-3B64-4792-BCCF-657D8BAF6C5C}"/>
            </a:ext>
          </a:extLst>
        </xdr:cNvPr>
        <xdr:cNvSpPr txBox="1"/>
      </xdr:nvSpPr>
      <xdr:spPr>
        <a:xfrm>
          <a:off x="1123950" y="10325100"/>
          <a:ext cx="8065770" cy="312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Los precios ofertados incluyen todos los costos directos e indirectos, como impuestos, tasas, sobretasas y demás. </a:t>
          </a:r>
          <a:endParaRPr lang="es-CO" sz="1200">
            <a:solidFill>
              <a:schemeClr val="dk1"/>
            </a:solidFill>
            <a:effectLst/>
            <a:latin typeface="+mn-lt"/>
            <a:ea typeface="+mn-ea"/>
            <a:cs typeface="+mn-cs"/>
          </a:endParaRPr>
        </a:p>
        <a:p>
          <a:pPr algn="ctr"/>
          <a:r>
            <a:rPr lang="es-CO" sz="1200">
              <a:solidFill>
                <a:schemeClr val="dk1"/>
              </a:solidFill>
              <a:effectLst/>
              <a:latin typeface="+mn-lt"/>
              <a:ea typeface="+mn-ea"/>
              <a:cs typeface="+mn-cs"/>
            </a:rPr>
            <a:t>Declaramos, bajo nuestra responsabilidad personal y comprometiendo la responsabilidad institucional de las personas jurídicas que representamos, que la  información antes consignada es totalmente cierta y puede ser verificada.</a:t>
          </a:r>
        </a:p>
        <a:p>
          <a:pPr algn="ctr"/>
          <a:r>
            <a:rPr lang="es-CO" sz="1200">
              <a:solidFill>
                <a:schemeClr val="dk1"/>
              </a:solidFill>
              <a:effectLst/>
              <a:latin typeface="+mn-lt"/>
              <a:ea typeface="+mn-ea"/>
              <a:cs typeface="+mn-cs"/>
            </a:rPr>
            <a:t>Nombre  y Firma del Representante Legal o por  quien haga  sus  veces  ó por  el Apoderado debidamente facultado para  ello.</a:t>
          </a:r>
        </a:p>
        <a:p>
          <a:pPr marL="0" marR="0" indent="0" defTabSz="914400" eaLnBrk="1" fontAlgn="auto" latinLnBrk="0" hangingPunct="1">
            <a:lnSpc>
              <a:spcPct val="100000"/>
            </a:lnSpc>
            <a:spcBef>
              <a:spcPts val="0"/>
            </a:spcBef>
            <a:spcAft>
              <a:spcPts val="0"/>
            </a:spcAft>
            <a:buClrTx/>
            <a:buSzTx/>
            <a:buFontTx/>
            <a:buNone/>
            <a:tabLst/>
            <a:defRPr/>
          </a:pPr>
          <a:r>
            <a:rPr lang="es-CO" sz="1200">
              <a:solidFill>
                <a:schemeClr val="dk1"/>
              </a:solidFill>
              <a:effectLst/>
              <a:latin typeface="+mn-lt"/>
              <a:ea typeface="+mn-ea"/>
              <a:cs typeface="+mn-cs"/>
            </a:rPr>
            <a:t> </a:t>
          </a:r>
        </a:p>
        <a:p>
          <a:r>
            <a:rPr lang="es-CO" sz="1100" b="1" i="1" u="sng">
              <a:solidFill>
                <a:schemeClr val="dk1"/>
              </a:solidFill>
              <a:effectLst/>
              <a:latin typeface="+mn-lt"/>
              <a:ea typeface="+mn-ea"/>
              <a:cs typeface="+mn-cs"/>
            </a:rPr>
            <a:t>Nota : El proponente deberá ofertar el precio para  ACPM  teniendo en cuenta el precio de referencia derivado del estudio del sector, sin</a:t>
          </a:r>
          <a:r>
            <a:rPr lang="es-CO" sz="1100" b="1" i="1" u="sng" baseline="0">
              <a:solidFill>
                <a:schemeClr val="dk1"/>
              </a:solidFill>
              <a:effectLst/>
              <a:latin typeface="+mn-lt"/>
              <a:ea typeface="+mn-ea"/>
              <a:cs typeface="+mn-cs"/>
            </a:rPr>
            <a:t> embargo, c</a:t>
          </a:r>
          <a:r>
            <a:rPr lang="es-CO" sz="1100" b="1" i="1" u="sng">
              <a:solidFill>
                <a:schemeClr val="dk1"/>
              </a:solidFill>
              <a:effectLst/>
              <a:latin typeface="+mn-lt"/>
              <a:ea typeface="+mn-ea"/>
              <a:cs typeface="+mn-cs"/>
            </a:rPr>
            <a:t>uando el precio del combustible presente alguna variación mes a mes, se aplicara sobre ese precio regulado por el MINMINAS sin lugar a que el precio de ACPM  supere el precio techo establecido por el MINMINAS durante la ejecución del contrato. Por ende esta variación quedara suscrita en el contrato con el aval del supervisor con el ánimo de facturar mes a mes sobre el precio regulado por el MINMINAS.</a:t>
          </a:r>
          <a:endParaRPr lang="es-CO" sz="1100">
            <a:solidFill>
              <a:schemeClr val="dk1"/>
            </a:solidFill>
            <a:effectLst/>
            <a:latin typeface="+mn-lt"/>
            <a:ea typeface="+mn-ea"/>
            <a:cs typeface="+mn-cs"/>
          </a:endParaRPr>
        </a:p>
        <a:p>
          <a:endParaRPr lang="es-CO" sz="1200">
            <a:solidFill>
              <a:schemeClr val="dk1"/>
            </a:solidFill>
            <a:effectLst/>
            <a:latin typeface="+mn-lt"/>
            <a:ea typeface="+mn-ea"/>
            <a:cs typeface="+mn-cs"/>
          </a:endParaRPr>
        </a:p>
        <a:p>
          <a:endParaRPr lang="es-CO" sz="1200">
            <a:solidFill>
              <a:schemeClr val="dk1"/>
            </a:solidFill>
            <a:effectLst/>
            <a:latin typeface="+mn-lt"/>
            <a:ea typeface="+mn-ea"/>
            <a:cs typeface="+mn-cs"/>
          </a:endParaRPr>
        </a:p>
        <a:p>
          <a:endParaRPr lang="es-CO" sz="1200">
            <a:solidFill>
              <a:schemeClr val="dk1"/>
            </a:solidFill>
            <a:effectLst/>
            <a:latin typeface="+mn-lt"/>
            <a:ea typeface="+mn-ea"/>
            <a:cs typeface="+mn-cs"/>
          </a:endParaRPr>
        </a:p>
        <a:p>
          <a:r>
            <a:rPr lang="es-CO" sz="1200">
              <a:solidFill>
                <a:schemeClr val="dk1"/>
              </a:solidFill>
              <a:effectLst/>
              <a:latin typeface="+mn-lt"/>
              <a:ea typeface="+mn-ea"/>
              <a:cs typeface="+mn-cs"/>
            </a:rPr>
            <a:t>________________________</a:t>
          </a:r>
        </a:p>
        <a:p>
          <a:r>
            <a:rPr lang="es-CO" sz="1200">
              <a:solidFill>
                <a:schemeClr val="dk1"/>
              </a:solidFill>
              <a:effectLst/>
              <a:latin typeface="+mn-lt"/>
              <a:ea typeface="+mn-ea"/>
              <a:cs typeface="+mn-cs"/>
            </a:rPr>
            <a:t>Firma representante legal del Proponente</a:t>
          </a:r>
        </a:p>
        <a:p>
          <a:r>
            <a:rPr lang="es-CO" sz="1200">
              <a:solidFill>
                <a:schemeClr val="dk1"/>
              </a:solidFill>
              <a:effectLst/>
              <a:latin typeface="+mn-lt"/>
              <a:ea typeface="+mn-ea"/>
              <a:cs typeface="+mn-cs"/>
            </a:rPr>
            <a:t>___________________________________</a:t>
          </a:r>
        </a:p>
        <a:p>
          <a:r>
            <a:rPr lang="es-CO" sz="1200">
              <a:solidFill>
                <a:schemeClr val="dk1"/>
              </a:solidFill>
              <a:effectLst/>
              <a:latin typeface="+mn-lt"/>
              <a:ea typeface="+mn-ea"/>
              <a:cs typeface="+mn-cs"/>
            </a:rPr>
            <a:t>Nombre</a:t>
          </a:r>
        </a:p>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0</xdr:rowOff>
    </xdr:from>
    <xdr:to>
      <xdr:col>11</xdr:col>
      <xdr:colOff>432435</xdr:colOff>
      <xdr:row>19</xdr:row>
      <xdr:rowOff>32385</xdr:rowOff>
    </xdr:to>
    <xdr:sp macro="" textlink="">
      <xdr:nvSpPr>
        <xdr:cNvPr id="2" name="CuadroTexto 80">
          <a:extLst>
            <a:ext uri="{FF2B5EF4-FFF2-40B4-BE49-F238E27FC236}">
              <a16:creationId xmlns:a16="http://schemas.microsoft.com/office/drawing/2014/main" xmlns="" id="{6A65F071-1CFE-4A68-A3C4-BC017B9047D4}"/>
            </a:ext>
          </a:extLst>
        </xdr:cNvPr>
        <xdr:cNvSpPr txBox="1"/>
      </xdr:nvSpPr>
      <xdr:spPr>
        <a:xfrm>
          <a:off x="762000" y="571500"/>
          <a:ext cx="8052435" cy="3080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FORMULARIO No. 4 </a:t>
          </a:r>
          <a:endParaRPr lang="es-CO" sz="1200">
            <a:solidFill>
              <a:schemeClr val="dk1"/>
            </a:solidFill>
            <a:effectLst/>
            <a:latin typeface="+mn-lt"/>
            <a:ea typeface="+mn-ea"/>
            <a:cs typeface="+mn-cs"/>
          </a:endParaRPr>
        </a:p>
        <a:p>
          <a:pPr algn="ctr"/>
          <a:r>
            <a:rPr lang="es-CO" sz="1200" b="1">
              <a:solidFill>
                <a:schemeClr val="dk1"/>
              </a:solidFill>
              <a:effectLst/>
              <a:latin typeface="+mn-lt"/>
              <a:ea typeface="+mn-ea"/>
              <a:cs typeface="+mn-cs"/>
            </a:rPr>
            <a:t>OFERTA ECONOMICA</a:t>
          </a:r>
          <a:endParaRPr lang="es-CO" sz="1200">
            <a:solidFill>
              <a:schemeClr val="dk1"/>
            </a:solidFill>
            <a:effectLst/>
            <a:latin typeface="+mn-lt"/>
            <a:ea typeface="+mn-ea"/>
            <a:cs typeface="+mn-cs"/>
          </a:endParaRPr>
        </a:p>
        <a:p>
          <a:endParaRPr lang="es-CO" sz="1100">
            <a:solidFill>
              <a:schemeClr val="dk1"/>
            </a:solidFill>
            <a:effectLst/>
            <a:latin typeface="+mn-lt"/>
            <a:ea typeface="+mn-ea"/>
            <a:cs typeface="+mn-cs"/>
          </a:endParaRPr>
        </a:p>
        <a:p>
          <a:endParaRPr lang="es-CO" sz="1100">
            <a:solidFill>
              <a:schemeClr val="dk1"/>
            </a:solidFill>
            <a:effectLst/>
            <a:latin typeface="+mn-lt"/>
            <a:ea typeface="+mn-ea"/>
            <a:cs typeface="+mn-cs"/>
          </a:endParaRPr>
        </a:p>
        <a:p>
          <a:pPr algn="l"/>
          <a:r>
            <a:rPr lang="es-CO" sz="1200">
              <a:solidFill>
                <a:schemeClr val="dk1"/>
              </a:solidFill>
              <a:effectLst/>
              <a:latin typeface="+mn-lt"/>
              <a:ea typeface="+mn-ea"/>
              <a:cs typeface="+mn-cs"/>
            </a:rPr>
            <a:t>Lugar y fecha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Señores</a:t>
          </a:r>
        </a:p>
        <a:p>
          <a:pPr algn="l"/>
          <a:r>
            <a:rPr lang="es-CO" sz="1200">
              <a:solidFill>
                <a:schemeClr val="dk1"/>
              </a:solidFill>
              <a:effectLst/>
              <a:latin typeface="+mn-lt"/>
              <a:ea typeface="+mn-ea"/>
              <a:cs typeface="+mn-cs"/>
            </a:rPr>
            <a:t>CENTRAL ADMINISTRATIVA Y CONTABLE “CENAC IBAGUE”</a:t>
          </a:r>
        </a:p>
        <a:p>
          <a:pPr algn="l"/>
          <a:r>
            <a:rPr lang="es-CO" sz="1200">
              <a:solidFill>
                <a:schemeClr val="dk1"/>
              </a:solidFill>
              <a:effectLst/>
              <a:latin typeface="+mn-lt"/>
              <a:ea typeface="+mn-ea"/>
              <a:cs typeface="+mn-cs"/>
            </a:rPr>
            <a:t>Quinta Division – Ibague tolima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PROCESO DE SELECCIÓN ABREVIADA DE MENOR CUANTIA No. XXXX</a:t>
          </a:r>
        </a:p>
        <a:p>
          <a:pPr algn="l"/>
          <a:r>
            <a:rPr lang="es-ES" sz="1200" u="sng">
              <a:solidFill>
                <a:schemeClr val="dk1"/>
              </a:solidFill>
              <a:effectLst/>
              <a:latin typeface="+mn-lt"/>
              <a:ea typeface="+mn-ea"/>
              <a:cs typeface="+mn-cs"/>
            </a:rPr>
            <a:t>(El apoderado o representante legal), </a:t>
          </a:r>
          <a:r>
            <a:rPr lang="es-ES" sz="1200">
              <a:solidFill>
                <a:schemeClr val="dk1"/>
              </a:solidFill>
              <a:effectLst/>
              <a:latin typeface="+mn-lt"/>
              <a:ea typeface="+mn-ea"/>
              <a:cs typeface="+mn-cs"/>
            </a:rPr>
            <a:t> obrando en nombre y representación de conformidad con lo establecido en los Pliegos de Condiciones, oferto de forma irrevocable y con precio fijo, los servicios objeto del presente proceso de contratación, que cumplen con las características técnicas exigidas, hasta agotar el valor total de </a:t>
          </a:r>
          <a:r>
            <a:rPr lang="es-ES" sz="1200" b="1">
              <a:solidFill>
                <a:schemeClr val="dk1"/>
              </a:solidFill>
              <a:effectLst/>
              <a:latin typeface="+mn-lt"/>
              <a:ea typeface="+mn-ea"/>
              <a:cs typeface="+mn-cs"/>
            </a:rPr>
            <a:t>XXXX MILLONES XXX PESOS ($xxxx), </a:t>
          </a:r>
          <a:r>
            <a:rPr lang="es-ES" sz="1200">
              <a:solidFill>
                <a:schemeClr val="dk1"/>
              </a:solidFill>
              <a:effectLst/>
              <a:latin typeface="+mn-lt"/>
              <a:ea typeface="+mn-ea"/>
              <a:cs typeface="+mn-cs"/>
            </a:rPr>
            <a:t>así:</a:t>
          </a:r>
          <a:endParaRPr lang="es-CO" sz="1200">
            <a:solidFill>
              <a:schemeClr val="dk1"/>
            </a:solidFill>
            <a:effectLst/>
            <a:latin typeface="+mn-lt"/>
            <a:ea typeface="+mn-ea"/>
            <a:cs typeface="+mn-cs"/>
          </a:endParaRPr>
        </a:p>
        <a:p>
          <a:endParaRPr lang="es-CO" sz="1100"/>
        </a:p>
      </xdr:txBody>
    </xdr:sp>
    <xdr:clientData/>
  </xdr:twoCellAnchor>
  <xdr:twoCellAnchor>
    <xdr:from>
      <xdr:col>1</xdr:col>
      <xdr:colOff>0</xdr:colOff>
      <xdr:row>23</xdr:row>
      <xdr:rowOff>0</xdr:rowOff>
    </xdr:from>
    <xdr:to>
      <xdr:col>11</xdr:col>
      <xdr:colOff>445770</xdr:colOff>
      <xdr:row>37</xdr:row>
      <xdr:rowOff>148590</xdr:rowOff>
    </xdr:to>
    <xdr:sp macro="" textlink="">
      <xdr:nvSpPr>
        <xdr:cNvPr id="3" name="CuadroTexto 81">
          <a:extLst>
            <a:ext uri="{FF2B5EF4-FFF2-40B4-BE49-F238E27FC236}">
              <a16:creationId xmlns:a16="http://schemas.microsoft.com/office/drawing/2014/main" xmlns="" id="{F1A75052-3B64-4792-BCCF-657D8BAF6C5C}"/>
            </a:ext>
          </a:extLst>
        </xdr:cNvPr>
        <xdr:cNvSpPr txBox="1"/>
      </xdr:nvSpPr>
      <xdr:spPr>
        <a:xfrm>
          <a:off x="762000" y="4381500"/>
          <a:ext cx="8065770" cy="28155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Los precios ofertados incluyen todos los costos directos e indirectos, como impuestos, tasas, sobretasas y demás. </a:t>
          </a:r>
          <a:endParaRPr lang="es-CO" sz="1200">
            <a:solidFill>
              <a:schemeClr val="dk1"/>
            </a:solidFill>
            <a:effectLst/>
            <a:latin typeface="+mn-lt"/>
            <a:ea typeface="+mn-ea"/>
            <a:cs typeface="+mn-cs"/>
          </a:endParaRPr>
        </a:p>
        <a:p>
          <a:pPr algn="ctr"/>
          <a:r>
            <a:rPr lang="es-CO" sz="1200">
              <a:solidFill>
                <a:schemeClr val="dk1"/>
              </a:solidFill>
              <a:effectLst/>
              <a:latin typeface="+mn-lt"/>
              <a:ea typeface="+mn-ea"/>
              <a:cs typeface="+mn-cs"/>
            </a:rPr>
            <a:t>Declaramos, bajo nuestra responsabilidad personal y comprometiendo la responsabilidad institucional de las personas jurídicas que representamos, que la  información antes consignada es totalmente cierta y puede ser verificada.</a:t>
          </a:r>
        </a:p>
        <a:p>
          <a:pPr algn="ctr"/>
          <a:r>
            <a:rPr lang="es-CO" sz="1200">
              <a:solidFill>
                <a:schemeClr val="dk1"/>
              </a:solidFill>
              <a:effectLst/>
              <a:latin typeface="+mn-lt"/>
              <a:ea typeface="+mn-ea"/>
              <a:cs typeface="+mn-cs"/>
            </a:rPr>
            <a:t>Nombre  y Firma del Representante Legal o por  quien haga  sus  veces  ó por  el Apoderado debidamente facultado para  ello.</a:t>
          </a:r>
        </a:p>
        <a:p>
          <a:r>
            <a:rPr lang="es-CO" sz="1200">
              <a:solidFill>
                <a:schemeClr val="dk1"/>
              </a:solidFill>
              <a:effectLst/>
              <a:latin typeface="+mn-lt"/>
              <a:ea typeface="+mn-ea"/>
              <a:cs typeface="+mn-cs"/>
            </a:rPr>
            <a:t> </a:t>
          </a:r>
        </a:p>
        <a:p>
          <a:endParaRPr lang="es-CO" sz="1200">
            <a:solidFill>
              <a:schemeClr val="dk1"/>
            </a:solidFill>
            <a:effectLst/>
            <a:latin typeface="+mn-lt"/>
            <a:ea typeface="+mn-ea"/>
            <a:cs typeface="+mn-cs"/>
          </a:endParaRPr>
        </a:p>
        <a:p>
          <a:endParaRPr lang="es-CO" sz="1200">
            <a:solidFill>
              <a:schemeClr val="dk1"/>
            </a:solidFill>
            <a:effectLst/>
            <a:latin typeface="+mn-lt"/>
            <a:ea typeface="+mn-ea"/>
            <a:cs typeface="+mn-cs"/>
          </a:endParaRPr>
        </a:p>
        <a:p>
          <a:r>
            <a:rPr lang="es-CO" sz="1200">
              <a:solidFill>
                <a:schemeClr val="dk1"/>
              </a:solidFill>
              <a:effectLst/>
              <a:latin typeface="+mn-lt"/>
              <a:ea typeface="+mn-ea"/>
              <a:cs typeface="+mn-cs"/>
            </a:rPr>
            <a:t>________________________</a:t>
          </a:r>
        </a:p>
        <a:p>
          <a:r>
            <a:rPr lang="es-CO" sz="1200">
              <a:solidFill>
                <a:schemeClr val="dk1"/>
              </a:solidFill>
              <a:effectLst/>
              <a:latin typeface="+mn-lt"/>
              <a:ea typeface="+mn-ea"/>
              <a:cs typeface="+mn-cs"/>
            </a:rPr>
            <a:t>Firma representante legal del Proponente</a:t>
          </a:r>
        </a:p>
        <a:p>
          <a:r>
            <a:rPr lang="es-CO" sz="1200">
              <a:solidFill>
                <a:schemeClr val="dk1"/>
              </a:solidFill>
              <a:effectLst/>
              <a:latin typeface="+mn-lt"/>
              <a:ea typeface="+mn-ea"/>
              <a:cs typeface="+mn-cs"/>
            </a:rPr>
            <a:t>___________________________________</a:t>
          </a:r>
        </a:p>
        <a:p>
          <a:r>
            <a:rPr lang="es-CO" sz="1200">
              <a:solidFill>
                <a:schemeClr val="dk1"/>
              </a:solidFill>
              <a:effectLst/>
              <a:latin typeface="+mn-lt"/>
              <a:ea typeface="+mn-ea"/>
              <a:cs typeface="+mn-cs"/>
            </a:rPr>
            <a:t>Nombre</a:t>
          </a:r>
        </a:p>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M35"/>
  <sheetViews>
    <sheetView tabSelected="1" topLeftCell="A4" workbookViewId="0">
      <selection activeCell="Q22" sqref="Q22"/>
    </sheetView>
  </sheetViews>
  <sheetFormatPr baseColWidth="10" defaultColWidth="11.42578125" defaultRowHeight="15"/>
  <cols>
    <col min="1" max="1" width="11.42578125" style="1"/>
    <col min="2" max="3" width="5.42578125" style="1" bestFit="1" customWidth="1"/>
    <col min="4" max="4" width="14.85546875" style="1" bestFit="1" customWidth="1"/>
    <col min="5" max="5" width="11.42578125" style="1"/>
    <col min="6" max="7" width="10.28515625" style="1" bestFit="1" customWidth="1"/>
    <col min="8" max="9" width="11.42578125" style="1"/>
    <col min="10" max="10" width="7.7109375" style="1" customWidth="1"/>
    <col min="11" max="12" width="11.42578125" style="1"/>
    <col min="13" max="13" width="15" style="1" customWidth="1"/>
    <col min="14" max="16384" width="11.42578125" style="1"/>
  </cols>
  <sheetData>
    <row r="1" spans="3:13" ht="29.45" customHeight="1"/>
    <row r="2" spans="3:13" ht="29.45" customHeight="1"/>
    <row r="3" spans="3:13" ht="29.45" customHeight="1"/>
    <row r="4" spans="3:13" ht="29.45" customHeight="1"/>
    <row r="5" spans="3:13" ht="29.45" customHeight="1"/>
    <row r="6" spans="3:13" ht="29.45" customHeight="1"/>
    <row r="7" spans="3:13" ht="29.45" customHeight="1"/>
    <row r="8" spans="3:13" ht="29.45" customHeight="1"/>
    <row r="9" spans="3:13" ht="29.45" customHeight="1"/>
    <row r="12" spans="3:13">
      <c r="C12" s="14" t="s">
        <v>0</v>
      </c>
      <c r="D12" s="14"/>
      <c r="E12" s="14"/>
      <c r="F12" s="14"/>
      <c r="G12" s="14"/>
      <c r="H12" s="14"/>
      <c r="I12" s="14"/>
      <c r="J12" s="14"/>
      <c r="K12" s="14"/>
      <c r="L12" s="14"/>
      <c r="M12" s="14"/>
    </row>
    <row r="13" spans="3:13" ht="45">
      <c r="C13" s="2" t="s">
        <v>1</v>
      </c>
      <c r="D13" s="10" t="s">
        <v>31</v>
      </c>
      <c r="E13" s="2" t="s">
        <v>2</v>
      </c>
      <c r="F13" s="2" t="s">
        <v>3</v>
      </c>
      <c r="G13" s="2" t="s">
        <v>4</v>
      </c>
      <c r="H13" s="2" t="s">
        <v>5</v>
      </c>
      <c r="I13" s="2" t="s">
        <v>6</v>
      </c>
      <c r="J13" s="2" t="s">
        <v>7</v>
      </c>
      <c r="K13" s="2" t="s">
        <v>8</v>
      </c>
      <c r="L13" s="2" t="s">
        <v>9</v>
      </c>
      <c r="M13" s="3" t="s">
        <v>10</v>
      </c>
    </row>
    <row r="14" spans="3:13">
      <c r="C14" s="4">
        <v>1</v>
      </c>
      <c r="D14" s="4" t="s">
        <v>11</v>
      </c>
      <c r="E14" s="4" t="s">
        <v>12</v>
      </c>
      <c r="F14" s="4">
        <v>7368</v>
      </c>
      <c r="G14" s="4">
        <v>3621</v>
      </c>
      <c r="H14" s="5">
        <f>+F14+G14</f>
        <v>10989</v>
      </c>
      <c r="I14" s="6"/>
      <c r="J14" s="6"/>
      <c r="K14" s="6"/>
      <c r="L14" s="7">
        <v>8151.6</v>
      </c>
      <c r="M14" s="8">
        <f>+H14*8152</f>
        <v>89582328</v>
      </c>
    </row>
    <row r="15" spans="3:13">
      <c r="C15" s="17" t="s">
        <v>13</v>
      </c>
      <c r="D15" s="17"/>
      <c r="E15" s="17"/>
      <c r="F15" s="17"/>
      <c r="G15" s="17"/>
      <c r="H15" s="17"/>
      <c r="I15" s="17"/>
      <c r="J15" s="17"/>
      <c r="K15" s="17"/>
      <c r="L15" s="17"/>
      <c r="M15" s="8">
        <f>+M14</f>
        <v>89582328</v>
      </c>
    </row>
    <row r="17" spans="3:13">
      <c r="C17" s="14" t="s">
        <v>14</v>
      </c>
      <c r="D17" s="14"/>
      <c r="E17" s="14"/>
      <c r="F17" s="14"/>
      <c r="G17" s="14"/>
      <c r="H17" s="14"/>
      <c r="I17" s="14"/>
      <c r="J17" s="14"/>
      <c r="K17" s="14"/>
      <c r="L17" s="14"/>
      <c r="M17" s="14"/>
    </row>
    <row r="18" spans="3:13" ht="45">
      <c r="C18" s="2" t="s">
        <v>1</v>
      </c>
      <c r="D18" s="10" t="s">
        <v>31</v>
      </c>
      <c r="E18" s="2" t="s">
        <v>2</v>
      </c>
      <c r="F18" s="18" t="s">
        <v>15</v>
      </c>
      <c r="G18" s="19"/>
      <c r="H18" s="2" t="s">
        <v>5</v>
      </c>
      <c r="I18" s="2" t="s">
        <v>6</v>
      </c>
      <c r="J18" s="2" t="s">
        <v>7</v>
      </c>
      <c r="K18" s="2" t="s">
        <v>8</v>
      </c>
      <c r="L18" s="2" t="s">
        <v>9</v>
      </c>
      <c r="M18" s="3" t="s">
        <v>10</v>
      </c>
    </row>
    <row r="19" spans="3:13">
      <c r="C19" s="4">
        <v>1</v>
      </c>
      <c r="D19" s="4" t="s">
        <v>11</v>
      </c>
      <c r="E19" s="4" t="s">
        <v>12</v>
      </c>
      <c r="F19" s="15">
        <v>5128</v>
      </c>
      <c r="G19" s="16"/>
      <c r="H19" s="5">
        <f>+F19+G19</f>
        <v>5128</v>
      </c>
      <c r="I19" s="6"/>
      <c r="J19" s="6"/>
      <c r="K19" s="6"/>
      <c r="L19" s="7">
        <v>8151.6</v>
      </c>
      <c r="M19" s="8">
        <f>+H19*8152</f>
        <v>41803456</v>
      </c>
    </row>
    <row r="20" spans="3:13">
      <c r="C20" s="17" t="s">
        <v>16</v>
      </c>
      <c r="D20" s="17"/>
      <c r="E20" s="17"/>
      <c r="F20" s="17"/>
      <c r="G20" s="17"/>
      <c r="H20" s="17"/>
      <c r="I20" s="17"/>
      <c r="J20" s="17"/>
      <c r="K20" s="17"/>
      <c r="L20" s="17"/>
      <c r="M20" s="8">
        <f>+M19</f>
        <v>41803456</v>
      </c>
    </row>
    <row r="22" spans="3:13">
      <c r="D22" s="14" t="s">
        <v>33</v>
      </c>
      <c r="E22" s="14"/>
      <c r="F22" s="14"/>
      <c r="G22" s="14"/>
      <c r="H22" s="14"/>
      <c r="I22" s="14"/>
      <c r="J22" s="14"/>
      <c r="K22" s="14"/>
      <c r="L22" s="14"/>
      <c r="M22" s="14"/>
    </row>
    <row r="23" spans="3:13" ht="45">
      <c r="C23" s="2" t="s">
        <v>1</v>
      </c>
      <c r="D23" s="10" t="s">
        <v>31</v>
      </c>
      <c r="E23" s="2" t="s">
        <v>2</v>
      </c>
      <c r="F23" s="9" t="s">
        <v>17</v>
      </c>
      <c r="G23" s="2" t="s">
        <v>18</v>
      </c>
      <c r="H23" s="2" t="s">
        <v>5</v>
      </c>
      <c r="I23" s="2" t="s">
        <v>6</v>
      </c>
      <c r="J23" s="2" t="s">
        <v>7</v>
      </c>
      <c r="K23" s="2" t="s">
        <v>8</v>
      </c>
      <c r="L23" s="2" t="s">
        <v>9</v>
      </c>
      <c r="M23" s="3" t="s">
        <v>10</v>
      </c>
    </row>
    <row r="24" spans="3:13">
      <c r="C24" s="11">
        <v>1</v>
      </c>
      <c r="D24" s="4" t="s">
        <v>19</v>
      </c>
      <c r="E24" s="4" t="s">
        <v>12</v>
      </c>
      <c r="F24" s="12">
        <v>5</v>
      </c>
      <c r="G24" s="13"/>
      <c r="H24" s="2">
        <f>+F24+G24</f>
        <v>5</v>
      </c>
      <c r="I24" s="13"/>
      <c r="J24" s="13"/>
      <c r="K24" s="13"/>
      <c r="L24" s="7">
        <v>70661</v>
      </c>
      <c r="M24" s="3">
        <f>+H24*70661</f>
        <v>353305</v>
      </c>
    </row>
    <row r="25" spans="3:13">
      <c r="C25" s="11">
        <v>2</v>
      </c>
      <c r="D25" s="4" t="s">
        <v>19</v>
      </c>
      <c r="E25" s="4" t="s">
        <v>20</v>
      </c>
      <c r="F25" s="12"/>
      <c r="G25" s="12">
        <v>36</v>
      </c>
      <c r="H25" s="2">
        <f t="shared" ref="H25:H32" si="0">+F25+G25</f>
        <v>36</v>
      </c>
      <c r="I25" s="13"/>
      <c r="J25" s="13"/>
      <c r="K25" s="13"/>
      <c r="L25" s="7">
        <v>20175</v>
      </c>
      <c r="M25" s="3">
        <f>+H25*20175</f>
        <v>726300</v>
      </c>
    </row>
    <row r="26" spans="3:13">
      <c r="C26" s="11">
        <v>3</v>
      </c>
      <c r="D26" s="4" t="s">
        <v>21</v>
      </c>
      <c r="E26" s="4" t="s">
        <v>22</v>
      </c>
      <c r="F26" s="12">
        <v>10</v>
      </c>
      <c r="G26" s="12">
        <v>20</v>
      </c>
      <c r="H26" s="2">
        <f t="shared" si="0"/>
        <v>30</v>
      </c>
      <c r="I26" s="13"/>
      <c r="J26" s="13"/>
      <c r="K26" s="13"/>
      <c r="L26" s="7">
        <v>6292.6</v>
      </c>
      <c r="M26" s="3">
        <f>+H26*6293</f>
        <v>188790</v>
      </c>
    </row>
    <row r="27" spans="3:13" ht="30">
      <c r="C27" s="11">
        <v>4</v>
      </c>
      <c r="D27" s="4" t="s">
        <v>23</v>
      </c>
      <c r="E27" s="4" t="s">
        <v>12</v>
      </c>
      <c r="F27" s="12">
        <v>4</v>
      </c>
      <c r="G27" s="12">
        <v>10</v>
      </c>
      <c r="H27" s="2">
        <f t="shared" si="0"/>
        <v>14</v>
      </c>
      <c r="I27" s="13"/>
      <c r="J27" s="13"/>
      <c r="K27" s="13"/>
      <c r="L27" s="7">
        <v>21465.200000000001</v>
      </c>
      <c r="M27" s="3">
        <f>+H27*21465</f>
        <v>300510</v>
      </c>
    </row>
    <row r="28" spans="3:13" ht="30">
      <c r="C28" s="11">
        <v>5</v>
      </c>
      <c r="D28" s="4" t="s">
        <v>24</v>
      </c>
      <c r="E28" s="4" t="s">
        <v>25</v>
      </c>
      <c r="F28" s="12"/>
      <c r="G28" s="12">
        <v>12</v>
      </c>
      <c r="H28" s="2">
        <f t="shared" si="0"/>
        <v>12</v>
      </c>
      <c r="I28" s="13"/>
      <c r="J28" s="13"/>
      <c r="K28" s="13"/>
      <c r="L28" s="7">
        <v>1450</v>
      </c>
      <c r="M28" s="3">
        <f>+H28*1450</f>
        <v>17400</v>
      </c>
    </row>
    <row r="29" spans="3:13">
      <c r="C29" s="11">
        <v>6</v>
      </c>
      <c r="D29" s="4" t="s">
        <v>26</v>
      </c>
      <c r="E29" s="4" t="s">
        <v>12</v>
      </c>
      <c r="F29" s="12">
        <v>10</v>
      </c>
      <c r="G29" s="12">
        <v>8</v>
      </c>
      <c r="H29" s="2">
        <f t="shared" si="0"/>
        <v>18</v>
      </c>
      <c r="I29" s="13"/>
      <c r="J29" s="13"/>
      <c r="K29" s="13"/>
      <c r="L29" s="7">
        <v>59833.333333333336</v>
      </c>
      <c r="M29" s="3">
        <f>+H29*59833</f>
        <v>1076994</v>
      </c>
    </row>
    <row r="30" spans="3:13">
      <c r="C30" s="11">
        <v>7</v>
      </c>
      <c r="D30" s="4" t="s">
        <v>27</v>
      </c>
      <c r="E30" s="4" t="s">
        <v>12</v>
      </c>
      <c r="F30" s="12"/>
      <c r="G30" s="12">
        <v>4</v>
      </c>
      <c r="H30" s="2">
        <f t="shared" si="0"/>
        <v>4</v>
      </c>
      <c r="I30" s="13"/>
      <c r="J30" s="13"/>
      <c r="K30" s="13"/>
      <c r="L30" s="7">
        <v>58833.333333333336</v>
      </c>
      <c r="M30" s="3">
        <f>+H30*58833</f>
        <v>235332</v>
      </c>
    </row>
    <row r="31" spans="3:13" ht="30">
      <c r="C31" s="11">
        <v>8</v>
      </c>
      <c r="D31" s="4" t="s">
        <v>28</v>
      </c>
      <c r="E31" s="4" t="s">
        <v>20</v>
      </c>
      <c r="F31" s="12">
        <v>29</v>
      </c>
      <c r="G31" s="12"/>
      <c r="H31" s="2">
        <f t="shared" si="0"/>
        <v>29</v>
      </c>
      <c r="I31" s="13"/>
      <c r="J31" s="13"/>
      <c r="K31" s="13"/>
      <c r="L31" s="7">
        <v>17775</v>
      </c>
      <c r="M31" s="3">
        <f>+H31*17775</f>
        <v>515475</v>
      </c>
    </row>
    <row r="32" spans="3:13">
      <c r="C32" s="11">
        <v>9</v>
      </c>
      <c r="D32" s="4" t="s">
        <v>29</v>
      </c>
      <c r="E32" s="4" t="s">
        <v>12</v>
      </c>
      <c r="F32" s="12">
        <v>47</v>
      </c>
      <c r="G32" s="12"/>
      <c r="H32" s="2">
        <f t="shared" si="0"/>
        <v>47</v>
      </c>
      <c r="I32" s="13"/>
      <c r="J32" s="13"/>
      <c r="K32" s="13"/>
      <c r="L32" s="7">
        <v>71775.373333333337</v>
      </c>
      <c r="M32" s="3">
        <f>+H32*71775</f>
        <v>3373425</v>
      </c>
    </row>
    <row r="33" spans="3:13">
      <c r="C33" s="17" t="s">
        <v>30</v>
      </c>
      <c r="D33" s="17"/>
      <c r="E33" s="17"/>
      <c r="F33" s="17"/>
      <c r="G33" s="17"/>
      <c r="H33" s="17"/>
      <c r="I33" s="17"/>
      <c r="J33" s="17"/>
      <c r="K33" s="17"/>
      <c r="L33" s="17"/>
      <c r="M33" s="8">
        <f>+SUM(M24:M32)</f>
        <v>6787531</v>
      </c>
    </row>
    <row r="35" spans="3:13">
      <c r="C35" s="17" t="s">
        <v>32</v>
      </c>
      <c r="D35" s="17"/>
      <c r="E35" s="17"/>
      <c r="F35" s="17"/>
      <c r="G35" s="17"/>
      <c r="H35" s="17"/>
      <c r="I35" s="17"/>
      <c r="J35" s="17"/>
      <c r="K35" s="17"/>
      <c r="L35" s="17"/>
      <c r="M35" s="8">
        <f>+M15+M20+M33</f>
        <v>138173315</v>
      </c>
    </row>
  </sheetData>
  <mergeCells count="9">
    <mergeCell ref="C33:L33"/>
    <mergeCell ref="C35:L35"/>
    <mergeCell ref="C17:M17"/>
    <mergeCell ref="F19:G19"/>
    <mergeCell ref="C20:L20"/>
    <mergeCell ref="D22:M22"/>
    <mergeCell ref="C12:M12"/>
    <mergeCell ref="C15:L15"/>
    <mergeCell ref="F18:G1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B40" sqref="B39:B40"/>
    </sheetView>
  </sheetViews>
  <sheetFormatPr baseColWidth="10"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OFERTA ECONOMICA</vt: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BamBam</dc:creator>
  <cp:lastModifiedBy>ejercito</cp:lastModifiedBy>
  <dcterms:created xsi:type="dcterms:W3CDTF">2018-02-16T21:02:03Z</dcterms:created>
  <dcterms:modified xsi:type="dcterms:W3CDTF">2018-03-22T14:24:04Z</dcterms:modified>
</cp:coreProperties>
</file>