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aniela\Desktop\EPP\"/>
    </mc:Choice>
  </mc:AlternateContent>
  <bookViews>
    <workbookView xWindow="0" yWindow="0" windowWidth="20490" windowHeight="7050"/>
  </bookViews>
  <sheets>
    <sheet name="EPP ESPECIFICACION Y CANTIDADES" sheetId="1" r:id="rId1"/>
    <sheet name="Hoja1" sheetId="2" r:id="rId2"/>
  </sheets>
  <calcPr calcId="162913" iterate="1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F9" i="1" l="1"/>
  <c r="AF14" i="1"/>
  <c r="AF10" i="1"/>
  <c r="AF6" i="1"/>
  <c r="AF7" i="1"/>
  <c r="AF11" i="1"/>
  <c r="AF8" i="1"/>
  <c r="AF12" i="1"/>
  <c r="AF13" i="1"/>
  <c r="AF15" i="1"/>
  <c r="AE13" i="1"/>
  <c r="AB6" i="1"/>
  <c r="AB7" i="1"/>
  <c r="AB8" i="1"/>
  <c r="AB9" i="1"/>
  <c r="AB10" i="1"/>
  <c r="AB11" i="1"/>
  <c r="AB12" i="1"/>
  <c r="AB13" i="1"/>
  <c r="AB14" i="1"/>
  <c r="AB15" i="1"/>
  <c r="X6" i="1"/>
  <c r="X7" i="1"/>
  <c r="X8" i="1"/>
  <c r="X9" i="1"/>
  <c r="X10" i="1"/>
  <c r="X11" i="1"/>
  <c r="X12" i="1"/>
  <c r="X13" i="1"/>
  <c r="X14" i="1"/>
  <c r="X15" i="1"/>
  <c r="T6" i="1"/>
  <c r="T7" i="1"/>
  <c r="T8" i="1"/>
  <c r="T9" i="1"/>
  <c r="T10" i="1"/>
  <c r="T11" i="1"/>
  <c r="T12" i="1"/>
  <c r="T13" i="1"/>
  <c r="T14" i="1"/>
  <c r="T15" i="1"/>
  <c r="H7" i="1"/>
  <c r="P13" i="1"/>
  <c r="P12" i="1"/>
  <c r="P11" i="1"/>
  <c r="P10" i="1"/>
  <c r="P9" i="1"/>
  <c r="P8" i="1"/>
  <c r="P7" i="1"/>
  <c r="P6" i="1"/>
  <c r="L11" i="1"/>
  <c r="L13" i="1"/>
  <c r="L12" i="1"/>
  <c r="L10" i="1"/>
  <c r="L9" i="1"/>
  <c r="L8" i="1"/>
  <c r="L7" i="1"/>
  <c r="L6" i="1"/>
  <c r="P15" i="1"/>
  <c r="L15" i="1"/>
  <c r="H13" i="1"/>
  <c r="H8" i="1"/>
  <c r="H12" i="1"/>
  <c r="H11" i="1"/>
  <c r="H10" i="1"/>
  <c r="H9" i="1"/>
  <c r="H6" i="1"/>
  <c r="H15" i="1"/>
</calcChain>
</file>

<file path=xl/sharedStrings.xml><?xml version="1.0" encoding="utf-8"?>
<sst xmlns="http://schemas.openxmlformats.org/spreadsheetml/2006/main" count="142" uniqueCount="59">
  <si>
    <t>9. Tapabocas N95</t>
  </si>
  <si>
    <t>Filtro N95 o FFP2 o FFP3</t>
  </si>
  <si>
    <t>Con soporte para las orejas</t>
  </si>
  <si>
    <t>Que permita sellado</t>
  </si>
  <si>
    <t>Eficacia de filtración del material filtrante del 94%</t>
  </si>
  <si>
    <t>NTC APLICABLES AL PRODUCTO</t>
  </si>
  <si>
    <t>CANTIDAD</t>
  </si>
  <si>
    <t>UNIDAD</t>
  </si>
  <si>
    <t>VR UNITARIO</t>
  </si>
  <si>
    <t>TOTAL</t>
  </si>
  <si>
    <t>IMAGEN</t>
  </si>
  <si>
    <t>DESCRIPCIÓN GENERICA DEL PRODUCTO</t>
  </si>
  <si>
    <t>UND</t>
  </si>
  <si>
    <t>Caja por 100 unidades (50 pares)</t>
  </si>
  <si>
    <t>Elaborado bajo norma ISO 13485 V03
NTC- 5623 de 2008, NTC 5624 DE 2008, NTC 5625 de 2008
Norma Europea 3795 de 2006</t>
  </si>
  <si>
    <t xml:space="preserve">Caja por 50 unidades </t>
  </si>
  <si>
    <t>LISTA DE ELEMENTOS DE PROTECCIÓN PARA PERSONAL EN SALUD
Esta lista contiene los elementos de protección para el personal de salud expuesto al contacto con el COVID-19.</t>
  </si>
  <si>
    <t>Elaborado bajo norma ISO 13485 V03
NTC- 5623 de 2008, NTC 5624 DE 2008, NTC 5625 de 2008 Norma Europea 3795 de 2006</t>
  </si>
  <si>
    <t>PAR</t>
  </si>
  <si>
    <t>OBLIGATORIA                                 NTC 3851 Parte 1 Criterios para la selección y uso de los equipos de protecicion respiratoria. / NTC 3852 Parte 2 Equipos de proteccion respiratoria, proteccion contra particulas.</t>
  </si>
  <si>
    <t>Monogafa con lente de policarbonato antiempañante, resistente a rayaduras, alta cobertura envolvente con rango de visión sin obstrucciones, estilo unisex.</t>
  </si>
  <si>
    <t>PRODUCTO</t>
  </si>
  <si>
    <t>4. Polainas</t>
  </si>
  <si>
    <t>5. Gafas</t>
  </si>
  <si>
    <t>CARCTERÍSTICAS DE LOS ELEMENTOS</t>
  </si>
  <si>
    <t>IMPLAR SAS (DAVID CALDERON)</t>
  </si>
  <si>
    <t>CAJA POR 50 UNIDADES</t>
  </si>
  <si>
    <t>SECURITAS PROFESIONALES CONSULTORES SAS (EDUARDO TORRES)</t>
  </si>
  <si>
    <t>9.Termómetro Láser</t>
  </si>
  <si>
    <t>TERMOMÉTRO INFRAROJO PARA TOMA DE TEMPERATURA CORPORAL
CARACTERÍSTICAS: Rango de medición de temperatura infrarroja de 32 ... 42,5 ºC&gt;
Indicación del valor de medición en ºC o ºF,  Desconexión automática, Iluminación de fondo
Valor límite para alarma ajustable, Manejo sencillo, obtención rápida del resultado, con alta precisión,  Distancia de medición de 5 ... 15 cm, Memoria para registrar entre 20 y  32 valores Grado de emisión fijo,  Facilidad de garantizar un alto grado de higiene y seguridad
Que Incluya baterías e instrucciones de uso</t>
  </si>
  <si>
    <t>RONELLI(Carlos Andrés López)</t>
  </si>
  <si>
    <t>909 VALOR UNITARIO</t>
  </si>
  <si>
    <t>ADVANCE DENTAL STETIC(ANA MARIA PALACIOS)EL OBJETO SOCIAL DE LA CC NO SE AJUSTA</t>
  </si>
  <si>
    <t>RED LOGISTICA (JENNY SANCHEZ) NTERMEDIARIA</t>
  </si>
  <si>
    <t>1. Overol enterizo Desechable</t>
  </si>
  <si>
    <t>2, Bata  manga larga desechable.</t>
  </si>
  <si>
    <r>
      <rPr>
        <b/>
        <sz val="11"/>
        <color theme="1"/>
        <rFont val="Arial"/>
        <family val="2"/>
      </rPr>
      <t>**</t>
    </r>
    <r>
      <rPr>
        <b/>
        <sz val="8"/>
        <color theme="1"/>
        <rFont val="Arial"/>
        <family val="2"/>
      </rPr>
      <t>DRL  INTERNACIONAL(GERARDO) NO SE COMPROMETE ANTES DE 20 DÍAS</t>
    </r>
  </si>
  <si>
    <r>
      <rPr>
        <sz val="8"/>
        <color theme="1"/>
        <rFont val="Arial"/>
        <family val="2"/>
      </rPr>
      <t>***</t>
    </r>
    <r>
      <rPr>
        <b/>
        <sz val="8"/>
        <color theme="1"/>
        <rFont val="Arial"/>
        <family val="2"/>
      </rPr>
      <t>PRESICOM (GLORIA)</t>
    </r>
  </si>
  <si>
    <t>3. Tapabocas hipoalergénico</t>
  </si>
  <si>
    <t>Mascarilla o Tapabocas  Mínimo de tres pliegues.
que cubran perfectamente las entradas a las vías respiratorias. 
Usado para protección general, cumple una función de barrera microbiana reduciendo el paso de fluidos Corporales al exterior, protege el riesgo de exposición a partículas suspendidas en el aire. Se usa en el campo médico, odontológico y quirúrgico.</t>
  </si>
  <si>
    <t xml:space="preserve">Con elemento filtrante: Polipropileno y poliéster, tela o no tejida.
Eficacia de filtración del material filtrante del ≥ 95% 
Las mascarillas pueden ser de diversas tallas, pero en cualquier caso deben tener dimensiones que cubran perfectamente las entradas a las vías respiratorias.
Cintas elásticas: Latex de hule natural, clip nasal de aluminio para brindar un mejor sello, peso apróx.: 10g.
Aprobado para material partículado Norma NIOSH (N95) </t>
  </si>
  <si>
    <t xml:space="preserve">Gorro descartable o desechable: Un solo uso. Sistema de pliegue tipo oruga. Protege la contaminación. condiciones sanitarias. </t>
  </si>
  <si>
    <t>No require registro sanitario.</t>
  </si>
  <si>
    <t>VALOR DEL PAR</t>
  </si>
  <si>
    <t>NO TIENE STOCK</t>
  </si>
  <si>
    <t>EL PAR A 247</t>
  </si>
  <si>
    <t>NO COTIZA ESTE ELEMENTO</t>
  </si>
  <si>
    <t>Polaina antideslizante, no estéril, no tejida. Libre de hebras, ni partículas volátiles.</t>
  </si>
  <si>
    <t>Polainas: Descripción del Producto: 
Elaborado bajo norma ISO 13485 V03
Empaque por 50 pares</t>
  </si>
  <si>
    <t>OBLIGATORIA                               NTC 5884 Guantes Médicos.</t>
  </si>
  <si>
    <t>Guante no estéril libre de talco, ambidiestros de textura lisa, transparente suave y ligero. No producen fatiga elástica. Fabricados con una delgada capa de vinilo que permite una alta sensibilidad al tacto y destreza.</t>
  </si>
  <si>
    <t>ANSI Z87.1 DE 2010</t>
  </si>
  <si>
    <t>OBLIGATORIA                            NTC 1733 Higiene y Seguridad. Equipos de proteccion respiratoria requisitos generales.</t>
  </si>
  <si>
    <t xml:space="preserve">De tela no tejida, repelente a los líquidos, Rematadas las mangas con puños elásticos ajustables a la muñeca ajustable. Todas las tallas. Overol enterizo desechable , Unidad en bolsa individual, color celeste, o blanco.
 Elemento de protección gramaje correspondiente es de 35 grs . Este overol cubre el cuerpo completamente, parte posterio y anterior, incluyendo cuello y cabeza.
Producto descartable para un solo uso. No reutilizar.  Vida útil 5 años a partir de la fecha de fabricación.
Resistencia a la penetración microbiana en condiciones de ambiente seco y húmedo.
</t>
  </si>
  <si>
    <r>
      <rPr>
        <b/>
        <sz val="9"/>
        <color theme="1"/>
        <rFont val="Arial"/>
        <family val="2"/>
      </rPr>
      <t>**</t>
    </r>
    <r>
      <rPr>
        <sz val="9"/>
        <color theme="1"/>
        <rFont val="Arial"/>
        <family val="2"/>
      </rPr>
      <t>El proveeedor DRL INTERNACIONAL Cotizó los tapabocas N95 a $4,900 pero no se comprometio con la entrega antes de 1 mes</t>
    </r>
  </si>
  <si>
    <r>
      <rPr>
        <b/>
        <sz val="9"/>
        <color theme="1"/>
        <rFont val="Arial"/>
        <family val="2"/>
      </rPr>
      <t>***</t>
    </r>
    <r>
      <rPr>
        <sz val="9"/>
        <color theme="1"/>
        <rFont val="Arial"/>
        <family val="2"/>
      </rPr>
      <t>El proveedor PRESICOM cotizó tapabocas a $5.700 pero las especificaciones técnicas no correspondían con las requeridas</t>
    </r>
  </si>
  <si>
    <t xml:space="preserve">6. Guantes de vinilo </t>
  </si>
  <si>
    <t>7. Tapabocas N95</t>
  </si>
  <si>
    <t>8.Gorro desechable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</si>
</sst>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2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8"/>
      <color rgb="FFFF0000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67">
    <xf numFmtId="0" fontId="0" fillId="0" borderId="0" xfId="0"/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justify" vertical="center" wrapText="1"/>
    </xf>
    <xf numFmtId="0" fontId="7" fillId="0" borderId="1" xfId="0" applyFont="1" applyFill="1" applyBorder="1" applyAlignment="1">
      <alignment horizontal="justify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justify" vertical="top" wrapText="1"/>
    </xf>
    <xf numFmtId="0" fontId="5" fillId="0" borderId="2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4" fillId="0" borderId="0" xfId="0" applyFont="1" applyFill="1" applyAlignment="1">
      <alignment horizontal="center" vertical="center"/>
    </xf>
    <xf numFmtId="164" fontId="4" fillId="0" borderId="1" xfId="1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64" fontId="6" fillId="0" borderId="1" xfId="1" applyNumberFormat="1" applyFont="1" applyFill="1" applyBorder="1" applyAlignment="1">
      <alignment horizontal="center" vertical="center" wrapText="1"/>
    </xf>
    <xf numFmtId="42" fontId="6" fillId="0" borderId="1" xfId="2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/>
    </xf>
    <xf numFmtId="43" fontId="4" fillId="0" borderId="1" xfId="3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43" fontId="8" fillId="0" borderId="1" xfId="3" applyFont="1" applyFill="1" applyBorder="1" applyAlignment="1">
      <alignment vertical="center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center"/>
    </xf>
    <xf numFmtId="0" fontId="9" fillId="0" borderId="1" xfId="0" applyFont="1" applyFill="1" applyBorder="1" applyAlignment="1">
      <alignment vertical="center"/>
    </xf>
    <xf numFmtId="43" fontId="9" fillId="0" borderId="1" xfId="3" applyFont="1" applyFill="1" applyBorder="1" applyAlignment="1">
      <alignment vertical="center"/>
    </xf>
    <xf numFmtId="42" fontId="4" fillId="0" borderId="1" xfId="2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164" fontId="4" fillId="0" borderId="4" xfId="1" applyNumberFormat="1" applyFont="1" applyFill="1" applyBorder="1" applyAlignment="1">
      <alignment vertical="center" wrapText="1"/>
    </xf>
    <xf numFmtId="164" fontId="4" fillId="0" borderId="4" xfId="1" applyNumberFormat="1" applyFont="1" applyFill="1" applyBorder="1" applyAlignment="1">
      <alignment horizontal="center" vertical="center" wrapText="1"/>
    </xf>
    <xf numFmtId="42" fontId="6" fillId="0" borderId="4" xfId="2" applyFont="1" applyFill="1" applyBorder="1" applyAlignment="1">
      <alignment vertical="center" wrapText="1"/>
    </xf>
    <xf numFmtId="164" fontId="8" fillId="0" borderId="1" xfId="1" applyNumberFormat="1" applyFont="1" applyFill="1" applyBorder="1" applyAlignment="1">
      <alignment vertical="center" wrapText="1"/>
    </xf>
    <xf numFmtId="42" fontId="6" fillId="0" borderId="1" xfId="2" applyFont="1" applyFill="1" applyBorder="1" applyAlignment="1">
      <alignment vertical="center" wrapText="1"/>
    </xf>
    <xf numFmtId="0" fontId="5" fillId="0" borderId="0" xfId="0" applyFont="1" applyFill="1"/>
    <xf numFmtId="0" fontId="5" fillId="0" borderId="1" xfId="0" applyFont="1" applyFill="1" applyBorder="1"/>
    <xf numFmtId="0" fontId="5" fillId="0" borderId="0" xfId="0" applyFont="1" applyFill="1" applyAlignment="1">
      <alignment vertical="center" wrapText="1"/>
    </xf>
    <xf numFmtId="43" fontId="5" fillId="0" borderId="0" xfId="3" applyFont="1" applyFill="1"/>
    <xf numFmtId="0" fontId="5" fillId="0" borderId="1" xfId="0" applyFont="1" applyFill="1" applyBorder="1" applyAlignment="1">
      <alignment wrapText="1"/>
    </xf>
    <xf numFmtId="0" fontId="7" fillId="0" borderId="1" xfId="0" applyFont="1" applyFill="1" applyBorder="1" applyAlignment="1">
      <alignment vertical="center" wrapText="1"/>
    </xf>
    <xf numFmtId="0" fontId="7" fillId="0" borderId="1" xfId="0" applyFont="1" applyFill="1" applyBorder="1"/>
    <xf numFmtId="0" fontId="7" fillId="0" borderId="0" xfId="0" applyFont="1" applyFill="1"/>
    <xf numFmtId="0" fontId="5" fillId="0" borderId="0" xfId="0" applyFont="1" applyFill="1" applyAlignment="1">
      <alignment horizontal="center" vertical="center" wrapText="1"/>
    </xf>
    <xf numFmtId="164" fontId="2" fillId="0" borderId="0" xfId="0" applyNumberFormat="1" applyFont="1" applyFill="1" applyAlignment="1">
      <alignment horizontal="center" vertical="center" wrapText="1"/>
    </xf>
    <xf numFmtId="0" fontId="4" fillId="0" borderId="0" xfId="0" applyFont="1" applyFill="1"/>
    <xf numFmtId="43" fontId="5" fillId="0" borderId="0" xfId="3" applyFont="1" applyFill="1" applyAlignment="1">
      <alignment vertical="center"/>
    </xf>
    <xf numFmtId="43" fontId="4" fillId="2" borderId="1" xfId="3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3" fillId="2" borderId="1" xfId="0" applyFont="1" applyFill="1" applyBorder="1" applyAlignment="1">
      <alignment vertical="center"/>
    </xf>
    <xf numFmtId="43" fontId="9" fillId="2" borderId="1" xfId="3" applyFont="1" applyFill="1" applyBorder="1" applyAlignment="1">
      <alignment vertical="center"/>
    </xf>
    <xf numFmtId="0" fontId="9" fillId="2" borderId="1" xfId="0" applyFont="1" applyFill="1" applyBorder="1" applyAlignment="1">
      <alignment vertical="center"/>
    </xf>
    <xf numFmtId="41" fontId="9" fillId="2" borderId="1" xfId="4" applyFont="1" applyFill="1" applyBorder="1" applyAlignment="1">
      <alignment vertical="center"/>
    </xf>
    <xf numFmtId="0" fontId="11" fillId="0" borderId="0" xfId="0" applyFont="1" applyFill="1"/>
    <xf numFmtId="0" fontId="2" fillId="0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</cellXfs>
  <cellStyles count="5">
    <cellStyle name="Millares" xfId="3" builtinId="3"/>
    <cellStyle name="Millares [0]" xfId="4" builtinId="6"/>
    <cellStyle name="Moneda" xfId="1" builtinId="4"/>
    <cellStyle name="Moneda [0]" xfId="2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image" Target="../media/image13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159651</xdr:colOff>
      <xdr:row>11</xdr:row>
      <xdr:rowOff>85725</xdr:rowOff>
    </xdr:from>
    <xdr:to>
      <xdr:col>3</xdr:col>
      <xdr:colOff>821566</xdr:colOff>
      <xdr:row>11</xdr:row>
      <xdr:rowOff>1038225</xdr:rowOff>
    </xdr:to>
    <xdr:pic>
      <xdr:nvPicPr>
        <xdr:cNvPr id="2" name="Imagen 1" descr="3M™ 1860 Respirador para Partículas, Cuidado de la Salud ...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31926" y="7905750"/>
          <a:ext cx="661915" cy="952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1047750</xdr:colOff>
      <xdr:row>11</xdr:row>
      <xdr:rowOff>95250</xdr:rowOff>
    </xdr:from>
    <xdr:to>
      <xdr:col>3</xdr:col>
      <xdr:colOff>1889035</xdr:colOff>
      <xdr:row>11</xdr:row>
      <xdr:rowOff>922994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7915275"/>
          <a:ext cx="841285" cy="82774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93891</xdr:colOff>
      <xdr:row>10</xdr:row>
      <xdr:rowOff>78256</xdr:rowOff>
    </xdr:from>
    <xdr:to>
      <xdr:col>3</xdr:col>
      <xdr:colOff>876300</xdr:colOff>
      <xdr:row>10</xdr:row>
      <xdr:rowOff>1123950</xdr:rowOff>
    </xdr:to>
    <xdr:pic>
      <xdr:nvPicPr>
        <xdr:cNvPr id="8" name="Imagen 7" descr="Disposable Vinyl Gloves - Powder-Free, Size Large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66166" y="5926606"/>
          <a:ext cx="782409" cy="10456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1247776</xdr:colOff>
      <xdr:row>10</xdr:row>
      <xdr:rowOff>9524</xdr:rowOff>
    </xdr:from>
    <xdr:to>
      <xdr:col>3</xdr:col>
      <xdr:colOff>1956469</xdr:colOff>
      <xdr:row>10</xdr:row>
      <xdr:rowOff>1190625</xdr:rowOff>
    </xdr:to>
    <xdr:pic>
      <xdr:nvPicPr>
        <xdr:cNvPr id="9" name="Imagen 8" descr="Amazon.com: GlovePlus Industrial Blue Vinyl Gloves - 4 mil, Latex ...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r="72622"/>
        <a:stretch/>
      </xdr:blipFill>
      <xdr:spPr bwMode="auto">
        <a:xfrm>
          <a:off x="8020051" y="7591424"/>
          <a:ext cx="708693" cy="11811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518433</xdr:colOff>
      <xdr:row>9</xdr:row>
      <xdr:rowOff>95250</xdr:rowOff>
    </xdr:from>
    <xdr:to>
      <xdr:col>3</xdr:col>
      <xdr:colOff>1645966</xdr:colOff>
      <xdr:row>9</xdr:row>
      <xdr:rowOff>800100</xdr:rowOff>
    </xdr:to>
    <xdr:pic>
      <xdr:nvPicPr>
        <xdr:cNvPr id="10" name="Imagen 9" descr="Anti-Fog Goggles Medical Protective Glasses Wholesale Price,Goggle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6288" t="18279" r="5298" b="22696"/>
        <a:stretch/>
      </xdr:blipFill>
      <xdr:spPr bwMode="auto">
        <a:xfrm>
          <a:off x="7290708" y="5114925"/>
          <a:ext cx="1127533" cy="704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1143661</xdr:colOff>
      <xdr:row>8</xdr:row>
      <xdr:rowOff>232019</xdr:rowOff>
    </xdr:from>
    <xdr:to>
      <xdr:col>3</xdr:col>
      <xdr:colOff>1847850</xdr:colOff>
      <xdr:row>8</xdr:row>
      <xdr:rowOff>885639</xdr:rowOff>
    </xdr:to>
    <xdr:pic>
      <xdr:nvPicPr>
        <xdr:cNvPr id="12" name="Imagen 11" descr="Halyard Health BASICS Shoe Covers - USA Medical and Surgical Supplies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772" t="37551" r="32903" b="7984"/>
        <a:stretch/>
      </xdr:blipFill>
      <xdr:spPr bwMode="auto">
        <a:xfrm>
          <a:off x="9703949" y="6972788"/>
          <a:ext cx="704189" cy="6536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342273</xdr:colOff>
      <xdr:row>8</xdr:row>
      <xdr:rowOff>134327</xdr:rowOff>
    </xdr:from>
    <xdr:to>
      <xdr:col>3</xdr:col>
      <xdr:colOff>1014648</xdr:colOff>
      <xdr:row>8</xdr:row>
      <xdr:rowOff>705575</xdr:rowOff>
    </xdr:to>
    <xdr:pic>
      <xdr:nvPicPr>
        <xdr:cNvPr id="14" name="Imagen 13" descr="Non-woven Shoe Cover – Diatech Medical Services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898" r="4367" b="4990"/>
        <a:stretch/>
      </xdr:blipFill>
      <xdr:spPr bwMode="auto">
        <a:xfrm>
          <a:off x="8902561" y="6875096"/>
          <a:ext cx="672375" cy="57124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646114</xdr:colOff>
      <xdr:row>5</xdr:row>
      <xdr:rowOff>28575</xdr:rowOff>
    </xdr:from>
    <xdr:to>
      <xdr:col>3</xdr:col>
      <xdr:colOff>1533525</xdr:colOff>
      <xdr:row>5</xdr:row>
      <xdr:rowOff>1660793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8339" y="609600"/>
          <a:ext cx="887411" cy="16322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209551</xdr:colOff>
      <xdr:row>7</xdr:row>
      <xdr:rowOff>70728</xdr:rowOff>
    </xdr:from>
    <xdr:to>
      <xdr:col>3</xdr:col>
      <xdr:colOff>1143001</xdr:colOff>
      <xdr:row>7</xdr:row>
      <xdr:rowOff>855601</xdr:rowOff>
    </xdr:to>
    <xdr:pic>
      <xdr:nvPicPr>
        <xdr:cNvPr id="20" name="Imagen 19" descr="Surgical Mask – HUAWEI Authorised Experience Store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81776" y="2385303"/>
          <a:ext cx="933450" cy="78487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981075</xdr:colOff>
      <xdr:row>7</xdr:row>
      <xdr:rowOff>504399</xdr:rowOff>
    </xdr:from>
    <xdr:to>
      <xdr:col>3</xdr:col>
      <xdr:colOff>2000250</xdr:colOff>
      <xdr:row>7</xdr:row>
      <xdr:rowOff>1514475</xdr:rowOff>
    </xdr:to>
    <xdr:pic>
      <xdr:nvPicPr>
        <xdr:cNvPr id="21" name="Imagen 20" descr="CONDOR SURGICAL MASK,PK50 - Procedural Masks - GGS4KMY1 | 4KMY1 ...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53300" y="2818974"/>
          <a:ext cx="1019175" cy="10100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428625</xdr:colOff>
      <xdr:row>6</xdr:row>
      <xdr:rowOff>47625</xdr:rowOff>
    </xdr:from>
    <xdr:to>
      <xdr:col>3</xdr:col>
      <xdr:colOff>1790700</xdr:colOff>
      <xdr:row>6</xdr:row>
      <xdr:rowOff>1638300</xdr:rowOff>
    </xdr:to>
    <xdr:pic>
      <xdr:nvPicPr>
        <xdr:cNvPr id="13" name="Imagen 12" descr="C:\Users\Emanuel\AppData\Local\Microsoft\Windows\INetCache\Content.MSO\8130D380.tmp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/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82075" y="1000125"/>
          <a:ext cx="1362075" cy="159067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466724</xdr:colOff>
      <xdr:row>12</xdr:row>
      <xdr:rowOff>9525</xdr:rowOff>
    </xdr:from>
    <xdr:to>
      <xdr:col>3</xdr:col>
      <xdr:colOff>1828799</xdr:colOff>
      <xdr:row>12</xdr:row>
      <xdr:rowOff>1000124</xdr:rowOff>
    </xdr:to>
    <xdr:pic>
      <xdr:nvPicPr>
        <xdr:cNvPr id="16" name="Imagen 15" descr="C:\Users\Emanuel\AppData\Local\Microsoft\Windows\INetCache\Content.MSO\9957058E.tmp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/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38999" y="10086975"/>
          <a:ext cx="1362075" cy="9905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769327</xdr:colOff>
      <xdr:row>13</xdr:row>
      <xdr:rowOff>122116</xdr:rowOff>
    </xdr:from>
    <xdr:to>
      <xdr:col>3</xdr:col>
      <xdr:colOff>1709615</xdr:colOff>
      <xdr:row>13</xdr:row>
      <xdr:rowOff>1000125</xdr:rowOff>
    </xdr:to>
    <xdr:pic>
      <xdr:nvPicPr>
        <xdr:cNvPr id="15" name="Imagen 14" descr="Bewinner Termómetro Digital de Frente para Bebé,Termómetro ...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/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6731" y="11600962"/>
          <a:ext cx="940288" cy="87800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94"/>
  <sheetViews>
    <sheetView tabSelected="1" zoomScaleNormal="100" workbookViewId="0">
      <selection activeCell="C10" sqref="C10"/>
    </sheetView>
  </sheetViews>
  <sheetFormatPr baseColWidth="10" defaultColWidth="11.42578125" defaultRowHeight="11.25" x14ac:dyDescent="0.2"/>
  <cols>
    <col min="1" max="1" width="17.85546875" style="31" customWidth="1"/>
    <col min="2" max="2" width="39.28515625" style="31" customWidth="1"/>
    <col min="3" max="3" width="71.140625" style="38" customWidth="1"/>
    <col min="4" max="4" width="31.140625" style="38" customWidth="1"/>
    <col min="5" max="5" width="12" style="39" customWidth="1"/>
    <col min="6" max="6" width="12.140625" style="39" customWidth="1"/>
    <col min="7" max="7" width="12.42578125" style="39" customWidth="1"/>
    <col min="8" max="8" width="17.140625" style="39" bestFit="1" customWidth="1"/>
    <col min="9" max="11" width="11.42578125" style="31"/>
    <col min="12" max="12" width="17.140625" style="31" bestFit="1" customWidth="1"/>
    <col min="13" max="15" width="11.42578125" style="31"/>
    <col min="16" max="16" width="17.140625" style="31" customWidth="1"/>
    <col min="17" max="17" width="13.42578125" style="31" customWidth="1"/>
    <col min="18" max="18" width="14.140625" style="31" customWidth="1"/>
    <col min="19" max="19" width="11.7109375" style="31" customWidth="1"/>
    <col min="20" max="20" width="18.42578125" style="31" customWidth="1"/>
    <col min="21" max="21" width="11.85546875" style="31" customWidth="1"/>
    <col min="22" max="22" width="12.7109375" style="31" customWidth="1"/>
    <col min="23" max="23" width="14" style="31" customWidth="1"/>
    <col min="24" max="24" width="20.42578125" style="31" customWidth="1"/>
    <col min="25" max="25" width="11.42578125" style="31"/>
    <col min="26" max="26" width="13.5703125" style="31" customWidth="1"/>
    <col min="27" max="27" width="11.42578125" style="31"/>
    <col min="28" max="28" width="20.85546875" style="31" customWidth="1"/>
    <col min="29" max="29" width="13.7109375" style="31" customWidth="1"/>
    <col min="30" max="30" width="11.42578125" style="31"/>
    <col min="31" max="31" width="14.140625" style="31" bestFit="1" customWidth="1"/>
    <col min="32" max="32" width="17.5703125" style="31" bestFit="1" customWidth="1"/>
    <col min="33" max="33" width="17.28515625" style="31" customWidth="1"/>
    <col min="34" max="16384" width="11.42578125" style="31"/>
  </cols>
  <sheetData>
    <row r="1" spans="1:34" ht="15" customHeight="1" x14ac:dyDescent="0.2">
      <c r="A1" s="50" t="s">
        <v>16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</row>
    <row r="2" spans="1:34" ht="8.25" customHeight="1" thickBot="1" x14ac:dyDescent="0.25">
      <c r="A2" s="50"/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</row>
    <row r="3" spans="1:34" ht="8.25" customHeight="1" x14ac:dyDescent="0.2">
      <c r="A3" s="52" t="s">
        <v>24</v>
      </c>
      <c r="B3" s="53"/>
      <c r="C3" s="53"/>
      <c r="D3" s="54"/>
      <c r="E3" s="52" t="s">
        <v>36</v>
      </c>
      <c r="F3" s="53"/>
      <c r="G3" s="53"/>
      <c r="H3" s="54"/>
      <c r="I3" s="52" t="s">
        <v>33</v>
      </c>
      <c r="J3" s="53"/>
      <c r="K3" s="53"/>
      <c r="L3" s="54"/>
      <c r="M3" s="52" t="s">
        <v>32</v>
      </c>
      <c r="N3" s="53"/>
      <c r="O3" s="53"/>
      <c r="P3" s="54"/>
      <c r="Q3" s="58" t="s">
        <v>25</v>
      </c>
      <c r="R3" s="59"/>
      <c r="S3" s="59"/>
      <c r="T3" s="60"/>
      <c r="U3" s="52" t="s">
        <v>27</v>
      </c>
      <c r="V3" s="53"/>
      <c r="W3" s="53"/>
      <c r="X3" s="54"/>
      <c r="Y3" s="52" t="s">
        <v>37</v>
      </c>
      <c r="Z3" s="53"/>
      <c r="AA3" s="53"/>
      <c r="AB3" s="65"/>
      <c r="AC3" s="58" t="s">
        <v>30</v>
      </c>
      <c r="AD3" s="59"/>
      <c r="AE3" s="59"/>
      <c r="AF3" s="60"/>
    </row>
    <row r="4" spans="1:34" ht="21" customHeight="1" thickBot="1" x14ac:dyDescent="0.25">
      <c r="A4" s="55"/>
      <c r="B4" s="56"/>
      <c r="C4" s="56"/>
      <c r="D4" s="57"/>
      <c r="E4" s="55"/>
      <c r="F4" s="56"/>
      <c r="G4" s="56"/>
      <c r="H4" s="57"/>
      <c r="I4" s="55"/>
      <c r="J4" s="56"/>
      <c r="K4" s="56"/>
      <c r="L4" s="57"/>
      <c r="M4" s="55"/>
      <c r="N4" s="56"/>
      <c r="O4" s="56"/>
      <c r="P4" s="57"/>
      <c r="Q4" s="61"/>
      <c r="R4" s="62"/>
      <c r="S4" s="62"/>
      <c r="T4" s="63"/>
      <c r="U4" s="55"/>
      <c r="V4" s="56"/>
      <c r="W4" s="56"/>
      <c r="X4" s="57"/>
      <c r="Y4" s="55"/>
      <c r="Z4" s="56"/>
      <c r="AA4" s="56"/>
      <c r="AB4" s="66"/>
      <c r="AC4" s="61"/>
      <c r="AD4" s="62"/>
      <c r="AE4" s="62"/>
      <c r="AF4" s="63"/>
    </row>
    <row r="5" spans="1:34" s="8" customFormat="1" ht="22.5" customHeight="1" x14ac:dyDescent="0.25">
      <c r="A5" s="10" t="s">
        <v>21</v>
      </c>
      <c r="B5" s="11" t="s">
        <v>5</v>
      </c>
      <c r="C5" s="12" t="s">
        <v>11</v>
      </c>
      <c r="D5" s="12" t="s">
        <v>10</v>
      </c>
      <c r="E5" s="11" t="s">
        <v>7</v>
      </c>
      <c r="F5" s="11" t="s">
        <v>6</v>
      </c>
      <c r="G5" s="11" t="s">
        <v>8</v>
      </c>
      <c r="H5" s="11" t="s">
        <v>9</v>
      </c>
      <c r="I5" s="11" t="s">
        <v>7</v>
      </c>
      <c r="J5" s="11" t="s">
        <v>6</v>
      </c>
      <c r="K5" s="11" t="s">
        <v>8</v>
      </c>
      <c r="L5" s="11" t="s">
        <v>9</v>
      </c>
      <c r="M5" s="11" t="s">
        <v>7</v>
      </c>
      <c r="N5" s="11" t="s">
        <v>6</v>
      </c>
      <c r="O5" s="11" t="s">
        <v>8</v>
      </c>
      <c r="P5" s="11" t="s">
        <v>9</v>
      </c>
      <c r="Q5" s="11" t="s">
        <v>7</v>
      </c>
      <c r="R5" s="11" t="s">
        <v>6</v>
      </c>
      <c r="S5" s="11" t="s">
        <v>8</v>
      </c>
      <c r="T5" s="11" t="s">
        <v>9</v>
      </c>
      <c r="U5" s="11" t="s">
        <v>7</v>
      </c>
      <c r="V5" s="11" t="s">
        <v>6</v>
      </c>
      <c r="W5" s="11" t="s">
        <v>8</v>
      </c>
      <c r="X5" s="11" t="s">
        <v>9</v>
      </c>
      <c r="Y5" s="11" t="s">
        <v>7</v>
      </c>
      <c r="Z5" s="11" t="s">
        <v>6</v>
      </c>
      <c r="AA5" s="11" t="s">
        <v>8</v>
      </c>
      <c r="AB5" s="11" t="s">
        <v>9</v>
      </c>
      <c r="AC5" s="11" t="s">
        <v>7</v>
      </c>
      <c r="AD5" s="11" t="s">
        <v>6</v>
      </c>
      <c r="AE5" s="11" t="s">
        <v>8</v>
      </c>
      <c r="AF5" s="11" t="s">
        <v>9</v>
      </c>
    </row>
    <row r="6" spans="1:34" ht="165" customHeight="1" x14ac:dyDescent="0.2">
      <c r="A6" s="1" t="s">
        <v>34</v>
      </c>
      <c r="B6" s="2" t="s">
        <v>14</v>
      </c>
      <c r="C6" s="3" t="s">
        <v>53</v>
      </c>
      <c r="D6" s="32"/>
      <c r="E6" s="13" t="s">
        <v>12</v>
      </c>
      <c r="F6" s="13">
        <v>1300</v>
      </c>
      <c r="G6" s="14">
        <v>89900</v>
      </c>
      <c r="H6" s="9">
        <f>+G6*F6</f>
        <v>116870000</v>
      </c>
      <c r="I6" s="13" t="s">
        <v>12</v>
      </c>
      <c r="J6" s="13">
        <v>1300</v>
      </c>
      <c r="K6" s="15">
        <v>80000</v>
      </c>
      <c r="L6" s="9">
        <f>+K6*J6</f>
        <v>104000000</v>
      </c>
      <c r="M6" s="13" t="s">
        <v>12</v>
      </c>
      <c r="N6" s="13">
        <v>1300</v>
      </c>
      <c r="O6" s="15">
        <v>62000</v>
      </c>
      <c r="P6" s="9">
        <f>+O6*N6</f>
        <v>80600000</v>
      </c>
      <c r="Q6" s="16" t="s">
        <v>12</v>
      </c>
      <c r="R6" s="17">
        <v>1300</v>
      </c>
      <c r="S6" s="43">
        <v>23000</v>
      </c>
      <c r="T6" s="43">
        <f t="shared" ref="T6:T14" si="0">R6*S6</f>
        <v>29900000</v>
      </c>
      <c r="U6" s="16" t="s">
        <v>12</v>
      </c>
      <c r="V6" s="18">
        <v>1300</v>
      </c>
      <c r="W6" s="17">
        <v>70000</v>
      </c>
      <c r="X6" s="17">
        <f>V6*W6</f>
        <v>91000000</v>
      </c>
      <c r="Y6" s="16" t="s">
        <v>12</v>
      </c>
      <c r="Z6" s="17">
        <v>1300</v>
      </c>
      <c r="AA6" s="19">
        <v>0</v>
      </c>
      <c r="AB6" s="19">
        <f>Z6*AA6</f>
        <v>0</v>
      </c>
      <c r="AC6" s="20" t="s">
        <v>12</v>
      </c>
      <c r="AD6" s="21">
        <v>1300</v>
      </c>
      <c r="AE6" s="22">
        <v>0</v>
      </c>
      <c r="AF6" s="22">
        <f t="shared" ref="AF6:AF14" si="1">AD6*AE6</f>
        <v>0</v>
      </c>
      <c r="AG6" s="33" t="s">
        <v>46</v>
      </c>
    </row>
    <row r="7" spans="1:34" ht="136.5" customHeight="1" x14ac:dyDescent="0.2">
      <c r="A7" s="1" t="s">
        <v>35</v>
      </c>
      <c r="B7" s="2" t="s">
        <v>17</v>
      </c>
      <c r="C7" s="2" t="s">
        <v>17</v>
      </c>
      <c r="D7" s="32"/>
      <c r="E7" s="13" t="s">
        <v>12</v>
      </c>
      <c r="F7" s="13">
        <v>1300</v>
      </c>
      <c r="G7" s="9">
        <v>69900</v>
      </c>
      <c r="H7" s="9">
        <f>+G7*F7</f>
        <v>90870000</v>
      </c>
      <c r="I7" s="13" t="s">
        <v>12</v>
      </c>
      <c r="J7" s="13">
        <v>1300</v>
      </c>
      <c r="K7" s="15">
        <v>16000</v>
      </c>
      <c r="L7" s="9">
        <f>+K7*J7</f>
        <v>20800000</v>
      </c>
      <c r="M7" s="13" t="s">
        <v>12</v>
      </c>
      <c r="N7" s="13">
        <v>1300</v>
      </c>
      <c r="O7" s="15">
        <v>13000</v>
      </c>
      <c r="P7" s="9">
        <f>+O7*N7</f>
        <v>16900000</v>
      </c>
      <c r="Q7" s="16" t="s">
        <v>12</v>
      </c>
      <c r="R7" s="17">
        <v>1300</v>
      </c>
      <c r="S7" s="17">
        <v>15000</v>
      </c>
      <c r="T7" s="17">
        <f t="shared" si="0"/>
        <v>19500000</v>
      </c>
      <c r="U7" s="16" t="s">
        <v>12</v>
      </c>
      <c r="V7" s="18">
        <v>1300</v>
      </c>
      <c r="W7" s="17">
        <v>13900</v>
      </c>
      <c r="X7" s="17">
        <f t="shared" ref="X7:X14" si="2">V7*W7</f>
        <v>18070000</v>
      </c>
      <c r="Y7" s="16" t="s">
        <v>12</v>
      </c>
      <c r="Z7" s="17">
        <v>1300</v>
      </c>
      <c r="AA7" s="17">
        <v>17290</v>
      </c>
      <c r="AB7" s="17">
        <f t="shared" ref="AB7:AB14" si="3">Z7*AA7</f>
        <v>22477000</v>
      </c>
      <c r="AC7" s="21" t="s">
        <v>12</v>
      </c>
      <c r="AD7" s="45">
        <v>1300</v>
      </c>
      <c r="AE7" s="46">
        <v>12987</v>
      </c>
      <c r="AF7" s="46">
        <f t="shared" si="1"/>
        <v>16883100</v>
      </c>
    </row>
    <row r="8" spans="1:34" ht="153" customHeight="1" x14ac:dyDescent="0.2">
      <c r="A8" s="1" t="s">
        <v>38</v>
      </c>
      <c r="B8" s="2" t="s">
        <v>52</v>
      </c>
      <c r="C8" s="3" t="s">
        <v>39</v>
      </c>
      <c r="D8" s="32"/>
      <c r="E8" s="13" t="s">
        <v>15</v>
      </c>
      <c r="F8" s="13">
        <v>25</v>
      </c>
      <c r="G8" s="14">
        <v>4990</v>
      </c>
      <c r="H8" s="9">
        <f>+G8*F8</f>
        <v>124750</v>
      </c>
      <c r="I8" s="13" t="s">
        <v>15</v>
      </c>
      <c r="J8" s="13">
        <v>25</v>
      </c>
      <c r="K8" s="24">
        <v>80000</v>
      </c>
      <c r="L8" s="9">
        <f>+K8*J8</f>
        <v>2000000</v>
      </c>
      <c r="M8" s="13" t="s">
        <v>15</v>
      </c>
      <c r="N8" s="13">
        <v>25</v>
      </c>
      <c r="O8" s="24">
        <v>68000</v>
      </c>
      <c r="P8" s="9">
        <f>+O8*N8</f>
        <v>1700000</v>
      </c>
      <c r="Q8" s="4" t="s">
        <v>26</v>
      </c>
      <c r="R8" s="17">
        <v>25</v>
      </c>
      <c r="S8" s="17">
        <v>74500</v>
      </c>
      <c r="T8" s="17">
        <f t="shared" si="0"/>
        <v>1862500</v>
      </c>
      <c r="U8" s="4" t="s">
        <v>26</v>
      </c>
      <c r="V8" s="18">
        <v>25</v>
      </c>
      <c r="W8" s="17">
        <v>89600</v>
      </c>
      <c r="X8" s="17">
        <f t="shared" si="2"/>
        <v>2240000</v>
      </c>
      <c r="Y8" s="13" t="s">
        <v>26</v>
      </c>
      <c r="Z8" s="17">
        <v>25</v>
      </c>
      <c r="AA8" s="17">
        <v>87900</v>
      </c>
      <c r="AB8" s="17">
        <f t="shared" si="3"/>
        <v>2197500</v>
      </c>
      <c r="AC8" s="13" t="s">
        <v>26</v>
      </c>
      <c r="AD8" s="45">
        <v>25</v>
      </c>
      <c r="AE8" s="46">
        <v>45450</v>
      </c>
      <c r="AF8" s="46">
        <f t="shared" si="1"/>
        <v>1136250</v>
      </c>
      <c r="AG8" s="33" t="s">
        <v>31</v>
      </c>
    </row>
    <row r="9" spans="1:34" ht="79.5" customHeight="1" x14ac:dyDescent="0.2">
      <c r="A9" s="1" t="s">
        <v>22</v>
      </c>
      <c r="B9" s="2" t="s">
        <v>48</v>
      </c>
      <c r="C9" s="3" t="s">
        <v>47</v>
      </c>
      <c r="D9" s="32"/>
      <c r="E9" s="13" t="s">
        <v>18</v>
      </c>
      <c r="F9" s="13">
        <v>2000</v>
      </c>
      <c r="G9" s="9">
        <v>39900</v>
      </c>
      <c r="H9" s="9">
        <f t="shared" ref="H9:H13" si="4">+G9*F9</f>
        <v>79800000</v>
      </c>
      <c r="I9" s="13" t="s">
        <v>18</v>
      </c>
      <c r="J9" s="13">
        <v>2000</v>
      </c>
      <c r="K9" s="15">
        <v>1400</v>
      </c>
      <c r="L9" s="9">
        <f t="shared" ref="L9:L13" si="5">+K9*J9</f>
        <v>2800000</v>
      </c>
      <c r="M9" s="13" t="s">
        <v>18</v>
      </c>
      <c r="N9" s="13">
        <v>2000</v>
      </c>
      <c r="O9" s="15">
        <v>1200</v>
      </c>
      <c r="P9" s="9">
        <f t="shared" ref="P9:P10" si="6">+O9*N9</f>
        <v>2400000</v>
      </c>
      <c r="Q9" s="16" t="s">
        <v>18</v>
      </c>
      <c r="R9" s="18">
        <v>2000</v>
      </c>
      <c r="S9" s="17">
        <v>1050</v>
      </c>
      <c r="T9" s="17">
        <f t="shared" si="0"/>
        <v>2100000</v>
      </c>
      <c r="U9" s="16" t="s">
        <v>18</v>
      </c>
      <c r="V9" s="18">
        <v>2000</v>
      </c>
      <c r="W9" s="17">
        <v>1400</v>
      </c>
      <c r="X9" s="17">
        <f t="shared" si="2"/>
        <v>2800000</v>
      </c>
      <c r="Y9" s="16" t="s">
        <v>18</v>
      </c>
      <c r="Z9" s="17">
        <v>2000</v>
      </c>
      <c r="AA9" s="17">
        <v>1960</v>
      </c>
      <c r="AB9" s="17">
        <f t="shared" si="3"/>
        <v>3920000</v>
      </c>
      <c r="AC9" s="21" t="s">
        <v>18</v>
      </c>
      <c r="AD9" s="45">
        <v>2000</v>
      </c>
      <c r="AE9" s="47">
        <v>429</v>
      </c>
      <c r="AF9" s="46">
        <f t="shared" si="1"/>
        <v>858000</v>
      </c>
      <c r="AG9" s="44" t="s">
        <v>43</v>
      </c>
    </row>
    <row r="10" spans="1:34" ht="65.25" customHeight="1" x14ac:dyDescent="0.2">
      <c r="A10" s="1" t="s">
        <v>23</v>
      </c>
      <c r="B10" s="2" t="s">
        <v>51</v>
      </c>
      <c r="C10" s="2" t="s">
        <v>20</v>
      </c>
      <c r="D10" s="32"/>
      <c r="E10" s="13" t="s">
        <v>12</v>
      </c>
      <c r="F10" s="13">
        <v>250</v>
      </c>
      <c r="G10" s="14">
        <v>19900</v>
      </c>
      <c r="H10" s="9">
        <f t="shared" si="4"/>
        <v>4975000</v>
      </c>
      <c r="I10" s="13" t="s">
        <v>12</v>
      </c>
      <c r="J10" s="13">
        <v>250</v>
      </c>
      <c r="K10" s="15">
        <v>15000</v>
      </c>
      <c r="L10" s="9">
        <f t="shared" si="5"/>
        <v>3750000</v>
      </c>
      <c r="M10" s="13" t="s">
        <v>12</v>
      </c>
      <c r="N10" s="13">
        <v>250</v>
      </c>
      <c r="O10" s="15">
        <v>15000</v>
      </c>
      <c r="P10" s="9">
        <f t="shared" si="6"/>
        <v>3750000</v>
      </c>
      <c r="Q10" s="16" t="s">
        <v>12</v>
      </c>
      <c r="R10" s="18">
        <v>250</v>
      </c>
      <c r="S10" s="43">
        <v>10000</v>
      </c>
      <c r="T10" s="43">
        <f t="shared" si="0"/>
        <v>2500000</v>
      </c>
      <c r="U10" s="16" t="s">
        <v>12</v>
      </c>
      <c r="V10" s="18">
        <v>250</v>
      </c>
      <c r="W10" s="17">
        <v>19500</v>
      </c>
      <c r="X10" s="17">
        <f t="shared" si="2"/>
        <v>4875000</v>
      </c>
      <c r="Y10" s="16" t="s">
        <v>12</v>
      </c>
      <c r="Z10" s="17">
        <v>250</v>
      </c>
      <c r="AA10" s="17">
        <v>15500</v>
      </c>
      <c r="AB10" s="17">
        <f t="shared" si="3"/>
        <v>3875000</v>
      </c>
      <c r="AC10" s="21" t="s">
        <v>12</v>
      </c>
      <c r="AD10" s="21">
        <v>250</v>
      </c>
      <c r="AE10" s="23">
        <v>0</v>
      </c>
      <c r="AF10" s="23">
        <f t="shared" si="1"/>
        <v>0</v>
      </c>
      <c r="AG10" s="44" t="s">
        <v>44</v>
      </c>
      <c r="AH10" s="34"/>
    </row>
    <row r="11" spans="1:34" ht="97.5" customHeight="1" x14ac:dyDescent="0.2">
      <c r="A11" s="1" t="s">
        <v>56</v>
      </c>
      <c r="B11" s="2" t="s">
        <v>49</v>
      </c>
      <c r="C11" s="4" t="s">
        <v>50</v>
      </c>
      <c r="D11" s="32"/>
      <c r="E11" s="13" t="s">
        <v>13</v>
      </c>
      <c r="F11" s="13">
        <v>50</v>
      </c>
      <c r="G11" s="14">
        <v>39900</v>
      </c>
      <c r="H11" s="9">
        <f t="shared" si="4"/>
        <v>1995000</v>
      </c>
      <c r="I11" s="13" t="s">
        <v>13</v>
      </c>
      <c r="J11" s="13">
        <v>50</v>
      </c>
      <c r="K11" s="15">
        <v>27000</v>
      </c>
      <c r="L11" s="9">
        <f>+K11*J11</f>
        <v>1350000</v>
      </c>
      <c r="M11" s="13" t="s">
        <v>13</v>
      </c>
      <c r="N11" s="13">
        <v>50</v>
      </c>
      <c r="O11" s="15">
        <v>22000</v>
      </c>
      <c r="P11" s="9">
        <f>+O11*N11</f>
        <v>1100000</v>
      </c>
      <c r="Q11" s="4" t="s">
        <v>13</v>
      </c>
      <c r="R11" s="18">
        <v>50</v>
      </c>
      <c r="S11" s="17">
        <v>22134</v>
      </c>
      <c r="T11" s="17">
        <f t="shared" si="0"/>
        <v>1106700</v>
      </c>
      <c r="U11" s="4" t="s">
        <v>13</v>
      </c>
      <c r="V11" s="18">
        <v>50</v>
      </c>
      <c r="W11" s="17">
        <v>29000</v>
      </c>
      <c r="X11" s="17">
        <f t="shared" si="2"/>
        <v>1450000</v>
      </c>
      <c r="Y11" s="13" t="s">
        <v>13</v>
      </c>
      <c r="Z11" s="17">
        <v>50</v>
      </c>
      <c r="AA11" s="17">
        <v>37800</v>
      </c>
      <c r="AB11" s="17">
        <f t="shared" si="3"/>
        <v>1890000</v>
      </c>
      <c r="AC11" s="4" t="s">
        <v>13</v>
      </c>
      <c r="AD11" s="45">
        <v>50</v>
      </c>
      <c r="AE11" s="46">
        <v>12350</v>
      </c>
      <c r="AF11" s="46">
        <f t="shared" si="1"/>
        <v>617500</v>
      </c>
      <c r="AG11" s="33" t="s">
        <v>45</v>
      </c>
    </row>
    <row r="12" spans="1:34" ht="90" x14ac:dyDescent="0.2">
      <c r="A12" s="1" t="s">
        <v>57</v>
      </c>
      <c r="B12" s="2" t="s">
        <v>19</v>
      </c>
      <c r="C12" s="3" t="s">
        <v>40</v>
      </c>
      <c r="D12" s="5"/>
      <c r="E12" s="13" t="s">
        <v>7</v>
      </c>
      <c r="F12" s="13">
        <v>1300</v>
      </c>
      <c r="G12" s="14">
        <v>4900</v>
      </c>
      <c r="H12" s="9">
        <f t="shared" si="4"/>
        <v>6370000</v>
      </c>
      <c r="I12" s="13" t="s">
        <v>7</v>
      </c>
      <c r="J12" s="13">
        <v>1300</v>
      </c>
      <c r="K12" s="24">
        <v>22000</v>
      </c>
      <c r="L12" s="9">
        <f t="shared" si="5"/>
        <v>28600000</v>
      </c>
      <c r="M12" s="13" t="s">
        <v>7</v>
      </c>
      <c r="N12" s="13">
        <v>1300</v>
      </c>
      <c r="O12" s="24">
        <v>21000</v>
      </c>
      <c r="P12" s="9">
        <f t="shared" ref="P12:P13" si="7">+O12*N12</f>
        <v>27300000</v>
      </c>
      <c r="Q12" s="16" t="s">
        <v>12</v>
      </c>
      <c r="R12" s="18">
        <v>1300</v>
      </c>
      <c r="S12" s="17">
        <v>14000</v>
      </c>
      <c r="T12" s="17">
        <f t="shared" si="0"/>
        <v>18200000</v>
      </c>
      <c r="U12" s="16" t="s">
        <v>12</v>
      </c>
      <c r="V12" s="18">
        <v>1300</v>
      </c>
      <c r="W12" s="17">
        <v>29800</v>
      </c>
      <c r="X12" s="17">
        <f t="shared" si="2"/>
        <v>38740000</v>
      </c>
      <c r="Y12" s="16" t="s">
        <v>12</v>
      </c>
      <c r="Z12" s="17">
        <v>1300</v>
      </c>
      <c r="AA12" s="17">
        <v>5700</v>
      </c>
      <c r="AB12" s="17">
        <f t="shared" si="3"/>
        <v>7410000</v>
      </c>
      <c r="AC12" s="20" t="s">
        <v>12</v>
      </c>
      <c r="AD12" s="45">
        <v>1300</v>
      </c>
      <c r="AE12" s="47">
        <v>2600</v>
      </c>
      <c r="AF12" s="48">
        <f t="shared" si="1"/>
        <v>3380000</v>
      </c>
      <c r="AG12" s="33"/>
    </row>
    <row r="13" spans="1:34" ht="79.5" customHeight="1" x14ac:dyDescent="0.2">
      <c r="A13" s="4" t="s">
        <v>58</v>
      </c>
      <c r="B13" s="1" t="s">
        <v>41</v>
      </c>
      <c r="C13" s="36" t="s">
        <v>42</v>
      </c>
      <c r="D13" s="37"/>
      <c r="E13" s="13" t="s">
        <v>7</v>
      </c>
      <c r="F13" s="13">
        <v>2000</v>
      </c>
      <c r="G13" s="26">
        <v>6900</v>
      </c>
      <c r="H13" s="27">
        <f t="shared" si="4"/>
        <v>13800000</v>
      </c>
      <c r="I13" s="25" t="s">
        <v>7</v>
      </c>
      <c r="J13" s="25">
        <v>2000</v>
      </c>
      <c r="K13" s="28">
        <v>200</v>
      </c>
      <c r="L13" s="27">
        <f t="shared" si="5"/>
        <v>400000</v>
      </c>
      <c r="M13" s="25" t="s">
        <v>7</v>
      </c>
      <c r="N13" s="25">
        <v>2000</v>
      </c>
      <c r="O13" s="28">
        <v>220</v>
      </c>
      <c r="P13" s="27">
        <f t="shared" si="7"/>
        <v>440000</v>
      </c>
      <c r="Q13" s="16" t="s">
        <v>12</v>
      </c>
      <c r="R13" s="18">
        <v>2000</v>
      </c>
      <c r="S13" s="17">
        <v>400</v>
      </c>
      <c r="T13" s="17">
        <f t="shared" si="0"/>
        <v>800000</v>
      </c>
      <c r="U13" s="16" t="s">
        <v>12</v>
      </c>
      <c r="V13" s="18">
        <v>2000</v>
      </c>
      <c r="W13" s="17">
        <v>2400</v>
      </c>
      <c r="X13" s="17">
        <f t="shared" si="2"/>
        <v>4800000</v>
      </c>
      <c r="Y13" s="16" t="s">
        <v>12</v>
      </c>
      <c r="Z13" s="17">
        <v>2000</v>
      </c>
      <c r="AA13" s="17">
        <v>675</v>
      </c>
      <c r="AB13" s="17">
        <f t="shared" si="3"/>
        <v>1350000</v>
      </c>
      <c r="AC13" s="21" t="s">
        <v>12</v>
      </c>
      <c r="AD13" s="45">
        <v>2000</v>
      </c>
      <c r="AE13" s="47">
        <f>9740/100</f>
        <v>97.4</v>
      </c>
      <c r="AF13" s="46">
        <f t="shared" si="1"/>
        <v>194800</v>
      </c>
    </row>
    <row r="14" spans="1:34" ht="79.5" customHeight="1" x14ac:dyDescent="0.2">
      <c r="A14" s="16" t="s">
        <v>28</v>
      </c>
      <c r="B14" s="35" t="s">
        <v>29</v>
      </c>
      <c r="C14" s="36"/>
      <c r="D14" s="37"/>
      <c r="E14" s="13"/>
      <c r="F14" s="13">
        <v>13</v>
      </c>
      <c r="G14" s="29"/>
      <c r="H14" s="9">
        <v>0</v>
      </c>
      <c r="I14" s="13"/>
      <c r="J14" s="13">
        <v>13</v>
      </c>
      <c r="K14" s="30"/>
      <c r="L14" s="9"/>
      <c r="M14" s="13"/>
      <c r="N14" s="13"/>
      <c r="O14" s="30"/>
      <c r="P14" s="9"/>
      <c r="Q14" s="16" t="s">
        <v>12</v>
      </c>
      <c r="R14" s="18">
        <v>13</v>
      </c>
      <c r="S14" s="17">
        <v>577778</v>
      </c>
      <c r="T14" s="17">
        <f t="shared" si="0"/>
        <v>7511114</v>
      </c>
      <c r="U14" s="16" t="s">
        <v>12</v>
      </c>
      <c r="V14" s="18">
        <v>13</v>
      </c>
      <c r="W14" s="17">
        <v>690000</v>
      </c>
      <c r="X14" s="17">
        <f t="shared" si="2"/>
        <v>8970000</v>
      </c>
      <c r="Y14" s="16" t="s">
        <v>12</v>
      </c>
      <c r="Z14" s="17">
        <v>15</v>
      </c>
      <c r="AA14" s="17">
        <v>0</v>
      </c>
      <c r="AB14" s="17">
        <f t="shared" si="3"/>
        <v>0</v>
      </c>
      <c r="AC14" s="20" t="s">
        <v>12</v>
      </c>
      <c r="AD14" s="45">
        <v>13</v>
      </c>
      <c r="AE14" s="46">
        <v>337662</v>
      </c>
      <c r="AF14" s="46">
        <f t="shared" si="1"/>
        <v>4389606</v>
      </c>
    </row>
    <row r="15" spans="1:34" ht="12.75" x14ac:dyDescent="0.2">
      <c r="F15" s="64" t="s">
        <v>9</v>
      </c>
      <c r="G15" s="64"/>
      <c r="H15" s="40">
        <f>SUM(H6:H13)</f>
        <v>314804750</v>
      </c>
      <c r="I15" s="41"/>
      <c r="J15" s="64" t="s">
        <v>9</v>
      </c>
      <c r="K15" s="64"/>
      <c r="L15" s="40">
        <f>SUM(L6:L13)</f>
        <v>163700000</v>
      </c>
      <c r="M15" s="41"/>
      <c r="N15" s="64" t="s">
        <v>9</v>
      </c>
      <c r="O15" s="64"/>
      <c r="P15" s="40">
        <f>SUM(P6:P13)</f>
        <v>134190000</v>
      </c>
      <c r="T15" s="40">
        <f>SUM(T6:T14)</f>
        <v>83480314</v>
      </c>
      <c r="X15" s="40">
        <f>SUM(X6:X14)</f>
        <v>172945000</v>
      </c>
      <c r="AB15" s="40">
        <f>SUM(AB6:AB14)</f>
        <v>43119500</v>
      </c>
      <c r="AF15" s="40">
        <f>SUM(AF6:AF14)</f>
        <v>27459256</v>
      </c>
    </row>
    <row r="16" spans="1:34" x14ac:dyDescent="0.2">
      <c r="T16" s="42"/>
    </row>
    <row r="19" spans="1:1" ht="12" x14ac:dyDescent="0.2">
      <c r="A19" s="49" t="s">
        <v>54</v>
      </c>
    </row>
    <row r="21" spans="1:1" ht="12" x14ac:dyDescent="0.2">
      <c r="A21" s="49" t="s">
        <v>55</v>
      </c>
    </row>
    <row r="190" spans="1:1" x14ac:dyDescent="0.2">
      <c r="A190" s="6" t="s">
        <v>0</v>
      </c>
    </row>
    <row r="191" spans="1:1" x14ac:dyDescent="0.2">
      <c r="A191" s="7" t="s">
        <v>1</v>
      </c>
    </row>
    <row r="192" spans="1:1" ht="22.5" x14ac:dyDescent="0.2">
      <c r="A192" s="7" t="s">
        <v>2</v>
      </c>
    </row>
    <row r="193" spans="1:1" x14ac:dyDescent="0.2">
      <c r="A193" s="7" t="s">
        <v>3</v>
      </c>
    </row>
    <row r="194" spans="1:1" x14ac:dyDescent="0.2">
      <c r="A194" s="31" t="s">
        <v>4</v>
      </c>
    </row>
  </sheetData>
  <mergeCells count="12">
    <mergeCell ref="AC3:AF4"/>
    <mergeCell ref="F15:G15"/>
    <mergeCell ref="J15:K15"/>
    <mergeCell ref="M3:P4"/>
    <mergeCell ref="N15:O15"/>
    <mergeCell ref="U3:X4"/>
    <mergeCell ref="Y3:AB4"/>
    <mergeCell ref="A1:AB2"/>
    <mergeCell ref="A3:D4"/>
    <mergeCell ref="E3:H4"/>
    <mergeCell ref="I3:L4"/>
    <mergeCell ref="Q3:T4"/>
  </mergeCells>
  <pageMargins left="0.7" right="0.7" top="0.75" bottom="0.75" header="0.3" footer="0.3"/>
  <pageSetup orientation="portrait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>
      <selection sqref="A1:XFD1048576"/>
    </sheetView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F2861278A39F14494C7137042FA61DA" ma:contentTypeVersion="12" ma:contentTypeDescription="Crear nuevo documento." ma:contentTypeScope="" ma:versionID="1ef08f18f8592e069c242bcf386f5d52">
  <xsd:schema xmlns:xsd="http://www.w3.org/2001/XMLSchema" xmlns:xs="http://www.w3.org/2001/XMLSchema" xmlns:p="http://schemas.microsoft.com/office/2006/metadata/properties" xmlns:ns1="http://schemas.microsoft.com/sharepoint/v3" xmlns:ns3="440718ed-8c8e-44f5-885b-a03a41b3b8bd" xmlns:ns4="5a8a0fdc-5ef2-4d3b-84aa-9293bf4bb44b" targetNamespace="http://schemas.microsoft.com/office/2006/metadata/properties" ma:root="true" ma:fieldsID="13ae69f6c3154d6b5a32194e1f9b5194" ns1:_="" ns3:_="" ns4:_="">
    <xsd:import namespace="http://schemas.microsoft.com/sharepoint/v3"/>
    <xsd:import namespace="440718ed-8c8e-44f5-885b-a03a41b3b8bd"/>
    <xsd:import namespace="5a8a0fdc-5ef2-4d3b-84aa-9293bf4bb44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1:_ip_UnifiedCompliancePolicyProperties" minOccurs="0"/>
                <xsd:element ref="ns1:_ip_UnifiedCompliancePolicyUIAction" minOccurs="0"/>
                <xsd:element ref="ns3:MediaServiceDateTake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5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16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40718ed-8c8e-44f5-885b-a03a41b3b8b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a8a0fdc-5ef2-4d3b-84aa-9293bf4bb44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BC7CD6D-DF8C-4DA8-982C-995991368B0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E62A96C-ABD5-4A84-94A6-53BB9966D34D}">
  <ds:schemaRefs>
    <ds:schemaRef ds:uri="5a8a0fdc-5ef2-4d3b-84aa-9293bf4bb44b"/>
    <ds:schemaRef ds:uri="http://schemas.microsoft.com/office/2006/documentManagement/types"/>
    <ds:schemaRef ds:uri="440718ed-8c8e-44f5-885b-a03a41b3b8bd"/>
    <ds:schemaRef ds:uri="http://schemas.microsoft.com/sharepoint/v3"/>
    <ds:schemaRef ds:uri="http://purl.org/dc/elements/1.1/"/>
    <ds:schemaRef ds:uri="http://purl.org/dc/terms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6A510C9C-3629-490A-B590-452776E5A1A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440718ed-8c8e-44f5-885b-a03a41b3b8bd"/>
    <ds:schemaRef ds:uri="5a8a0fdc-5ef2-4d3b-84aa-9293bf4bb44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EPP ESPECIFICACION Y CANTIDADES</vt:lpstr>
      <vt:lpstr>Hoja1</vt:lpstr>
    </vt:vector>
  </TitlesOfParts>
  <Company>TuSoft.org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Maria Veloza Cardenas - Cont</dc:creator>
  <cp:lastModifiedBy>Daniela</cp:lastModifiedBy>
  <cp:lastPrinted>2020-04-05T02:52:56Z</cp:lastPrinted>
  <dcterms:created xsi:type="dcterms:W3CDTF">2020-03-31T00:00:24Z</dcterms:created>
  <dcterms:modified xsi:type="dcterms:W3CDTF">2020-05-05T23:02:20Z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0x0101008F2861278A39F14494C7137042FA61DA</vt:lpwstr>
  </property>
</Properties>
</file>