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martinezo_sena_edu_co/Documents/d 2021/2024/14. MTO EQUIPOS - SMA/"/>
    </mc:Choice>
  </mc:AlternateContent>
  <xr:revisionPtr revIDLastSave="1" documentId="8_{DA696128-B066-436C-9AA4-CBCC78F2C3A4}" xr6:coauthVersionLast="47" xr6:coauthVersionMax="47" xr10:uidLastSave="{A669432A-0121-4B52-A772-AA3941EAC112}"/>
  <bookViews>
    <workbookView xWindow="-120" yWindow="-120" windowWidth="29040" windowHeight="15840" xr2:uid="{5ACE43D6-5E0B-425D-BAE1-01F0A65FD7F4}"/>
  </bookViews>
  <sheets>
    <sheet name="ESTUDIO DE MERCADO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2" i="1" l="1"/>
  <c r="H62" i="1" s="1"/>
  <c r="G61" i="1"/>
  <c r="G59" i="1"/>
  <c r="G50" i="1"/>
  <c r="H50" i="1" s="1"/>
  <c r="G49" i="1"/>
  <c r="H49" i="1" s="1"/>
  <c r="G48" i="1"/>
  <c r="H48" i="1" s="1"/>
  <c r="G47" i="1"/>
  <c r="H47" i="1" s="1"/>
  <c r="G46" i="1"/>
  <c r="H46" i="1" s="1"/>
  <c r="I46" i="1" s="1"/>
  <c r="G45" i="1"/>
  <c r="H45" i="1" s="1"/>
  <c r="I45" i="1" s="1"/>
  <c r="G44" i="1"/>
  <c r="H44" i="1" s="1"/>
  <c r="G43" i="1"/>
  <c r="H43" i="1" s="1"/>
  <c r="G42" i="1"/>
  <c r="H42" i="1" s="1"/>
  <c r="I42" i="1" s="1"/>
  <c r="G41" i="1"/>
  <c r="H41" i="1" s="1"/>
  <c r="I41" i="1" s="1"/>
  <c r="G40" i="1"/>
  <c r="H40" i="1" s="1"/>
  <c r="G39" i="1"/>
  <c r="H39" i="1" s="1"/>
  <c r="G38" i="1"/>
  <c r="H38" i="1" s="1"/>
  <c r="G37" i="1"/>
  <c r="H37" i="1" s="1"/>
  <c r="G36" i="1"/>
  <c r="H36" i="1" s="1"/>
  <c r="I36" i="1" s="1"/>
  <c r="G35" i="1"/>
  <c r="H35" i="1" s="1"/>
  <c r="I35" i="1" s="1"/>
  <c r="G34" i="1"/>
  <c r="H34" i="1" s="1"/>
  <c r="G33" i="1"/>
  <c r="H33" i="1" s="1"/>
  <c r="A33" i="1"/>
  <c r="A35" i="1" s="1"/>
  <c r="A37" i="1" s="1"/>
  <c r="A39" i="1" s="1"/>
  <c r="A41" i="1" s="1"/>
  <c r="A43" i="1" s="1"/>
  <c r="A45" i="1" s="1"/>
  <c r="A47" i="1" s="1"/>
  <c r="A49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F24" i="1"/>
  <c r="F55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I12" i="1" s="1"/>
  <c r="G11" i="1"/>
  <c r="H11" i="1" s="1"/>
  <c r="G10" i="1"/>
  <c r="H10" i="1" s="1"/>
  <c r="A10" i="1"/>
  <c r="A12" i="1" s="1"/>
  <c r="A14" i="1" s="1"/>
  <c r="A16" i="1" s="1"/>
  <c r="A18" i="1" s="1"/>
  <c r="A20" i="1" s="1"/>
  <c r="G9" i="1"/>
  <c r="H9" i="1" s="1"/>
  <c r="I9" i="1" s="1"/>
  <c r="G8" i="1"/>
  <c r="H8" i="1" s="1"/>
  <c r="I8" i="1" s="1"/>
  <c r="H61" i="1" l="1"/>
  <c r="I13" i="1"/>
  <c r="G58" i="1"/>
  <c r="H58" i="1" s="1"/>
  <c r="I10" i="1"/>
  <c r="I29" i="1"/>
  <c r="I32" i="1"/>
  <c r="I39" i="1"/>
  <c r="I49" i="1"/>
  <c r="I21" i="1"/>
  <c r="I16" i="1"/>
  <c r="I27" i="1"/>
  <c r="I44" i="1"/>
  <c r="I62" i="1"/>
  <c r="I11" i="1"/>
  <c r="I30" i="1"/>
  <c r="I47" i="1"/>
  <c r="I50" i="1"/>
  <c r="I17" i="1"/>
  <c r="I20" i="1"/>
  <c r="I40" i="1"/>
  <c r="I31" i="1"/>
  <c r="I48" i="1"/>
  <c r="I34" i="1"/>
  <c r="I28" i="1"/>
  <c r="I33" i="1"/>
  <c r="I43" i="1"/>
  <c r="I19" i="1"/>
  <c r="H59" i="1"/>
  <c r="G60" i="1"/>
  <c r="H60" i="1" s="1"/>
  <c r="I18" i="1"/>
  <c r="I14" i="1"/>
  <c r="I15" i="1"/>
  <c r="I37" i="1"/>
  <c r="I38" i="1"/>
  <c r="I61" i="1"/>
  <c r="G63" i="1"/>
  <c r="H63" i="1" s="1"/>
  <c r="G64" i="1"/>
  <c r="H64" i="1" s="1"/>
  <c r="G57" i="1"/>
  <c r="H57" i="1" s="1"/>
  <c r="I58" i="1" l="1"/>
  <c r="H51" i="1"/>
  <c r="I64" i="1"/>
  <c r="I57" i="1"/>
  <c r="I60" i="1"/>
  <c r="I59" i="1"/>
  <c r="I63" i="1"/>
  <c r="H65" i="1" l="1"/>
  <c r="H67" i="1" s="1"/>
</calcChain>
</file>

<file path=xl/sharedStrings.xml><?xml version="1.0" encoding="utf-8"?>
<sst xmlns="http://schemas.openxmlformats.org/spreadsheetml/2006/main" count="107" uniqueCount="54">
  <si>
    <t>EQUIPOS CONSULTA MEDICINA GENERAL</t>
  </si>
  <si>
    <t>Item</t>
  </si>
  <si>
    <t>Descripción</t>
  </si>
  <si>
    <t>Tipo de Servicio</t>
  </si>
  <si>
    <t>Cantidad Equipos</t>
  </si>
  <si>
    <t>Frecuencia de Servicios al Año</t>
  </si>
  <si>
    <t>Valor Unitario</t>
  </si>
  <si>
    <t>IVA</t>
  </si>
  <si>
    <t>Valor Unitario + IVA</t>
  </si>
  <si>
    <t xml:space="preserve">Valor Total </t>
  </si>
  <si>
    <t>EQUIPOS  ORGANOS  Y SENTIDO                        Welch allyn 13010 serie N. NS</t>
  </si>
  <si>
    <t>Mantenimiento preventivo</t>
  </si>
  <si>
    <t>Calibración</t>
  </si>
  <si>
    <t>TENSIOMETRO  ANEROIDE  Welch  Allyn       Serie N. 100209140151</t>
  </si>
  <si>
    <t xml:space="preserve">FONENDOSCOPI Serie No NS                 </t>
  </si>
  <si>
    <t>BASCULA  CON TALLIMETRO  PP-12  Serie No 9005089</t>
  </si>
  <si>
    <t>PESO DIGITAL</t>
  </si>
  <si>
    <t>LAMPARA  CUELLO DE  CISNE  Serie No NS</t>
  </si>
  <si>
    <t>NEGATOSCOPIO</t>
  </si>
  <si>
    <t>EQUIPOS ODONTOLOGÍA</t>
  </si>
  <si>
    <t>LAMPARA DE FOTOCURADO  Sunlite 1275 Serie No OK7000823</t>
  </si>
  <si>
    <t>AMALGAMADOR XCELLENT</t>
  </si>
  <si>
    <t>PIEZA  DE  ALTA PANA AIR NSK PA- S-B2    serie No CL -800230</t>
  </si>
  <si>
    <t>CONTRANGULO NSK NAC EC serie  No NS</t>
  </si>
  <si>
    <t>AUTOCLAVE  AUTOMAT  VERSION 01  serie  No M-33</t>
  </si>
  <si>
    <t>UNIDAD  ODONTOLOGICA serie No. NS</t>
  </si>
  <si>
    <t>PIEZA  DE BAJA  NSK EX203C  serie  No. A-9700572</t>
  </si>
  <si>
    <t>COMPRESOR FIAC  serie No. 4021</t>
  </si>
  <si>
    <t>SCALLER O CAVITRON ULTRASONIDO</t>
  </si>
  <si>
    <t>INCUBADORA</t>
  </si>
  <si>
    <t xml:space="preserve">TERMOMETROS DIGITALES </t>
  </si>
  <si>
    <t xml:space="preserve">TERMOHIGROMETRO </t>
  </si>
  <si>
    <t>VALOR TOTAL COTIZACION</t>
  </si>
  <si>
    <t>MANTENIMIENTO CORRECTIVO: Suministro e instalación de repuestos</t>
  </si>
  <si>
    <t xml:space="preserve">Cantidad </t>
  </si>
  <si>
    <t xml:space="preserve"> Valor Unitario </t>
  </si>
  <si>
    <t xml:space="preserve"> IVA </t>
  </si>
  <si>
    <t xml:space="preserve"> Valor + IVA </t>
  </si>
  <si>
    <t>GABINETES PARA USO ODONTOLÓGICO</t>
  </si>
  <si>
    <t xml:space="preserve">Mantenimiento correctivo consistente en cambio de superficie de mesón de esterilización por acero inoxidable de medidas 2 metros de ancho x 59 cms de largo, adaptables al lavamanos existentes y arreglo de puertas. </t>
  </si>
  <si>
    <t>Repuesto</t>
  </si>
  <si>
    <t>Válvulas Flow reguladoras de H2O</t>
  </si>
  <si>
    <t>Holder automático</t>
  </si>
  <si>
    <t>Bombillo de la unidad</t>
  </si>
  <si>
    <t>Transistor LM para incubadora</t>
  </si>
  <si>
    <t>Cabezal de micromotor</t>
  </si>
  <si>
    <t>Electroválvula de autoclave</t>
  </si>
  <si>
    <t>Resistencia para autoclave</t>
  </si>
  <si>
    <t>VALOR TOTAL COTIZADO</t>
  </si>
  <si>
    <t>FORMATO PROPUESTA ECONOMICA</t>
  </si>
  <si>
    <r>
      <t>El Suscrito actuando en calidad de  ______________  (</t>
    </r>
    <r>
      <rPr>
        <b/>
        <sz val="10"/>
        <color rgb="FFFF0000"/>
        <rFont val="Arial"/>
        <family val="2"/>
      </rPr>
      <t>persona natural oferente, o el representante legal, o apoderado</t>
    </r>
    <r>
      <rPr>
        <b/>
        <sz val="10"/>
        <color theme="1"/>
        <rFont val="Arial"/>
        <family val="2"/>
      </rPr>
      <t>), de  __________(</t>
    </r>
    <r>
      <rPr>
        <b/>
        <sz val="10"/>
        <color rgb="FFFF0000"/>
        <rFont val="Arial"/>
        <family val="2"/>
      </rPr>
      <t>nombre del proponente o del integrante del consorcio o unión temporal</t>
    </r>
    <r>
      <rPr>
        <b/>
        <sz val="10"/>
        <color theme="1"/>
        <rFont val="Arial"/>
        <family val="2"/>
      </rPr>
      <t>), preseto la siguiente oferta dentro del proceso de contratacion No. XXXXX</t>
    </r>
  </si>
  <si>
    <t xml:space="preserve">VALOR TOTAL </t>
  </si>
  <si>
    <t>OBJETO: SERVICIO DE MANTENIMIENTO, CALIBRACIÓN Y REPARACIÓN DE LOS EQUIPOS MÉDICOS Y ODONTOLÓGICOS DEL SERVICIO MEDICO ASISTENCIAL DEL SENA REGIONAL BOLÍVAR.</t>
  </si>
  <si>
    <t>La presente se expide a los ________días del mes de________ de 202__ , en XXXXX 
Persona natural o Representante Legal ____________________
C.C.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</si>
</sst>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-&quot;$&quot;\ * #,##0_-;\-&quot;$&quot;\ * #,##0_-;_-&quot;$&quot;\ * &quot;-&quot;??_-;_-@_-"/>
    <numFmt numFmtId="166" formatCode="_-* #,##0_-;\-* #,##0_-;_-* &quot;-&quot;??_-;_-@_-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Arial Narrow"/>
      <family val="2"/>
    </font>
    <font>
      <sz val="8"/>
      <color rgb="FFFF0000"/>
      <name val="Arial Narrow"/>
      <family val="2"/>
    </font>
    <font>
      <b/>
      <sz val="8"/>
      <color rgb="FF000000"/>
      <name val="Arial Narrow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0" fillId="0" borderId="4" xfId="0" applyBorder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164" fontId="4" fillId="3" borderId="11" xfId="1" applyNumberFormat="1" applyFont="1" applyFill="1" applyBorder="1" applyAlignment="1">
      <alignment horizontal="center" vertical="center" wrapText="1"/>
    </xf>
    <xf numFmtId="164" fontId="4" fillId="3" borderId="12" xfId="1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164" fontId="4" fillId="3" borderId="16" xfId="1" applyNumberFormat="1" applyFont="1" applyFill="1" applyBorder="1" applyAlignment="1">
      <alignment horizontal="center" vertical="center" wrapText="1"/>
    </xf>
    <xf numFmtId="164" fontId="4" fillId="3" borderId="17" xfId="1" applyNumberFormat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164" fontId="5" fillId="0" borderId="19" xfId="1" applyNumberFormat="1" applyFont="1" applyBorder="1"/>
    <xf numFmtId="164" fontId="5" fillId="0" borderId="7" xfId="1" applyNumberFormat="1" applyFont="1" applyBorder="1"/>
    <xf numFmtId="164" fontId="5" fillId="0" borderId="20" xfId="1" applyNumberFormat="1" applyFont="1" applyBorder="1"/>
    <xf numFmtId="0" fontId="5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164" fontId="5" fillId="0" borderId="21" xfId="1" applyNumberFormat="1" applyFont="1" applyBorder="1"/>
    <xf numFmtId="164" fontId="5" fillId="0" borderId="22" xfId="1" applyNumberFormat="1" applyFont="1" applyBorder="1"/>
    <xf numFmtId="164" fontId="5" fillId="0" borderId="23" xfId="1" applyNumberFormat="1" applyFont="1" applyBorder="1"/>
    <xf numFmtId="0" fontId="5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164" fontId="5" fillId="0" borderId="25" xfId="1" applyNumberFormat="1" applyFont="1" applyBorder="1"/>
    <xf numFmtId="0" fontId="5" fillId="0" borderId="26" xfId="0" applyFont="1" applyBorder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6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/>
    </xf>
    <xf numFmtId="164" fontId="5" fillId="0" borderId="14" xfId="1" applyNumberFormat="1" applyFont="1" applyBorder="1"/>
    <xf numFmtId="164" fontId="5" fillId="0" borderId="27" xfId="1" applyNumberFormat="1" applyFont="1" applyBorder="1"/>
    <xf numFmtId="164" fontId="5" fillId="0" borderId="15" xfId="1" applyNumberFormat="1" applyFont="1" applyBorder="1"/>
    <xf numFmtId="0" fontId="5" fillId="0" borderId="7" xfId="0" applyFont="1" applyBorder="1"/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31" xfId="0" applyFont="1" applyBorder="1" applyAlignment="1">
      <alignment wrapText="1"/>
    </xf>
    <xf numFmtId="0" fontId="5" fillId="0" borderId="5" xfId="0" applyFont="1" applyBorder="1" applyAlignment="1">
      <alignment wrapText="1"/>
    </xf>
    <xf numFmtId="165" fontId="7" fillId="0" borderId="5" xfId="2" applyNumberFormat="1" applyFont="1" applyBorder="1" applyAlignment="1">
      <alignment horizontal="center" wrapText="1"/>
    </xf>
    <xf numFmtId="165" fontId="7" fillId="0" borderId="6" xfId="2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NumberFormat="1" applyFont="1" applyBorder="1"/>
    <xf numFmtId="0" fontId="8" fillId="0" borderId="0" xfId="0" applyFont="1"/>
    <xf numFmtId="0" fontId="9" fillId="0" borderId="0" xfId="0" applyFont="1"/>
    <xf numFmtId="0" fontId="4" fillId="2" borderId="31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3" fontId="11" fillId="0" borderId="27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3" fontId="12" fillId="0" borderId="7" xfId="0" applyNumberFormat="1" applyFont="1" applyBorder="1" applyAlignment="1">
      <alignment vertical="center"/>
    </xf>
    <xf numFmtId="3" fontId="12" fillId="0" borderId="20" xfId="0" applyNumberFormat="1" applyFont="1" applyBorder="1" applyAlignment="1">
      <alignment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3" fontId="0" fillId="0" borderId="0" xfId="0" applyNumberFormat="1"/>
    <xf numFmtId="0" fontId="2" fillId="2" borderId="3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3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vertical="top" wrapText="1"/>
    </xf>
    <xf numFmtId="164" fontId="4" fillId="3" borderId="11" xfId="1" applyNumberFormat="1" applyFont="1" applyFill="1" applyBorder="1" applyAlignment="1">
      <alignment vertical="center" wrapText="1"/>
    </xf>
    <xf numFmtId="164" fontId="4" fillId="3" borderId="12" xfId="1" applyNumberFormat="1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/>
    </xf>
    <xf numFmtId="0" fontId="7" fillId="0" borderId="0" xfId="0" applyFont="1" applyAlignment="1">
      <alignment horizontal="left" wrapText="1"/>
    </xf>
    <xf numFmtId="166" fontId="16" fillId="0" borderId="0" xfId="1" applyNumberFormat="1" applyFont="1"/>
    <xf numFmtId="0" fontId="16" fillId="0" borderId="0" xfId="0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39FE7-8AF9-4DB0-A2B8-BE77EE5B590C}">
  <dimension ref="A1:U71"/>
  <sheetViews>
    <sheetView tabSelected="1" zoomScaleNormal="100" workbookViewId="0">
      <selection activeCell="C8" sqref="C8"/>
    </sheetView>
  </sheetViews>
  <sheetFormatPr baseColWidth="10" defaultRowHeight="15" x14ac:dyDescent="0.25"/>
  <cols>
    <col min="1" max="1" width="11.5703125" bestFit="1" customWidth="1"/>
    <col min="2" max="2" width="16" customWidth="1"/>
    <col min="3" max="3" width="17" customWidth="1"/>
    <col min="4" max="4" width="14.5703125" customWidth="1"/>
    <col min="5" max="5" width="10.85546875" customWidth="1"/>
    <col min="6" max="6" width="11.28515625" customWidth="1"/>
    <col min="7" max="7" width="10.42578125" customWidth="1"/>
    <col min="8" max="8" width="9.5703125" bestFit="1" customWidth="1"/>
    <col min="9" max="9" width="11.7109375" bestFit="1" customWidth="1"/>
  </cols>
  <sheetData>
    <row r="1" spans="1:9" x14ac:dyDescent="0.25">
      <c r="A1" s="100" t="s">
        <v>49</v>
      </c>
      <c r="B1" s="100"/>
      <c r="C1" s="100"/>
      <c r="D1" s="100"/>
      <c r="E1" s="100"/>
      <c r="F1" s="100"/>
      <c r="G1" s="100"/>
      <c r="H1" s="100"/>
      <c r="I1" s="100"/>
    </row>
    <row r="2" spans="1:9" ht="40.5" customHeight="1" thickBot="1" x14ac:dyDescent="0.3">
      <c r="A2" s="101" t="s">
        <v>52</v>
      </c>
      <c r="B2" s="101"/>
      <c r="C2" s="101"/>
      <c r="D2" s="101"/>
      <c r="E2" s="101"/>
      <c r="F2" s="101"/>
      <c r="G2" s="101"/>
      <c r="H2" s="101"/>
      <c r="I2" s="101"/>
    </row>
    <row r="3" spans="1:9" ht="40.5" customHeight="1" x14ac:dyDescent="0.25">
      <c r="A3" s="102"/>
      <c r="B3" s="102"/>
      <c r="C3" s="102"/>
      <c r="D3" s="102"/>
      <c r="E3" s="102"/>
      <c r="F3" s="102"/>
      <c r="G3" s="102"/>
      <c r="H3" s="102"/>
      <c r="I3" s="99"/>
    </row>
    <row r="4" spans="1:9" ht="40.5" customHeight="1" x14ac:dyDescent="0.25">
      <c r="A4" s="103" t="s">
        <v>50</v>
      </c>
      <c r="B4" s="103"/>
      <c r="C4" s="103"/>
      <c r="D4" s="103"/>
      <c r="E4" s="103"/>
      <c r="F4" s="103"/>
      <c r="G4" s="103"/>
      <c r="H4" s="103"/>
      <c r="I4" s="103"/>
    </row>
    <row r="5" spans="1:9" ht="15.75" thickBot="1" x14ac:dyDescent="0.3">
      <c r="A5" s="1"/>
    </row>
    <row r="6" spans="1:9" ht="15.75" thickBot="1" x14ac:dyDescent="0.3">
      <c r="A6" s="2" t="s">
        <v>0</v>
      </c>
      <c r="B6" s="3"/>
      <c r="C6" s="3"/>
      <c r="D6" s="3"/>
      <c r="E6" s="4"/>
      <c r="F6" s="4"/>
      <c r="G6" s="4"/>
      <c r="H6" s="4"/>
      <c r="I6" s="4"/>
    </row>
    <row r="7" spans="1:9" ht="50.25" customHeight="1" x14ac:dyDescent="0.25">
      <c r="A7" s="107" t="s">
        <v>1</v>
      </c>
      <c r="B7" s="107" t="s">
        <v>2</v>
      </c>
      <c r="C7" s="107" t="s">
        <v>3</v>
      </c>
      <c r="D7" s="107" t="s">
        <v>4</v>
      </c>
      <c r="E7" s="108" t="s">
        <v>5</v>
      </c>
      <c r="F7" s="104" t="s">
        <v>6</v>
      </c>
      <c r="G7" s="105" t="s">
        <v>7</v>
      </c>
      <c r="H7" s="105" t="s">
        <v>8</v>
      </c>
      <c r="I7" s="106" t="s">
        <v>9</v>
      </c>
    </row>
    <row r="8" spans="1:9" ht="23.25" x14ac:dyDescent="0.25">
      <c r="A8" s="14">
        <v>1</v>
      </c>
      <c r="B8" s="15" t="s">
        <v>10</v>
      </c>
      <c r="C8" s="16" t="s">
        <v>11</v>
      </c>
      <c r="D8" s="17">
        <v>1</v>
      </c>
      <c r="E8" s="18">
        <v>3</v>
      </c>
      <c r="F8" s="19"/>
      <c r="G8" s="20">
        <f>+F8*19%</f>
        <v>0</v>
      </c>
      <c r="H8" s="20">
        <f>+F8+G8</f>
        <v>0</v>
      </c>
      <c r="I8" s="21">
        <f>+H8*E8*D8</f>
        <v>0</v>
      </c>
    </row>
    <row r="9" spans="1:9" ht="23.25" customHeight="1" x14ac:dyDescent="0.25">
      <c r="A9" s="14"/>
      <c r="B9" s="15"/>
      <c r="C9" s="16" t="s">
        <v>12</v>
      </c>
      <c r="D9" s="17"/>
      <c r="E9" s="18"/>
      <c r="F9" s="19"/>
      <c r="G9" s="20">
        <f t="shared" ref="G9:G21" si="0">+F9*19%</f>
        <v>0</v>
      </c>
      <c r="H9" s="20">
        <f t="shared" ref="H9:H21" si="1">+F9+G9</f>
        <v>0</v>
      </c>
      <c r="I9" s="21">
        <f>+H9*E9*D8</f>
        <v>0</v>
      </c>
    </row>
    <row r="10" spans="1:9" ht="23.25" x14ac:dyDescent="0.25">
      <c r="A10" s="14">
        <f>+A8+1</f>
        <v>2</v>
      </c>
      <c r="B10" s="15" t="s">
        <v>13</v>
      </c>
      <c r="C10" s="16" t="s">
        <v>11</v>
      </c>
      <c r="D10" s="17">
        <v>2</v>
      </c>
      <c r="E10" s="18">
        <v>3</v>
      </c>
      <c r="F10" s="19"/>
      <c r="G10" s="20">
        <f t="shared" si="0"/>
        <v>0</v>
      </c>
      <c r="H10" s="20">
        <f t="shared" si="1"/>
        <v>0</v>
      </c>
      <c r="I10" s="21">
        <f>+H10*E10*D10</f>
        <v>0</v>
      </c>
    </row>
    <row r="11" spans="1:9" x14ac:dyDescent="0.25">
      <c r="A11" s="14"/>
      <c r="B11" s="15"/>
      <c r="C11" s="16" t="s">
        <v>12</v>
      </c>
      <c r="D11" s="17"/>
      <c r="E11" s="18">
        <v>1</v>
      </c>
      <c r="F11" s="19"/>
      <c r="G11" s="20">
        <f t="shared" si="0"/>
        <v>0</v>
      </c>
      <c r="H11" s="20">
        <f t="shared" si="1"/>
        <v>0</v>
      </c>
      <c r="I11" s="21">
        <f>+H11*E11*D10</f>
        <v>0</v>
      </c>
    </row>
    <row r="12" spans="1:9" ht="23.25" x14ac:dyDescent="0.25">
      <c r="A12" s="14">
        <f>+A10+1</f>
        <v>3</v>
      </c>
      <c r="B12" s="15" t="s">
        <v>14</v>
      </c>
      <c r="C12" s="16" t="s">
        <v>11</v>
      </c>
      <c r="D12" s="17">
        <v>2</v>
      </c>
      <c r="E12" s="18">
        <v>3</v>
      </c>
      <c r="F12" s="19"/>
      <c r="G12" s="20">
        <f t="shared" si="0"/>
        <v>0</v>
      </c>
      <c r="H12" s="20">
        <f t="shared" si="1"/>
        <v>0</v>
      </c>
      <c r="I12" s="21">
        <f t="shared" ref="I12" si="2">+H12*E12*D12</f>
        <v>0</v>
      </c>
    </row>
    <row r="13" spans="1:9" x14ac:dyDescent="0.25">
      <c r="A13" s="14"/>
      <c r="B13" s="15"/>
      <c r="C13" s="16"/>
      <c r="D13" s="17"/>
      <c r="E13" s="18"/>
      <c r="F13" s="19"/>
      <c r="G13" s="20">
        <f t="shared" si="0"/>
        <v>0</v>
      </c>
      <c r="H13" s="20">
        <f t="shared" si="1"/>
        <v>0</v>
      </c>
      <c r="I13" s="21">
        <f t="shared" ref="I13" si="3">+H13*E13*D12</f>
        <v>0</v>
      </c>
    </row>
    <row r="14" spans="1:9" ht="23.25" x14ac:dyDescent="0.25">
      <c r="A14" s="14">
        <f>+A12+1</f>
        <v>4</v>
      </c>
      <c r="B14" s="15" t="s">
        <v>15</v>
      </c>
      <c r="C14" s="16" t="s">
        <v>11</v>
      </c>
      <c r="D14" s="17">
        <v>1</v>
      </c>
      <c r="E14" s="18">
        <v>3</v>
      </c>
      <c r="F14" s="19"/>
      <c r="G14" s="20">
        <f t="shared" si="0"/>
        <v>0</v>
      </c>
      <c r="H14" s="20">
        <f t="shared" si="1"/>
        <v>0</v>
      </c>
      <c r="I14" s="21">
        <f t="shared" ref="I14" si="4">+H14*E14*D14</f>
        <v>0</v>
      </c>
    </row>
    <row r="15" spans="1:9" x14ac:dyDescent="0.25">
      <c r="A15" s="14"/>
      <c r="B15" s="15"/>
      <c r="C15" s="16" t="s">
        <v>12</v>
      </c>
      <c r="D15" s="17"/>
      <c r="E15" s="18">
        <v>1</v>
      </c>
      <c r="F15" s="19"/>
      <c r="G15" s="20">
        <f t="shared" si="0"/>
        <v>0</v>
      </c>
      <c r="H15" s="20">
        <f t="shared" si="1"/>
        <v>0</v>
      </c>
      <c r="I15" s="21">
        <f t="shared" ref="I15" si="5">+H15*E15*D14</f>
        <v>0</v>
      </c>
    </row>
    <row r="16" spans="1:9" ht="23.25" x14ac:dyDescent="0.25">
      <c r="A16" s="14">
        <f>+A14+1</f>
        <v>5</v>
      </c>
      <c r="B16" s="15" t="s">
        <v>16</v>
      </c>
      <c r="C16" s="16" t="s">
        <v>11</v>
      </c>
      <c r="D16" s="17">
        <v>1</v>
      </c>
      <c r="E16" s="18">
        <v>3</v>
      </c>
      <c r="F16" s="19"/>
      <c r="G16" s="20">
        <f t="shared" si="0"/>
        <v>0</v>
      </c>
      <c r="H16" s="20">
        <f t="shared" si="1"/>
        <v>0</v>
      </c>
      <c r="I16" s="21">
        <f t="shared" ref="I16" si="6">+H16*E16*D16</f>
        <v>0</v>
      </c>
    </row>
    <row r="17" spans="1:9" x14ac:dyDescent="0.25">
      <c r="A17" s="14"/>
      <c r="B17" s="15"/>
      <c r="C17" s="16" t="s">
        <v>12</v>
      </c>
      <c r="D17" s="17"/>
      <c r="E17" s="18">
        <v>1</v>
      </c>
      <c r="F17" s="19"/>
      <c r="G17" s="20">
        <f>+F17*19%</f>
        <v>0</v>
      </c>
      <c r="H17" s="20">
        <f>+F17+G17</f>
        <v>0</v>
      </c>
      <c r="I17" s="21">
        <f t="shared" ref="I17" si="7">+H17*E17*D16</f>
        <v>0</v>
      </c>
    </row>
    <row r="18" spans="1:9" ht="23.25" x14ac:dyDescent="0.25">
      <c r="A18" s="14">
        <f>+A16+1</f>
        <v>6</v>
      </c>
      <c r="B18" s="15" t="s">
        <v>17</v>
      </c>
      <c r="C18" s="16" t="s">
        <v>11</v>
      </c>
      <c r="D18" s="17">
        <v>1</v>
      </c>
      <c r="E18" s="18">
        <v>3</v>
      </c>
      <c r="F18" s="19"/>
      <c r="G18" s="20">
        <f>+F18*19%</f>
        <v>0</v>
      </c>
      <c r="H18" s="20">
        <f>+F18+G18</f>
        <v>0</v>
      </c>
      <c r="I18" s="21">
        <f t="shared" ref="I18" si="8">+H18*E18*D18</f>
        <v>0</v>
      </c>
    </row>
    <row r="19" spans="1:9" x14ac:dyDescent="0.25">
      <c r="A19" s="14"/>
      <c r="B19" s="15"/>
      <c r="C19" s="16" t="s">
        <v>12</v>
      </c>
      <c r="D19" s="17"/>
      <c r="E19" s="18"/>
      <c r="F19" s="19"/>
      <c r="G19" s="20">
        <f t="shared" si="0"/>
        <v>0</v>
      </c>
      <c r="H19" s="20">
        <f t="shared" si="1"/>
        <v>0</v>
      </c>
      <c r="I19" s="21">
        <f t="shared" ref="I19" si="9">+H19*E19*D18</f>
        <v>0</v>
      </c>
    </row>
    <row r="20" spans="1:9" ht="23.25" x14ac:dyDescent="0.25">
      <c r="A20" s="14">
        <f>+A18+1</f>
        <v>7</v>
      </c>
      <c r="B20" s="15" t="s">
        <v>18</v>
      </c>
      <c r="C20" s="16" t="s">
        <v>11</v>
      </c>
      <c r="D20" s="17">
        <v>1</v>
      </c>
      <c r="E20" s="18">
        <v>3</v>
      </c>
      <c r="F20" s="19"/>
      <c r="G20" s="20">
        <f t="shared" si="0"/>
        <v>0</v>
      </c>
      <c r="H20" s="20">
        <f t="shared" si="1"/>
        <v>0</v>
      </c>
      <c r="I20" s="21">
        <f t="shared" ref="I20" si="10">+H20*E20*D20</f>
        <v>0</v>
      </c>
    </row>
    <row r="21" spans="1:9" ht="15.75" thickBot="1" x14ac:dyDescent="0.3">
      <c r="A21" s="22"/>
      <c r="B21" s="23"/>
      <c r="C21" s="24" t="s">
        <v>12</v>
      </c>
      <c r="D21" s="25"/>
      <c r="E21" s="26"/>
      <c r="F21" s="27"/>
      <c r="G21" s="28">
        <f t="shared" si="0"/>
        <v>0</v>
      </c>
      <c r="H21" s="28">
        <f t="shared" si="1"/>
        <v>0</v>
      </c>
      <c r="I21" s="29">
        <f t="shared" ref="I21" si="11">+H21*E21*D20</f>
        <v>0</v>
      </c>
    </row>
    <row r="22" spans="1:9" ht="15.75" thickBot="1" x14ac:dyDescent="0.3">
      <c r="A22" s="30"/>
      <c r="B22" s="31"/>
      <c r="C22" s="32"/>
      <c r="D22" s="33"/>
      <c r="E22" s="34"/>
      <c r="F22" s="35"/>
      <c r="G22" s="35"/>
      <c r="H22" s="35"/>
      <c r="I22" s="36"/>
    </row>
    <row r="23" spans="1:9" ht="15.75" thickBot="1" x14ac:dyDescent="0.3">
      <c r="A23" s="37" t="s">
        <v>19</v>
      </c>
      <c r="B23" s="38"/>
      <c r="C23" s="38"/>
      <c r="D23" s="38"/>
      <c r="E23" s="38"/>
      <c r="F23" s="38"/>
      <c r="G23" s="38"/>
      <c r="H23" s="38"/>
      <c r="I23" s="38"/>
    </row>
    <row r="24" spans="1:9" ht="24" customHeight="1" x14ac:dyDescent="0.25">
      <c r="A24" s="39" t="s">
        <v>1</v>
      </c>
      <c r="B24" s="40" t="s">
        <v>2</v>
      </c>
      <c r="C24" s="40" t="s">
        <v>3</v>
      </c>
      <c r="D24" s="40" t="s">
        <v>4</v>
      </c>
      <c r="E24" s="40" t="s">
        <v>5</v>
      </c>
      <c r="F24" s="5" t="str">
        <f>+F7</f>
        <v>Valor Unitario</v>
      </c>
      <c r="G24" s="6"/>
      <c r="H24" s="6"/>
      <c r="I24" s="7"/>
    </row>
    <row r="25" spans="1:9" x14ac:dyDescent="0.25">
      <c r="A25" s="41"/>
      <c r="B25" s="42"/>
      <c r="C25" s="42"/>
      <c r="D25" s="42"/>
      <c r="E25" s="42"/>
      <c r="F25" s="8" t="s">
        <v>6</v>
      </c>
      <c r="G25" s="9" t="s">
        <v>7</v>
      </c>
      <c r="H25" s="9" t="s">
        <v>8</v>
      </c>
      <c r="I25" s="10" t="s">
        <v>9</v>
      </c>
    </row>
    <row r="26" spans="1:9" ht="21" customHeight="1" thickBot="1" x14ac:dyDescent="0.3">
      <c r="A26" s="41"/>
      <c r="B26" s="42"/>
      <c r="C26" s="42"/>
      <c r="D26" s="42"/>
      <c r="E26" s="42"/>
      <c r="F26" s="11"/>
      <c r="G26" s="12"/>
      <c r="H26" s="12"/>
      <c r="I26" s="13"/>
    </row>
    <row r="27" spans="1:9" ht="23.25" x14ac:dyDescent="0.25">
      <c r="A27" s="43">
        <v>8</v>
      </c>
      <c r="B27" s="44" t="s">
        <v>20</v>
      </c>
      <c r="C27" s="45" t="s">
        <v>11</v>
      </c>
      <c r="D27" s="46">
        <v>1</v>
      </c>
      <c r="E27" s="47">
        <v>3</v>
      </c>
      <c r="F27" s="48"/>
      <c r="G27" s="49">
        <f t="shared" ref="G27:G50" si="12">+F27*19%</f>
        <v>0</v>
      </c>
      <c r="H27" s="49">
        <f t="shared" ref="H27:H50" si="13">+F27+G27</f>
        <v>0</v>
      </c>
      <c r="I27" s="50">
        <f>+H27*E27*D27</f>
        <v>0</v>
      </c>
    </row>
    <row r="28" spans="1:9" x14ac:dyDescent="0.25">
      <c r="A28" s="14"/>
      <c r="B28" s="15"/>
      <c r="C28" s="51"/>
      <c r="D28" s="17"/>
      <c r="E28" s="52"/>
      <c r="F28" s="19"/>
      <c r="G28" s="20">
        <f t="shared" si="12"/>
        <v>0</v>
      </c>
      <c r="H28" s="20">
        <f t="shared" si="13"/>
        <v>0</v>
      </c>
      <c r="I28" s="21">
        <f>+H28*E28*D27</f>
        <v>0</v>
      </c>
    </row>
    <row r="29" spans="1:9" ht="23.25" x14ac:dyDescent="0.25">
      <c r="A29" s="14">
        <v>9</v>
      </c>
      <c r="B29" s="15" t="s">
        <v>21</v>
      </c>
      <c r="C29" s="16" t="s">
        <v>11</v>
      </c>
      <c r="D29" s="17">
        <v>1</v>
      </c>
      <c r="E29" s="52">
        <v>3</v>
      </c>
      <c r="F29" s="19"/>
      <c r="G29" s="20">
        <f t="shared" si="12"/>
        <v>0</v>
      </c>
      <c r="H29" s="20">
        <f t="shared" si="13"/>
        <v>0</v>
      </c>
      <c r="I29" s="21">
        <f t="shared" ref="I29" si="14">+H29*E29*D29</f>
        <v>0</v>
      </c>
    </row>
    <row r="30" spans="1:9" x14ac:dyDescent="0.25">
      <c r="A30" s="14"/>
      <c r="B30" s="15"/>
      <c r="C30" s="16" t="s">
        <v>12</v>
      </c>
      <c r="D30" s="17"/>
      <c r="E30" s="52"/>
      <c r="F30" s="19"/>
      <c r="G30" s="20">
        <f t="shared" si="12"/>
        <v>0</v>
      </c>
      <c r="H30" s="20">
        <f t="shared" si="13"/>
        <v>0</v>
      </c>
      <c r="I30" s="21">
        <f t="shared" ref="I30" si="15">+H30*E30*D29</f>
        <v>0</v>
      </c>
    </row>
    <row r="31" spans="1:9" ht="23.25" x14ac:dyDescent="0.25">
      <c r="A31" s="14">
        <v>10</v>
      </c>
      <c r="B31" s="15" t="s">
        <v>22</v>
      </c>
      <c r="C31" s="16" t="s">
        <v>11</v>
      </c>
      <c r="D31" s="17">
        <v>2</v>
      </c>
      <c r="E31" s="52">
        <v>3</v>
      </c>
      <c r="F31" s="19"/>
      <c r="G31" s="20">
        <f t="shared" si="12"/>
        <v>0</v>
      </c>
      <c r="H31" s="20">
        <f t="shared" si="13"/>
        <v>0</v>
      </c>
      <c r="I31" s="21">
        <f t="shared" ref="I31" si="16">+H31*E31*D31</f>
        <v>0</v>
      </c>
    </row>
    <row r="32" spans="1:9" x14ac:dyDescent="0.25">
      <c r="A32" s="14"/>
      <c r="B32" s="15"/>
      <c r="C32" s="16" t="s">
        <v>12</v>
      </c>
      <c r="D32" s="17"/>
      <c r="E32" s="52"/>
      <c r="F32" s="19"/>
      <c r="G32" s="20">
        <f t="shared" si="12"/>
        <v>0</v>
      </c>
      <c r="H32" s="20">
        <f t="shared" si="13"/>
        <v>0</v>
      </c>
      <c r="I32" s="21">
        <f t="shared" ref="I32" si="17">+H32*E32*D31</f>
        <v>0</v>
      </c>
    </row>
    <row r="33" spans="1:9" ht="23.25" x14ac:dyDescent="0.25">
      <c r="A33" s="14">
        <f>+A31+1</f>
        <v>11</v>
      </c>
      <c r="B33" s="15" t="s">
        <v>23</v>
      </c>
      <c r="C33" s="16" t="s">
        <v>11</v>
      </c>
      <c r="D33" s="17">
        <v>2</v>
      </c>
      <c r="E33" s="52">
        <v>3</v>
      </c>
      <c r="F33" s="19"/>
      <c r="G33" s="20">
        <f t="shared" si="12"/>
        <v>0</v>
      </c>
      <c r="H33" s="20">
        <f t="shared" si="13"/>
        <v>0</v>
      </c>
      <c r="I33" s="21">
        <f t="shared" ref="I33" si="18">+H33*E33*D33</f>
        <v>0</v>
      </c>
    </row>
    <row r="34" spans="1:9" x14ac:dyDescent="0.25">
      <c r="A34" s="14"/>
      <c r="B34" s="15"/>
      <c r="C34" s="16" t="s">
        <v>12</v>
      </c>
      <c r="D34" s="17"/>
      <c r="E34" s="52"/>
      <c r="F34" s="19"/>
      <c r="G34" s="20">
        <f t="shared" si="12"/>
        <v>0</v>
      </c>
      <c r="H34" s="20">
        <f t="shared" si="13"/>
        <v>0</v>
      </c>
      <c r="I34" s="21">
        <f t="shared" ref="I34" si="19">+H34*E34*D33</f>
        <v>0</v>
      </c>
    </row>
    <row r="35" spans="1:9" ht="23.25" x14ac:dyDescent="0.25">
      <c r="A35" s="14">
        <f>+A33+1</f>
        <v>12</v>
      </c>
      <c r="B35" s="15" t="s">
        <v>24</v>
      </c>
      <c r="C35" s="16" t="s">
        <v>11</v>
      </c>
      <c r="D35" s="17">
        <v>1</v>
      </c>
      <c r="E35" s="52">
        <v>3</v>
      </c>
      <c r="F35" s="19"/>
      <c r="G35" s="20">
        <f t="shared" si="12"/>
        <v>0</v>
      </c>
      <c r="H35" s="20">
        <f t="shared" si="13"/>
        <v>0</v>
      </c>
      <c r="I35" s="21">
        <f t="shared" ref="I35" si="20">+H35*E35*D35</f>
        <v>0</v>
      </c>
    </row>
    <row r="36" spans="1:9" x14ac:dyDescent="0.25">
      <c r="A36" s="14"/>
      <c r="B36" s="15"/>
      <c r="C36" s="16" t="s">
        <v>12</v>
      </c>
      <c r="D36" s="17"/>
      <c r="E36" s="52">
        <v>1</v>
      </c>
      <c r="F36" s="19"/>
      <c r="G36" s="20">
        <f t="shared" si="12"/>
        <v>0</v>
      </c>
      <c r="H36" s="20">
        <f t="shared" si="13"/>
        <v>0</v>
      </c>
      <c r="I36" s="21">
        <f t="shared" ref="I36" si="21">+H36*E36*D35</f>
        <v>0</v>
      </c>
    </row>
    <row r="37" spans="1:9" ht="23.25" x14ac:dyDescent="0.25">
      <c r="A37" s="14">
        <f>+A35+1</f>
        <v>13</v>
      </c>
      <c r="B37" s="15" t="s">
        <v>25</v>
      </c>
      <c r="C37" s="16" t="s">
        <v>11</v>
      </c>
      <c r="D37" s="17">
        <v>1</v>
      </c>
      <c r="E37" s="52">
        <v>3</v>
      </c>
      <c r="F37" s="19"/>
      <c r="G37" s="20">
        <f t="shared" si="12"/>
        <v>0</v>
      </c>
      <c r="H37" s="20">
        <f t="shared" si="13"/>
        <v>0</v>
      </c>
      <c r="I37" s="21">
        <f t="shared" ref="I37" si="22">+H37*E37*D37</f>
        <v>0</v>
      </c>
    </row>
    <row r="38" spans="1:9" x14ac:dyDescent="0.25">
      <c r="A38" s="14"/>
      <c r="B38" s="15"/>
      <c r="C38" s="16" t="s">
        <v>12</v>
      </c>
      <c r="D38" s="17"/>
      <c r="E38" s="52"/>
      <c r="F38" s="19"/>
      <c r="G38" s="20">
        <f t="shared" si="12"/>
        <v>0</v>
      </c>
      <c r="H38" s="20">
        <f t="shared" si="13"/>
        <v>0</v>
      </c>
      <c r="I38" s="21">
        <f t="shared" ref="I38" si="23">+H38*E38*D37</f>
        <v>0</v>
      </c>
    </row>
    <row r="39" spans="1:9" ht="23.25" x14ac:dyDescent="0.25">
      <c r="A39" s="14">
        <f>+A37+1</f>
        <v>14</v>
      </c>
      <c r="B39" s="15" t="s">
        <v>26</v>
      </c>
      <c r="C39" s="16" t="s">
        <v>11</v>
      </c>
      <c r="D39" s="17">
        <v>1</v>
      </c>
      <c r="E39" s="52">
        <v>3</v>
      </c>
      <c r="F39" s="19"/>
      <c r="G39" s="20">
        <f t="shared" si="12"/>
        <v>0</v>
      </c>
      <c r="H39" s="20">
        <f t="shared" si="13"/>
        <v>0</v>
      </c>
      <c r="I39" s="21">
        <f t="shared" ref="I39" si="24">+H39*E39*D39</f>
        <v>0</v>
      </c>
    </row>
    <row r="40" spans="1:9" x14ac:dyDescent="0.25">
      <c r="A40" s="14"/>
      <c r="B40" s="15"/>
      <c r="C40" s="16" t="s">
        <v>12</v>
      </c>
      <c r="D40" s="17"/>
      <c r="E40" s="52"/>
      <c r="F40" s="19"/>
      <c r="G40" s="20">
        <f t="shared" si="12"/>
        <v>0</v>
      </c>
      <c r="H40" s="20">
        <f t="shared" si="13"/>
        <v>0</v>
      </c>
      <c r="I40" s="21">
        <f t="shared" ref="I40" si="25">+H40*E40*D39</f>
        <v>0</v>
      </c>
    </row>
    <row r="41" spans="1:9" ht="23.25" x14ac:dyDescent="0.25">
      <c r="A41" s="14">
        <f>+A39+1</f>
        <v>15</v>
      </c>
      <c r="B41" s="15" t="s">
        <v>27</v>
      </c>
      <c r="C41" s="16" t="s">
        <v>11</v>
      </c>
      <c r="D41" s="17">
        <v>1</v>
      </c>
      <c r="E41" s="52">
        <v>3</v>
      </c>
      <c r="F41" s="19"/>
      <c r="G41" s="20">
        <f t="shared" si="12"/>
        <v>0</v>
      </c>
      <c r="H41" s="20">
        <f t="shared" si="13"/>
        <v>0</v>
      </c>
      <c r="I41" s="21">
        <f t="shared" ref="I41" si="26">+H41*E41*D41</f>
        <v>0</v>
      </c>
    </row>
    <row r="42" spans="1:9" x14ac:dyDescent="0.25">
      <c r="A42" s="14"/>
      <c r="B42" s="15"/>
      <c r="C42" s="16" t="s">
        <v>12</v>
      </c>
      <c r="D42" s="17"/>
      <c r="E42" s="52"/>
      <c r="F42" s="19"/>
      <c r="G42" s="20">
        <f t="shared" si="12"/>
        <v>0</v>
      </c>
      <c r="H42" s="20">
        <f t="shared" si="13"/>
        <v>0</v>
      </c>
      <c r="I42" s="21">
        <f t="shared" ref="I42" si="27">+H42*E42*D41</f>
        <v>0</v>
      </c>
    </row>
    <row r="43" spans="1:9" ht="23.25" x14ac:dyDescent="0.25">
      <c r="A43" s="14">
        <f>+A41+1</f>
        <v>16</v>
      </c>
      <c r="B43" s="15" t="s">
        <v>28</v>
      </c>
      <c r="C43" s="16" t="s">
        <v>11</v>
      </c>
      <c r="D43" s="17">
        <v>1</v>
      </c>
      <c r="E43" s="52">
        <v>3</v>
      </c>
      <c r="F43" s="19"/>
      <c r="G43" s="20">
        <f t="shared" si="12"/>
        <v>0</v>
      </c>
      <c r="H43" s="20">
        <f t="shared" si="13"/>
        <v>0</v>
      </c>
      <c r="I43" s="21">
        <f t="shared" ref="I43" si="28">+H43*E43*D43</f>
        <v>0</v>
      </c>
    </row>
    <row r="44" spans="1:9" x14ac:dyDescent="0.25">
      <c r="A44" s="14"/>
      <c r="B44" s="15"/>
      <c r="C44" s="16" t="s">
        <v>12</v>
      </c>
      <c r="D44" s="17"/>
      <c r="E44" s="52"/>
      <c r="F44" s="19"/>
      <c r="G44" s="20">
        <f t="shared" si="12"/>
        <v>0</v>
      </c>
      <c r="H44" s="20">
        <f t="shared" si="13"/>
        <v>0</v>
      </c>
      <c r="I44" s="21">
        <f t="shared" ref="I44" si="29">+H44*E44*D43</f>
        <v>0</v>
      </c>
    </row>
    <row r="45" spans="1:9" ht="23.25" x14ac:dyDescent="0.25">
      <c r="A45" s="14">
        <f>+A43+1</f>
        <v>17</v>
      </c>
      <c r="B45" s="15" t="s">
        <v>29</v>
      </c>
      <c r="C45" s="16" t="s">
        <v>11</v>
      </c>
      <c r="D45" s="17">
        <v>1</v>
      </c>
      <c r="E45" s="52">
        <v>3</v>
      </c>
      <c r="F45" s="19"/>
      <c r="G45" s="20">
        <f t="shared" si="12"/>
        <v>0</v>
      </c>
      <c r="H45" s="20">
        <f t="shared" si="13"/>
        <v>0</v>
      </c>
      <c r="I45" s="21">
        <f t="shared" ref="I45" si="30">+H45*E45*D45</f>
        <v>0</v>
      </c>
    </row>
    <row r="46" spans="1:9" x14ac:dyDescent="0.25">
      <c r="A46" s="14"/>
      <c r="B46" s="15"/>
      <c r="C46" s="16" t="s">
        <v>12</v>
      </c>
      <c r="D46" s="17"/>
      <c r="E46" s="52">
        <v>1</v>
      </c>
      <c r="F46" s="19"/>
      <c r="G46" s="20">
        <f t="shared" si="12"/>
        <v>0</v>
      </c>
      <c r="H46" s="20">
        <f t="shared" si="13"/>
        <v>0</v>
      </c>
      <c r="I46" s="21">
        <f t="shared" ref="I46" si="31">+H46*E46*D45</f>
        <v>0</v>
      </c>
    </row>
    <row r="47" spans="1:9" ht="23.25" x14ac:dyDescent="0.25">
      <c r="A47" s="14">
        <f>+A45+1</f>
        <v>18</v>
      </c>
      <c r="B47" s="15" t="s">
        <v>30</v>
      </c>
      <c r="C47" s="16" t="s">
        <v>11</v>
      </c>
      <c r="D47" s="17">
        <v>1</v>
      </c>
      <c r="E47" s="52">
        <v>3</v>
      </c>
      <c r="F47" s="19"/>
      <c r="G47" s="20">
        <f t="shared" si="12"/>
        <v>0</v>
      </c>
      <c r="H47" s="20">
        <f t="shared" si="13"/>
        <v>0</v>
      </c>
      <c r="I47" s="21">
        <f t="shared" ref="I47" si="32">+H47*E47*D47</f>
        <v>0</v>
      </c>
    </row>
    <row r="48" spans="1:9" x14ac:dyDescent="0.25">
      <c r="A48" s="14"/>
      <c r="B48" s="15"/>
      <c r="C48" s="16" t="s">
        <v>12</v>
      </c>
      <c r="D48" s="17"/>
      <c r="E48" s="52">
        <v>1</v>
      </c>
      <c r="F48" s="19"/>
      <c r="G48" s="20">
        <f t="shared" si="12"/>
        <v>0</v>
      </c>
      <c r="H48" s="20">
        <f t="shared" si="13"/>
        <v>0</v>
      </c>
      <c r="I48" s="21">
        <f t="shared" ref="I48" si="33">+H48*E48*D47</f>
        <v>0</v>
      </c>
    </row>
    <row r="49" spans="1:9" ht="23.25" x14ac:dyDescent="0.25">
      <c r="A49" s="14">
        <f>+A47+1</f>
        <v>19</v>
      </c>
      <c r="B49" s="15" t="s">
        <v>31</v>
      </c>
      <c r="C49" s="16" t="s">
        <v>11</v>
      </c>
      <c r="D49" s="17">
        <v>2</v>
      </c>
      <c r="E49" s="52">
        <v>3</v>
      </c>
      <c r="F49" s="19"/>
      <c r="G49" s="20">
        <f t="shared" si="12"/>
        <v>0</v>
      </c>
      <c r="H49" s="20">
        <f t="shared" si="13"/>
        <v>0</v>
      </c>
      <c r="I49" s="21">
        <f t="shared" ref="I49" si="34">+H49*E49*D49</f>
        <v>0</v>
      </c>
    </row>
    <row r="50" spans="1:9" ht="15.75" thickBot="1" x14ac:dyDescent="0.3">
      <c r="A50" s="22"/>
      <c r="B50" s="23"/>
      <c r="C50" s="24" t="s">
        <v>12</v>
      </c>
      <c r="D50" s="25"/>
      <c r="E50" s="53">
        <v>1</v>
      </c>
      <c r="F50" s="27"/>
      <c r="G50" s="28">
        <f t="shared" si="12"/>
        <v>0</v>
      </c>
      <c r="H50" s="28">
        <f t="shared" si="13"/>
        <v>0</v>
      </c>
      <c r="I50" s="29">
        <f t="shared" ref="I50" si="35">+H50*E50*D49</f>
        <v>0</v>
      </c>
    </row>
    <row r="51" spans="1:9" ht="15.75" thickBot="1" x14ac:dyDescent="0.3">
      <c r="A51" s="54" t="s">
        <v>32</v>
      </c>
      <c r="B51" s="55"/>
      <c r="C51" s="55"/>
      <c r="D51" s="55"/>
      <c r="E51" s="56"/>
      <c r="F51" s="57"/>
      <c r="G51" s="58"/>
      <c r="H51" s="59">
        <f>SUM(I8:I50)</f>
        <v>0</v>
      </c>
      <c r="I51" s="60"/>
    </row>
    <row r="52" spans="1:9" x14ac:dyDescent="0.25">
      <c r="A52" s="61"/>
      <c r="B52" s="62"/>
      <c r="C52" s="63"/>
      <c r="D52" s="64"/>
      <c r="E52" s="61"/>
      <c r="F52" s="65"/>
      <c r="G52" s="65"/>
      <c r="H52" s="65"/>
      <c r="I52" s="65"/>
    </row>
    <row r="53" spans="1:9" ht="15.75" thickBot="1" x14ac:dyDescent="0.3">
      <c r="A53" s="66"/>
      <c r="B53" s="67"/>
      <c r="C53" s="67"/>
      <c r="D53" s="67"/>
      <c r="E53" s="67"/>
      <c r="F53" s="67"/>
      <c r="G53" s="67"/>
      <c r="H53" s="67"/>
      <c r="I53" s="67"/>
    </row>
    <row r="54" spans="1:9" ht="15.75" thickBot="1" x14ac:dyDescent="0.3">
      <c r="A54" s="68" t="s">
        <v>33</v>
      </c>
      <c r="B54" s="4"/>
      <c r="C54" s="4"/>
      <c r="D54" s="4"/>
      <c r="E54" s="4"/>
      <c r="F54" s="4"/>
      <c r="G54" s="4"/>
      <c r="H54" s="4"/>
      <c r="I54" s="4"/>
    </row>
    <row r="55" spans="1:9" ht="27" customHeight="1" thickBot="1" x14ac:dyDescent="0.3">
      <c r="A55" s="69" t="s">
        <v>1</v>
      </c>
      <c r="B55" s="70" t="s">
        <v>2</v>
      </c>
      <c r="C55" s="69" t="s">
        <v>3</v>
      </c>
      <c r="D55" s="71"/>
      <c r="E55" s="72" t="s">
        <v>34</v>
      </c>
      <c r="F55" s="73" t="str">
        <f>+F24</f>
        <v>Valor Unitario</v>
      </c>
      <c r="G55" s="74"/>
      <c r="H55" s="74"/>
      <c r="I55" s="75"/>
    </row>
    <row r="56" spans="1:9" ht="25.5" customHeight="1" thickBot="1" x14ac:dyDescent="0.3">
      <c r="A56" s="76"/>
      <c r="B56" s="77"/>
      <c r="C56" s="76"/>
      <c r="D56" s="78"/>
      <c r="E56" s="79"/>
      <c r="F56" s="80" t="s">
        <v>35</v>
      </c>
      <c r="G56" s="80" t="s">
        <v>36</v>
      </c>
      <c r="H56" s="80" t="s">
        <v>37</v>
      </c>
      <c r="I56" s="80" t="s">
        <v>9</v>
      </c>
    </row>
    <row r="57" spans="1:9" ht="107.25" customHeight="1" x14ac:dyDescent="0.25">
      <c r="A57" s="81">
        <v>1</v>
      </c>
      <c r="B57" s="82" t="s">
        <v>38</v>
      </c>
      <c r="C57" s="83" t="s">
        <v>39</v>
      </c>
      <c r="D57" s="83"/>
      <c r="E57" s="82">
        <v>1</v>
      </c>
      <c r="F57" s="84"/>
      <c r="G57" s="84">
        <f t="shared" ref="G57:G64" si="36">F57*19%</f>
        <v>0</v>
      </c>
      <c r="H57" s="84">
        <f t="shared" ref="H57:H64" si="37">F57+G57</f>
        <v>0</v>
      </c>
      <c r="I57" s="85">
        <f t="shared" ref="I57:I64" si="38">H57*E57</f>
        <v>0</v>
      </c>
    </row>
    <row r="58" spans="1:9" ht="26.25" customHeight="1" x14ac:dyDescent="0.25">
      <c r="A58" s="86">
        <v>2</v>
      </c>
      <c r="B58" s="87" t="s">
        <v>40</v>
      </c>
      <c r="C58" s="88" t="s">
        <v>41</v>
      </c>
      <c r="D58" s="88"/>
      <c r="E58" s="87">
        <v>2</v>
      </c>
      <c r="F58" s="89"/>
      <c r="G58" s="89">
        <f t="shared" si="36"/>
        <v>0</v>
      </c>
      <c r="H58" s="89">
        <f t="shared" si="37"/>
        <v>0</v>
      </c>
      <c r="I58" s="90">
        <f t="shared" si="38"/>
        <v>0</v>
      </c>
    </row>
    <row r="59" spans="1:9" x14ac:dyDescent="0.25">
      <c r="A59" s="86">
        <v>3</v>
      </c>
      <c r="B59" s="87" t="s">
        <v>40</v>
      </c>
      <c r="C59" s="88" t="s">
        <v>42</v>
      </c>
      <c r="D59" s="88"/>
      <c r="E59" s="91">
        <v>1</v>
      </c>
      <c r="F59" s="89"/>
      <c r="G59" s="89">
        <f t="shared" si="36"/>
        <v>0</v>
      </c>
      <c r="H59" s="89">
        <f t="shared" si="37"/>
        <v>0</v>
      </c>
      <c r="I59" s="90">
        <f t="shared" si="38"/>
        <v>0</v>
      </c>
    </row>
    <row r="60" spans="1:9" x14ac:dyDescent="0.25">
      <c r="A60" s="86">
        <v>4</v>
      </c>
      <c r="B60" s="87" t="s">
        <v>40</v>
      </c>
      <c r="C60" s="88" t="s">
        <v>43</v>
      </c>
      <c r="D60" s="88"/>
      <c r="E60" s="87">
        <v>1</v>
      </c>
      <c r="F60" s="89"/>
      <c r="G60" s="89">
        <f t="shared" si="36"/>
        <v>0</v>
      </c>
      <c r="H60" s="89">
        <f t="shared" si="37"/>
        <v>0</v>
      </c>
      <c r="I60" s="90">
        <f t="shared" si="38"/>
        <v>0</v>
      </c>
    </row>
    <row r="61" spans="1:9" x14ac:dyDescent="0.25">
      <c r="A61" s="86">
        <v>5</v>
      </c>
      <c r="B61" s="87" t="s">
        <v>40</v>
      </c>
      <c r="C61" s="88" t="s">
        <v>44</v>
      </c>
      <c r="D61" s="88"/>
      <c r="E61" s="87">
        <v>1</v>
      </c>
      <c r="F61" s="89"/>
      <c r="G61" s="89">
        <f t="shared" si="36"/>
        <v>0</v>
      </c>
      <c r="H61" s="89">
        <f t="shared" si="37"/>
        <v>0</v>
      </c>
      <c r="I61" s="90">
        <f t="shared" si="38"/>
        <v>0</v>
      </c>
    </row>
    <row r="62" spans="1:9" x14ac:dyDescent="0.25">
      <c r="A62" s="86">
        <v>6</v>
      </c>
      <c r="B62" s="87" t="s">
        <v>40</v>
      </c>
      <c r="C62" s="88" t="s">
        <v>45</v>
      </c>
      <c r="D62" s="88"/>
      <c r="E62" s="87">
        <v>1</v>
      </c>
      <c r="F62" s="89"/>
      <c r="G62" s="89">
        <f t="shared" si="36"/>
        <v>0</v>
      </c>
      <c r="H62" s="89">
        <f t="shared" si="37"/>
        <v>0</v>
      </c>
      <c r="I62" s="90">
        <f t="shared" si="38"/>
        <v>0</v>
      </c>
    </row>
    <row r="63" spans="1:9" x14ac:dyDescent="0.25">
      <c r="A63" s="86">
        <v>7</v>
      </c>
      <c r="B63" s="87" t="s">
        <v>40</v>
      </c>
      <c r="C63" s="88" t="s">
        <v>46</v>
      </c>
      <c r="D63" s="88"/>
      <c r="E63" s="91">
        <v>0</v>
      </c>
      <c r="F63" s="89"/>
      <c r="G63" s="89">
        <f t="shared" si="36"/>
        <v>0</v>
      </c>
      <c r="H63" s="89">
        <f t="shared" si="37"/>
        <v>0</v>
      </c>
      <c r="I63" s="90">
        <f t="shared" si="38"/>
        <v>0</v>
      </c>
    </row>
    <row r="64" spans="1:9" ht="15.75" thickBot="1" x14ac:dyDescent="0.3">
      <c r="A64" s="86">
        <v>8</v>
      </c>
      <c r="B64" s="87" t="s">
        <v>40</v>
      </c>
      <c r="C64" s="88" t="s">
        <v>47</v>
      </c>
      <c r="D64" s="88"/>
      <c r="E64" s="87">
        <v>2</v>
      </c>
      <c r="F64" s="89"/>
      <c r="G64" s="89">
        <f t="shared" si="36"/>
        <v>0</v>
      </c>
      <c r="H64" s="89">
        <f t="shared" si="37"/>
        <v>0</v>
      </c>
      <c r="I64" s="90">
        <f t="shared" si="38"/>
        <v>0</v>
      </c>
    </row>
    <row r="65" spans="1:21" ht="15.75" thickBot="1" x14ac:dyDescent="0.3">
      <c r="A65" s="92" t="s">
        <v>48</v>
      </c>
      <c r="B65" s="93"/>
      <c r="C65" s="93"/>
      <c r="D65" s="93"/>
      <c r="E65" s="93"/>
      <c r="F65" s="93"/>
      <c r="G65" s="93"/>
      <c r="H65" s="59">
        <f>SUM(I57:I64)</f>
        <v>0</v>
      </c>
      <c r="I65" s="60"/>
    </row>
    <row r="66" spans="1:21" ht="15.75" thickBot="1" x14ac:dyDescent="0.3">
      <c r="I66" s="94"/>
    </row>
    <row r="67" spans="1:21" ht="15.75" thickBot="1" x14ac:dyDescent="0.3">
      <c r="A67" s="95" t="s">
        <v>51</v>
      </c>
      <c r="B67" s="96"/>
      <c r="C67" s="96"/>
      <c r="D67" s="96"/>
      <c r="E67" s="96"/>
      <c r="F67" s="96"/>
      <c r="G67" s="96"/>
      <c r="H67" s="109">
        <f>+H51+H65</f>
        <v>0</v>
      </c>
      <c r="I67" s="96"/>
    </row>
    <row r="68" spans="1:21" x14ac:dyDescent="0.25">
      <c r="I68" s="97"/>
      <c r="J68" s="98"/>
    </row>
    <row r="71" spans="1:21" s="111" customFormat="1" ht="102.75" customHeight="1" x14ac:dyDescent="0.2">
      <c r="A71" s="110" t="s">
        <v>53</v>
      </c>
      <c r="B71" s="110"/>
      <c r="C71" s="110"/>
      <c r="D71" s="110"/>
      <c r="E71" s="110"/>
      <c r="F71" s="110"/>
      <c r="G71" s="110"/>
      <c r="H71" s="110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</row>
  </sheetData>
  <mergeCells count="93">
    <mergeCell ref="A67:G67"/>
    <mergeCell ref="A1:I1"/>
    <mergeCell ref="A2:I2"/>
    <mergeCell ref="A4:I4"/>
    <mergeCell ref="A71:H71"/>
    <mergeCell ref="H67:I67"/>
    <mergeCell ref="C61:D61"/>
    <mergeCell ref="C62:D62"/>
    <mergeCell ref="C63:D63"/>
    <mergeCell ref="C64:D64"/>
    <mergeCell ref="A65:G65"/>
    <mergeCell ref="H65:I65"/>
    <mergeCell ref="C57:D57"/>
    <mergeCell ref="C58:D58"/>
    <mergeCell ref="C59:D59"/>
    <mergeCell ref="C60:D60"/>
    <mergeCell ref="A51:E51"/>
    <mergeCell ref="H51:I51"/>
    <mergeCell ref="A54:I54"/>
    <mergeCell ref="A55:A56"/>
    <mergeCell ref="B55:B56"/>
    <mergeCell ref="C55:D56"/>
    <mergeCell ref="E55:E56"/>
    <mergeCell ref="F55:I55"/>
    <mergeCell ref="A47:A48"/>
    <mergeCell ref="B47:B48"/>
    <mergeCell ref="D47:D48"/>
    <mergeCell ref="A49:A50"/>
    <mergeCell ref="B49:B50"/>
    <mergeCell ref="D49:D50"/>
    <mergeCell ref="A43:A44"/>
    <mergeCell ref="B43:B44"/>
    <mergeCell ref="D43:D44"/>
    <mergeCell ref="A45:A46"/>
    <mergeCell ref="B45:B46"/>
    <mergeCell ref="D45:D46"/>
    <mergeCell ref="A39:A40"/>
    <mergeCell ref="B39:B40"/>
    <mergeCell ref="D39:D40"/>
    <mergeCell ref="A41:A42"/>
    <mergeCell ref="B41:B42"/>
    <mergeCell ref="D41:D42"/>
    <mergeCell ref="A35:A36"/>
    <mergeCell ref="B35:B36"/>
    <mergeCell ref="D35:D36"/>
    <mergeCell ref="A37:A38"/>
    <mergeCell ref="B37:B38"/>
    <mergeCell ref="D37:D38"/>
    <mergeCell ref="A31:A32"/>
    <mergeCell ref="B31:B32"/>
    <mergeCell ref="D31:D32"/>
    <mergeCell ref="A33:A34"/>
    <mergeCell ref="B33:B34"/>
    <mergeCell ref="D33:D34"/>
    <mergeCell ref="A27:A28"/>
    <mergeCell ref="B27:B28"/>
    <mergeCell ref="D27:D28"/>
    <mergeCell ref="A29:A30"/>
    <mergeCell ref="B29:B30"/>
    <mergeCell ref="D29:D30"/>
    <mergeCell ref="F25:F26"/>
    <mergeCell ref="G25:G26"/>
    <mergeCell ref="H25:H26"/>
    <mergeCell ref="I25:I26"/>
    <mergeCell ref="A20:A21"/>
    <mergeCell ref="B20:B21"/>
    <mergeCell ref="D20:D21"/>
    <mergeCell ref="A23:I23"/>
    <mergeCell ref="A24:A26"/>
    <mergeCell ref="B24:B26"/>
    <mergeCell ref="C24:C26"/>
    <mergeCell ref="D24:D26"/>
    <mergeCell ref="E24:E26"/>
    <mergeCell ref="F24:I24"/>
    <mergeCell ref="A16:A17"/>
    <mergeCell ref="B16:B17"/>
    <mergeCell ref="D16:D17"/>
    <mergeCell ref="A18:A19"/>
    <mergeCell ref="B18:B19"/>
    <mergeCell ref="D18:D19"/>
    <mergeCell ref="A12:A13"/>
    <mergeCell ref="B12:B13"/>
    <mergeCell ref="D12:D13"/>
    <mergeCell ref="A14:A15"/>
    <mergeCell ref="B14:B15"/>
    <mergeCell ref="D14:D15"/>
    <mergeCell ref="A8:A9"/>
    <mergeCell ref="B8:B9"/>
    <mergeCell ref="D8:D9"/>
    <mergeCell ref="A10:A11"/>
    <mergeCell ref="B10:B11"/>
    <mergeCell ref="D10:D11"/>
    <mergeCell ref="A6:I6"/>
  </mergeCells>
  <pageMargins left="1.5354330708661419" right="0.39370078740157483" top="1.3779527559055118" bottom="0.98425196850393704" header="0.31496062992125984" footer="0.19685039370078741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Marlys Maria Martinez Oliva</dc:creator>
  <cp:lastModifiedBy>Marlys Maria Martinez Oliva</cp:lastModifiedBy>
  <cp:lastPrinted>2024-07-02T21:07:21Z</cp:lastPrinted>
  <dcterms:created xsi:type="dcterms:W3CDTF">2024-07-02T21:01:11Z</dcterms:created>
  <dcterms:modified xsi:type="dcterms:W3CDTF">2024-07-02T21:07:24Z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2024-07-02T21:06:54Z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d4799aae-e89f-4778-9e02-b4030c85f21d</vt:lpwstr>
  </property>
  <property fmtid="{D5CDD505-2E9C-101B-9397-08002B2CF9AE}" pid="8" name="MSIP_Label_fc111285-cafa-4fc9-8a9a-bd902089b24f_ContentBits">
    <vt:lpwstr>0</vt:lpwstr>
  </property>
</Properties>
</file>