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1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.shortcut-targets-by-id\1puZYeRwMZUvsoYB_w9zYjiG6E9ihJAzz\6.0 LICITACIONES 2024\3.0 PROCESOS APLICADOS MINIMA CUANTIA\13 SENA CALDAS -  SUMINISTRO FERRETERIA\9.0 PRESENTACION OFERTA ECONOMICA\"/>
    </mc:Choice>
  </mc:AlternateContent>
  <xr:revisionPtr revIDLastSave="0" documentId="13_ncr:1_{7811A180-4914-4673-977A-605D14A6464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PUESTA ECONOMICA Y TECNICA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22" i="8" l="1"/>
  <c r="I218" i="8"/>
  <c r="I214" i="8"/>
  <c r="I206" i="8"/>
  <c r="I203" i="8"/>
  <c r="I196" i="8"/>
  <c r="I191" i="8"/>
  <c r="I182" i="8"/>
  <c r="I173" i="8"/>
  <c r="I164" i="8"/>
  <c r="I161" i="8"/>
  <c r="I160" i="8"/>
  <c r="I15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79" i="8"/>
  <c r="I76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55" i="8"/>
  <c r="I5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13" i="8"/>
  <c r="I11" i="8"/>
  <c r="I9" i="8"/>
  <c r="D494" i="8" l="1"/>
  <c r="D495" i="8" l="1"/>
  <c r="D496" i="8" s="1"/>
</calcChain>
</file>

<file path=xl/sharedStrings.xml><?xml version="1.0" encoding="utf-8"?>
<sst xmlns="http://schemas.openxmlformats.org/spreadsheetml/2006/main" count="398" uniqueCount="232">
  <si>
    <t>ITEM</t>
  </si>
  <si>
    <t>CANTIDAD</t>
  </si>
  <si>
    <t>UNIDAD DE MEDIDA</t>
  </si>
  <si>
    <t xml:space="preserve">DESCRIPCIÓN DETALLADA </t>
  </si>
  <si>
    <t>OFERTA TECNICA Y ECONOMICA</t>
  </si>
  <si>
    <t xml:space="preserve">VLR UNITARIO SIN IVA </t>
  </si>
  <si>
    <t>VLR TOTAL</t>
  </si>
  <si>
    <t>RESUMEN DE LA OFERTA</t>
  </si>
  <si>
    <t>TOTAL</t>
  </si>
  <si>
    <t>SUBTOTAL DE LA PROPUESTA</t>
  </si>
  <si>
    <t>IVA</t>
  </si>
  <si>
    <t>GRAN TOTAL DE LA OFERTA ECONOMICA</t>
  </si>
  <si>
    <t xml:space="preserve">Atentamente, </t>
  </si>
  <si>
    <t xml:space="preserve">Nombre o Razón Social del Proponente: __________________________ </t>
  </si>
  <si>
    <t xml:space="preserve">Nombre del Representante Legal: _______________________________ </t>
  </si>
  <si>
    <t xml:space="preserve">C. C. Nº ________________________ de_________________________ </t>
  </si>
  <si>
    <t xml:space="preserve">FIRMA: ____________________________________________________ </t>
  </si>
  <si>
    <t>NOMBRE DE QUIEN FIRMA: _________________________</t>
  </si>
  <si>
    <t xml:space="preserve"> </t>
  </si>
  <si>
    <t>Validez de la oferta: 90 días</t>
  </si>
  <si>
    <t>FICHA TECNICA</t>
  </si>
  <si>
    <t>OBSERVACIONES</t>
  </si>
  <si>
    <t>ABRAZADERA ACERO INOXIDABLE TIPO CREMALLERA TUBO DE 1/2" A 3/4"</t>
  </si>
  <si>
    <t>* 10 UND</t>
  </si>
  <si>
    <t>CAJA</t>
  </si>
  <si>
    <t>ACOPLE FLEXIBLE PARA SANITARIO CON VALVULA REGULADORA METALICA</t>
  </si>
  <si>
    <t>DE 1/2" 40 CM</t>
  </si>
  <si>
    <t>UND</t>
  </si>
  <si>
    <t>ADAPTADOR HEMBRA PRESION DE 1"</t>
  </si>
  <si>
    <t>ADAPTADOR HEMBRA PRESION DE 3/4"</t>
  </si>
  <si>
    <t>ADAPTADOR HEMBRA PRESION 1/2"</t>
  </si>
  <si>
    <t>ADAPTADOR MACHO PRESION DE 1"</t>
  </si>
  <si>
    <t>ADAPTADOR MACHO PRESION DE 1/2"</t>
  </si>
  <si>
    <t>ADAPTADOR MACHO PRESION DE 3/4"</t>
  </si>
  <si>
    <t>ADAPTADOR TERMINAL 1/2 CONDUIT PROPACK 10 UND</t>
  </si>
  <si>
    <t>ADAPTADOR TERMINAL 3/4 CONDUIT PROPACK 10 UND</t>
  </si>
  <si>
    <t>AMARRA PLÁSTICA 3.6X300MM PAQ X 100</t>
  </si>
  <si>
    <t>BOLSA</t>
  </si>
  <si>
    <t>AMARRA PLÁSTICA 4.5X200MM PAQ X 100</t>
  </si>
  <si>
    <t>AMARRAS PLÁSTICAS 10 CM PRESENTACION: BOLSA X 100 UND.</t>
  </si>
  <si>
    <t>AMARRAS PLÁSTICAS 20 CM X 100 UND</t>
  </si>
  <si>
    <t>AMARRAS PLÁSTICAS 30 CM PRESENTACION: BOLSA X 100 UND</t>
  </si>
  <si>
    <t>AMARRAS PLÁSTICAS 40 CM X 100 UND</t>
  </si>
  <si>
    <t>AMARRAS PLÁSTICAS T6 150 MM NEGRA * 100</t>
  </si>
  <si>
    <t>BREAKER 15 AMP</t>
  </si>
  <si>
    <t>BREAKER 20 AMP</t>
  </si>
  <si>
    <t>BREAKER 30 AMP</t>
  </si>
  <si>
    <t>BROCHA DE CERDA FINA 2"</t>
  </si>
  <si>
    <t>BROCHA DE CERDA FINA 3"</t>
  </si>
  <si>
    <t>CAJA SENCILLA 103X60X45MM 5800 (2X4) GALV PROPACK 10UND</t>
  </si>
  <si>
    <t>CAJA SENCILLA 103X60X45MM 5800 (2X4) PROPACK 10 UND</t>
  </si>
  <si>
    <t>CANALETA DE PISO 16X54X2000 MM CON ADHESIVO</t>
  </si>
  <si>
    <t>CÁNCAMO CERRADO DE COBRE NUMERO 12</t>
  </si>
  <si>
    <t>CANDADO INTERPERIE ZINC LAMINADO RECUBIERTO PVC</t>
  </si>
  <si>
    <t>CERRADURA DE BOLA ACERO INOX TIPO ALCOBA LLAVE MULTIPUNTO</t>
  </si>
  <si>
    <t>CHAPA DE MUEBLE NIQUELADA 19*22 MM</t>
  </si>
  <si>
    <t>CLAVIJA 20A 250V HEMBRA</t>
  </si>
  <si>
    <t>CLAVIJA 20A 250V MACHO</t>
  </si>
  <si>
    <t>CODO DE 1/2" PRESION</t>
  </si>
  <si>
    <t>CODO PVC PRESION DE 1/2"</t>
  </si>
  <si>
    <t>CONECTOR DE 1/2" METALICO EMT</t>
  </si>
  <si>
    <t>CONECTOR DE AUTODESFORRE PARA CABLE 12-10 BOLSA POR 100</t>
  </si>
  <si>
    <t>CONECTOR RESORTE ROJO CALIBRE 12 ELECTRICO BOLSA POR 100</t>
  </si>
  <si>
    <t>CONECTOR RESORTE ROJO CALIBRE 8 ELECTRICO BOLSA POR 100</t>
  </si>
  <si>
    <t>CORREDERA PARA CAJÓN FULL EXTENSIÓN PESADO 20CM 83LB 1 JUEGO</t>
  </si>
  <si>
    <t>ESPÁTULA DE ACERO 4"</t>
  </si>
  <si>
    <t>ESTUCO ACRÍLICO INTERIOR EXTERIOR CANECA 30 KG</t>
  </si>
  <si>
    <t>CANECA</t>
  </si>
  <si>
    <t>FOTOCELDA + BASE ENCENDIDO AUTOMÁTICO NOCHE 110V-220V</t>
  </si>
  <si>
    <t>KIT GRIFERÍA TANQUE ONE PIECE 2 PULGADAS</t>
  </si>
  <si>
    <t>KIT MULTITOMA 4 SALIDAS + ADAPTADOR 3-A-2 + CLAVIJA 3 SALIDAS</t>
  </si>
  <si>
    <t>25cmx17cmx4 cm TRAFICO ALTO</t>
  </si>
  <si>
    <t>LLAVE TERMINAL JARDINERA METALICA PESADO 15CM*9CM</t>
  </si>
  <si>
    <t>MANIJA ASUNCION CROMO MATE 96MM</t>
  </si>
  <si>
    <t>MANIJA DE ACERO INOXIDABLE 202-96-156 *6 UND</t>
  </si>
  <si>
    <t>MASILLA Supermastick Plus 4.5gal 28kg</t>
  </si>
  <si>
    <t>CUÑETE</t>
  </si>
  <si>
    <t>PINTURA ACEITE COLOR BLANCO GALÓN PINTULUX</t>
  </si>
  <si>
    <t>GALON</t>
  </si>
  <si>
    <t>PINTURA BLANCA PARA TRAFICO ACRÍLICA ( Base Agua, resina acrílica, cargas minerales especiales)</t>
  </si>
  <si>
    <t>PINTURA AZUL PARA TRAFICO ACRÍLICA ( Base Agua, resina acrílica, cargas minerales especiales)</t>
  </si>
  <si>
    <t>PINTURA AMARILLA PARA TRAFICO ACRÍLICA ( Base Agua, resina acrílica, cargas minerales especiales)</t>
  </si>
  <si>
    <t>THINNER</t>
  </si>
  <si>
    <t>RODILLO DE FELPA FINO 4"</t>
  </si>
  <si>
    <t>RODILLO DE FELPA FINO 9"</t>
  </si>
  <si>
    <t>SELLADOR 100% DE SILICONA 280 ML</t>
  </si>
  <si>
    <t>TARRO</t>
  </si>
  <si>
    <t>SIFON TIPO ACORDEON AJUSTABLE</t>
  </si>
  <si>
    <t>SIKA SELLO PINTORES 280 ML SELLO DE FISURAS CON BAJO MOVIMIENTO.</t>
  </si>
  <si>
    <t>TEE PVC PRESION DE 1/2"</t>
  </si>
  <si>
    <t>TERMINAL DE PONCHAR PARA CABLE # 6 ELECTRICO</t>
  </si>
  <si>
    <t>TERMINAL DE PONCHAR PARA CABLE # 8 ELECTRICO</t>
  </si>
  <si>
    <t>TERMINAL DE PONCHAR PARA CABLE 1-0 ELECTRICO</t>
  </si>
  <si>
    <t>TERMINAL DE PONCHAR PARA CABLE 2-0 ELECTRICO</t>
  </si>
  <si>
    <t>TUBO PRESION DE 1/2" * 6 M</t>
  </si>
  <si>
    <t>UNION PVC PRESION DE 1/2"</t>
  </si>
  <si>
    <t>JUEGO DE BROCAS DE MAMPOSTERÍA PROFESIONAL (10 UNIDADES) PARA</t>
  </si>
  <si>
    <t>VIDRIO/LADRILLO/PLÁSTICO/CEMENTO/MADERA/AZULEJO/ETC., PUNTA DE</t>
  </si>
  <si>
    <t>BROCA DE CARBURO DE FUERZA INDUSTRIAL, 1/8"-1/2" POR TITGGI</t>
  </si>
  <si>
    <t>LLAVE INDIVIDUAL EN ABS PARA LAVAMANOS</t>
  </si>
  <si>
    <t>EMPAQUE MANGUERA X 6 UNIDADES</t>
  </si>
  <si>
    <t>TOMACORRIENTE DOBLE CON POLO A TIERRA BLANCO CON TAPA Y TORNI-LLO</t>
  </si>
  <si>
    <t>PINTULUX ROJO BERMELLÓN 1 GALÓN</t>
  </si>
  <si>
    <t>PINTULUX NEGRO MATE 1 GALÓN</t>
  </si>
  <si>
    <t>PINTULUX NEGRO 1 GALÓN</t>
  </si>
  <si>
    <t>PINTULUX PLATA 1 GALÓN</t>
  </si>
  <si>
    <t>ROMERAL POR 25 KILOS</t>
  </si>
  <si>
    <t>CEMENTO GRIS 50KG</t>
  </si>
  <si>
    <t>CERRADURA OVERSEAS BASTÓN BRONCE</t>
  </si>
  <si>
    <t>CERRADURA OVERSEAS BASTÓN MATE</t>
  </si>
  <si>
    <t>PISTOLA AEROGRÁFICA PROFESIONAL VASO DE 7 ML BOQUILLA 0.3 MM</t>
  </si>
  <si>
    <t>ACEITE PENETRANTE INDUSTRIAL 450ML</t>
  </si>
  <si>
    <t>ACEITE PENETRANTE 3 EN 1 3OZ, 88,7ML</t>
  </si>
  <si>
    <t>GRIFERIA LAVAPLATOS MEZCLADOR NOGAL 8"</t>
  </si>
  <si>
    <t>LÁMINAS DE ACRÍLICO 122 X 61 M CRISTAL CALIFORNIA</t>
  </si>
  <si>
    <t>TAPON LISO PVC X 1/2"</t>
  </si>
  <si>
    <t>TAPON ROSCADO PVC X 1/2"</t>
  </si>
  <si>
    <t>TAPA CIEGA REDONDA PLASTICA BLANCA LISA PVC</t>
  </si>
  <si>
    <t>CABLE MULTIHILO AWG Nº 12 AZUL</t>
  </si>
  <si>
    <t>CABLE MULTIHILO AWG Nº 12 BLANCO</t>
  </si>
  <si>
    <t>CABLE MULTIHILO AWG Nº 12 VERDE</t>
  </si>
  <si>
    <t>SOLUCION PEGANTE</t>
  </si>
  <si>
    <t>ACOPLES 7/8 A MEDIA SANITARIO</t>
  </si>
  <si>
    <t>REMOVEDOR PVC 1/4 GALON</t>
  </si>
  <si>
    <t>SERRUCHO PUNTA DRYWALL</t>
  </si>
  <si>
    <t>VALVULA DESCARGUE DUAL UNA PIEZA 2 PULGADAS</t>
  </si>
  <si>
    <t>LLAVE DE TUBO 8 PULGADAS</t>
  </si>
  <si>
    <t>LLAVE DE TUBO 10 PULGADAS</t>
  </si>
  <si>
    <t>SONDA DESTAQUEADORA ENRROLLABLE 6 MTS ESPESOR 6 MML</t>
  </si>
  <si>
    <t>TESTER VOLTAJE SIN CONTACTO 12-600 VOLTIOS</t>
  </si>
  <si>
    <t>CANTO PUERTAS 43 MM X 4.2 MILIMETROS NEGRO</t>
  </si>
  <si>
    <t>CANTO PUERTAS 43 MM X 4.2 MILIMETROS WENGUE</t>
  </si>
  <si>
    <t>CANTO PUERTAS 22 MM X 1 MILIMETROS WENGUE</t>
  </si>
  <si>
    <t>CANTO PUERTAS 22 MM X 1 MILIMETROS NEGRO</t>
  </si>
  <si>
    <t>TORNILLO ESTRUCTURAL PUNTA BROCA X MEDIA PULGADA 1.9 MILIME-TROS (500 UND)</t>
  </si>
  <si>
    <t>TORNILLO ESTRUCTURAL PUNTA AGUDA X MEDIA PULGADA 1.9 MILIME-TROS (500 UND)</t>
  </si>
  <si>
    <t xml:space="preserve">SERRUCHO COSTILLA 8 X 1/2 12" </t>
  </si>
  <si>
    <t>PRENSA RAPIDA 10"</t>
  </si>
  <si>
    <t>SET DE RACHE COMPLETO 3/8 85 PIEZAS</t>
  </si>
  <si>
    <t>SET DE LLAVES EXAGONALES METRICAS LARGAS</t>
  </si>
  <si>
    <t>SET DE LLAVES EXAGONALES METRICAS CORTA</t>
  </si>
  <si>
    <t>SET DE LLAVES EXAGONALES EN PULGADAS LARGA</t>
  </si>
  <si>
    <t>SET DE LLAVES EXAGONALES EN PULGADASCORTA</t>
  </si>
  <si>
    <t>REMACHADORA POP</t>
  </si>
  <si>
    <t>TIJERA HOJALATA 10"</t>
  </si>
  <si>
    <t>SET DE LIMAS 8"</t>
  </si>
  <si>
    <t>ROTO MARTILLO SDS PLUS POTENCIA 1050 VATIOS</t>
  </si>
  <si>
    <t>KIT TALADRO PERCUTOR 3/8</t>
  </si>
  <si>
    <t>TALADRO PERCUTOR DE MEDIA</t>
  </si>
  <si>
    <t>KIT DE MOTOTOOL SERIE 4.000</t>
  </si>
  <si>
    <t>SIERRA CIRCULAR 7 1/4 1400 VATIOS</t>
  </si>
  <si>
    <t>PISTOLA PARA SOPLAR Y ASPIRAR POTENCIA 2000 VATIOS</t>
  </si>
  <si>
    <t>SET DE BROCAS PARA MURO MAMPOSTERIA</t>
  </si>
  <si>
    <t>SET DE BROCA PARA LAMINA</t>
  </si>
  <si>
    <t xml:space="preserve">SET DE COPAS SIERRAS </t>
  </si>
  <si>
    <t>SET DE COPAS SIERRAS METAL CON MANDRIL</t>
  </si>
  <si>
    <t>PINTU OXIDO</t>
  </si>
  <si>
    <t>BANDEJA PLASTICA 9"</t>
  </si>
  <si>
    <t>AEROGRAFO DE GRAVEDAD ECOLOGICO PARA REPOSTERIA</t>
  </si>
  <si>
    <t>SIKAFLEX 300 MILIGRAMOS GRIS</t>
  </si>
  <si>
    <t>SIKAFLEX 300 MILIGRAMOS BLANCO</t>
  </si>
  <si>
    <t>SILICONA POLICARBONATO BLANCA</t>
  </si>
  <si>
    <t>SILICONA POLICARBONATO TRANSPARENTE</t>
  </si>
  <si>
    <t>MANITAS PARA FIJAR ESPEJO PLASTICA X 100</t>
  </si>
  <si>
    <t>PINTURA ALTO TRAFICO AL AGUA AMARILLA ACRILICA</t>
  </si>
  <si>
    <t>LIMPIADOR ELECTRONICO 550 MILIGRAMOS</t>
  </si>
  <si>
    <t>CINTA MALLA PARA DRYWALL</t>
  </si>
  <si>
    <t>CINTA PAPE PARA PANEL DE YESO</t>
  </si>
  <si>
    <t>PELACABLES AJUSTABLE</t>
  </si>
  <si>
    <t>PALUSTRE DE MADERA 6"</t>
  </si>
  <si>
    <t>SINCEL CON PROTECCION 3/4 8"</t>
  </si>
  <si>
    <t>SINCEL CON PROTECCION 3/4 10"</t>
  </si>
  <si>
    <t>MANIJA PARA VENTANAS EN ALUMINIO</t>
  </si>
  <si>
    <t>SEGURO DE VENTANA MEDIA LUNA PARA VENTANAS DE ALUMINIO</t>
  </si>
  <si>
    <t>LAMPARA DE 12 VATIOS DE SOBREPONER LED CUADRADAS</t>
  </si>
  <si>
    <t>LAMPARA DE 12 VATIOS DE SOBREPONER LED REDONDAS</t>
  </si>
  <si>
    <t>LAMPARA DE 9 VATIOS DE SOBREPONER LED REDONDAS</t>
  </si>
  <si>
    <t>CLAVIJA TRIFILAR - 20 AMPERIOS- 250 VOLTIOS</t>
  </si>
  <si>
    <t>CLAVIJA PATA TRABADA 20 AMPERIOS -250 VOLTIOS</t>
  </si>
  <si>
    <t>LED PANEL DE INCRUSTAR O DESCOLGAR. LUMINARIA TIPO PANEL DE ALTA EFICACIA CON DISEÑO ULTRADELGADO Y MODERNO PARA ILUMINACIÓN INTERIOR, OFICINAS, INSTALACIONES EDUCATIVAS. BAJO CONSUMO DE ENERGÍA, LOGRANDO MÁS DEL 50% DE AHORRO EN COMPARACIÓN CON PRODUCTOS DE TECNOLOGÍAS TRADICIONALES. TIPO DE MONTAJE: INCRUSTAR O DESCOLGAR. CONSUMO DE POTENCIA 40 W. TENSIÓN DE OPERACIÓN 100-277V. FLUJO LUMINOSO 4000 LM. FACTOR DE POTENCIA MAYOR 0,9. EFICACIA DE LA LUMINARIA 100 (LM/W). TEMPERATURA DE COLOR 6500 K. IRC 80. ANGULO DE APERTURA 110 GRADOS. VIDA ÚTIL 50000 H. IP 20. L MM 595-HMM 595- W MM 10 (COLOR BLANCO). DEBE INCLUIR GUAYAS PARA INSTALACIÓN.</t>
  </si>
  <si>
    <t>LED PANEL DE INCRUSTAR O DESCOLGAR. LUMINARIA TIPO PANEL DE ALTA EFICACIA CON DISEÑO ULTRADELGADO Y MODERNO PARA ILUMINACIÓN INTERIOR, OFICINAS, INSTALACIONES EDUCATIVAS. BAJO CONSUMO DE ENERGÍA, LOGRANDO MÁS DEL 50% DE AHORRO EN COMPARACIÓN CON PRODUCTOS DE TECNOLOGÍAS TRADICIONALES. TIPO DE MONTAJE: INCRUSTAR O DESCOLGAR. CONSUMO DE POTENCIA 40 W. TENSIÓN DE OPE-RACIÓN 100-277V. FLUJO LUMINOSO 3900 LM . FACTOR DE POTENCIA MAYOR 0,9. EFICACIA DE LA LUMINARIA 98 ( LM/W). TEMPERATURA DE COLOR 6500 K. IRC 80. ANGULO DE APERTURA 110 GRADOS . VIDA ÚTIL 50000 H. IP 20. L MM 1195-HMM 295- WMM 10 ( COLOR BLANCO) DEBE INCLUIR GUAYAS PARA INSTALACIÓN.</t>
  </si>
  <si>
    <t>TUBO LED T8 POLICARBONATO ROBUSTO. CUERPO CON ACABADO OPALI-ZADO. TECNOOGIA DE CHIP LED SMD Y DRIVER INTEGRADO EN EL TUBO. IP</t>
  </si>
  <si>
    <t>20. G 13. POTENCIA 9W . TENSION DE OPERACIÓN 100-227V. FLUJO LUMI-NOSO 1800 LM. FACTOR DE POTENCIA 0,9. EFICACIA10 ( LM /W). TEMPERA-TURA DE COLOR 6500 K. IRC 80. ANGULO DE APERTURA 180 GRADOS. VIDA</t>
  </si>
  <si>
    <t>UTIL 40000 H. DIAMETRO mm 28-Hmm604. DEBE INCLUIR LOS SOCKET G13</t>
  </si>
  <si>
    <t>LED PANEL REDONDO STANDARD. LUMINARIA REDONDA TIPO PANEL DE</t>
  </si>
  <si>
    <t>ALTA EFICACIA, CON DISEÑO ULTRADELGADO Y MODERNO PARA ILUMINA-CIÓN INTERIOR, OFICINAS, COMERCIOS E INSTALACIONES EDUCATIVAS.</t>
  </si>
  <si>
    <t>BAJO CONSUMO DE ENERGÍA, LOGRANDO MÁS DEL 50% DE AHORRO EN</t>
  </si>
  <si>
    <t>COMPARACIÓN CON PRODUCTOS DE TECNOLOGÍAS TRADICIONALES. TIPO</t>
  </si>
  <si>
    <t>DE MONTAJE: INCRUSTAR (RESORTES INCLUIDOS). IP 20. POTENCIA 6W .</t>
  </si>
  <si>
    <t>TENSION DE OPERACIÓN 100-227V. FLUJO LUMINOSO 240 LM. FACTOR DE</t>
  </si>
  <si>
    <t>POTENCIA MAYOR 0,50. EFICACIA 40 ( LM /W). TEMPERATURA DE COLOR</t>
  </si>
  <si>
    <t>6500 K. IRC 70. ANGULO DE APERTURA 120 GRADOS. VIDA UTIL 25000 H.</t>
  </si>
  <si>
    <t>DIAMETRO MM 120-HMM20.</t>
  </si>
  <si>
    <t>DE MONTAJE: INCRUSTAR (RESORTES INCLUIDOS). IP 20. POTENCIA 9W .</t>
  </si>
  <si>
    <t>TENSION DE OPERACIÓN 100-227V. FLUJO LUMINOSO 490 LM. FACTOR DE</t>
  </si>
  <si>
    <t>POTENCIA MAYOR 0,50. EFICACIA 54 ( LM /W). TEMPERATURA DE COLOR</t>
  </si>
  <si>
    <t>DIAMETRO MM 145-HMM20.</t>
  </si>
  <si>
    <t>DE MONTAJE: INCRUSTAR (RESORTES INCLUIDOS). IP 20. POTENCIA 12W .</t>
  </si>
  <si>
    <t>TENSION DE OPERACIÓN 100-227V. FLUJO LUMINOSO 750 LM. FACTOR DE</t>
  </si>
  <si>
    <t>POTENCIA MAYOR 0,50. EFICACIA 62 ( LM /W). TEMPERATURA DE COLOR</t>
  </si>
  <si>
    <t>DIAMETRO MM 170-HMM20.</t>
  </si>
  <si>
    <t>DE MONTAJE: INCRUSTAR (RESORTES INCLUIDOS). IP 20. POTENCIA 18W . TENSION DE OPERACIÓN 100-227V. FLUJO LUMINOSO 1260 LM. FACTOR DE POTENCIA MAYOR 0,50. EFICACIA 65 ( LM /W). TEMPERATURA DE COLOR 6500 K. IRC 70. ANGULO DE APERTURA 120 GRADOS. VIDA UTIL 25000 H. DIAMETRO MM 220-HMM20.</t>
  </si>
  <si>
    <t>LED PANEL REDONDO STANDARD. LUMINARIA REDONDA TIPO PANEL DE ALTA EFICACIA, CON DISEÑO ULTRADELGADO Y MODERNO PARA ILUMINA-CIÓN INTERIOR, OFICINAS, COMERCIOS E INSTALACIONES EDUCATIVAS.</t>
  </si>
  <si>
    <t>BAJO CONSUMO DE ENERGÍA, LOGRANDO MÁS DEL 50% DE AHORRO EN COMPARACIÓN CON PRODUCTOS DE TECNOLOGÍAS TRADICIONALES. TIPO</t>
  </si>
  <si>
    <t>DE MONTAJE: INCRUSTAR (RESORTES INCLUIDOS). IP 20. POTENCIA 24W .</t>
  </si>
  <si>
    <t>TENSION DE OPERACIÓN 100-227V. FLUJO LUMINOSO 1680 LM. FACTOR DE</t>
  </si>
  <si>
    <t>POTENCIA MAYOR 0,50. EFICACIA 65 ( LM /W). TEMPERATURA DE COLOR</t>
  </si>
  <si>
    <t>DIAMETRO MM 220-HMM20.</t>
  </si>
  <si>
    <t>LED HERMETICA CHASIS EN POLICARBONATO. DIFUSOR OPALIZADO. LUMI-NARIA TIPO HERMÉTICA, CON DISEÑO DE CHASIS LINEAL INTEGRADO, LED DE ALTA EFICACIA. PROYECCIÓN UNIFORME DE LA LUZ QUE PROPORCIONA UN SISTEMA DE ILUMINACIÓN LIMPIO Y SENCILLO, REDUCE LOS COSTOS DE CONSUMO DE ENERGÍA Y DE MANTENIMIENTO IP 65. POTENCIA 36W . TEN-SION DE OPERACIÓN 100-240V. FLUJO LUMINOSO 3500 LM. FACTOR DE PO-TENCIA MAYOR 0,9. EFICACIA 97 ( LM /W). TEMPERATURA DE COLOR 6500</t>
  </si>
  <si>
    <t>K. IRC MAYOR 70. ANGULO DE APERTURA 120 GRADOS. VIDA UTIL 25000 H.</t>
  </si>
  <si>
    <t>LMM 1230-WMM 85-HMM45.</t>
  </si>
  <si>
    <t>LED REFLECTOR. DISEÑO DELGADO, PERFECTO PARA ILUMINACIÓN DE FA-CHADAS, PARQUEADEROS, PLAZOLETAS Y EXTERIORES EN GENERAL. TIPO</t>
  </si>
  <si>
    <t>DE DISTRIBUCIÓN: DIRECTA SIMÉTRICA. TIPO DE MONTAJE: SOBREPONER,</t>
  </si>
  <si>
    <t>CON SOPORTE. CARCASA FABRICADA EN ALEACIÓN DE ALUMINIO FUNDIDO,</t>
  </si>
  <si>
    <t>VIDRIO TEMPLADO CLARO. TEMPERATURA AMBIENTE DE OPERACIÓN: -10°C</t>
  </si>
  <si>
    <t>~ 40°C. IIP 65. POTENCIA 200W . TENSION DE OPERACIÓN 100-240V. FLUJO</t>
  </si>
  <si>
    <t>LUMINOSO 18000 LM. FACTOR DE POTENCIA MAYOR 0,9. EFICACIA 90 ( LM</t>
  </si>
  <si>
    <t>/W). TEMPERATURA DE COLOR 6500 K. IRC 80. ANGULO DE APERTURA 120</t>
  </si>
  <si>
    <t>GRADOS. VIDA UTIL 30000 H. LMM 350.WMM66.HMM290.</t>
  </si>
  <si>
    <t>BOMBILLO LED ROSCA E 27. AHORRO DE ENERGIA DEL 90%. . TENSIÓN DE</t>
  </si>
  <si>
    <t>ALIMENTACIÓN 100-240V.TEMPERATURA AMBIENTE DE OPERACIÓN O MA-XIMA DE TRABAJO -20 °C ~ -50 °C.INDICE DE CALOR 80. IP 20. POTENCIA</t>
  </si>
  <si>
    <t>20W . FLUJO LUMINOSO 1700 LM. EFICACIA 80-90 ( LM /W). TEMPERATURA</t>
  </si>
  <si>
    <t>DE COLOR 6500 K. VIDA UTIL 20000 H.</t>
  </si>
  <si>
    <t>BOMBILLA LED EN FORMATO BULBO PARA ILUMINACIÓN DOMESTICA, SU</t>
  </si>
  <si>
    <t>TECNOLOGÍA Y DISEÑO PROPORCIONA UNA MEJOR ILUMINACIÓN INTE-RIOR. AHORRA HASTA EL 90% DE ENERGÍA COMPARADO CON BOMBILLAS</t>
  </si>
  <si>
    <t>INCANDESCENTES. CUERPO CON ACABADO OPALIZADO. TECNOLOGÍA DE</t>
  </si>
  <si>
    <t>CHIP LED SMD.TIPO DE DISTRIBUCIÓN: DIRECTO SIMÉTRICO.</t>
  </si>
  <si>
    <t>LUMINARIA ALTAMENTE EFICIENTE PARA APLICACIONES EXTERIORES Y DE ALUMBRADO PUBLICO, DISEÑO MINIMALISTA QUE SE INTEGRA ARMONIO-SAMENTE CON EL AMBIENTE EXTERIOR. CHASÍS FABRICADO EN ALUMINIO</t>
  </si>
  <si>
    <t>INYECTADO. ESTILO MODERNO CON VIDRIO DE PROTECCIÓN PLANO DE ALTA TRANSMITANCIA. LED DE ALTA POTENCIA. LARGA VIDA ÚTIL PARA RE-DUCIR COSTOS DE MANTENIMIENTO. ATENUABLE DE 0-10V.BASE PARA FO-TOCELDA NEMA 3 PINES. DISTRIBUCIÓN FOTOMÉTRICA PROFESIONAL PARAOPTIMIZAR LOS DISEÑOS DE ILUMINACIÓN. RANGO DE POTENCIA CONFI-GURABLE CON POTENCIÓMETRO INTEGRADO EN EL DRIVER ACORDE A LAS POTENCIAS DISPONIBLES.IP 65, IK08, CONSUMO DE POTENCIA 30W, TEN-SIÓN DE OPERACIÓN 110-277V, FLUJO LUMINOSO 4725, FACTOR DE PO-TENCIA MAYOR A 0.9, EFICACIA 135, TEMPERATURA DE COLOR 4000 K, ÁN-GULO SIMÉTRICO, VIDA UTIL 100000 HORAS.</t>
  </si>
  <si>
    <r>
      <t xml:space="preserve">El suscrito, obrando en representación de </t>
    </r>
    <r>
      <rPr>
        <b/>
        <u/>
        <sz val="13"/>
        <color rgb="FF000000"/>
        <rFont val="Arial Narrow"/>
        <family val="2"/>
      </rPr>
      <t>IGS INGENIERIA Y SUMINISTROS SAS</t>
    </r>
    <r>
      <rPr>
        <b/>
        <sz val="13"/>
        <color rgb="FF000000"/>
        <rFont val="Arial Narrow"/>
        <family val="2"/>
      </rPr>
      <t>, ofrezco contratar con el Centro de Comercio y Servicios del SENA Regional Caldas el siguiente Objeto: Adquirir materiales y elementos de ferretería para el centro.”.</t>
    </r>
  </si>
  <si>
    <t>Nombre Proponente: Yucett Ordoñez</t>
  </si>
  <si>
    <t>Cc. 72 237 854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</si>
</sst>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</numFmts>
  <fonts count="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3"/>
      <color rgb="FF000000"/>
      <name val="Arial Narrow"/>
      <family val="2"/>
    </font>
    <font>
      <b/>
      <sz val="13"/>
      <color rgb="FF000000"/>
      <name val="Arial Narrow"/>
      <family val="2"/>
    </font>
    <font>
      <sz val="8"/>
      <color rgb="FF000000"/>
      <name val="Arial"/>
      <family val="2"/>
    </font>
    <font>
      <sz val="10"/>
      <color rgb="FF000000"/>
      <name val="Times New Roman"/>
      <charset val="204"/>
    </font>
    <font>
      <b/>
      <u/>
      <sz val="13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7">
    <xf numFmtId="0" fontId="0" fillId="0" borderId="0"/>
    <xf numFmtId="0" fontId="2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53"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18" xfId="0" applyNumberFormat="1" applyFont="1" applyBorder="1" applyAlignment="1">
      <alignment horizontal="center" vertical="center" wrapText="1"/>
    </xf>
    <xf numFmtId="3" fontId="4" fillId="0" borderId="19" xfId="0" applyNumberFormat="1" applyFont="1" applyBorder="1" applyAlignment="1">
      <alignment horizontal="center" vertical="center" wrapText="1"/>
    </xf>
    <xf numFmtId="3" fontId="4" fillId="0" borderId="20" xfId="0" applyNumberFormat="1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 wrapText="1"/>
    </xf>
    <xf numFmtId="3" fontId="4" fillId="0" borderId="16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9" fontId="4" fillId="0" borderId="16" xfId="16" applyNumberFormat="1" applyFont="1" applyBorder="1" applyAlignment="1">
      <alignment horizontal="center" vertical="center" wrapText="1"/>
    </xf>
  </cellXfs>
  <cellStyles count="17">
    <cellStyle name="Millares" xfId="16" builtinId="3"/>
    <cellStyle name="Moneda [0] 2" xfId="3" xr:uid="{00000000-0005-0000-0000-000000000000}"/>
    <cellStyle name="Moneda 10" xfId="12" xr:uid="{00000000-0005-0000-0000-000001000000}"/>
    <cellStyle name="Moneda 11" xfId="13" xr:uid="{00000000-0005-0000-0000-000002000000}"/>
    <cellStyle name="Moneda 12" xfId="14" xr:uid="{00000000-0005-0000-0000-000003000000}"/>
    <cellStyle name="Moneda 13" xfId="15" xr:uid="{00000000-0005-0000-0000-000004000000}"/>
    <cellStyle name="Moneda 2" xfId="4" xr:uid="{00000000-0005-0000-0000-000005000000}"/>
    <cellStyle name="Moneda 3" xfId="5" xr:uid="{00000000-0005-0000-0000-000006000000}"/>
    <cellStyle name="Moneda 4" xfId="6" xr:uid="{00000000-0005-0000-0000-000007000000}"/>
    <cellStyle name="Moneda 5" xfId="7" xr:uid="{00000000-0005-0000-0000-000008000000}"/>
    <cellStyle name="Moneda 6" xfId="8" xr:uid="{00000000-0005-0000-0000-000009000000}"/>
    <cellStyle name="Moneda 7" xfId="9" xr:uid="{00000000-0005-0000-0000-00000A000000}"/>
    <cellStyle name="Moneda 8" xfId="10" xr:uid="{00000000-0005-0000-0000-00000B000000}"/>
    <cellStyle name="Moneda 9" xfId="11" xr:uid="{00000000-0005-0000-0000-00000C000000}"/>
    <cellStyle name="Normal" xfId="0" builtinId="0"/>
    <cellStyle name="Normal 2" xfId="1" xr:uid="{00000000-0005-0000-0000-00000E000000}"/>
    <cellStyle name="Normal 3" xfId="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1511300</xdr:colOff>
      <xdr:row>223</xdr:row>
      <xdr:rowOff>119899</xdr:rowOff>
    </xdr:from>
    <xdr:to>
      <xdr:col>2</xdr:col>
      <xdr:colOff>2399361</xdr:colOff>
      <xdr:row>227</xdr:row>
      <xdr:rowOff>327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CA1238-5AE0-4F7D-983B-3B1EEB85B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9350" y="54209199"/>
          <a:ext cx="888061" cy="718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504"/>
  <sheetViews>
    <sheetView tabSelected="1" topLeftCell="B1" zoomScaleNormal="100" workbookViewId="0">
      <selection activeCell="B3" sqref="B3:I5"/>
    </sheetView>
  </sheetViews>
  <sheetFormatPr baseColWidth="10" defaultColWidth="12" defaultRowHeight="16.5" x14ac:dyDescent="0.3"/>
  <cols>
    <col min="1" max="1" width="4.69921875" style="4" customWidth="1"/>
    <col min="2" max="2" width="9.59765625" style="4" customWidth="1"/>
    <col min="3" max="3" width="61" style="3" customWidth="1"/>
    <col min="4" max="4" width="14" style="4" customWidth="1"/>
    <col min="5" max="5" width="13" style="5" customWidth="1"/>
    <col min="6" max="6" width="29.19921875" style="5" customWidth="1"/>
    <col min="7" max="8" width="15.296875" style="5" customWidth="1"/>
    <col min="9" max="9" width="16.19921875" style="5" customWidth="1"/>
    <col min="10" max="12" width="12" style="5"/>
    <col min="13" max="16384" width="12" style="4"/>
  </cols>
  <sheetData>
    <row r="2" spans="2:12" ht="18.75" customHeight="1" x14ac:dyDescent="0.3">
      <c r="B2" s="42" t="s">
        <v>4</v>
      </c>
      <c r="C2" s="42"/>
      <c r="D2" s="42"/>
      <c r="E2" s="42"/>
      <c r="F2" s="42"/>
      <c r="G2" s="42"/>
      <c r="H2" s="42"/>
      <c r="I2" s="42"/>
    </row>
    <row r="3" spans="2:12" x14ac:dyDescent="0.3">
      <c r="B3" s="43" t="s">
        <v>229</v>
      </c>
      <c r="C3" s="43"/>
      <c r="D3" s="43"/>
      <c r="E3" s="43"/>
      <c r="F3" s="43"/>
      <c r="G3" s="43"/>
      <c r="H3" s="43"/>
      <c r="I3" s="43"/>
    </row>
    <row r="4" spans="2:12" x14ac:dyDescent="0.3">
      <c r="B4" s="43"/>
      <c r="C4" s="43"/>
      <c r="D4" s="43"/>
      <c r="E4" s="43"/>
      <c r="F4" s="43"/>
      <c r="G4" s="43"/>
      <c r="H4" s="43"/>
      <c r="I4" s="43"/>
    </row>
    <row r="5" spans="2:12" ht="21" customHeight="1" x14ac:dyDescent="0.3">
      <c r="B5" s="43"/>
      <c r="C5" s="43"/>
      <c r="D5" s="43"/>
      <c r="E5" s="43"/>
      <c r="F5" s="43"/>
      <c r="G5" s="43"/>
      <c r="H5" s="43"/>
      <c r="I5" s="43"/>
    </row>
    <row r="6" spans="2:12" ht="17" thickBot="1" x14ac:dyDescent="0.35">
      <c r="B6" s="3"/>
      <c r="D6" s="3"/>
      <c r="E6" s="3"/>
      <c r="F6" s="3"/>
      <c r="G6" s="3"/>
      <c r="H6" s="3"/>
      <c r="I6" s="3"/>
    </row>
    <row r="7" spans="2:12" ht="20.25" customHeight="1" x14ac:dyDescent="0.3">
      <c r="B7" s="44" t="s">
        <v>20</v>
      </c>
      <c r="C7" s="45"/>
      <c r="D7" s="45"/>
      <c r="E7" s="45"/>
      <c r="F7" s="45"/>
      <c r="G7" s="45"/>
      <c r="H7" s="46"/>
      <c r="I7" s="47"/>
    </row>
    <row r="8" spans="2:12" s="1" customFormat="1" ht="50" thickBot="1" x14ac:dyDescent="0.35">
      <c r="B8" s="25" t="s">
        <v>0</v>
      </c>
      <c r="C8" s="25" t="s">
        <v>3</v>
      </c>
      <c r="D8" s="25" t="s">
        <v>2</v>
      </c>
      <c r="E8" s="17" t="s">
        <v>1</v>
      </c>
      <c r="F8" s="17" t="s">
        <v>21</v>
      </c>
      <c r="G8" s="17" t="s">
        <v>5</v>
      </c>
      <c r="H8" s="17" t="s">
        <v>10</v>
      </c>
      <c r="I8" s="17" t="s">
        <v>6</v>
      </c>
      <c r="J8" s="2"/>
      <c r="K8" s="2"/>
      <c r="L8" s="2"/>
    </row>
    <row r="9" spans="2:12" s="1" customFormat="1" x14ac:dyDescent="0.3">
      <c r="B9" s="33">
        <v>1</v>
      </c>
      <c r="C9" s="26" t="s">
        <v>22</v>
      </c>
      <c r="D9" s="33" t="s">
        <v>24</v>
      </c>
      <c r="E9" s="33">
        <v>2</v>
      </c>
      <c r="F9" s="27"/>
      <c r="G9" s="27">
        <v>15442.32</v>
      </c>
      <c r="H9" s="52">
        <v>0.19</v>
      </c>
      <c r="I9" s="20">
        <f>(G9+(G9*H9))*E9</f>
        <v>36752.721599999997</v>
      </c>
      <c r="J9" s="2"/>
      <c r="K9" s="2"/>
      <c r="L9" s="2"/>
    </row>
    <row r="10" spans="2:12" s="1" customFormat="1" ht="17" thickBot="1" x14ac:dyDescent="0.35">
      <c r="B10" s="35"/>
      <c r="C10" s="12" t="s">
        <v>23</v>
      </c>
      <c r="D10" s="35"/>
      <c r="E10" s="35"/>
      <c r="F10" s="28"/>
      <c r="G10" s="28"/>
      <c r="H10" s="28"/>
      <c r="I10" s="24"/>
      <c r="J10" s="2"/>
      <c r="K10" s="2"/>
      <c r="L10" s="2"/>
    </row>
    <row r="11" spans="2:12" s="1" customFormat="1" ht="20" x14ac:dyDescent="0.3">
      <c r="B11" s="33">
        <v>2</v>
      </c>
      <c r="C11" s="11" t="s">
        <v>25</v>
      </c>
      <c r="D11" s="33" t="s">
        <v>27</v>
      </c>
      <c r="E11" s="33">
        <v>20</v>
      </c>
      <c r="F11" s="27"/>
      <c r="G11" s="19">
        <v>16982.98</v>
      </c>
      <c r="H11" s="52">
        <v>0.19</v>
      </c>
      <c r="I11" s="20">
        <f>(G11+(G11*H11))*E11</f>
        <v>404194.924</v>
      </c>
      <c r="J11" s="2"/>
      <c r="K11" s="2"/>
      <c r="L11" s="2"/>
    </row>
    <row r="12" spans="2:12" s="1" customFormat="1" ht="17" thickBot="1" x14ac:dyDescent="0.35">
      <c r="B12" s="35"/>
      <c r="C12" s="12" t="s">
        <v>26</v>
      </c>
      <c r="D12" s="35"/>
      <c r="E12" s="35"/>
      <c r="F12" s="28"/>
      <c r="G12" s="23"/>
      <c r="H12" s="28"/>
      <c r="I12" s="24"/>
      <c r="J12" s="2"/>
      <c r="K12" s="2"/>
      <c r="L12" s="2"/>
    </row>
    <row r="13" spans="2:12" s="1" customFormat="1" ht="17" thickBot="1" x14ac:dyDescent="0.35">
      <c r="B13" s="13">
        <v>4</v>
      </c>
      <c r="C13" s="12" t="s">
        <v>28</v>
      </c>
      <c r="D13" s="14" t="s">
        <v>27</v>
      </c>
      <c r="E13" s="14">
        <v>20</v>
      </c>
      <c r="F13" s="29"/>
      <c r="G13" s="30">
        <v>2250.36</v>
      </c>
      <c r="H13" s="52">
        <v>0.19</v>
      </c>
      <c r="I13" s="20">
        <f>(G13+(G13*H13))*E13</f>
        <v>53558.568000000007</v>
      </c>
      <c r="J13" s="2"/>
      <c r="K13" s="2"/>
      <c r="L13" s="2"/>
    </row>
    <row r="14" spans="2:12" s="1" customFormat="1" ht="17" thickBot="1" x14ac:dyDescent="0.35">
      <c r="B14" s="13">
        <v>5</v>
      </c>
      <c r="C14" s="12" t="s">
        <v>29</v>
      </c>
      <c r="D14" s="14" t="s">
        <v>27</v>
      </c>
      <c r="E14" s="14">
        <v>20</v>
      </c>
      <c r="F14" s="29"/>
      <c r="G14" s="30">
        <v>809.34</v>
      </c>
      <c r="H14" s="52">
        <v>0.19</v>
      </c>
      <c r="I14" s="20">
        <f t="shared" ref="I14:I76" si="0">(G14+(G14*H14))*E14</f>
        <v>19262.292000000001</v>
      </c>
      <c r="J14" s="2"/>
      <c r="K14" s="2"/>
      <c r="L14" s="2"/>
    </row>
    <row r="15" spans="2:12" s="1" customFormat="1" ht="17" thickBot="1" x14ac:dyDescent="0.35">
      <c r="B15" s="13">
        <v>6</v>
      </c>
      <c r="C15" s="12" t="s">
        <v>30</v>
      </c>
      <c r="D15" s="14" t="s">
        <v>27</v>
      </c>
      <c r="E15" s="14">
        <v>20</v>
      </c>
      <c r="F15" s="29"/>
      <c r="G15" s="30">
        <v>473.76</v>
      </c>
      <c r="H15" s="52">
        <v>0.19</v>
      </c>
      <c r="I15" s="20">
        <f t="shared" si="0"/>
        <v>11275.488000000001</v>
      </c>
      <c r="J15" s="2"/>
      <c r="K15" s="2"/>
      <c r="L15" s="2"/>
    </row>
    <row r="16" spans="2:12" s="1" customFormat="1" ht="17" thickBot="1" x14ac:dyDescent="0.35">
      <c r="B16" s="13">
        <v>7</v>
      </c>
      <c r="C16" s="12" t="s">
        <v>31</v>
      </c>
      <c r="D16" s="14" t="s">
        <v>27</v>
      </c>
      <c r="E16" s="14">
        <v>20</v>
      </c>
      <c r="F16" s="29"/>
      <c r="G16" s="30">
        <v>1737.12</v>
      </c>
      <c r="H16" s="52">
        <v>0.19</v>
      </c>
      <c r="I16" s="20">
        <f t="shared" si="0"/>
        <v>41343.455999999998</v>
      </c>
      <c r="J16" s="2"/>
      <c r="K16" s="2"/>
      <c r="L16" s="2"/>
    </row>
    <row r="17" spans="2:12" s="1" customFormat="1" ht="17" thickBot="1" x14ac:dyDescent="0.35">
      <c r="B17" s="13">
        <v>8</v>
      </c>
      <c r="C17" s="12" t="s">
        <v>32</v>
      </c>
      <c r="D17" s="14" t="s">
        <v>27</v>
      </c>
      <c r="E17" s="14">
        <v>20</v>
      </c>
      <c r="F17" s="29"/>
      <c r="G17" s="30">
        <v>394.8</v>
      </c>
      <c r="H17" s="52">
        <v>0.19</v>
      </c>
      <c r="I17" s="20">
        <f t="shared" si="0"/>
        <v>9396.24</v>
      </c>
      <c r="J17" s="2"/>
      <c r="K17" s="2"/>
      <c r="L17" s="2"/>
    </row>
    <row r="18" spans="2:12" s="1" customFormat="1" ht="17" thickBot="1" x14ac:dyDescent="0.35">
      <c r="B18" s="13">
        <v>9</v>
      </c>
      <c r="C18" s="12" t="s">
        <v>33</v>
      </c>
      <c r="D18" s="14" t="s">
        <v>27</v>
      </c>
      <c r="E18" s="14">
        <v>20</v>
      </c>
      <c r="F18" s="29"/>
      <c r="G18" s="30">
        <v>769.86</v>
      </c>
      <c r="H18" s="52">
        <v>0.19</v>
      </c>
      <c r="I18" s="20">
        <f t="shared" si="0"/>
        <v>18322.668000000001</v>
      </c>
      <c r="J18" s="2"/>
      <c r="K18" s="2"/>
      <c r="L18" s="2"/>
    </row>
    <row r="19" spans="2:12" s="1" customFormat="1" ht="17" thickBot="1" x14ac:dyDescent="0.35">
      <c r="B19" s="13">
        <v>10</v>
      </c>
      <c r="C19" s="12" t="s">
        <v>34</v>
      </c>
      <c r="D19" s="14" t="s">
        <v>24</v>
      </c>
      <c r="E19" s="14">
        <v>3</v>
      </c>
      <c r="F19" s="29"/>
      <c r="G19" s="30">
        <v>6595.04</v>
      </c>
      <c r="H19" s="52">
        <v>0.19</v>
      </c>
      <c r="I19" s="20">
        <f t="shared" si="0"/>
        <v>23544.292799999999</v>
      </c>
      <c r="J19" s="2"/>
      <c r="K19" s="2"/>
      <c r="L19" s="2"/>
    </row>
    <row r="20" spans="2:12" s="1" customFormat="1" ht="17" thickBot="1" x14ac:dyDescent="0.35">
      <c r="B20" s="13">
        <v>11</v>
      </c>
      <c r="C20" s="12" t="s">
        <v>35</v>
      </c>
      <c r="D20" s="14" t="s">
        <v>24</v>
      </c>
      <c r="E20" s="14">
        <v>3</v>
      </c>
      <c r="F20" s="29"/>
      <c r="G20" s="30">
        <v>8727.9</v>
      </c>
      <c r="H20" s="52">
        <v>0.19</v>
      </c>
      <c r="I20" s="20">
        <f t="shared" si="0"/>
        <v>31158.602999999996</v>
      </c>
      <c r="J20" s="2"/>
      <c r="K20" s="2"/>
      <c r="L20" s="2"/>
    </row>
    <row r="21" spans="2:12" s="1" customFormat="1" ht="17" thickBot="1" x14ac:dyDescent="0.35">
      <c r="B21" s="13">
        <v>12</v>
      </c>
      <c r="C21" s="12" t="s">
        <v>36</v>
      </c>
      <c r="D21" s="14" t="s">
        <v>37</v>
      </c>
      <c r="E21" s="14">
        <v>5</v>
      </c>
      <c r="F21" s="29"/>
      <c r="G21" s="30">
        <v>12282.98</v>
      </c>
      <c r="H21" s="52">
        <v>0.19</v>
      </c>
      <c r="I21" s="20">
        <f t="shared" si="0"/>
        <v>73083.731</v>
      </c>
      <c r="J21" s="2"/>
      <c r="K21" s="2"/>
      <c r="L21" s="2"/>
    </row>
    <row r="22" spans="2:12" s="1" customFormat="1" ht="17" thickBot="1" x14ac:dyDescent="0.35">
      <c r="B22" s="13">
        <v>13</v>
      </c>
      <c r="C22" s="12" t="s">
        <v>38</v>
      </c>
      <c r="D22" s="14" t="s">
        <v>37</v>
      </c>
      <c r="E22" s="14">
        <v>5</v>
      </c>
      <c r="F22" s="29"/>
      <c r="G22" s="30">
        <v>9004.26</v>
      </c>
      <c r="H22" s="52">
        <v>0.19</v>
      </c>
      <c r="I22" s="20">
        <f t="shared" si="0"/>
        <v>53575.347000000002</v>
      </c>
      <c r="J22" s="2"/>
      <c r="K22" s="2"/>
      <c r="L22" s="2"/>
    </row>
    <row r="23" spans="2:12" s="1" customFormat="1" ht="17" thickBot="1" x14ac:dyDescent="0.35">
      <c r="B23" s="13">
        <v>14</v>
      </c>
      <c r="C23" s="12" t="s">
        <v>39</v>
      </c>
      <c r="D23" s="14" t="s">
        <v>37</v>
      </c>
      <c r="E23" s="14">
        <v>5</v>
      </c>
      <c r="F23" s="29"/>
      <c r="G23" s="30">
        <v>5805.44</v>
      </c>
      <c r="H23" s="52">
        <v>0.19</v>
      </c>
      <c r="I23" s="20">
        <f t="shared" si="0"/>
        <v>34542.367999999995</v>
      </c>
      <c r="J23" s="2"/>
      <c r="K23" s="2"/>
      <c r="L23" s="2"/>
    </row>
    <row r="24" spans="2:12" s="1" customFormat="1" ht="17" thickBot="1" x14ac:dyDescent="0.35">
      <c r="B24" s="13">
        <v>15</v>
      </c>
      <c r="C24" s="12" t="s">
        <v>40</v>
      </c>
      <c r="D24" s="14" t="s">
        <v>37</v>
      </c>
      <c r="E24" s="14">
        <v>5</v>
      </c>
      <c r="F24" s="29"/>
      <c r="G24" s="30">
        <v>9004.26</v>
      </c>
      <c r="H24" s="52">
        <v>0.19</v>
      </c>
      <c r="I24" s="20">
        <f t="shared" si="0"/>
        <v>53575.347000000002</v>
      </c>
      <c r="J24" s="2"/>
      <c r="K24" s="2"/>
      <c r="L24" s="2"/>
    </row>
    <row r="25" spans="2:12" s="1" customFormat="1" ht="17" thickBot="1" x14ac:dyDescent="0.35">
      <c r="B25" s="13">
        <v>16</v>
      </c>
      <c r="C25" s="12" t="s">
        <v>41</v>
      </c>
      <c r="D25" s="14" t="s">
        <v>37</v>
      </c>
      <c r="E25" s="14">
        <v>5</v>
      </c>
      <c r="F25" s="29"/>
      <c r="G25" s="30">
        <v>12282.98</v>
      </c>
      <c r="H25" s="52">
        <v>0.19</v>
      </c>
      <c r="I25" s="20">
        <f t="shared" si="0"/>
        <v>73083.731</v>
      </c>
      <c r="J25" s="2"/>
      <c r="K25" s="2"/>
      <c r="L25" s="2"/>
    </row>
    <row r="26" spans="2:12" s="1" customFormat="1" ht="17" thickBot="1" x14ac:dyDescent="0.35">
      <c r="B26" s="13">
        <v>17</v>
      </c>
      <c r="C26" s="12" t="s">
        <v>42</v>
      </c>
      <c r="D26" s="14" t="s">
        <v>37</v>
      </c>
      <c r="E26" s="14">
        <v>5</v>
      </c>
      <c r="F26" s="29"/>
      <c r="G26" s="30">
        <v>18562.18</v>
      </c>
      <c r="H26" s="52">
        <v>0.19</v>
      </c>
      <c r="I26" s="20">
        <f t="shared" si="0"/>
        <v>110444.97100000001</v>
      </c>
      <c r="J26" s="2"/>
      <c r="K26" s="2"/>
      <c r="L26" s="2"/>
    </row>
    <row r="27" spans="2:12" s="1" customFormat="1" ht="17" thickBot="1" x14ac:dyDescent="0.35">
      <c r="B27" s="13">
        <v>18</v>
      </c>
      <c r="C27" s="12" t="s">
        <v>43</v>
      </c>
      <c r="D27" s="14" t="s">
        <v>37</v>
      </c>
      <c r="E27" s="14">
        <v>5</v>
      </c>
      <c r="F27" s="29"/>
      <c r="G27" s="30">
        <v>9478.9599999999991</v>
      </c>
      <c r="H27" s="52">
        <v>0.19</v>
      </c>
      <c r="I27" s="20">
        <f t="shared" si="0"/>
        <v>56399.811999999991</v>
      </c>
      <c r="J27" s="2"/>
      <c r="K27" s="2"/>
      <c r="L27" s="2"/>
    </row>
    <row r="28" spans="2:12" s="1" customFormat="1" ht="17" thickBot="1" x14ac:dyDescent="0.35">
      <c r="B28" s="13">
        <v>19</v>
      </c>
      <c r="C28" s="12" t="s">
        <v>44</v>
      </c>
      <c r="D28" s="14" t="s">
        <v>27</v>
      </c>
      <c r="E28" s="14">
        <v>10</v>
      </c>
      <c r="F28" s="29"/>
      <c r="G28" s="30">
        <v>17693.62</v>
      </c>
      <c r="H28" s="52">
        <v>0.19</v>
      </c>
      <c r="I28" s="20">
        <f t="shared" si="0"/>
        <v>210554.07800000001</v>
      </c>
      <c r="J28" s="2"/>
      <c r="K28" s="2"/>
      <c r="L28" s="2"/>
    </row>
    <row r="29" spans="2:12" s="1" customFormat="1" ht="17" thickBot="1" x14ac:dyDescent="0.35">
      <c r="B29" s="13">
        <v>20</v>
      </c>
      <c r="C29" s="12" t="s">
        <v>45</v>
      </c>
      <c r="D29" s="14"/>
      <c r="E29" s="14">
        <v>10</v>
      </c>
      <c r="F29" s="29"/>
      <c r="G29" s="30">
        <v>23815.84</v>
      </c>
      <c r="H29" s="52">
        <v>0.19</v>
      </c>
      <c r="I29" s="20">
        <f t="shared" si="0"/>
        <v>283408.49600000004</v>
      </c>
      <c r="J29" s="2"/>
      <c r="K29" s="2"/>
      <c r="L29" s="2"/>
    </row>
    <row r="30" spans="2:12" s="1" customFormat="1" ht="17" thickBot="1" x14ac:dyDescent="0.35">
      <c r="B30" s="13">
        <v>21</v>
      </c>
      <c r="C30" s="12" t="s">
        <v>46</v>
      </c>
      <c r="D30" s="14" t="s">
        <v>27</v>
      </c>
      <c r="E30" s="14">
        <v>10</v>
      </c>
      <c r="F30" s="29"/>
      <c r="G30" s="30">
        <v>29937.119999999999</v>
      </c>
      <c r="H30" s="52">
        <v>0.19</v>
      </c>
      <c r="I30" s="20">
        <f t="shared" si="0"/>
        <v>356251.728</v>
      </c>
      <c r="J30" s="2"/>
      <c r="K30" s="2"/>
      <c r="L30" s="2"/>
    </row>
    <row r="31" spans="2:12" s="1" customFormat="1" ht="17" thickBot="1" x14ac:dyDescent="0.35">
      <c r="B31" s="13">
        <v>22</v>
      </c>
      <c r="C31" s="12" t="s">
        <v>47</v>
      </c>
      <c r="D31" s="14" t="s">
        <v>27</v>
      </c>
      <c r="E31" s="14">
        <v>10</v>
      </c>
      <c r="F31" s="29"/>
      <c r="G31" s="30">
        <v>4857.92</v>
      </c>
      <c r="H31" s="52">
        <v>0.19</v>
      </c>
      <c r="I31" s="20">
        <f t="shared" si="0"/>
        <v>57809.248</v>
      </c>
      <c r="J31" s="2"/>
      <c r="K31" s="2"/>
      <c r="L31" s="2"/>
    </row>
    <row r="32" spans="2:12" s="1" customFormat="1" ht="17" thickBot="1" x14ac:dyDescent="0.35">
      <c r="B32" s="13">
        <v>23</v>
      </c>
      <c r="C32" s="12" t="s">
        <v>48</v>
      </c>
      <c r="D32" s="14" t="s">
        <v>27</v>
      </c>
      <c r="E32" s="14">
        <v>10</v>
      </c>
      <c r="F32" s="29"/>
      <c r="G32" s="30">
        <v>8609.4599999999991</v>
      </c>
      <c r="H32" s="52">
        <v>0.19</v>
      </c>
      <c r="I32" s="20">
        <f t="shared" si="0"/>
        <v>102452.57399999999</v>
      </c>
      <c r="J32" s="2"/>
      <c r="K32" s="2"/>
      <c r="L32" s="2"/>
    </row>
    <row r="33" spans="2:12" s="1" customFormat="1" ht="17" thickBot="1" x14ac:dyDescent="0.35">
      <c r="B33" s="13">
        <v>24</v>
      </c>
      <c r="C33" s="12" t="s">
        <v>49</v>
      </c>
      <c r="D33" s="14" t="s">
        <v>27</v>
      </c>
      <c r="E33" s="14">
        <v>3</v>
      </c>
      <c r="F33" s="29"/>
      <c r="G33" s="30">
        <v>29147.52</v>
      </c>
      <c r="H33" s="52">
        <v>0.19</v>
      </c>
      <c r="I33" s="20">
        <f t="shared" si="0"/>
        <v>104056.64640000001</v>
      </c>
      <c r="J33" s="2"/>
      <c r="K33" s="2"/>
      <c r="L33" s="2"/>
    </row>
    <row r="34" spans="2:12" s="1" customFormat="1" ht="17" thickBot="1" x14ac:dyDescent="0.35">
      <c r="B34" s="13">
        <v>25</v>
      </c>
      <c r="C34" s="12" t="s">
        <v>50</v>
      </c>
      <c r="D34" s="14" t="s">
        <v>27</v>
      </c>
      <c r="E34" s="14">
        <v>5</v>
      </c>
      <c r="F34" s="29"/>
      <c r="G34" s="30">
        <v>14178.96</v>
      </c>
      <c r="H34" s="52">
        <v>0.19</v>
      </c>
      <c r="I34" s="20">
        <f t="shared" si="0"/>
        <v>84364.812000000005</v>
      </c>
      <c r="J34" s="2"/>
      <c r="K34" s="2"/>
      <c r="L34" s="2"/>
    </row>
    <row r="35" spans="2:12" s="1" customFormat="1" ht="17" thickBot="1" x14ac:dyDescent="0.35">
      <c r="B35" s="13">
        <v>26</v>
      </c>
      <c r="C35" s="12" t="s">
        <v>51</v>
      </c>
      <c r="D35" s="14" t="s">
        <v>27</v>
      </c>
      <c r="E35" s="14">
        <v>10</v>
      </c>
      <c r="F35" s="29"/>
      <c r="G35" s="30">
        <v>34795.040000000001</v>
      </c>
      <c r="H35" s="52">
        <v>0.19</v>
      </c>
      <c r="I35" s="20">
        <f t="shared" si="0"/>
        <v>414060.97600000002</v>
      </c>
      <c r="J35" s="2"/>
      <c r="K35" s="2"/>
      <c r="L35" s="2"/>
    </row>
    <row r="36" spans="2:12" s="1" customFormat="1" ht="17" thickBot="1" x14ac:dyDescent="0.35">
      <c r="B36" s="13">
        <v>27</v>
      </c>
      <c r="C36" s="12" t="s">
        <v>52</v>
      </c>
      <c r="D36" s="14" t="s">
        <v>27</v>
      </c>
      <c r="E36" s="14">
        <v>30</v>
      </c>
      <c r="F36" s="29"/>
      <c r="G36" s="30">
        <v>1658.16</v>
      </c>
      <c r="H36" s="52">
        <v>0.19</v>
      </c>
      <c r="I36" s="20">
        <f t="shared" si="0"/>
        <v>59196.312000000005</v>
      </c>
      <c r="J36" s="2"/>
      <c r="K36" s="2"/>
      <c r="L36" s="2"/>
    </row>
    <row r="37" spans="2:12" s="1" customFormat="1" ht="17" thickBot="1" x14ac:dyDescent="0.35">
      <c r="B37" s="13">
        <v>28</v>
      </c>
      <c r="C37" s="12" t="s">
        <v>53</v>
      </c>
      <c r="D37" s="14" t="s">
        <v>27</v>
      </c>
      <c r="E37" s="14">
        <v>3</v>
      </c>
      <c r="F37" s="29"/>
      <c r="G37" s="30">
        <v>45064.54</v>
      </c>
      <c r="H37" s="52">
        <v>0.19</v>
      </c>
      <c r="I37" s="20">
        <f t="shared" si="0"/>
        <v>160880.40780000002</v>
      </c>
      <c r="J37" s="2"/>
      <c r="K37" s="2"/>
      <c r="L37" s="2"/>
    </row>
    <row r="38" spans="2:12" s="1" customFormat="1" ht="17" thickBot="1" x14ac:dyDescent="0.35">
      <c r="B38" s="13">
        <v>29</v>
      </c>
      <c r="C38" s="12" t="s">
        <v>54</v>
      </c>
      <c r="D38" s="14" t="s">
        <v>27</v>
      </c>
      <c r="E38" s="14">
        <v>5</v>
      </c>
      <c r="F38" s="30"/>
      <c r="G38" s="27">
        <v>20247.599999999999</v>
      </c>
      <c r="H38" s="52">
        <v>0.19</v>
      </c>
      <c r="I38" s="20">
        <f t="shared" si="0"/>
        <v>120473.22</v>
      </c>
      <c r="J38" s="2"/>
      <c r="K38" s="2"/>
      <c r="L38" s="2"/>
    </row>
    <row r="39" spans="2:12" s="1" customFormat="1" ht="17" thickBot="1" x14ac:dyDescent="0.35">
      <c r="B39" s="13">
        <v>30</v>
      </c>
      <c r="C39" s="12" t="s">
        <v>55</v>
      </c>
      <c r="D39" s="14" t="s">
        <v>27</v>
      </c>
      <c r="E39" s="14">
        <v>10</v>
      </c>
      <c r="F39" s="30"/>
      <c r="G39" s="30">
        <v>7148.7</v>
      </c>
      <c r="H39" s="52">
        <v>0.19</v>
      </c>
      <c r="I39" s="20">
        <f t="shared" si="0"/>
        <v>85069.53</v>
      </c>
      <c r="J39" s="2"/>
      <c r="K39" s="2"/>
      <c r="L39" s="2"/>
    </row>
    <row r="40" spans="2:12" s="1" customFormat="1" ht="17" thickBot="1" x14ac:dyDescent="0.35">
      <c r="B40" s="13">
        <v>35</v>
      </c>
      <c r="C40" s="12" t="s">
        <v>56</v>
      </c>
      <c r="D40" s="14" t="s">
        <v>27</v>
      </c>
      <c r="E40" s="14">
        <v>10</v>
      </c>
      <c r="F40" s="30"/>
      <c r="G40" s="31">
        <v>7267.14</v>
      </c>
      <c r="H40" s="52">
        <v>0.19</v>
      </c>
      <c r="I40" s="20">
        <f t="shared" si="0"/>
        <v>86478.966</v>
      </c>
      <c r="J40" s="2"/>
      <c r="K40" s="2"/>
      <c r="L40" s="2"/>
    </row>
    <row r="41" spans="2:12" s="1" customFormat="1" ht="17" thickBot="1" x14ac:dyDescent="0.35">
      <c r="B41" s="13">
        <v>36</v>
      </c>
      <c r="C41" s="12" t="s">
        <v>57</v>
      </c>
      <c r="D41" s="14" t="s">
        <v>27</v>
      </c>
      <c r="E41" s="14">
        <v>10</v>
      </c>
      <c r="F41" s="30"/>
      <c r="G41" s="30">
        <v>7464.54</v>
      </c>
      <c r="H41" s="52">
        <v>0.19</v>
      </c>
      <c r="I41" s="20">
        <f t="shared" si="0"/>
        <v>88828.025999999983</v>
      </c>
      <c r="J41" s="2"/>
      <c r="K41" s="2"/>
      <c r="L41" s="2"/>
    </row>
    <row r="42" spans="2:12" s="1" customFormat="1" ht="17" thickBot="1" x14ac:dyDescent="0.35">
      <c r="B42" s="13">
        <v>37</v>
      </c>
      <c r="C42" s="12" t="s">
        <v>58</v>
      </c>
      <c r="D42" s="14" t="s">
        <v>27</v>
      </c>
      <c r="E42" s="14">
        <v>10</v>
      </c>
      <c r="F42" s="30"/>
      <c r="G42" s="31">
        <v>454.02</v>
      </c>
      <c r="H42" s="52">
        <v>0.19</v>
      </c>
      <c r="I42" s="20">
        <f t="shared" si="0"/>
        <v>5402.8379999999997</v>
      </c>
      <c r="J42" s="2"/>
      <c r="K42" s="2"/>
      <c r="L42" s="2"/>
    </row>
    <row r="43" spans="2:12" s="1" customFormat="1" ht="17" thickBot="1" x14ac:dyDescent="0.35">
      <c r="B43" s="13">
        <v>38</v>
      </c>
      <c r="C43" s="12" t="s">
        <v>59</v>
      </c>
      <c r="D43" s="14" t="s">
        <v>27</v>
      </c>
      <c r="E43" s="14">
        <v>10</v>
      </c>
      <c r="F43" s="31"/>
      <c r="G43" s="30">
        <v>789.6</v>
      </c>
      <c r="H43" s="52">
        <v>0.19</v>
      </c>
      <c r="I43" s="20">
        <f t="shared" si="0"/>
        <v>9396.24</v>
      </c>
      <c r="J43" s="2"/>
      <c r="K43" s="2"/>
      <c r="L43" s="2"/>
    </row>
    <row r="44" spans="2:12" s="1" customFormat="1" ht="17" thickBot="1" x14ac:dyDescent="0.35">
      <c r="B44" s="13">
        <v>39</v>
      </c>
      <c r="C44" s="12" t="s">
        <v>60</v>
      </c>
      <c r="D44" s="14" t="s">
        <v>27</v>
      </c>
      <c r="E44" s="14">
        <v>10</v>
      </c>
      <c r="F44" s="30"/>
      <c r="G44" s="31">
        <v>1776.6</v>
      </c>
      <c r="H44" s="52">
        <v>0.19</v>
      </c>
      <c r="I44" s="20">
        <f t="shared" si="0"/>
        <v>21141.54</v>
      </c>
      <c r="J44" s="2"/>
      <c r="K44" s="2"/>
      <c r="L44" s="2"/>
    </row>
    <row r="45" spans="2:12" s="1" customFormat="1" ht="17" thickBot="1" x14ac:dyDescent="0.35">
      <c r="B45" s="13">
        <v>40</v>
      </c>
      <c r="C45" s="12" t="s">
        <v>61</v>
      </c>
      <c r="D45" s="14" t="s">
        <v>27</v>
      </c>
      <c r="E45" s="14">
        <v>2</v>
      </c>
      <c r="F45" s="30"/>
      <c r="G45" s="30">
        <v>142934.51999999999</v>
      </c>
      <c r="H45" s="52">
        <v>0.19</v>
      </c>
      <c r="I45" s="20">
        <f t="shared" si="0"/>
        <v>340184.15759999998</v>
      </c>
      <c r="J45" s="2"/>
      <c r="K45" s="2"/>
      <c r="L45" s="2"/>
    </row>
    <row r="46" spans="2:12" s="1" customFormat="1" ht="17" thickBot="1" x14ac:dyDescent="0.35">
      <c r="B46" s="13">
        <v>41</v>
      </c>
      <c r="C46" s="12" t="s">
        <v>62</v>
      </c>
      <c r="D46" s="14" t="s">
        <v>27</v>
      </c>
      <c r="E46" s="14">
        <v>1</v>
      </c>
      <c r="F46" s="31"/>
      <c r="G46" s="31">
        <v>53476.6</v>
      </c>
      <c r="H46" s="52">
        <v>0.19</v>
      </c>
      <c r="I46" s="20">
        <f t="shared" si="0"/>
        <v>63637.153999999995</v>
      </c>
      <c r="J46" s="2"/>
      <c r="K46" s="2"/>
      <c r="L46" s="2"/>
    </row>
    <row r="47" spans="2:12" s="1" customFormat="1" ht="17" thickBot="1" x14ac:dyDescent="0.35">
      <c r="B47" s="13">
        <v>42</v>
      </c>
      <c r="C47" s="12" t="s">
        <v>63</v>
      </c>
      <c r="D47" s="14" t="s">
        <v>27</v>
      </c>
      <c r="E47" s="14">
        <v>1</v>
      </c>
      <c r="F47" s="30"/>
      <c r="G47" s="30">
        <v>55925.3</v>
      </c>
      <c r="H47" s="52">
        <v>0.19</v>
      </c>
      <c r="I47" s="20">
        <f t="shared" si="0"/>
        <v>66551.107000000004</v>
      </c>
      <c r="J47" s="2"/>
      <c r="K47" s="2"/>
      <c r="L47" s="2"/>
    </row>
    <row r="48" spans="2:12" s="1" customFormat="1" ht="17" thickBot="1" x14ac:dyDescent="0.35">
      <c r="B48" s="13">
        <v>43</v>
      </c>
      <c r="C48" s="12" t="s">
        <v>64</v>
      </c>
      <c r="D48" s="14" t="s">
        <v>27</v>
      </c>
      <c r="E48" s="14">
        <v>5</v>
      </c>
      <c r="F48" s="30"/>
      <c r="G48" s="31">
        <v>12480.38</v>
      </c>
      <c r="H48" s="52">
        <v>0.19</v>
      </c>
      <c r="I48" s="20">
        <f t="shared" si="0"/>
        <v>74258.260999999999</v>
      </c>
      <c r="J48" s="2"/>
      <c r="K48" s="2"/>
      <c r="L48" s="2"/>
    </row>
    <row r="49" spans="2:12" s="1" customFormat="1" ht="17" thickBot="1" x14ac:dyDescent="0.35">
      <c r="B49" s="13">
        <v>50</v>
      </c>
      <c r="C49" s="12" t="s">
        <v>65</v>
      </c>
      <c r="D49" s="14" t="s">
        <v>27</v>
      </c>
      <c r="E49" s="14">
        <v>3</v>
      </c>
      <c r="F49" s="30"/>
      <c r="G49" s="30">
        <v>12835.7</v>
      </c>
      <c r="H49" s="52">
        <v>0.19</v>
      </c>
      <c r="I49" s="20">
        <f t="shared" si="0"/>
        <v>45823.449000000001</v>
      </c>
      <c r="J49" s="2"/>
      <c r="K49" s="2"/>
      <c r="L49" s="2"/>
    </row>
    <row r="50" spans="2:12" s="1" customFormat="1" ht="17" thickBot="1" x14ac:dyDescent="0.35">
      <c r="B50" s="13">
        <v>51</v>
      </c>
      <c r="C50" s="12" t="s">
        <v>66</v>
      </c>
      <c r="D50" s="14" t="s">
        <v>67</v>
      </c>
      <c r="E50" s="14">
        <v>1</v>
      </c>
      <c r="F50" s="30"/>
      <c r="G50" s="31">
        <v>91867.14</v>
      </c>
      <c r="H50" s="52">
        <v>0.19</v>
      </c>
      <c r="I50" s="20">
        <f t="shared" si="0"/>
        <v>109321.89660000001</v>
      </c>
      <c r="J50" s="2"/>
      <c r="K50" s="2"/>
      <c r="L50" s="2"/>
    </row>
    <row r="51" spans="2:12" s="1" customFormat="1" ht="17" thickBot="1" x14ac:dyDescent="0.35">
      <c r="B51" s="13">
        <v>52</v>
      </c>
      <c r="C51" s="12" t="s">
        <v>68</v>
      </c>
      <c r="D51" s="14" t="s">
        <v>27</v>
      </c>
      <c r="E51" s="14">
        <v>15</v>
      </c>
      <c r="F51" s="31"/>
      <c r="G51" s="30">
        <v>31789.86</v>
      </c>
      <c r="H51" s="52">
        <v>0.19</v>
      </c>
      <c r="I51" s="20">
        <f t="shared" si="0"/>
        <v>567449.00100000005</v>
      </c>
      <c r="J51" s="2"/>
      <c r="K51" s="2"/>
      <c r="L51" s="2"/>
    </row>
    <row r="52" spans="2:12" s="1" customFormat="1" ht="17" thickBot="1" x14ac:dyDescent="0.35">
      <c r="B52" s="13">
        <v>56</v>
      </c>
      <c r="C52" s="12" t="s">
        <v>69</v>
      </c>
      <c r="D52" s="14" t="s">
        <v>27</v>
      </c>
      <c r="E52" s="14">
        <v>5</v>
      </c>
      <c r="F52" s="30"/>
      <c r="G52" s="30">
        <v>91510.88</v>
      </c>
      <c r="H52" s="52">
        <v>0.19</v>
      </c>
      <c r="I52" s="20">
        <f t="shared" si="0"/>
        <v>544489.73600000003</v>
      </c>
      <c r="J52" s="2"/>
      <c r="K52" s="2"/>
      <c r="L52" s="2"/>
    </row>
    <row r="53" spans="2:12" s="1" customFormat="1" ht="17" thickBot="1" x14ac:dyDescent="0.35">
      <c r="B53" s="33">
        <v>57</v>
      </c>
      <c r="C53" s="11" t="s">
        <v>70</v>
      </c>
      <c r="D53" s="33" t="s">
        <v>27</v>
      </c>
      <c r="E53" s="33">
        <v>4</v>
      </c>
      <c r="F53" s="27"/>
      <c r="G53" s="31">
        <v>28318.44</v>
      </c>
      <c r="H53" s="52">
        <v>0.19</v>
      </c>
      <c r="I53" s="20">
        <f t="shared" si="0"/>
        <v>134795.77439999999</v>
      </c>
      <c r="J53" s="2"/>
      <c r="K53" s="2"/>
      <c r="L53" s="2"/>
    </row>
    <row r="54" spans="2:12" s="1" customFormat="1" ht="17" thickBot="1" x14ac:dyDescent="0.35">
      <c r="B54" s="35"/>
      <c r="C54" s="12" t="s">
        <v>71</v>
      </c>
      <c r="D54" s="35"/>
      <c r="E54" s="35"/>
      <c r="F54" s="28"/>
      <c r="H54" s="52"/>
      <c r="I54" s="31"/>
      <c r="J54" s="2"/>
      <c r="K54" s="2"/>
      <c r="L54" s="2"/>
    </row>
    <row r="55" spans="2:12" s="1" customFormat="1" ht="17" thickBot="1" x14ac:dyDescent="0.35">
      <c r="B55" s="13">
        <v>58</v>
      </c>
      <c r="C55" s="12" t="s">
        <v>72</v>
      </c>
      <c r="D55" s="14" t="s">
        <v>27</v>
      </c>
      <c r="E55" s="14">
        <v>5</v>
      </c>
      <c r="F55" s="21"/>
      <c r="G55" s="31">
        <v>68209.22</v>
      </c>
      <c r="H55" s="52">
        <v>0.19</v>
      </c>
      <c r="I55" s="20">
        <f t="shared" si="0"/>
        <v>405844.859</v>
      </c>
      <c r="J55" s="2"/>
      <c r="K55" s="2"/>
      <c r="L55" s="2"/>
    </row>
    <row r="56" spans="2:12" s="1" customFormat="1" ht="17" thickBot="1" x14ac:dyDescent="0.35">
      <c r="B56" s="13">
        <v>59</v>
      </c>
      <c r="C56" s="12" t="s">
        <v>73</v>
      </c>
      <c r="D56" s="14" t="s">
        <v>27</v>
      </c>
      <c r="E56" s="14">
        <v>5</v>
      </c>
      <c r="F56" s="29"/>
      <c r="G56" s="10">
        <v>6121.28</v>
      </c>
      <c r="H56" s="52">
        <v>0.19</v>
      </c>
      <c r="I56" s="20">
        <f t="shared" si="0"/>
        <v>36421.616000000002</v>
      </c>
      <c r="J56" s="2"/>
      <c r="K56" s="2"/>
      <c r="L56" s="2"/>
    </row>
    <row r="57" spans="2:12" s="1" customFormat="1" ht="17" thickBot="1" x14ac:dyDescent="0.35">
      <c r="B57" s="13">
        <v>60</v>
      </c>
      <c r="C57" s="12" t="s">
        <v>74</v>
      </c>
      <c r="D57" s="14" t="s">
        <v>27</v>
      </c>
      <c r="E57" s="14">
        <v>2</v>
      </c>
      <c r="F57" s="21"/>
      <c r="G57" s="10">
        <v>9676.36</v>
      </c>
      <c r="H57" s="52">
        <v>0.19</v>
      </c>
      <c r="I57" s="20">
        <f t="shared" si="0"/>
        <v>23029.736800000002</v>
      </c>
      <c r="J57" s="2"/>
      <c r="K57" s="2"/>
      <c r="L57" s="2"/>
    </row>
    <row r="58" spans="2:12" s="1" customFormat="1" ht="17" thickBot="1" x14ac:dyDescent="0.35">
      <c r="B58" s="13">
        <v>61</v>
      </c>
      <c r="C58" s="12" t="s">
        <v>75</v>
      </c>
      <c r="D58" s="14" t="s">
        <v>76</v>
      </c>
      <c r="E58" s="14">
        <v>1</v>
      </c>
      <c r="F58" s="29"/>
      <c r="G58" s="10">
        <v>54188.18</v>
      </c>
      <c r="H58" s="52">
        <v>0.19</v>
      </c>
      <c r="I58" s="20">
        <f t="shared" si="0"/>
        <v>64483.934200000003</v>
      </c>
      <c r="J58" s="2"/>
      <c r="K58" s="2"/>
      <c r="L58" s="2"/>
    </row>
    <row r="59" spans="2:12" s="1" customFormat="1" ht="17" thickBot="1" x14ac:dyDescent="0.35">
      <c r="B59" s="13">
        <v>62</v>
      </c>
      <c r="C59" s="12" t="s">
        <v>77</v>
      </c>
      <c r="D59" s="14" t="s">
        <v>78</v>
      </c>
      <c r="E59" s="14">
        <v>2</v>
      </c>
      <c r="F59" s="21"/>
      <c r="G59" s="10">
        <v>107033.1</v>
      </c>
      <c r="H59" s="52">
        <v>0.19</v>
      </c>
      <c r="I59" s="20">
        <f t="shared" si="0"/>
        <v>254738.77800000002</v>
      </c>
      <c r="J59" s="2"/>
      <c r="K59" s="2"/>
      <c r="L59" s="2"/>
    </row>
    <row r="60" spans="2:12" s="1" customFormat="1" ht="20.5" thickBot="1" x14ac:dyDescent="0.35">
      <c r="B60" s="13">
        <v>64</v>
      </c>
      <c r="C60" s="12" t="s">
        <v>79</v>
      </c>
      <c r="D60" s="14" t="s">
        <v>78</v>
      </c>
      <c r="E60" s="14">
        <v>4</v>
      </c>
      <c r="F60" s="29"/>
      <c r="G60" s="10">
        <v>131836.88</v>
      </c>
      <c r="H60" s="52">
        <v>0.19</v>
      </c>
      <c r="I60" s="20">
        <f t="shared" si="0"/>
        <v>627543.54879999999</v>
      </c>
      <c r="J60" s="2"/>
      <c r="K60" s="2"/>
      <c r="L60" s="2"/>
    </row>
    <row r="61" spans="2:12" s="1" customFormat="1" ht="20.5" thickBot="1" x14ac:dyDescent="0.35">
      <c r="B61" s="13">
        <v>65</v>
      </c>
      <c r="C61" s="12" t="s">
        <v>80</v>
      </c>
      <c r="D61" s="14" t="s">
        <v>78</v>
      </c>
      <c r="E61" s="14">
        <v>4</v>
      </c>
      <c r="F61" s="21"/>
      <c r="G61" s="10">
        <v>131836.88</v>
      </c>
      <c r="H61" s="52">
        <v>0.19</v>
      </c>
      <c r="I61" s="20">
        <f t="shared" si="0"/>
        <v>627543.54879999999</v>
      </c>
      <c r="J61" s="2"/>
      <c r="K61" s="2"/>
      <c r="L61" s="2"/>
    </row>
    <row r="62" spans="2:12" s="1" customFormat="1" ht="20.5" thickBot="1" x14ac:dyDescent="0.35">
      <c r="B62" s="13">
        <v>66</v>
      </c>
      <c r="C62" s="12" t="s">
        <v>81</v>
      </c>
      <c r="D62" s="14" t="s">
        <v>78</v>
      </c>
      <c r="E62" s="14">
        <v>4</v>
      </c>
      <c r="F62" s="29"/>
      <c r="G62" s="10">
        <v>131836.88</v>
      </c>
      <c r="H62" s="52">
        <v>0.19</v>
      </c>
      <c r="I62" s="20">
        <f t="shared" si="0"/>
        <v>627543.54879999999</v>
      </c>
      <c r="J62" s="2"/>
      <c r="K62" s="2"/>
      <c r="L62" s="2"/>
    </row>
    <row r="63" spans="2:12" s="1" customFormat="1" ht="17" thickBot="1" x14ac:dyDescent="0.35">
      <c r="B63" s="13">
        <v>67</v>
      </c>
      <c r="C63" s="12" t="s">
        <v>82</v>
      </c>
      <c r="D63" s="14" t="s">
        <v>78</v>
      </c>
      <c r="E63" s="14">
        <v>6</v>
      </c>
      <c r="F63" s="21"/>
      <c r="G63" s="10">
        <v>42300</v>
      </c>
      <c r="H63" s="52">
        <v>0.19</v>
      </c>
      <c r="I63" s="20">
        <f t="shared" si="0"/>
        <v>302022</v>
      </c>
      <c r="J63" s="2"/>
      <c r="K63" s="2"/>
      <c r="L63" s="2"/>
    </row>
    <row r="64" spans="2:12" s="1" customFormat="1" ht="17" thickBot="1" x14ac:dyDescent="0.35">
      <c r="B64" s="13">
        <v>70</v>
      </c>
      <c r="C64" s="12" t="s">
        <v>83</v>
      </c>
      <c r="D64" s="14" t="s">
        <v>27</v>
      </c>
      <c r="E64" s="14">
        <v>10</v>
      </c>
      <c r="F64" s="29"/>
      <c r="G64" s="10">
        <v>5726.48</v>
      </c>
      <c r="H64" s="52">
        <v>0.19</v>
      </c>
      <c r="I64" s="20">
        <f t="shared" si="0"/>
        <v>68145.111999999994</v>
      </c>
      <c r="J64" s="2"/>
      <c r="K64" s="2"/>
      <c r="L64" s="2"/>
    </row>
    <row r="65" spans="2:12" s="1" customFormat="1" ht="17" thickBot="1" x14ac:dyDescent="0.35">
      <c r="B65" s="13">
        <v>71</v>
      </c>
      <c r="C65" s="12" t="s">
        <v>84</v>
      </c>
      <c r="D65" s="14" t="s">
        <v>27</v>
      </c>
      <c r="E65" s="14">
        <v>10</v>
      </c>
      <c r="F65" s="21"/>
      <c r="G65" s="10">
        <v>11571.4</v>
      </c>
      <c r="H65" s="52">
        <v>0.19</v>
      </c>
      <c r="I65" s="20">
        <f t="shared" si="0"/>
        <v>137699.66</v>
      </c>
      <c r="J65" s="2"/>
      <c r="K65" s="2"/>
      <c r="L65" s="2"/>
    </row>
    <row r="66" spans="2:12" s="1" customFormat="1" ht="17" thickBot="1" x14ac:dyDescent="0.35">
      <c r="B66" s="13">
        <v>72</v>
      </c>
      <c r="C66" s="12" t="s">
        <v>85</v>
      </c>
      <c r="D66" s="14" t="s">
        <v>86</v>
      </c>
      <c r="E66" s="14">
        <v>10</v>
      </c>
      <c r="F66" s="29"/>
      <c r="G66" s="10">
        <v>15797.64</v>
      </c>
      <c r="H66" s="52">
        <v>0.19</v>
      </c>
      <c r="I66" s="20">
        <f t="shared" si="0"/>
        <v>187991.91599999997</v>
      </c>
      <c r="J66" s="2"/>
      <c r="K66" s="2"/>
      <c r="L66" s="2"/>
    </row>
    <row r="67" spans="2:12" s="1" customFormat="1" ht="17" thickBot="1" x14ac:dyDescent="0.35">
      <c r="B67" s="13">
        <v>73</v>
      </c>
      <c r="C67" s="12" t="s">
        <v>87</v>
      </c>
      <c r="D67" s="14" t="s">
        <v>27</v>
      </c>
      <c r="E67" s="14">
        <v>40</v>
      </c>
      <c r="F67" s="21"/>
      <c r="G67" s="10">
        <v>15284.4</v>
      </c>
      <c r="H67" s="52">
        <v>0.19</v>
      </c>
      <c r="I67" s="20">
        <f t="shared" si="0"/>
        <v>727537.44000000006</v>
      </c>
      <c r="J67" s="2"/>
      <c r="K67" s="2"/>
      <c r="L67" s="2"/>
    </row>
    <row r="68" spans="2:12" s="1" customFormat="1" ht="17" thickBot="1" x14ac:dyDescent="0.35">
      <c r="B68" s="13">
        <v>74</v>
      </c>
      <c r="C68" s="12" t="s">
        <v>88</v>
      </c>
      <c r="D68" s="14" t="s">
        <v>86</v>
      </c>
      <c r="E68" s="14">
        <v>2</v>
      </c>
      <c r="F68" s="29"/>
      <c r="G68" s="10">
        <v>14692.2</v>
      </c>
      <c r="H68" s="52">
        <v>0.19</v>
      </c>
      <c r="I68" s="20">
        <f t="shared" si="0"/>
        <v>34967.436000000002</v>
      </c>
      <c r="J68" s="2"/>
      <c r="K68" s="2"/>
      <c r="L68" s="2"/>
    </row>
    <row r="69" spans="2:12" s="1" customFormat="1" ht="17" thickBot="1" x14ac:dyDescent="0.35">
      <c r="B69" s="13">
        <v>75</v>
      </c>
      <c r="C69" s="12" t="s">
        <v>89</v>
      </c>
      <c r="D69" s="14" t="s">
        <v>27</v>
      </c>
      <c r="E69" s="14">
        <v>10</v>
      </c>
      <c r="F69" s="21"/>
      <c r="G69" s="10">
        <v>592.20000000000005</v>
      </c>
      <c r="H69" s="52">
        <v>0.19</v>
      </c>
      <c r="I69" s="20">
        <f t="shared" si="0"/>
        <v>7047.18</v>
      </c>
      <c r="J69" s="2"/>
      <c r="K69" s="2"/>
      <c r="L69" s="2"/>
    </row>
    <row r="70" spans="2:12" s="1" customFormat="1" ht="17" thickBot="1" x14ac:dyDescent="0.35">
      <c r="B70" s="13">
        <v>76</v>
      </c>
      <c r="C70" s="12" t="s">
        <v>90</v>
      </c>
      <c r="D70" s="14" t="s">
        <v>27</v>
      </c>
      <c r="E70" s="14">
        <v>10</v>
      </c>
      <c r="F70" s="29"/>
      <c r="G70" s="10">
        <v>1401.54</v>
      </c>
      <c r="H70" s="52">
        <v>0.19</v>
      </c>
      <c r="I70" s="20">
        <f t="shared" si="0"/>
        <v>16678.326000000001</v>
      </c>
      <c r="J70" s="2"/>
      <c r="K70" s="2"/>
      <c r="L70" s="2"/>
    </row>
    <row r="71" spans="2:12" s="1" customFormat="1" ht="17" thickBot="1" x14ac:dyDescent="0.35">
      <c r="B71" s="13">
        <v>77</v>
      </c>
      <c r="C71" s="12" t="s">
        <v>91</v>
      </c>
      <c r="D71" s="14" t="s">
        <v>27</v>
      </c>
      <c r="E71" s="14">
        <v>10</v>
      </c>
      <c r="F71" s="21"/>
      <c r="G71" s="10">
        <v>1046.22</v>
      </c>
      <c r="H71" s="52">
        <v>0.19</v>
      </c>
      <c r="I71" s="20">
        <f t="shared" si="0"/>
        <v>12450.018</v>
      </c>
      <c r="J71" s="2"/>
      <c r="K71" s="2"/>
      <c r="L71" s="2"/>
    </row>
    <row r="72" spans="2:12" s="1" customFormat="1" ht="17" thickBot="1" x14ac:dyDescent="0.35">
      <c r="B72" s="13">
        <v>78</v>
      </c>
      <c r="C72" s="12" t="s">
        <v>92</v>
      </c>
      <c r="D72" s="14" t="s">
        <v>27</v>
      </c>
      <c r="E72" s="14">
        <v>10</v>
      </c>
      <c r="F72" s="29"/>
      <c r="G72" s="10">
        <v>6338.42</v>
      </c>
      <c r="H72" s="52">
        <v>0.19</v>
      </c>
      <c r="I72" s="20">
        <f t="shared" si="0"/>
        <v>75427.198000000004</v>
      </c>
      <c r="J72" s="2"/>
      <c r="K72" s="2"/>
      <c r="L72" s="2"/>
    </row>
    <row r="73" spans="2:12" s="1" customFormat="1" ht="17" thickBot="1" x14ac:dyDescent="0.35">
      <c r="B73" s="13">
        <v>79</v>
      </c>
      <c r="C73" s="12" t="s">
        <v>93</v>
      </c>
      <c r="D73" s="14" t="s">
        <v>27</v>
      </c>
      <c r="E73" s="14">
        <v>10</v>
      </c>
      <c r="F73" s="29"/>
      <c r="G73" s="10">
        <v>5844.92</v>
      </c>
      <c r="H73" s="52">
        <v>0.19</v>
      </c>
      <c r="I73" s="20">
        <f t="shared" si="0"/>
        <v>69554.54800000001</v>
      </c>
      <c r="J73" s="2"/>
      <c r="K73" s="2"/>
      <c r="L73" s="2"/>
    </row>
    <row r="74" spans="2:12" s="1" customFormat="1" ht="17" thickBot="1" x14ac:dyDescent="0.35">
      <c r="B74" s="13">
        <v>80</v>
      </c>
      <c r="C74" s="12" t="s">
        <v>94</v>
      </c>
      <c r="D74" s="14" t="s">
        <v>27</v>
      </c>
      <c r="E74" s="14">
        <v>2</v>
      </c>
      <c r="F74" s="29"/>
      <c r="G74" s="10">
        <v>16509.22</v>
      </c>
      <c r="H74" s="52">
        <v>0.19</v>
      </c>
      <c r="I74" s="20">
        <f t="shared" si="0"/>
        <v>39291.943600000006</v>
      </c>
      <c r="J74" s="2"/>
      <c r="K74" s="2"/>
      <c r="L74" s="2"/>
    </row>
    <row r="75" spans="2:12" s="1" customFormat="1" ht="17" thickBot="1" x14ac:dyDescent="0.35">
      <c r="B75" s="13">
        <v>81</v>
      </c>
      <c r="C75" s="12" t="s">
        <v>95</v>
      </c>
      <c r="D75" s="14" t="s">
        <v>27</v>
      </c>
      <c r="E75" s="14">
        <v>10</v>
      </c>
      <c r="F75" s="22"/>
      <c r="G75" s="10">
        <v>355.32</v>
      </c>
      <c r="H75" s="52">
        <v>0.19</v>
      </c>
      <c r="I75" s="20">
        <f t="shared" si="0"/>
        <v>4228.308</v>
      </c>
      <c r="J75" s="2"/>
      <c r="K75" s="2"/>
      <c r="L75" s="2"/>
    </row>
    <row r="76" spans="2:12" s="1" customFormat="1" ht="17" thickBot="1" x14ac:dyDescent="0.35">
      <c r="B76" s="33">
        <v>86</v>
      </c>
      <c r="C76" s="11" t="s">
        <v>96</v>
      </c>
      <c r="D76" s="33" t="s">
        <v>27</v>
      </c>
      <c r="E76" s="33">
        <v>1</v>
      </c>
      <c r="F76" s="18"/>
      <c r="G76" s="10">
        <v>118325.32</v>
      </c>
      <c r="H76" s="52">
        <v>0.19</v>
      </c>
      <c r="I76" s="20">
        <f t="shared" si="0"/>
        <v>140807.13080000001</v>
      </c>
      <c r="J76" s="2"/>
      <c r="K76" s="2"/>
      <c r="L76" s="2"/>
    </row>
    <row r="77" spans="2:12" s="1" customFormat="1" ht="17" thickBot="1" x14ac:dyDescent="0.35">
      <c r="B77" s="34"/>
      <c r="C77" s="11" t="s">
        <v>97</v>
      </c>
      <c r="D77" s="34"/>
      <c r="E77" s="34"/>
      <c r="F77" s="21"/>
      <c r="G77" s="10"/>
      <c r="H77" s="52"/>
      <c r="I77" s="10"/>
      <c r="J77" s="2"/>
      <c r="K77" s="2"/>
      <c r="L77" s="2"/>
    </row>
    <row r="78" spans="2:12" s="1" customFormat="1" ht="17" thickBot="1" x14ac:dyDescent="0.35">
      <c r="B78" s="35"/>
      <c r="C78" s="12" t="s">
        <v>98</v>
      </c>
      <c r="D78" s="35"/>
      <c r="E78" s="35"/>
      <c r="F78" s="22"/>
      <c r="G78" s="10"/>
      <c r="H78" s="52"/>
      <c r="I78" s="10"/>
      <c r="J78" s="2"/>
      <c r="K78" s="2"/>
      <c r="L78" s="2"/>
    </row>
    <row r="79" spans="2:12" s="1" customFormat="1" ht="17" thickBot="1" x14ac:dyDescent="0.35">
      <c r="B79" s="13">
        <v>90</v>
      </c>
      <c r="C79" s="12" t="s">
        <v>99</v>
      </c>
      <c r="D79" s="14" t="s">
        <v>27</v>
      </c>
      <c r="E79" s="14">
        <v>3</v>
      </c>
      <c r="F79" s="29"/>
      <c r="G79" s="10">
        <v>32148.94</v>
      </c>
      <c r="H79" s="52">
        <v>0.19</v>
      </c>
      <c r="I79" s="20">
        <f t="shared" ref="I79:I142" si="1">(G79+(G79*H79))*E79</f>
        <v>114771.71579999999</v>
      </c>
      <c r="J79" s="2"/>
      <c r="K79" s="2"/>
      <c r="L79" s="2"/>
    </row>
    <row r="80" spans="2:12" s="1" customFormat="1" ht="17" thickBot="1" x14ac:dyDescent="0.35">
      <c r="B80" s="13">
        <v>91</v>
      </c>
      <c r="C80" s="12" t="s">
        <v>100</v>
      </c>
      <c r="D80" s="14" t="s">
        <v>27</v>
      </c>
      <c r="E80" s="14">
        <v>3</v>
      </c>
      <c r="F80" s="29"/>
      <c r="G80" s="10">
        <v>2171.4</v>
      </c>
      <c r="H80" s="52">
        <v>0.19</v>
      </c>
      <c r="I80" s="20">
        <f t="shared" si="1"/>
        <v>7751.898000000001</v>
      </c>
      <c r="J80" s="2"/>
      <c r="K80" s="2"/>
      <c r="L80" s="2"/>
    </row>
    <row r="81" spans="2:12" s="1" customFormat="1" ht="20.5" thickBot="1" x14ac:dyDescent="0.35">
      <c r="B81" s="13">
        <v>92</v>
      </c>
      <c r="C81" s="12" t="s">
        <v>101</v>
      </c>
      <c r="D81" s="14" t="s">
        <v>27</v>
      </c>
      <c r="E81" s="14">
        <v>10</v>
      </c>
      <c r="F81" s="29"/>
      <c r="G81" s="10">
        <v>12006.62</v>
      </c>
      <c r="H81" s="52">
        <v>0.19</v>
      </c>
      <c r="I81" s="20">
        <f t="shared" si="1"/>
        <v>142878.77800000002</v>
      </c>
      <c r="J81" s="2"/>
      <c r="K81" s="2"/>
      <c r="L81" s="2"/>
    </row>
    <row r="82" spans="2:12" s="1" customFormat="1" ht="17" thickBot="1" x14ac:dyDescent="0.35">
      <c r="B82" s="13">
        <v>93</v>
      </c>
      <c r="C82" s="12" t="s">
        <v>102</v>
      </c>
      <c r="D82" s="14" t="s">
        <v>78</v>
      </c>
      <c r="E82" s="14">
        <v>3</v>
      </c>
      <c r="F82" s="29"/>
      <c r="G82" s="10">
        <v>113787</v>
      </c>
      <c r="H82" s="52">
        <v>0.19</v>
      </c>
      <c r="I82" s="20">
        <f t="shared" si="1"/>
        <v>406219.58999999997</v>
      </c>
      <c r="J82" s="2"/>
      <c r="K82" s="2"/>
      <c r="L82" s="2"/>
    </row>
    <row r="83" spans="2:12" s="1" customFormat="1" ht="17" thickBot="1" x14ac:dyDescent="0.35">
      <c r="B83" s="13">
        <v>94</v>
      </c>
      <c r="C83" s="12" t="s">
        <v>103</v>
      </c>
      <c r="D83" s="14" t="s">
        <v>78</v>
      </c>
      <c r="E83" s="14">
        <v>2</v>
      </c>
      <c r="F83" s="29"/>
      <c r="G83" s="10">
        <v>113787</v>
      </c>
      <c r="H83" s="52">
        <v>0.19</v>
      </c>
      <c r="I83" s="20">
        <f t="shared" si="1"/>
        <v>270813.06</v>
      </c>
      <c r="J83" s="2"/>
      <c r="K83" s="2"/>
      <c r="L83" s="2"/>
    </row>
    <row r="84" spans="2:12" s="1" customFormat="1" ht="17" thickBot="1" x14ac:dyDescent="0.35">
      <c r="B84" s="13">
        <v>95</v>
      </c>
      <c r="C84" s="12" t="s">
        <v>104</v>
      </c>
      <c r="D84" s="14" t="s">
        <v>78</v>
      </c>
      <c r="E84" s="14">
        <v>2</v>
      </c>
      <c r="F84" s="29"/>
      <c r="G84" s="10">
        <v>113787</v>
      </c>
      <c r="H84" s="52">
        <v>0.19</v>
      </c>
      <c r="I84" s="20">
        <f t="shared" si="1"/>
        <v>270813.06</v>
      </c>
      <c r="J84" s="2"/>
      <c r="K84" s="2"/>
      <c r="L84" s="2"/>
    </row>
    <row r="85" spans="2:12" s="1" customFormat="1" ht="17" thickBot="1" x14ac:dyDescent="0.35">
      <c r="B85" s="13">
        <v>96</v>
      </c>
      <c r="C85" s="12" t="s">
        <v>105</v>
      </c>
      <c r="D85" s="14" t="s">
        <v>78</v>
      </c>
      <c r="E85" s="14">
        <v>3</v>
      </c>
      <c r="F85" s="29"/>
      <c r="G85" s="10">
        <v>113787</v>
      </c>
      <c r="H85" s="52">
        <v>0.19</v>
      </c>
      <c r="I85" s="20">
        <f t="shared" si="1"/>
        <v>406219.58999999997</v>
      </c>
      <c r="J85" s="2"/>
      <c r="K85" s="2"/>
      <c r="L85" s="2"/>
    </row>
    <row r="86" spans="2:12" s="1" customFormat="1" ht="17" thickBot="1" x14ac:dyDescent="0.35">
      <c r="B86" s="13">
        <v>97</v>
      </c>
      <c r="C86" s="12" t="s">
        <v>106</v>
      </c>
      <c r="D86" s="14" t="s">
        <v>27</v>
      </c>
      <c r="E86" s="14">
        <v>2</v>
      </c>
      <c r="F86" s="21"/>
      <c r="G86" s="10">
        <v>47592.2</v>
      </c>
      <c r="H86" s="52">
        <v>0.19</v>
      </c>
      <c r="I86" s="20">
        <f t="shared" si="1"/>
        <v>113269.43599999999</v>
      </c>
      <c r="J86" s="2"/>
      <c r="K86" s="2"/>
      <c r="L86" s="2"/>
    </row>
    <row r="87" spans="2:12" s="1" customFormat="1" ht="17" thickBot="1" x14ac:dyDescent="0.35">
      <c r="B87" s="13">
        <v>98</v>
      </c>
      <c r="C87" s="12" t="s">
        <v>107</v>
      </c>
      <c r="D87" s="14" t="s">
        <v>27</v>
      </c>
      <c r="E87" s="14">
        <v>2</v>
      </c>
      <c r="F87" s="29"/>
      <c r="G87" s="10">
        <v>33413.24</v>
      </c>
      <c r="H87" s="52">
        <v>0.19</v>
      </c>
      <c r="I87" s="20">
        <f t="shared" si="1"/>
        <v>79523.511199999994</v>
      </c>
      <c r="J87" s="2"/>
      <c r="K87" s="2"/>
      <c r="L87" s="2"/>
    </row>
    <row r="88" spans="2:12" s="1" customFormat="1" ht="17" thickBot="1" x14ac:dyDescent="0.35">
      <c r="B88" s="13">
        <v>105</v>
      </c>
      <c r="C88" s="12" t="s">
        <v>108</v>
      </c>
      <c r="D88" s="14" t="s">
        <v>27</v>
      </c>
      <c r="E88" s="14">
        <v>3</v>
      </c>
      <c r="F88" s="21"/>
      <c r="G88" s="10">
        <v>122594.8</v>
      </c>
      <c r="H88" s="52">
        <v>0.19</v>
      </c>
      <c r="I88" s="20">
        <f t="shared" si="1"/>
        <v>437663.43599999999</v>
      </c>
      <c r="J88" s="2"/>
      <c r="K88" s="2"/>
      <c r="L88" s="2"/>
    </row>
    <row r="89" spans="2:12" s="1" customFormat="1" ht="17" thickBot="1" x14ac:dyDescent="0.35">
      <c r="B89" s="13">
        <v>106</v>
      </c>
      <c r="C89" s="12" t="s">
        <v>109</v>
      </c>
      <c r="D89" s="14" t="s">
        <v>27</v>
      </c>
      <c r="E89" s="14">
        <v>3</v>
      </c>
      <c r="F89" s="29"/>
      <c r="G89" s="10">
        <v>94552.72</v>
      </c>
      <c r="H89" s="52">
        <v>0.19</v>
      </c>
      <c r="I89" s="20">
        <f t="shared" si="1"/>
        <v>337553.21039999998</v>
      </c>
      <c r="J89" s="2"/>
      <c r="K89" s="2"/>
      <c r="L89" s="2"/>
    </row>
    <row r="90" spans="2:12" s="1" customFormat="1" ht="17" thickBot="1" x14ac:dyDescent="0.35">
      <c r="B90" s="13">
        <v>108</v>
      </c>
      <c r="C90" s="12" t="s">
        <v>110</v>
      </c>
      <c r="D90" s="14" t="s">
        <v>27</v>
      </c>
      <c r="E90" s="14">
        <v>2</v>
      </c>
      <c r="F90" s="21"/>
      <c r="G90" s="10">
        <v>109718.68</v>
      </c>
      <c r="H90" s="52">
        <v>0.19</v>
      </c>
      <c r="I90" s="20">
        <f t="shared" si="1"/>
        <v>261130.45839999997</v>
      </c>
      <c r="J90" s="2"/>
      <c r="K90" s="2"/>
      <c r="L90" s="2"/>
    </row>
    <row r="91" spans="2:12" s="1" customFormat="1" ht="17" thickBot="1" x14ac:dyDescent="0.35">
      <c r="B91" s="13">
        <v>110</v>
      </c>
      <c r="C91" s="12" t="s">
        <v>111</v>
      </c>
      <c r="D91" s="14" t="s">
        <v>86</v>
      </c>
      <c r="E91" s="14">
        <v>3</v>
      </c>
      <c r="F91" s="29"/>
      <c r="G91" s="10">
        <v>12243.5</v>
      </c>
      <c r="H91" s="52">
        <v>0.19</v>
      </c>
      <c r="I91" s="20">
        <f t="shared" si="1"/>
        <v>43709.294999999998</v>
      </c>
      <c r="J91" s="2"/>
      <c r="K91" s="2"/>
      <c r="L91" s="2"/>
    </row>
    <row r="92" spans="2:12" s="1" customFormat="1" ht="17" thickBot="1" x14ac:dyDescent="0.35">
      <c r="B92" s="13">
        <v>111</v>
      </c>
      <c r="C92" s="12" t="s">
        <v>112</v>
      </c>
      <c r="D92" s="14" t="s">
        <v>86</v>
      </c>
      <c r="E92" s="14">
        <v>3</v>
      </c>
      <c r="F92" s="21"/>
      <c r="G92" s="10">
        <v>8254.14</v>
      </c>
      <c r="H92" s="52">
        <v>0.19</v>
      </c>
      <c r="I92" s="20">
        <f t="shared" si="1"/>
        <v>29467.279799999997</v>
      </c>
      <c r="J92" s="2"/>
      <c r="K92" s="2"/>
      <c r="L92" s="2"/>
    </row>
    <row r="93" spans="2:12" s="1" customFormat="1" ht="17" thickBot="1" x14ac:dyDescent="0.35">
      <c r="B93" s="13">
        <v>112</v>
      </c>
      <c r="C93" s="12" t="s">
        <v>113</v>
      </c>
      <c r="D93" s="14" t="s">
        <v>27</v>
      </c>
      <c r="E93" s="14">
        <v>4</v>
      </c>
      <c r="F93" s="29"/>
      <c r="G93" s="10">
        <v>88075.18</v>
      </c>
      <c r="H93" s="52">
        <v>0.19</v>
      </c>
      <c r="I93" s="20">
        <f t="shared" si="1"/>
        <v>419237.85679999995</v>
      </c>
      <c r="J93" s="2"/>
      <c r="K93" s="2"/>
      <c r="L93" s="2"/>
    </row>
    <row r="94" spans="2:12" s="1" customFormat="1" ht="17" thickBot="1" x14ac:dyDescent="0.35">
      <c r="B94" s="13">
        <v>117</v>
      </c>
      <c r="C94" s="12" t="s">
        <v>114</v>
      </c>
      <c r="D94" s="14" t="s">
        <v>27</v>
      </c>
      <c r="E94" s="14">
        <v>6</v>
      </c>
      <c r="F94" s="29"/>
      <c r="G94" s="10">
        <v>23934.28</v>
      </c>
      <c r="H94" s="52">
        <v>0.19</v>
      </c>
      <c r="I94" s="20">
        <f t="shared" si="1"/>
        <v>170890.7592</v>
      </c>
      <c r="J94" s="2"/>
      <c r="K94" s="2"/>
      <c r="L94" s="2"/>
    </row>
    <row r="95" spans="2:12" s="1" customFormat="1" ht="17" thickBot="1" x14ac:dyDescent="0.35">
      <c r="B95" s="13">
        <v>122</v>
      </c>
      <c r="C95" s="12" t="s">
        <v>115</v>
      </c>
      <c r="D95" s="14" t="s">
        <v>27</v>
      </c>
      <c r="E95" s="14">
        <v>15</v>
      </c>
      <c r="F95" s="21"/>
      <c r="G95" s="10">
        <v>355.32</v>
      </c>
      <c r="H95" s="52">
        <v>0.19</v>
      </c>
      <c r="I95" s="20">
        <f t="shared" si="1"/>
        <v>6342.4620000000004</v>
      </c>
      <c r="J95" s="2"/>
      <c r="K95" s="2"/>
      <c r="L95" s="2"/>
    </row>
    <row r="96" spans="2:12" s="1" customFormat="1" ht="17" thickBot="1" x14ac:dyDescent="0.35">
      <c r="B96" s="13">
        <v>123</v>
      </c>
      <c r="C96" s="12" t="s">
        <v>116</v>
      </c>
      <c r="D96" s="14" t="s">
        <v>27</v>
      </c>
      <c r="E96" s="14">
        <v>15</v>
      </c>
      <c r="F96" s="29"/>
      <c r="G96" s="10">
        <v>592.20000000000005</v>
      </c>
      <c r="H96" s="52">
        <v>0.19</v>
      </c>
      <c r="I96" s="20">
        <f t="shared" si="1"/>
        <v>10570.77</v>
      </c>
      <c r="J96" s="2"/>
      <c r="K96" s="2"/>
      <c r="L96" s="2"/>
    </row>
    <row r="97" spans="2:12" s="1" customFormat="1" ht="17" thickBot="1" x14ac:dyDescent="0.35">
      <c r="B97" s="13">
        <v>124</v>
      </c>
      <c r="C97" s="12" t="s">
        <v>117</v>
      </c>
      <c r="D97" s="14" t="s">
        <v>27</v>
      </c>
      <c r="E97" s="14">
        <v>15</v>
      </c>
      <c r="F97" s="21"/>
      <c r="G97" s="10">
        <v>671.16</v>
      </c>
      <c r="H97" s="52">
        <v>0.19</v>
      </c>
      <c r="I97" s="20">
        <f t="shared" si="1"/>
        <v>11980.206</v>
      </c>
      <c r="J97" s="2"/>
      <c r="K97" s="2"/>
      <c r="L97" s="2"/>
    </row>
    <row r="98" spans="2:12" s="1" customFormat="1" ht="17" thickBot="1" x14ac:dyDescent="0.35">
      <c r="B98" s="13">
        <v>127</v>
      </c>
      <c r="C98" s="12" t="s">
        <v>118</v>
      </c>
      <c r="D98" s="14" t="s">
        <v>27</v>
      </c>
      <c r="E98" s="14">
        <v>60</v>
      </c>
      <c r="F98" s="29"/>
      <c r="G98" s="10">
        <v>104150.12</v>
      </c>
      <c r="H98" s="52">
        <v>0.19</v>
      </c>
      <c r="I98" s="20">
        <f t="shared" si="1"/>
        <v>7436318.568</v>
      </c>
      <c r="J98" s="2"/>
      <c r="K98" s="2"/>
      <c r="L98" s="2"/>
    </row>
    <row r="99" spans="2:12" s="1" customFormat="1" ht="17" thickBot="1" x14ac:dyDescent="0.35">
      <c r="B99" s="13">
        <v>128</v>
      </c>
      <c r="C99" s="12" t="s">
        <v>119</v>
      </c>
      <c r="D99" s="14" t="s">
        <v>27</v>
      </c>
      <c r="E99" s="14">
        <v>60</v>
      </c>
      <c r="F99" s="21"/>
      <c r="G99" s="10">
        <v>104150.12</v>
      </c>
      <c r="H99" s="52">
        <v>0.19</v>
      </c>
      <c r="I99" s="20">
        <f t="shared" si="1"/>
        <v>7436318.568</v>
      </c>
      <c r="J99" s="2"/>
      <c r="K99" s="2"/>
      <c r="L99" s="2"/>
    </row>
    <row r="100" spans="2:12" s="1" customFormat="1" ht="17" thickBot="1" x14ac:dyDescent="0.35">
      <c r="B100" s="13">
        <v>129</v>
      </c>
      <c r="C100" s="12" t="s">
        <v>120</v>
      </c>
      <c r="D100" s="14" t="s">
        <v>27</v>
      </c>
      <c r="E100" s="14">
        <v>60</v>
      </c>
      <c r="F100" s="29"/>
      <c r="G100" s="10">
        <v>104150.12</v>
      </c>
      <c r="H100" s="52">
        <v>0.19</v>
      </c>
      <c r="I100" s="20">
        <f t="shared" si="1"/>
        <v>7436318.568</v>
      </c>
      <c r="J100" s="2"/>
      <c r="K100" s="2"/>
      <c r="L100" s="2"/>
    </row>
    <row r="101" spans="2:12" s="1" customFormat="1" ht="17" thickBot="1" x14ac:dyDescent="0.35">
      <c r="B101" s="13">
        <v>130</v>
      </c>
      <c r="C101" s="12" t="s">
        <v>121</v>
      </c>
      <c r="D101" s="14" t="s">
        <v>78</v>
      </c>
      <c r="E101" s="14">
        <v>1</v>
      </c>
      <c r="F101" s="21"/>
      <c r="G101" s="10">
        <v>96013.48</v>
      </c>
      <c r="H101" s="52">
        <v>0.19</v>
      </c>
      <c r="I101" s="20">
        <f t="shared" si="1"/>
        <v>114256.04119999999</v>
      </c>
      <c r="J101" s="2"/>
      <c r="K101" s="2"/>
      <c r="L101" s="2"/>
    </row>
    <row r="102" spans="2:12" s="1" customFormat="1" ht="17" thickBot="1" x14ac:dyDescent="0.35">
      <c r="B102" s="13">
        <v>131</v>
      </c>
      <c r="C102" s="12" t="s">
        <v>122</v>
      </c>
      <c r="D102" s="14" t="s">
        <v>27</v>
      </c>
      <c r="E102" s="14">
        <v>20</v>
      </c>
      <c r="F102" s="29"/>
      <c r="G102" s="10">
        <v>3830.5</v>
      </c>
      <c r="H102" s="52">
        <v>0.19</v>
      </c>
      <c r="I102" s="20">
        <f t="shared" si="1"/>
        <v>91165.9</v>
      </c>
      <c r="J102" s="2"/>
      <c r="K102" s="2"/>
      <c r="L102" s="2"/>
    </row>
    <row r="103" spans="2:12" s="1" customFormat="1" ht="17" thickBot="1" x14ac:dyDescent="0.35">
      <c r="B103" s="13">
        <v>133</v>
      </c>
      <c r="C103" s="12" t="s">
        <v>123</v>
      </c>
      <c r="D103" s="14" t="s">
        <v>27</v>
      </c>
      <c r="E103" s="14">
        <v>1</v>
      </c>
      <c r="F103" s="21"/>
      <c r="G103" s="10">
        <v>40877.78</v>
      </c>
      <c r="H103" s="52">
        <v>0.19</v>
      </c>
      <c r="I103" s="20">
        <f t="shared" si="1"/>
        <v>48644.558199999999</v>
      </c>
      <c r="J103" s="2"/>
      <c r="K103" s="2"/>
      <c r="L103" s="2"/>
    </row>
    <row r="104" spans="2:12" s="1" customFormat="1" ht="17" thickBot="1" x14ac:dyDescent="0.35">
      <c r="B104" s="13">
        <v>136</v>
      </c>
      <c r="C104" s="12" t="s">
        <v>124</v>
      </c>
      <c r="D104" s="14" t="s">
        <v>27</v>
      </c>
      <c r="E104" s="14">
        <v>1</v>
      </c>
      <c r="F104" s="29"/>
      <c r="G104" s="10">
        <v>27764.78</v>
      </c>
      <c r="H104" s="52">
        <v>0.19</v>
      </c>
      <c r="I104" s="20">
        <f t="shared" si="1"/>
        <v>33040.088199999998</v>
      </c>
      <c r="J104" s="2"/>
      <c r="K104" s="2"/>
      <c r="L104" s="2"/>
    </row>
    <row r="105" spans="2:12" s="1" customFormat="1" ht="17" thickBot="1" x14ac:dyDescent="0.35">
      <c r="B105" s="13">
        <v>137</v>
      </c>
      <c r="C105" s="12" t="s">
        <v>125</v>
      </c>
      <c r="D105" s="14" t="s">
        <v>27</v>
      </c>
      <c r="E105" s="14">
        <v>2</v>
      </c>
      <c r="F105" s="21"/>
      <c r="G105" s="10">
        <v>74646.34</v>
      </c>
      <c r="H105" s="52">
        <v>0.19</v>
      </c>
      <c r="I105" s="20">
        <f t="shared" si="1"/>
        <v>177658.2892</v>
      </c>
      <c r="J105" s="2"/>
      <c r="K105" s="2"/>
      <c r="L105" s="2"/>
    </row>
    <row r="106" spans="2:12" s="1" customFormat="1" ht="17" thickBot="1" x14ac:dyDescent="0.35">
      <c r="B106" s="13">
        <v>138</v>
      </c>
      <c r="C106" s="12" t="s">
        <v>126</v>
      </c>
      <c r="D106" s="14" t="s">
        <v>27</v>
      </c>
      <c r="E106" s="14">
        <v>1</v>
      </c>
      <c r="F106" s="29"/>
      <c r="G106" s="10">
        <v>29660.76</v>
      </c>
      <c r="H106" s="52">
        <v>0.19</v>
      </c>
      <c r="I106" s="20">
        <f t="shared" si="1"/>
        <v>35296.304400000001</v>
      </c>
      <c r="J106" s="2"/>
      <c r="K106" s="2"/>
      <c r="L106" s="2"/>
    </row>
    <row r="107" spans="2:12" s="1" customFormat="1" ht="17" thickBot="1" x14ac:dyDescent="0.35">
      <c r="B107" s="13">
        <v>139</v>
      </c>
      <c r="C107" s="12" t="s">
        <v>127</v>
      </c>
      <c r="D107" s="14" t="s">
        <v>27</v>
      </c>
      <c r="E107" s="14">
        <v>1</v>
      </c>
      <c r="F107" s="21"/>
      <c r="G107" s="10">
        <v>50593.62</v>
      </c>
      <c r="H107" s="52">
        <v>0.19</v>
      </c>
      <c r="I107" s="20">
        <f t="shared" si="1"/>
        <v>60206.407800000001</v>
      </c>
      <c r="J107" s="2"/>
      <c r="K107" s="2"/>
      <c r="L107" s="2"/>
    </row>
    <row r="108" spans="2:12" s="1" customFormat="1" ht="17" thickBot="1" x14ac:dyDescent="0.35">
      <c r="B108" s="13">
        <v>140</v>
      </c>
      <c r="C108" s="12" t="s">
        <v>128</v>
      </c>
      <c r="D108" s="14" t="s">
        <v>27</v>
      </c>
      <c r="E108" s="14">
        <v>1</v>
      </c>
      <c r="F108" s="29"/>
      <c r="G108" s="10">
        <v>114418.68</v>
      </c>
      <c r="H108" s="52">
        <v>0.19</v>
      </c>
      <c r="I108" s="20">
        <f t="shared" si="1"/>
        <v>136158.2292</v>
      </c>
      <c r="J108" s="2"/>
      <c r="K108" s="2"/>
      <c r="L108" s="2"/>
    </row>
    <row r="109" spans="2:12" s="1" customFormat="1" ht="17" thickBot="1" x14ac:dyDescent="0.35">
      <c r="B109" s="13">
        <v>141</v>
      </c>
      <c r="C109" s="12" t="s">
        <v>129</v>
      </c>
      <c r="D109" s="14" t="s">
        <v>27</v>
      </c>
      <c r="E109" s="14">
        <v>1</v>
      </c>
      <c r="F109" s="21"/>
      <c r="G109" s="10">
        <v>12677.78</v>
      </c>
      <c r="H109" s="52">
        <v>0.19</v>
      </c>
      <c r="I109" s="20">
        <f t="shared" si="1"/>
        <v>15086.558200000001</v>
      </c>
      <c r="J109" s="2"/>
      <c r="K109" s="2"/>
      <c r="L109" s="2"/>
    </row>
    <row r="110" spans="2:12" s="1" customFormat="1" ht="17" thickBot="1" x14ac:dyDescent="0.35">
      <c r="B110" s="13">
        <v>142</v>
      </c>
      <c r="C110" s="12" t="s">
        <v>130</v>
      </c>
      <c r="D110" s="14" t="s">
        <v>27</v>
      </c>
      <c r="E110" s="14">
        <v>3</v>
      </c>
      <c r="F110" s="29"/>
      <c r="G110" s="10">
        <v>8451.5400000000009</v>
      </c>
      <c r="H110" s="52">
        <v>0.19</v>
      </c>
      <c r="I110" s="20">
        <f t="shared" si="1"/>
        <v>30171.997800000005</v>
      </c>
      <c r="J110" s="2"/>
      <c r="K110" s="2"/>
      <c r="L110" s="2"/>
    </row>
    <row r="111" spans="2:12" s="1" customFormat="1" ht="17" thickBot="1" x14ac:dyDescent="0.35">
      <c r="B111" s="13">
        <v>143</v>
      </c>
      <c r="C111" s="12" t="s">
        <v>131</v>
      </c>
      <c r="D111" s="14" t="s">
        <v>27</v>
      </c>
      <c r="E111" s="14">
        <v>3</v>
      </c>
      <c r="F111" s="21"/>
      <c r="G111" s="10">
        <v>8451.5400000000009</v>
      </c>
      <c r="H111" s="52">
        <v>0.19</v>
      </c>
      <c r="I111" s="20">
        <f t="shared" si="1"/>
        <v>30171.997800000005</v>
      </c>
      <c r="J111" s="2"/>
      <c r="K111" s="2"/>
      <c r="L111" s="2"/>
    </row>
    <row r="112" spans="2:12" s="1" customFormat="1" ht="17" thickBot="1" x14ac:dyDescent="0.35">
      <c r="B112" s="13">
        <v>144</v>
      </c>
      <c r="C112" s="12" t="s">
        <v>132</v>
      </c>
      <c r="D112" s="14" t="s">
        <v>27</v>
      </c>
      <c r="E112" s="14">
        <v>3</v>
      </c>
      <c r="F112" s="29"/>
      <c r="G112" s="10">
        <v>1065.96</v>
      </c>
      <c r="H112" s="52">
        <v>0.19</v>
      </c>
      <c r="I112" s="20">
        <f t="shared" si="1"/>
        <v>3805.4772000000003</v>
      </c>
      <c r="J112" s="2"/>
      <c r="K112" s="2"/>
      <c r="L112" s="2"/>
    </row>
    <row r="113" spans="2:12" s="1" customFormat="1" ht="17" thickBot="1" x14ac:dyDescent="0.35">
      <c r="B113" s="13">
        <v>145</v>
      </c>
      <c r="C113" s="12" t="s">
        <v>133</v>
      </c>
      <c r="D113" s="14" t="s">
        <v>27</v>
      </c>
      <c r="E113" s="14">
        <v>3</v>
      </c>
      <c r="F113" s="29"/>
      <c r="G113" s="10">
        <v>2329.3200000000002</v>
      </c>
      <c r="H113" s="52">
        <v>0.19</v>
      </c>
      <c r="I113" s="20">
        <f t="shared" si="1"/>
        <v>8315.6723999999995</v>
      </c>
      <c r="J113" s="2"/>
      <c r="K113" s="2"/>
      <c r="L113" s="2"/>
    </row>
    <row r="114" spans="2:12" s="1" customFormat="1" ht="20.5" thickBot="1" x14ac:dyDescent="0.35">
      <c r="B114" s="13">
        <v>146</v>
      </c>
      <c r="C114" s="12" t="s">
        <v>134</v>
      </c>
      <c r="D114" s="14" t="s">
        <v>27</v>
      </c>
      <c r="E114" s="14">
        <v>2</v>
      </c>
      <c r="F114" s="29"/>
      <c r="G114" s="10">
        <v>22906.86</v>
      </c>
      <c r="H114" s="52">
        <v>0.19</v>
      </c>
      <c r="I114" s="20">
        <f t="shared" si="1"/>
        <v>54518.326800000003</v>
      </c>
      <c r="J114" s="2"/>
      <c r="K114" s="2"/>
      <c r="L114" s="2"/>
    </row>
    <row r="115" spans="2:12" s="1" customFormat="1" ht="20.5" thickBot="1" x14ac:dyDescent="0.35">
      <c r="B115" s="13">
        <v>147</v>
      </c>
      <c r="C115" s="12" t="s">
        <v>135</v>
      </c>
      <c r="D115" s="14" t="s">
        <v>27</v>
      </c>
      <c r="E115" s="14">
        <v>2</v>
      </c>
      <c r="F115" s="21"/>
      <c r="G115" s="10">
        <v>20063.36</v>
      </c>
      <c r="H115" s="52">
        <v>0.19</v>
      </c>
      <c r="I115" s="20">
        <f t="shared" si="1"/>
        <v>47750.796800000004</v>
      </c>
      <c r="J115" s="2"/>
      <c r="K115" s="2"/>
      <c r="L115" s="2"/>
    </row>
    <row r="116" spans="2:12" s="1" customFormat="1" ht="17" thickBot="1" x14ac:dyDescent="0.35">
      <c r="B116" s="13">
        <v>148</v>
      </c>
      <c r="C116" s="12" t="s">
        <v>136</v>
      </c>
      <c r="D116" s="14" t="s">
        <v>27</v>
      </c>
      <c r="E116" s="14">
        <v>1</v>
      </c>
      <c r="F116" s="29"/>
      <c r="G116" s="10">
        <v>35309.22</v>
      </c>
      <c r="H116" s="52">
        <v>0.19</v>
      </c>
      <c r="I116" s="20">
        <f t="shared" si="1"/>
        <v>42017.971799999999</v>
      </c>
      <c r="J116" s="2"/>
      <c r="K116" s="2"/>
      <c r="L116" s="2"/>
    </row>
    <row r="117" spans="2:12" s="1" customFormat="1" ht="17" thickBot="1" x14ac:dyDescent="0.35">
      <c r="B117" s="13">
        <v>149</v>
      </c>
      <c r="C117" s="12" t="s">
        <v>137</v>
      </c>
      <c r="D117" s="14" t="s">
        <v>27</v>
      </c>
      <c r="E117" s="14">
        <v>3</v>
      </c>
      <c r="F117" s="21"/>
      <c r="G117" s="10">
        <v>37757.919999999998</v>
      </c>
      <c r="H117" s="52">
        <v>0.19</v>
      </c>
      <c r="I117" s="20">
        <f t="shared" si="1"/>
        <v>134795.77439999999</v>
      </c>
      <c r="J117" s="2"/>
      <c r="K117" s="2"/>
      <c r="L117" s="2"/>
    </row>
    <row r="118" spans="2:12" s="1" customFormat="1" ht="17" thickBot="1" x14ac:dyDescent="0.35">
      <c r="B118" s="13">
        <v>150</v>
      </c>
      <c r="C118" s="12" t="s">
        <v>138</v>
      </c>
      <c r="D118" s="14" t="s">
        <v>27</v>
      </c>
      <c r="E118" s="14">
        <v>1</v>
      </c>
      <c r="F118" s="29"/>
      <c r="G118" s="10">
        <v>189737.12</v>
      </c>
      <c r="H118" s="52">
        <v>0.19</v>
      </c>
      <c r="I118" s="20">
        <f t="shared" si="1"/>
        <v>225787.1728</v>
      </c>
      <c r="J118" s="2"/>
      <c r="K118" s="2"/>
      <c r="L118" s="2"/>
    </row>
    <row r="119" spans="2:12" s="1" customFormat="1" ht="17" thickBot="1" x14ac:dyDescent="0.35">
      <c r="B119" s="13">
        <v>151</v>
      </c>
      <c r="C119" s="12" t="s">
        <v>139</v>
      </c>
      <c r="D119" s="14" t="s">
        <v>27</v>
      </c>
      <c r="E119" s="14">
        <v>1</v>
      </c>
      <c r="F119" s="21"/>
      <c r="G119" s="10">
        <v>57031.68</v>
      </c>
      <c r="H119" s="52">
        <v>0.19</v>
      </c>
      <c r="I119" s="20">
        <f t="shared" si="1"/>
        <v>67867.699200000003</v>
      </c>
      <c r="J119" s="2"/>
      <c r="K119" s="2"/>
      <c r="L119" s="2"/>
    </row>
    <row r="120" spans="2:12" s="1" customFormat="1" ht="17" thickBot="1" x14ac:dyDescent="0.35">
      <c r="B120" s="13">
        <v>152</v>
      </c>
      <c r="C120" s="12" t="s">
        <v>140</v>
      </c>
      <c r="D120" s="14" t="s">
        <v>27</v>
      </c>
      <c r="E120" s="14">
        <v>1</v>
      </c>
      <c r="F120" s="29"/>
      <c r="G120" s="10">
        <v>47987</v>
      </c>
      <c r="H120" s="52">
        <v>0.19</v>
      </c>
      <c r="I120" s="20">
        <f t="shared" si="1"/>
        <v>57104.53</v>
      </c>
      <c r="J120" s="2"/>
      <c r="K120" s="2"/>
      <c r="L120" s="2"/>
    </row>
    <row r="121" spans="2:12" s="1" customFormat="1" ht="17" thickBot="1" x14ac:dyDescent="0.35">
      <c r="B121" s="13">
        <v>153</v>
      </c>
      <c r="C121" s="12" t="s">
        <v>141</v>
      </c>
      <c r="D121" s="14" t="s">
        <v>27</v>
      </c>
      <c r="E121" s="14">
        <v>1</v>
      </c>
      <c r="F121" s="21"/>
      <c r="G121" s="10">
        <v>81123.88</v>
      </c>
      <c r="H121" s="52">
        <v>0.19</v>
      </c>
      <c r="I121" s="20">
        <f t="shared" si="1"/>
        <v>96537.417200000011</v>
      </c>
      <c r="J121" s="2"/>
      <c r="K121" s="2"/>
      <c r="L121" s="2"/>
    </row>
    <row r="122" spans="2:12" s="1" customFormat="1" ht="17" thickBot="1" x14ac:dyDescent="0.35">
      <c r="B122" s="13">
        <v>154</v>
      </c>
      <c r="C122" s="12" t="s">
        <v>142</v>
      </c>
      <c r="D122" s="14" t="s">
        <v>27</v>
      </c>
      <c r="E122" s="14">
        <v>1</v>
      </c>
      <c r="F122" s="29"/>
      <c r="G122" s="10">
        <v>46683.22</v>
      </c>
      <c r="H122" s="52">
        <v>0.19</v>
      </c>
      <c r="I122" s="20">
        <f t="shared" si="1"/>
        <v>55553.031799999997</v>
      </c>
      <c r="J122" s="2"/>
      <c r="K122" s="2"/>
      <c r="L122" s="2"/>
    </row>
    <row r="123" spans="2:12" s="1" customFormat="1" ht="17" thickBot="1" x14ac:dyDescent="0.35">
      <c r="B123" s="13">
        <v>155</v>
      </c>
      <c r="C123" s="12" t="s">
        <v>143</v>
      </c>
      <c r="D123" s="14" t="s">
        <v>27</v>
      </c>
      <c r="E123" s="14">
        <v>1</v>
      </c>
      <c r="F123" s="21"/>
      <c r="G123" s="10">
        <v>30134.52</v>
      </c>
      <c r="H123" s="52">
        <v>0.19</v>
      </c>
      <c r="I123" s="20">
        <f t="shared" si="1"/>
        <v>35860.078800000003</v>
      </c>
      <c r="J123" s="2"/>
      <c r="K123" s="2"/>
      <c r="L123" s="2"/>
    </row>
    <row r="124" spans="2:12" s="1" customFormat="1" ht="17" thickBot="1" x14ac:dyDescent="0.35">
      <c r="B124" s="13">
        <v>156</v>
      </c>
      <c r="C124" s="12" t="s">
        <v>144</v>
      </c>
      <c r="D124" s="14" t="s">
        <v>27</v>
      </c>
      <c r="E124" s="14">
        <v>1</v>
      </c>
      <c r="F124" s="29"/>
      <c r="G124" s="10">
        <v>33610.639999999999</v>
      </c>
      <c r="H124" s="52">
        <v>0.19</v>
      </c>
      <c r="I124" s="20">
        <f t="shared" si="1"/>
        <v>39996.661599999999</v>
      </c>
      <c r="J124" s="2"/>
      <c r="K124" s="2"/>
      <c r="L124" s="2"/>
    </row>
    <row r="125" spans="2:12" s="1" customFormat="1" ht="17" thickBot="1" x14ac:dyDescent="0.35">
      <c r="B125" s="13">
        <v>157</v>
      </c>
      <c r="C125" s="12" t="s">
        <v>145</v>
      </c>
      <c r="D125" s="14" t="s">
        <v>27</v>
      </c>
      <c r="E125" s="14">
        <v>1</v>
      </c>
      <c r="F125" s="21"/>
      <c r="G125" s="10">
        <v>61297.4</v>
      </c>
      <c r="H125" s="52">
        <v>0.19</v>
      </c>
      <c r="I125" s="20">
        <f t="shared" si="1"/>
        <v>72943.906000000003</v>
      </c>
      <c r="J125" s="2"/>
      <c r="K125" s="2"/>
      <c r="L125" s="2"/>
    </row>
    <row r="126" spans="2:12" s="1" customFormat="1" ht="17" thickBot="1" x14ac:dyDescent="0.35">
      <c r="B126" s="13">
        <v>158</v>
      </c>
      <c r="C126" s="12" t="s">
        <v>146</v>
      </c>
      <c r="D126" s="14" t="s">
        <v>27</v>
      </c>
      <c r="E126" s="14">
        <v>1</v>
      </c>
      <c r="F126" s="29"/>
      <c r="G126" s="10">
        <v>687621.28</v>
      </c>
      <c r="H126" s="52">
        <v>0.19</v>
      </c>
      <c r="I126" s="20">
        <f t="shared" si="1"/>
        <v>818269.32319999998</v>
      </c>
      <c r="J126" s="2"/>
      <c r="K126" s="2"/>
      <c r="L126" s="2"/>
    </row>
    <row r="127" spans="2:12" s="1" customFormat="1" ht="17" thickBot="1" x14ac:dyDescent="0.35">
      <c r="B127" s="13">
        <v>159</v>
      </c>
      <c r="C127" s="12" t="s">
        <v>147</v>
      </c>
      <c r="D127" s="14" t="s">
        <v>27</v>
      </c>
      <c r="E127" s="14">
        <v>1</v>
      </c>
      <c r="F127" s="21"/>
      <c r="G127" s="10">
        <v>284764.53999999998</v>
      </c>
      <c r="H127" s="52">
        <v>0.19</v>
      </c>
      <c r="I127" s="20">
        <f t="shared" si="1"/>
        <v>338869.8026</v>
      </c>
      <c r="J127" s="2"/>
      <c r="K127" s="2"/>
      <c r="L127" s="2"/>
    </row>
    <row r="128" spans="2:12" s="1" customFormat="1" ht="17" thickBot="1" x14ac:dyDescent="0.35">
      <c r="B128" s="13">
        <v>160</v>
      </c>
      <c r="C128" s="12" t="s">
        <v>148</v>
      </c>
      <c r="D128" s="14" t="s">
        <v>27</v>
      </c>
      <c r="E128" s="14">
        <v>1</v>
      </c>
      <c r="F128" s="29"/>
      <c r="G128" s="10">
        <v>263871.15999999997</v>
      </c>
      <c r="H128" s="52">
        <v>0.19</v>
      </c>
      <c r="I128" s="20">
        <f t="shared" si="1"/>
        <v>314006.68039999995</v>
      </c>
      <c r="J128" s="2"/>
      <c r="K128" s="2"/>
      <c r="L128" s="2"/>
    </row>
    <row r="129" spans="2:12" s="1" customFormat="1" ht="17" thickBot="1" x14ac:dyDescent="0.35">
      <c r="B129" s="13">
        <v>161</v>
      </c>
      <c r="C129" s="12" t="s">
        <v>149</v>
      </c>
      <c r="D129" s="14" t="s">
        <v>27</v>
      </c>
      <c r="E129" s="14">
        <v>1</v>
      </c>
      <c r="F129" s="21"/>
      <c r="G129" s="10">
        <v>593779.19999999995</v>
      </c>
      <c r="H129" s="52">
        <v>0.19</v>
      </c>
      <c r="I129" s="20">
        <f t="shared" si="1"/>
        <v>706597.24799999991</v>
      </c>
      <c r="J129" s="2"/>
      <c r="K129" s="2"/>
      <c r="L129" s="2"/>
    </row>
    <row r="130" spans="2:12" s="1" customFormat="1" ht="17" thickBot="1" x14ac:dyDescent="0.35">
      <c r="B130" s="13">
        <v>162</v>
      </c>
      <c r="C130" s="12" t="s">
        <v>150</v>
      </c>
      <c r="D130" s="14" t="s">
        <v>27</v>
      </c>
      <c r="E130" s="14">
        <v>1</v>
      </c>
      <c r="F130" s="29"/>
      <c r="G130" s="10">
        <v>355817.26</v>
      </c>
      <c r="H130" s="52">
        <v>0.19</v>
      </c>
      <c r="I130" s="20">
        <f t="shared" si="1"/>
        <v>423422.53940000001</v>
      </c>
      <c r="J130" s="2"/>
      <c r="K130" s="2"/>
      <c r="L130" s="2"/>
    </row>
    <row r="131" spans="2:12" s="1" customFormat="1" ht="17" thickBot="1" x14ac:dyDescent="0.35">
      <c r="B131" s="13">
        <v>163</v>
      </c>
      <c r="C131" s="12" t="s">
        <v>151</v>
      </c>
      <c r="D131" s="14" t="s">
        <v>27</v>
      </c>
      <c r="E131" s="14">
        <v>1</v>
      </c>
      <c r="F131" s="21"/>
      <c r="G131" s="10">
        <v>181640.9</v>
      </c>
      <c r="H131" s="52">
        <v>0.19</v>
      </c>
      <c r="I131" s="20">
        <f t="shared" si="1"/>
        <v>216152.671</v>
      </c>
      <c r="J131" s="2"/>
      <c r="K131" s="2"/>
      <c r="L131" s="2"/>
    </row>
    <row r="132" spans="2:12" s="1" customFormat="1" ht="17" thickBot="1" x14ac:dyDescent="0.35">
      <c r="B132" s="13">
        <v>164</v>
      </c>
      <c r="C132" s="12" t="s">
        <v>152</v>
      </c>
      <c r="D132" s="14" t="s">
        <v>27</v>
      </c>
      <c r="E132" s="14">
        <v>1</v>
      </c>
      <c r="F132" s="29"/>
      <c r="G132" s="10">
        <v>57939.72</v>
      </c>
      <c r="H132" s="52">
        <v>0.19</v>
      </c>
      <c r="I132" s="20">
        <f t="shared" si="1"/>
        <v>68948.266799999998</v>
      </c>
      <c r="J132" s="2"/>
      <c r="K132" s="2"/>
      <c r="L132" s="2"/>
    </row>
    <row r="133" spans="2:12" s="1" customFormat="1" ht="17" thickBot="1" x14ac:dyDescent="0.35">
      <c r="B133" s="13">
        <v>165</v>
      </c>
      <c r="C133" s="12" t="s">
        <v>153</v>
      </c>
      <c r="D133" s="14" t="s">
        <v>27</v>
      </c>
      <c r="E133" s="14">
        <v>1</v>
      </c>
      <c r="F133" s="21"/>
      <c r="G133" s="10">
        <v>110746.1</v>
      </c>
      <c r="H133" s="52">
        <v>0.19</v>
      </c>
      <c r="I133" s="20">
        <f t="shared" si="1"/>
        <v>131787.859</v>
      </c>
      <c r="J133" s="2"/>
      <c r="K133" s="2"/>
      <c r="L133" s="2"/>
    </row>
    <row r="134" spans="2:12" s="1" customFormat="1" ht="17" thickBot="1" x14ac:dyDescent="0.35">
      <c r="B134" s="13">
        <v>166</v>
      </c>
      <c r="C134" s="12" t="s">
        <v>154</v>
      </c>
      <c r="D134" s="14" t="s">
        <v>27</v>
      </c>
      <c r="E134" s="14">
        <v>1</v>
      </c>
      <c r="F134" s="18"/>
      <c r="G134" s="10">
        <v>50317.26</v>
      </c>
      <c r="H134" s="52">
        <v>0.19</v>
      </c>
      <c r="I134" s="20">
        <f t="shared" si="1"/>
        <v>59877.539400000001</v>
      </c>
      <c r="J134" s="2"/>
      <c r="K134" s="2"/>
      <c r="L134" s="2"/>
    </row>
    <row r="135" spans="2:12" s="1" customFormat="1" ht="17" thickBot="1" x14ac:dyDescent="0.35">
      <c r="B135" s="13">
        <v>167</v>
      </c>
      <c r="C135" s="12" t="s">
        <v>155</v>
      </c>
      <c r="D135" s="14" t="s">
        <v>27</v>
      </c>
      <c r="E135" s="32">
        <v>1</v>
      </c>
      <c r="F135" s="18"/>
      <c r="G135" s="10">
        <v>69669.98</v>
      </c>
      <c r="H135" s="52">
        <v>0.19</v>
      </c>
      <c r="I135" s="20">
        <f t="shared" si="1"/>
        <v>82907.276199999993</v>
      </c>
      <c r="J135" s="2"/>
      <c r="K135" s="2"/>
      <c r="L135" s="2"/>
    </row>
    <row r="136" spans="2:12" s="1" customFormat="1" ht="17" thickBot="1" x14ac:dyDescent="0.35">
      <c r="B136" s="13">
        <v>170</v>
      </c>
      <c r="C136" s="12" t="s">
        <v>156</v>
      </c>
      <c r="D136" s="14" t="s">
        <v>78</v>
      </c>
      <c r="E136" s="32">
        <v>1</v>
      </c>
      <c r="F136" s="29"/>
      <c r="G136" s="10">
        <v>77174</v>
      </c>
      <c r="H136" s="52">
        <v>0.19</v>
      </c>
      <c r="I136" s="20">
        <f t="shared" si="1"/>
        <v>91837.06</v>
      </c>
      <c r="J136" s="2"/>
      <c r="K136" s="2"/>
      <c r="L136" s="2"/>
    </row>
    <row r="137" spans="2:12" s="1" customFormat="1" ht="17" thickBot="1" x14ac:dyDescent="0.35">
      <c r="B137" s="13">
        <v>172</v>
      </c>
      <c r="C137" s="12" t="s">
        <v>157</v>
      </c>
      <c r="D137" s="14" t="s">
        <v>27</v>
      </c>
      <c r="E137" s="32">
        <v>3</v>
      </c>
      <c r="F137" s="21"/>
      <c r="G137" s="10">
        <v>9913.24</v>
      </c>
      <c r="H137" s="52">
        <v>0.19</v>
      </c>
      <c r="I137" s="20">
        <f t="shared" si="1"/>
        <v>35390.266799999998</v>
      </c>
      <c r="J137" s="2"/>
      <c r="K137" s="2"/>
      <c r="L137" s="2"/>
    </row>
    <row r="138" spans="2:12" s="1" customFormat="1" ht="17" thickBot="1" x14ac:dyDescent="0.35">
      <c r="B138" s="13">
        <v>173</v>
      </c>
      <c r="C138" s="12" t="s">
        <v>158</v>
      </c>
      <c r="D138" s="14" t="s">
        <v>27</v>
      </c>
      <c r="E138" s="32">
        <v>1</v>
      </c>
      <c r="F138" s="29"/>
      <c r="G138" s="10">
        <v>155059.57999999999</v>
      </c>
      <c r="H138" s="52">
        <v>0.19</v>
      </c>
      <c r="I138" s="20">
        <f t="shared" si="1"/>
        <v>184520.90019999997</v>
      </c>
      <c r="J138" s="2"/>
      <c r="K138" s="2"/>
      <c r="L138" s="2"/>
    </row>
    <row r="139" spans="2:12" s="1" customFormat="1" ht="17" thickBot="1" x14ac:dyDescent="0.35">
      <c r="B139" s="13">
        <v>175</v>
      </c>
      <c r="C139" s="12" t="s">
        <v>159</v>
      </c>
      <c r="D139" s="14" t="s">
        <v>27</v>
      </c>
      <c r="E139" s="32">
        <v>5</v>
      </c>
      <c r="F139" s="21"/>
      <c r="G139" s="10">
        <v>38626.480000000003</v>
      </c>
      <c r="H139" s="52">
        <v>0.19</v>
      </c>
      <c r="I139" s="20">
        <f t="shared" si="1"/>
        <v>229827.55600000001</v>
      </c>
      <c r="J139" s="2"/>
      <c r="K139" s="2"/>
      <c r="L139" s="2"/>
    </row>
    <row r="140" spans="2:12" s="1" customFormat="1" ht="17" thickBot="1" x14ac:dyDescent="0.35">
      <c r="B140" s="13">
        <v>176</v>
      </c>
      <c r="C140" s="12" t="s">
        <v>160</v>
      </c>
      <c r="D140" s="14" t="s">
        <v>27</v>
      </c>
      <c r="E140" s="32">
        <v>5</v>
      </c>
      <c r="F140" s="29"/>
      <c r="G140" s="10">
        <v>38626.480000000003</v>
      </c>
      <c r="H140" s="52">
        <v>0.19</v>
      </c>
      <c r="I140" s="20">
        <f t="shared" si="1"/>
        <v>229827.55600000001</v>
      </c>
      <c r="J140" s="2"/>
      <c r="K140" s="2"/>
      <c r="L140" s="2"/>
    </row>
    <row r="141" spans="2:12" s="1" customFormat="1" ht="17" thickBot="1" x14ac:dyDescent="0.35">
      <c r="B141" s="13">
        <v>177</v>
      </c>
      <c r="C141" s="12" t="s">
        <v>161</v>
      </c>
      <c r="D141" s="14" t="s">
        <v>27</v>
      </c>
      <c r="E141" s="32">
        <v>5</v>
      </c>
      <c r="F141" s="21"/>
      <c r="G141" s="10">
        <v>45775.18</v>
      </c>
      <c r="H141" s="52">
        <v>0.19</v>
      </c>
      <c r="I141" s="20">
        <f t="shared" si="1"/>
        <v>272362.321</v>
      </c>
      <c r="J141" s="2"/>
      <c r="K141" s="2"/>
      <c r="L141" s="2"/>
    </row>
    <row r="142" spans="2:12" s="1" customFormat="1" ht="17" thickBot="1" x14ac:dyDescent="0.35">
      <c r="B142" s="13">
        <v>178</v>
      </c>
      <c r="C142" s="12" t="s">
        <v>162</v>
      </c>
      <c r="D142" s="14" t="s">
        <v>27</v>
      </c>
      <c r="E142" s="32">
        <v>5</v>
      </c>
      <c r="F142" s="29"/>
      <c r="G142" s="10">
        <v>41075.18</v>
      </c>
      <c r="H142" s="52">
        <v>0.19</v>
      </c>
      <c r="I142" s="20">
        <f t="shared" si="1"/>
        <v>244397.321</v>
      </c>
      <c r="J142" s="2"/>
      <c r="K142" s="2"/>
      <c r="L142" s="2"/>
    </row>
    <row r="143" spans="2:12" s="1" customFormat="1" ht="17" thickBot="1" x14ac:dyDescent="0.35">
      <c r="B143" s="13">
        <v>179</v>
      </c>
      <c r="C143" s="12" t="s">
        <v>163</v>
      </c>
      <c r="D143" s="14" t="s">
        <v>27</v>
      </c>
      <c r="E143" s="32">
        <v>1</v>
      </c>
      <c r="F143" s="29"/>
      <c r="G143" s="10">
        <v>24289.599999999999</v>
      </c>
      <c r="H143" s="52">
        <v>0.19</v>
      </c>
      <c r="I143" s="20">
        <f t="shared" ref="I143:I161" si="2">(G143+(G143*H143))*E143</f>
        <v>28904.623999999996</v>
      </c>
      <c r="J143" s="2"/>
      <c r="K143" s="2"/>
      <c r="L143" s="2"/>
    </row>
    <row r="144" spans="2:12" s="1" customFormat="1" ht="17" thickBot="1" x14ac:dyDescent="0.35">
      <c r="B144" s="13">
        <v>181</v>
      </c>
      <c r="C144" s="12" t="s">
        <v>164</v>
      </c>
      <c r="D144" s="14" t="s">
        <v>78</v>
      </c>
      <c r="E144" s="32">
        <v>2</v>
      </c>
      <c r="F144" s="21"/>
      <c r="G144" s="10">
        <v>137168.56</v>
      </c>
      <c r="H144" s="52">
        <v>0.19</v>
      </c>
      <c r="I144" s="20">
        <f t="shared" si="2"/>
        <v>326461.1728</v>
      </c>
      <c r="J144" s="2"/>
      <c r="K144" s="2"/>
      <c r="L144" s="2"/>
    </row>
    <row r="145" spans="2:12" s="1" customFormat="1" ht="17" thickBot="1" x14ac:dyDescent="0.35">
      <c r="B145" s="13">
        <v>182</v>
      </c>
      <c r="C145" s="12" t="s">
        <v>165</v>
      </c>
      <c r="D145" s="14" t="s">
        <v>27</v>
      </c>
      <c r="E145" s="32">
        <v>1</v>
      </c>
      <c r="F145" s="29"/>
      <c r="G145" s="10">
        <v>22748.94</v>
      </c>
      <c r="H145" s="52">
        <v>0.19</v>
      </c>
      <c r="I145" s="20">
        <f t="shared" si="2"/>
        <v>27071.238599999997</v>
      </c>
      <c r="J145" s="2"/>
      <c r="K145" s="2"/>
      <c r="L145" s="2"/>
    </row>
    <row r="146" spans="2:12" s="1" customFormat="1" ht="17" thickBot="1" x14ac:dyDescent="0.35">
      <c r="B146" s="13">
        <v>183</v>
      </c>
      <c r="C146" s="12" t="s">
        <v>166</v>
      </c>
      <c r="D146" s="14" t="s">
        <v>27</v>
      </c>
      <c r="E146" s="32">
        <v>1</v>
      </c>
      <c r="F146" s="21"/>
      <c r="G146" s="10">
        <v>24565.96</v>
      </c>
      <c r="H146" s="52">
        <v>0.19</v>
      </c>
      <c r="I146" s="20">
        <f t="shared" si="2"/>
        <v>29233.492399999999</v>
      </c>
      <c r="J146" s="2"/>
      <c r="K146" s="2"/>
      <c r="L146" s="2"/>
    </row>
    <row r="147" spans="2:12" s="1" customFormat="1" ht="17" thickBot="1" x14ac:dyDescent="0.35">
      <c r="B147" s="13">
        <v>184</v>
      </c>
      <c r="C147" s="12" t="s">
        <v>167</v>
      </c>
      <c r="D147" s="14" t="s">
        <v>27</v>
      </c>
      <c r="E147" s="32">
        <v>1</v>
      </c>
      <c r="F147" s="29"/>
      <c r="G147" s="10">
        <v>33176.36</v>
      </c>
      <c r="H147" s="52">
        <v>0.19</v>
      </c>
      <c r="I147" s="20">
        <f t="shared" si="2"/>
        <v>39479.868399999999</v>
      </c>
      <c r="J147" s="2"/>
      <c r="K147" s="2"/>
      <c r="L147" s="2"/>
    </row>
    <row r="148" spans="2:12" s="1" customFormat="1" ht="17" thickBot="1" x14ac:dyDescent="0.35">
      <c r="B148" s="13">
        <v>187</v>
      </c>
      <c r="C148" s="12" t="s">
        <v>168</v>
      </c>
      <c r="D148" s="14" t="s">
        <v>27</v>
      </c>
      <c r="E148" s="32">
        <v>2</v>
      </c>
      <c r="F148" s="21"/>
      <c r="G148" s="10">
        <v>32030.5</v>
      </c>
      <c r="H148" s="52">
        <v>0.19</v>
      </c>
      <c r="I148" s="20">
        <f t="shared" si="2"/>
        <v>76232.59</v>
      </c>
      <c r="J148" s="2"/>
      <c r="K148" s="2"/>
      <c r="L148" s="2"/>
    </row>
    <row r="149" spans="2:12" s="1" customFormat="1" ht="17" thickBot="1" x14ac:dyDescent="0.35">
      <c r="B149" s="13">
        <v>188</v>
      </c>
      <c r="C149" s="12" t="s">
        <v>169</v>
      </c>
      <c r="D149" s="14" t="s">
        <v>27</v>
      </c>
      <c r="E149" s="32">
        <v>1</v>
      </c>
      <c r="F149" s="29"/>
      <c r="G149" s="10">
        <v>10702.84</v>
      </c>
      <c r="H149" s="52">
        <v>0.19</v>
      </c>
      <c r="I149" s="20">
        <f t="shared" si="2"/>
        <v>12736.3796</v>
      </c>
      <c r="J149" s="2"/>
      <c r="K149" s="2"/>
      <c r="L149" s="2"/>
    </row>
    <row r="150" spans="2:12" s="1" customFormat="1" ht="17" thickBot="1" x14ac:dyDescent="0.35">
      <c r="B150" s="13">
        <v>189</v>
      </c>
      <c r="C150" s="12" t="s">
        <v>170</v>
      </c>
      <c r="D150" s="14" t="s">
        <v>27</v>
      </c>
      <c r="E150" s="32">
        <v>2</v>
      </c>
      <c r="F150" s="21"/>
      <c r="G150" s="10">
        <v>22433.1</v>
      </c>
      <c r="H150" s="52">
        <v>0.19</v>
      </c>
      <c r="I150" s="20">
        <f t="shared" si="2"/>
        <v>53390.777999999998</v>
      </c>
      <c r="J150" s="2"/>
      <c r="K150" s="2"/>
      <c r="L150" s="2"/>
    </row>
    <row r="151" spans="2:12" s="1" customFormat="1" ht="17" thickBot="1" x14ac:dyDescent="0.35">
      <c r="B151" s="13">
        <v>190</v>
      </c>
      <c r="C151" s="12" t="s">
        <v>171</v>
      </c>
      <c r="D151" s="14" t="s">
        <v>27</v>
      </c>
      <c r="E151" s="32">
        <v>2</v>
      </c>
      <c r="F151" s="29"/>
      <c r="G151" s="10">
        <v>25039.72</v>
      </c>
      <c r="H151" s="52">
        <v>0.19</v>
      </c>
      <c r="I151" s="20">
        <f t="shared" si="2"/>
        <v>59594.533600000002</v>
      </c>
      <c r="J151" s="2"/>
      <c r="K151" s="2"/>
      <c r="L151" s="2"/>
    </row>
    <row r="152" spans="2:12" s="1" customFormat="1" ht="17" thickBot="1" x14ac:dyDescent="0.35">
      <c r="B152" s="13">
        <v>192</v>
      </c>
      <c r="C152" s="12" t="s">
        <v>172</v>
      </c>
      <c r="D152" s="14" t="s">
        <v>27</v>
      </c>
      <c r="E152" s="32">
        <v>12</v>
      </c>
      <c r="F152" s="21"/>
      <c r="G152" s="10">
        <v>5568.56</v>
      </c>
      <c r="H152" s="52">
        <v>0.19</v>
      </c>
      <c r="I152" s="20">
        <f t="shared" si="2"/>
        <v>79519.036800000002</v>
      </c>
      <c r="J152" s="2"/>
      <c r="K152" s="2"/>
      <c r="L152" s="2"/>
    </row>
    <row r="153" spans="2:12" s="1" customFormat="1" ht="17" thickBot="1" x14ac:dyDescent="0.35">
      <c r="B153" s="13">
        <v>193</v>
      </c>
      <c r="C153" s="12" t="s">
        <v>173</v>
      </c>
      <c r="D153" s="14" t="s">
        <v>27</v>
      </c>
      <c r="E153" s="32">
        <v>5</v>
      </c>
      <c r="F153" s="29"/>
      <c r="G153" s="10">
        <v>16588.18</v>
      </c>
      <c r="H153" s="52">
        <v>0.19</v>
      </c>
      <c r="I153" s="20">
        <f t="shared" si="2"/>
        <v>98699.671000000002</v>
      </c>
      <c r="J153" s="2"/>
      <c r="K153" s="2"/>
      <c r="L153" s="2"/>
    </row>
    <row r="154" spans="2:12" s="1" customFormat="1" ht="17" thickBot="1" x14ac:dyDescent="0.35">
      <c r="B154" s="13">
        <v>194</v>
      </c>
      <c r="C154" s="12" t="s">
        <v>174</v>
      </c>
      <c r="D154" s="14" t="s">
        <v>27</v>
      </c>
      <c r="E154" s="32">
        <v>10</v>
      </c>
      <c r="F154" s="21"/>
      <c r="G154" s="10">
        <v>18839.48</v>
      </c>
      <c r="H154" s="52">
        <v>0.19</v>
      </c>
      <c r="I154" s="20">
        <f t="shared" si="2"/>
        <v>224189.81199999998</v>
      </c>
      <c r="J154" s="2"/>
      <c r="K154" s="2"/>
      <c r="L154" s="2"/>
    </row>
    <row r="155" spans="2:12" s="1" customFormat="1" ht="17" thickBot="1" x14ac:dyDescent="0.35">
      <c r="B155" s="13">
        <v>195</v>
      </c>
      <c r="C155" s="12" t="s">
        <v>175</v>
      </c>
      <c r="D155" s="14" t="s">
        <v>27</v>
      </c>
      <c r="E155" s="32">
        <v>10</v>
      </c>
      <c r="F155" s="29"/>
      <c r="G155" s="10">
        <v>18048.939999999999</v>
      </c>
      <c r="H155" s="52">
        <v>0.19</v>
      </c>
      <c r="I155" s="20">
        <f t="shared" si="2"/>
        <v>214782.38599999997</v>
      </c>
      <c r="J155" s="2"/>
      <c r="K155" s="2"/>
      <c r="L155" s="2"/>
    </row>
    <row r="156" spans="2:12" s="1" customFormat="1" ht="17" thickBot="1" x14ac:dyDescent="0.35">
      <c r="B156" s="13">
        <v>196</v>
      </c>
      <c r="C156" s="12" t="s">
        <v>176</v>
      </c>
      <c r="D156" s="14" t="s">
        <v>27</v>
      </c>
      <c r="E156" s="32">
        <v>5</v>
      </c>
      <c r="F156" s="21"/>
      <c r="G156" s="10">
        <v>11729.32</v>
      </c>
      <c r="H156" s="52">
        <v>0.19</v>
      </c>
      <c r="I156" s="20">
        <f t="shared" si="2"/>
        <v>69789.453999999998</v>
      </c>
      <c r="J156" s="2"/>
      <c r="K156" s="2"/>
      <c r="L156" s="2"/>
    </row>
    <row r="157" spans="2:12" s="1" customFormat="1" ht="17" thickBot="1" x14ac:dyDescent="0.35">
      <c r="B157" s="13">
        <v>198</v>
      </c>
      <c r="C157" s="12" t="s">
        <v>177</v>
      </c>
      <c r="D157" s="14" t="s">
        <v>27</v>
      </c>
      <c r="E157" s="32">
        <v>10</v>
      </c>
      <c r="F157" s="29"/>
      <c r="G157" s="10">
        <v>7188.18</v>
      </c>
      <c r="H157" s="52">
        <v>0.19</v>
      </c>
      <c r="I157" s="20">
        <f t="shared" si="2"/>
        <v>85539.342000000004</v>
      </c>
      <c r="J157" s="2"/>
      <c r="K157" s="2"/>
      <c r="L157" s="2"/>
    </row>
    <row r="158" spans="2:12" s="1" customFormat="1" ht="17" thickBot="1" x14ac:dyDescent="0.35">
      <c r="B158" s="13">
        <v>199</v>
      </c>
      <c r="C158" s="12" t="s">
        <v>178</v>
      </c>
      <c r="D158" s="14" t="s">
        <v>27</v>
      </c>
      <c r="E158" s="32">
        <v>10</v>
      </c>
      <c r="F158" s="22"/>
      <c r="G158" s="17">
        <v>6397.64</v>
      </c>
      <c r="H158" s="52">
        <v>0.19</v>
      </c>
      <c r="I158" s="20">
        <f t="shared" si="2"/>
        <v>76131.915999999997</v>
      </c>
      <c r="J158" s="2"/>
      <c r="K158" s="2"/>
      <c r="L158" s="2"/>
    </row>
    <row r="159" spans="2:12" s="1" customFormat="1" ht="110.5" thickBot="1" x14ac:dyDescent="0.35">
      <c r="B159" s="15">
        <v>200</v>
      </c>
      <c r="C159" s="12" t="s">
        <v>179</v>
      </c>
      <c r="D159" s="16" t="s">
        <v>27</v>
      </c>
      <c r="E159" s="16">
        <v>10</v>
      </c>
      <c r="F159" s="28"/>
      <c r="G159" s="30">
        <v>77964.539999999994</v>
      </c>
      <c r="H159" s="52">
        <v>0.19</v>
      </c>
      <c r="I159" s="20">
        <f t="shared" si="2"/>
        <v>927778.02599999995</v>
      </c>
      <c r="J159" s="2"/>
      <c r="K159" s="2"/>
      <c r="L159" s="2"/>
    </row>
    <row r="160" spans="2:12" s="1" customFormat="1" ht="110.5" thickBot="1" x14ac:dyDescent="0.35">
      <c r="B160" s="13">
        <v>201</v>
      </c>
      <c r="C160" s="12" t="s">
        <v>180</v>
      </c>
      <c r="D160" s="14" t="s">
        <v>27</v>
      </c>
      <c r="E160" s="14">
        <v>10</v>
      </c>
      <c r="F160" s="30"/>
      <c r="G160" s="31">
        <v>77964.539999999994</v>
      </c>
      <c r="H160" s="52">
        <v>0.19</v>
      </c>
      <c r="I160" s="20">
        <f t="shared" si="2"/>
        <v>927778.02599999995</v>
      </c>
      <c r="J160" s="2"/>
      <c r="K160" s="2"/>
      <c r="L160" s="2"/>
    </row>
    <row r="161" spans="2:12" s="1" customFormat="1" ht="20.5" thickBot="1" x14ac:dyDescent="0.35">
      <c r="B161" s="33">
        <v>202</v>
      </c>
      <c r="C161" s="11" t="s">
        <v>181</v>
      </c>
      <c r="D161" s="33" t="s">
        <v>27</v>
      </c>
      <c r="E161" s="33">
        <v>20</v>
      </c>
      <c r="F161" s="27"/>
      <c r="G161" s="27">
        <v>17496.22</v>
      </c>
      <c r="H161" s="52">
        <v>0.19</v>
      </c>
      <c r="I161" s="20">
        <f t="shared" si="2"/>
        <v>416410.03600000002</v>
      </c>
      <c r="J161" s="2"/>
      <c r="K161" s="2"/>
      <c r="L161" s="2"/>
    </row>
    <row r="162" spans="2:12" s="1" customFormat="1" ht="30.5" thickBot="1" x14ac:dyDescent="0.35">
      <c r="B162" s="34"/>
      <c r="C162" s="11" t="s">
        <v>182</v>
      </c>
      <c r="D162" s="34"/>
      <c r="E162" s="34"/>
      <c r="F162" s="31"/>
      <c r="G162" s="31"/>
      <c r="H162" s="52"/>
      <c r="I162" s="31"/>
      <c r="J162" s="2"/>
      <c r="K162" s="2"/>
      <c r="L162" s="2"/>
    </row>
    <row r="163" spans="2:12" s="1" customFormat="1" ht="17" thickBot="1" x14ac:dyDescent="0.35">
      <c r="B163" s="35"/>
      <c r="C163" s="12" t="s">
        <v>183</v>
      </c>
      <c r="D163" s="35"/>
      <c r="E163" s="35"/>
      <c r="F163" s="28"/>
      <c r="G163" s="28"/>
      <c r="H163" s="52"/>
      <c r="I163" s="28"/>
      <c r="J163" s="2"/>
      <c r="K163" s="2"/>
      <c r="L163" s="2"/>
    </row>
    <row r="164" spans="2:12" s="1" customFormat="1" x14ac:dyDescent="0.3">
      <c r="B164" s="33">
        <v>203</v>
      </c>
      <c r="C164" s="11" t="s">
        <v>184</v>
      </c>
      <c r="D164" s="33" t="s">
        <v>27</v>
      </c>
      <c r="E164" s="33">
        <v>20</v>
      </c>
      <c r="F164" s="21"/>
      <c r="G164" s="27">
        <v>13506.86</v>
      </c>
      <c r="H164" s="52">
        <v>0.19</v>
      </c>
      <c r="I164" s="20">
        <f t="shared" ref="I164" si="3">(G164+(G164*H164))*E164</f>
        <v>321463.26800000004</v>
      </c>
      <c r="J164" s="2"/>
      <c r="K164" s="2"/>
      <c r="L164" s="2"/>
    </row>
    <row r="165" spans="2:12" s="1" customFormat="1" ht="20" x14ac:dyDescent="0.3">
      <c r="B165" s="34"/>
      <c r="C165" s="11" t="s">
        <v>185</v>
      </c>
      <c r="D165" s="34"/>
      <c r="E165" s="34"/>
      <c r="F165" s="21"/>
      <c r="G165" s="31"/>
      <c r="H165" s="31"/>
      <c r="I165" s="31"/>
      <c r="J165" s="2"/>
      <c r="K165" s="2"/>
      <c r="L165" s="2"/>
    </row>
    <row r="166" spans="2:12" s="1" customFormat="1" x14ac:dyDescent="0.3">
      <c r="B166" s="34"/>
      <c r="C166" s="11" t="s">
        <v>186</v>
      </c>
      <c r="D166" s="34"/>
      <c r="E166" s="34"/>
      <c r="F166" s="21"/>
      <c r="G166" s="31"/>
      <c r="H166" s="31"/>
      <c r="I166" s="31"/>
      <c r="J166" s="2"/>
      <c r="K166" s="2"/>
      <c r="L166" s="2"/>
    </row>
    <row r="167" spans="2:12" s="1" customFormat="1" x14ac:dyDescent="0.3">
      <c r="B167" s="34"/>
      <c r="C167" s="11" t="s">
        <v>187</v>
      </c>
      <c r="D167" s="34"/>
      <c r="E167" s="34"/>
      <c r="F167" s="21"/>
      <c r="G167" s="31"/>
      <c r="H167" s="31"/>
      <c r="I167" s="31"/>
      <c r="J167" s="2"/>
      <c r="K167" s="2"/>
      <c r="L167" s="2"/>
    </row>
    <row r="168" spans="2:12" s="1" customFormat="1" x14ac:dyDescent="0.3">
      <c r="B168" s="34"/>
      <c r="C168" s="11" t="s">
        <v>188</v>
      </c>
      <c r="D168" s="34"/>
      <c r="E168" s="34"/>
      <c r="F168" s="21"/>
      <c r="G168" s="31"/>
      <c r="H168" s="31"/>
      <c r="I168" s="31"/>
      <c r="J168" s="2"/>
      <c r="K168" s="2"/>
      <c r="L168" s="2"/>
    </row>
    <row r="169" spans="2:12" s="1" customFormat="1" x14ac:dyDescent="0.3">
      <c r="B169" s="34"/>
      <c r="C169" s="11" t="s">
        <v>189</v>
      </c>
      <c r="D169" s="34"/>
      <c r="E169" s="34"/>
      <c r="F169" s="21"/>
      <c r="G169" s="31"/>
      <c r="H169" s="31"/>
      <c r="I169" s="31"/>
      <c r="J169" s="2"/>
      <c r="K169" s="2"/>
      <c r="L169" s="2"/>
    </row>
    <row r="170" spans="2:12" s="1" customFormat="1" x14ac:dyDescent="0.3">
      <c r="B170" s="34"/>
      <c r="C170" s="11" t="s">
        <v>190</v>
      </c>
      <c r="D170" s="34"/>
      <c r="E170" s="34"/>
      <c r="F170" s="21"/>
      <c r="G170" s="31"/>
      <c r="H170" s="31"/>
      <c r="I170" s="31"/>
      <c r="J170" s="2"/>
      <c r="K170" s="2"/>
      <c r="L170" s="2"/>
    </row>
    <row r="171" spans="2:12" s="1" customFormat="1" x14ac:dyDescent="0.3">
      <c r="B171" s="34"/>
      <c r="C171" s="11" t="s">
        <v>191</v>
      </c>
      <c r="D171" s="34"/>
      <c r="E171" s="34"/>
      <c r="F171" s="21"/>
      <c r="G171" s="31"/>
      <c r="H171" s="31"/>
      <c r="I171" s="31"/>
      <c r="J171" s="2"/>
      <c r="K171" s="2"/>
      <c r="L171" s="2"/>
    </row>
    <row r="172" spans="2:12" s="1" customFormat="1" ht="17" thickBot="1" x14ac:dyDescent="0.35">
      <c r="B172" s="35"/>
      <c r="C172" s="12" t="s">
        <v>192</v>
      </c>
      <c r="D172" s="35"/>
      <c r="E172" s="35"/>
      <c r="F172" s="21"/>
      <c r="G172" s="28"/>
      <c r="H172" s="28"/>
      <c r="I172" s="28"/>
      <c r="J172" s="2"/>
      <c r="K172" s="2"/>
      <c r="L172" s="2"/>
    </row>
    <row r="173" spans="2:12" s="1" customFormat="1" x14ac:dyDescent="0.3">
      <c r="B173" s="33">
        <v>204</v>
      </c>
      <c r="C173" s="11" t="s">
        <v>184</v>
      </c>
      <c r="D173" s="33" t="s">
        <v>27</v>
      </c>
      <c r="E173" s="33">
        <v>15</v>
      </c>
      <c r="F173" s="27"/>
      <c r="G173" s="27">
        <v>15955.56</v>
      </c>
      <c r="H173" s="52">
        <v>0.19</v>
      </c>
      <c r="I173" s="20">
        <f t="shared" ref="I173" si="4">(G173+(G173*H173))*E173</f>
        <v>284806.74599999998</v>
      </c>
      <c r="J173" s="2"/>
      <c r="K173" s="2"/>
      <c r="L173" s="2"/>
    </row>
    <row r="174" spans="2:12" s="1" customFormat="1" ht="20" x14ac:dyDescent="0.3">
      <c r="B174" s="34"/>
      <c r="C174" s="11" t="s">
        <v>185</v>
      </c>
      <c r="D174" s="34"/>
      <c r="E174" s="34"/>
      <c r="F174" s="31"/>
      <c r="G174" s="31"/>
      <c r="H174" s="31"/>
      <c r="I174" s="31"/>
      <c r="J174" s="2"/>
      <c r="K174" s="2"/>
      <c r="L174" s="2"/>
    </row>
    <row r="175" spans="2:12" s="1" customFormat="1" x14ac:dyDescent="0.3">
      <c r="B175" s="34"/>
      <c r="C175" s="11" t="s">
        <v>186</v>
      </c>
      <c r="D175" s="34"/>
      <c r="E175" s="34"/>
      <c r="F175" s="31"/>
      <c r="G175" s="31"/>
      <c r="H175" s="31"/>
      <c r="I175" s="31"/>
      <c r="J175" s="2"/>
      <c r="K175" s="2"/>
      <c r="L175" s="2"/>
    </row>
    <row r="176" spans="2:12" s="1" customFormat="1" x14ac:dyDescent="0.3">
      <c r="B176" s="34"/>
      <c r="C176" s="11" t="s">
        <v>187</v>
      </c>
      <c r="D176" s="34"/>
      <c r="E176" s="34"/>
      <c r="F176" s="31"/>
      <c r="G176" s="31"/>
      <c r="H176" s="31"/>
      <c r="I176" s="31"/>
      <c r="J176" s="2"/>
      <c r="K176" s="2"/>
      <c r="L176" s="2"/>
    </row>
    <row r="177" spans="2:12" s="1" customFormat="1" x14ac:dyDescent="0.3">
      <c r="B177" s="34"/>
      <c r="C177" s="11" t="s">
        <v>193</v>
      </c>
      <c r="D177" s="34"/>
      <c r="E177" s="34"/>
      <c r="F177" s="31"/>
      <c r="G177" s="31"/>
      <c r="H177" s="31"/>
      <c r="I177" s="31"/>
      <c r="J177" s="2"/>
      <c r="K177" s="2"/>
      <c r="L177" s="2"/>
    </row>
    <row r="178" spans="2:12" s="1" customFormat="1" x14ac:dyDescent="0.3">
      <c r="B178" s="34"/>
      <c r="C178" s="11" t="s">
        <v>194</v>
      </c>
      <c r="D178" s="34"/>
      <c r="E178" s="34"/>
      <c r="F178" s="31"/>
      <c r="G178" s="31"/>
      <c r="H178" s="31"/>
      <c r="I178" s="31"/>
      <c r="J178" s="2"/>
      <c r="K178" s="2"/>
      <c r="L178" s="2"/>
    </row>
    <row r="179" spans="2:12" s="1" customFormat="1" x14ac:dyDescent="0.3">
      <c r="B179" s="34"/>
      <c r="C179" s="11" t="s">
        <v>195</v>
      </c>
      <c r="D179" s="34"/>
      <c r="E179" s="34"/>
      <c r="F179" s="31"/>
      <c r="G179" s="31"/>
      <c r="H179" s="31"/>
      <c r="I179" s="31"/>
      <c r="J179" s="2"/>
      <c r="K179" s="2"/>
      <c r="L179" s="2"/>
    </row>
    <row r="180" spans="2:12" s="1" customFormat="1" x14ac:dyDescent="0.3">
      <c r="B180" s="34"/>
      <c r="C180" s="11" t="s">
        <v>191</v>
      </c>
      <c r="D180" s="34"/>
      <c r="E180" s="34"/>
      <c r="F180" s="31"/>
      <c r="G180" s="31"/>
      <c r="H180" s="31"/>
      <c r="I180" s="31"/>
      <c r="J180" s="2"/>
      <c r="K180" s="2"/>
      <c r="L180" s="2"/>
    </row>
    <row r="181" spans="2:12" s="1" customFormat="1" ht="17" thickBot="1" x14ac:dyDescent="0.35">
      <c r="B181" s="35"/>
      <c r="C181" s="12" t="s">
        <v>196</v>
      </c>
      <c r="D181" s="35"/>
      <c r="E181" s="35"/>
      <c r="F181" s="28"/>
      <c r="G181" s="28"/>
      <c r="H181" s="28"/>
      <c r="I181" s="28"/>
      <c r="J181" s="2"/>
      <c r="K181" s="2"/>
      <c r="L181" s="2"/>
    </row>
    <row r="182" spans="2:12" s="1" customFormat="1" x14ac:dyDescent="0.3">
      <c r="B182" s="33">
        <v>205</v>
      </c>
      <c r="C182" s="11" t="s">
        <v>184</v>
      </c>
      <c r="D182" s="33" t="s">
        <v>27</v>
      </c>
      <c r="E182" s="33">
        <v>15</v>
      </c>
      <c r="F182" s="27"/>
      <c r="G182" s="27">
        <v>18404.259999999998</v>
      </c>
      <c r="H182" s="52">
        <v>0.19</v>
      </c>
      <c r="I182" s="20">
        <f t="shared" ref="I182" si="5">(G182+(G182*H182))*E182</f>
        <v>328516.04099999997</v>
      </c>
      <c r="J182" s="2"/>
      <c r="K182" s="2"/>
      <c r="L182" s="2"/>
    </row>
    <row r="183" spans="2:12" s="1" customFormat="1" ht="20" x14ac:dyDescent="0.3">
      <c r="B183" s="34"/>
      <c r="C183" s="11" t="s">
        <v>185</v>
      </c>
      <c r="D183" s="34"/>
      <c r="E183" s="34"/>
      <c r="F183" s="31"/>
      <c r="G183" s="31"/>
      <c r="H183" s="31"/>
      <c r="I183" s="31"/>
      <c r="J183" s="2"/>
      <c r="K183" s="2"/>
      <c r="L183" s="2"/>
    </row>
    <row r="184" spans="2:12" s="1" customFormat="1" x14ac:dyDescent="0.3">
      <c r="B184" s="34"/>
      <c r="C184" s="11" t="s">
        <v>186</v>
      </c>
      <c r="D184" s="34"/>
      <c r="E184" s="34"/>
      <c r="F184" s="31"/>
      <c r="G184" s="31"/>
      <c r="H184" s="31"/>
      <c r="I184" s="31"/>
      <c r="J184" s="2"/>
      <c r="K184" s="2"/>
      <c r="L184" s="2"/>
    </row>
    <row r="185" spans="2:12" s="1" customFormat="1" x14ac:dyDescent="0.3">
      <c r="B185" s="34"/>
      <c r="C185" s="11" t="s">
        <v>187</v>
      </c>
      <c r="D185" s="34"/>
      <c r="E185" s="34"/>
      <c r="F185" s="31"/>
      <c r="G185" s="31"/>
      <c r="H185" s="31"/>
      <c r="I185" s="31"/>
      <c r="J185" s="2"/>
      <c r="K185" s="2"/>
      <c r="L185" s="2"/>
    </row>
    <row r="186" spans="2:12" s="1" customFormat="1" x14ac:dyDescent="0.3">
      <c r="B186" s="34"/>
      <c r="C186" s="11" t="s">
        <v>197</v>
      </c>
      <c r="D186" s="34"/>
      <c r="E186" s="34"/>
      <c r="F186" s="31"/>
      <c r="G186" s="31"/>
      <c r="H186" s="31"/>
      <c r="I186" s="31"/>
      <c r="J186" s="2"/>
      <c r="K186" s="2"/>
      <c r="L186" s="2"/>
    </row>
    <row r="187" spans="2:12" s="1" customFormat="1" x14ac:dyDescent="0.3">
      <c r="B187" s="34"/>
      <c r="C187" s="11" t="s">
        <v>198</v>
      </c>
      <c r="D187" s="34"/>
      <c r="E187" s="34"/>
      <c r="F187" s="31"/>
      <c r="G187" s="31"/>
      <c r="H187" s="31"/>
      <c r="I187" s="31"/>
      <c r="J187" s="2"/>
      <c r="K187" s="2"/>
      <c r="L187" s="2"/>
    </row>
    <row r="188" spans="2:12" s="1" customFormat="1" x14ac:dyDescent="0.3">
      <c r="B188" s="34"/>
      <c r="C188" s="11" t="s">
        <v>199</v>
      </c>
      <c r="D188" s="34"/>
      <c r="E188" s="34"/>
      <c r="F188" s="31"/>
      <c r="G188" s="31"/>
      <c r="H188" s="31"/>
      <c r="I188" s="31"/>
      <c r="J188" s="2"/>
      <c r="K188" s="2"/>
      <c r="L188" s="2"/>
    </row>
    <row r="189" spans="2:12" s="1" customFormat="1" x14ac:dyDescent="0.3">
      <c r="B189" s="34"/>
      <c r="C189" s="11" t="s">
        <v>191</v>
      </c>
      <c r="D189" s="34"/>
      <c r="E189" s="34"/>
      <c r="F189" s="31"/>
      <c r="G189" s="31"/>
      <c r="H189" s="31"/>
      <c r="I189" s="31"/>
      <c r="J189" s="2"/>
      <c r="K189" s="2"/>
      <c r="L189" s="2"/>
    </row>
    <row r="190" spans="2:12" s="1" customFormat="1" ht="17" thickBot="1" x14ac:dyDescent="0.35">
      <c r="B190" s="35"/>
      <c r="C190" s="12" t="s">
        <v>200</v>
      </c>
      <c r="D190" s="35"/>
      <c r="E190" s="35"/>
      <c r="F190" s="28"/>
      <c r="G190" s="28"/>
      <c r="H190" s="28"/>
      <c r="I190" s="28"/>
      <c r="J190" s="2"/>
      <c r="K190" s="2"/>
      <c r="L190" s="2"/>
    </row>
    <row r="191" spans="2:12" s="1" customFormat="1" x14ac:dyDescent="0.3">
      <c r="B191" s="33">
        <v>206</v>
      </c>
      <c r="C191" s="11" t="s">
        <v>184</v>
      </c>
      <c r="D191" s="33" t="s">
        <v>27</v>
      </c>
      <c r="E191" s="33">
        <v>30</v>
      </c>
      <c r="F191" s="27"/>
      <c r="G191" s="27">
        <v>23301.66</v>
      </c>
      <c r="H191" s="52">
        <v>0.19</v>
      </c>
      <c r="I191" s="20">
        <f t="shared" ref="I191" si="6">(G191+(G191*H191))*E191</f>
        <v>831869.26199999999</v>
      </c>
      <c r="J191" s="2"/>
      <c r="K191" s="2"/>
      <c r="L191" s="2"/>
    </row>
    <row r="192" spans="2:12" s="1" customFormat="1" ht="20" x14ac:dyDescent="0.3">
      <c r="B192" s="34"/>
      <c r="C192" s="11" t="s">
        <v>185</v>
      </c>
      <c r="D192" s="34"/>
      <c r="E192" s="34"/>
      <c r="F192" s="31"/>
      <c r="G192" s="31"/>
      <c r="H192" s="31"/>
      <c r="I192" s="31"/>
      <c r="J192" s="2"/>
      <c r="K192" s="2"/>
      <c r="L192" s="2"/>
    </row>
    <row r="193" spans="2:12" s="1" customFormat="1" x14ac:dyDescent="0.3">
      <c r="B193" s="34"/>
      <c r="C193" s="11" t="s">
        <v>186</v>
      </c>
      <c r="D193" s="34"/>
      <c r="E193" s="34"/>
      <c r="F193" s="31"/>
      <c r="G193" s="31"/>
      <c r="H193" s="31"/>
      <c r="I193" s="31"/>
      <c r="J193" s="2"/>
      <c r="K193" s="2"/>
      <c r="L193" s="2"/>
    </row>
    <row r="194" spans="2:12" s="1" customFormat="1" x14ac:dyDescent="0.3">
      <c r="B194" s="34"/>
      <c r="C194" s="11" t="s">
        <v>187</v>
      </c>
      <c r="D194" s="34"/>
      <c r="E194" s="34"/>
      <c r="F194" s="31"/>
      <c r="G194" s="31"/>
      <c r="H194" s="31"/>
      <c r="I194" s="31"/>
      <c r="J194" s="2"/>
      <c r="K194" s="2"/>
      <c r="L194" s="2"/>
    </row>
    <row r="195" spans="2:12" s="1" customFormat="1" ht="50.5" thickBot="1" x14ac:dyDescent="0.35">
      <c r="B195" s="35"/>
      <c r="C195" s="12" t="s">
        <v>201</v>
      </c>
      <c r="D195" s="35"/>
      <c r="E195" s="35"/>
      <c r="F195" s="28"/>
      <c r="G195" s="28"/>
      <c r="H195" s="28"/>
      <c r="I195" s="28"/>
      <c r="J195" s="2"/>
      <c r="K195" s="2"/>
      <c r="L195" s="2"/>
    </row>
    <row r="196" spans="2:12" s="1" customFormat="1" ht="30" x14ac:dyDescent="0.3">
      <c r="B196" s="33">
        <v>207</v>
      </c>
      <c r="C196" s="11" t="s">
        <v>202</v>
      </c>
      <c r="D196" s="33" t="s">
        <v>27</v>
      </c>
      <c r="E196" s="33">
        <v>20</v>
      </c>
      <c r="F196" s="27"/>
      <c r="G196" s="27">
        <v>29384.400000000001</v>
      </c>
      <c r="H196" s="52">
        <v>0.19</v>
      </c>
      <c r="I196" s="20">
        <f t="shared" ref="I196" si="7">(G196+(G196*H196))*E196</f>
        <v>699348.72</v>
      </c>
      <c r="J196" s="2"/>
      <c r="K196" s="2"/>
      <c r="L196" s="2"/>
    </row>
    <row r="197" spans="2:12" s="1" customFormat="1" ht="20" x14ac:dyDescent="0.3">
      <c r="B197" s="34"/>
      <c r="C197" s="11" t="s">
        <v>203</v>
      </c>
      <c r="D197" s="34"/>
      <c r="E197" s="34"/>
      <c r="F197" s="31"/>
      <c r="G197" s="31"/>
      <c r="H197" s="31"/>
      <c r="I197" s="31"/>
      <c r="J197" s="2"/>
      <c r="K197" s="2"/>
      <c r="L197" s="2"/>
    </row>
    <row r="198" spans="2:12" s="1" customFormat="1" x14ac:dyDescent="0.3">
      <c r="B198" s="34"/>
      <c r="C198" s="11" t="s">
        <v>204</v>
      </c>
      <c r="D198" s="34"/>
      <c r="E198" s="34"/>
      <c r="F198" s="31"/>
      <c r="G198" s="31"/>
      <c r="H198" s="31"/>
      <c r="I198" s="31"/>
      <c r="J198" s="2"/>
      <c r="K198" s="2"/>
      <c r="L198" s="2"/>
    </row>
    <row r="199" spans="2:12" s="1" customFormat="1" x14ac:dyDescent="0.3">
      <c r="B199" s="34"/>
      <c r="C199" s="11" t="s">
        <v>205</v>
      </c>
      <c r="D199" s="34"/>
      <c r="E199" s="34"/>
      <c r="F199" s="31"/>
      <c r="G199" s="31"/>
      <c r="H199" s="31"/>
      <c r="I199" s="31"/>
      <c r="J199" s="2"/>
      <c r="K199" s="2"/>
      <c r="L199" s="2"/>
    </row>
    <row r="200" spans="2:12" s="1" customFormat="1" x14ac:dyDescent="0.3">
      <c r="B200" s="34"/>
      <c r="C200" s="11" t="s">
        <v>206</v>
      </c>
      <c r="D200" s="34"/>
      <c r="E200" s="34"/>
      <c r="F200" s="31"/>
      <c r="G200" s="31"/>
      <c r="H200" s="31"/>
      <c r="I200" s="31"/>
      <c r="J200" s="2"/>
      <c r="K200" s="2"/>
      <c r="L200" s="2"/>
    </row>
    <row r="201" spans="2:12" s="1" customFormat="1" x14ac:dyDescent="0.3">
      <c r="B201" s="34"/>
      <c r="C201" s="11" t="s">
        <v>191</v>
      </c>
      <c r="D201" s="34"/>
      <c r="E201" s="34"/>
      <c r="F201" s="31"/>
      <c r="G201" s="31"/>
      <c r="H201" s="31"/>
      <c r="I201" s="31"/>
      <c r="J201" s="2"/>
      <c r="K201" s="2"/>
      <c r="L201" s="2"/>
    </row>
    <row r="202" spans="2:12" s="1" customFormat="1" ht="17" thickBot="1" x14ac:dyDescent="0.35">
      <c r="B202" s="35"/>
      <c r="C202" s="12" t="s">
        <v>207</v>
      </c>
      <c r="D202" s="35"/>
      <c r="E202" s="35"/>
      <c r="F202" s="28"/>
      <c r="G202" s="28"/>
      <c r="H202" s="28"/>
      <c r="I202" s="28"/>
      <c r="J202" s="2"/>
      <c r="K202" s="2"/>
      <c r="L202" s="2"/>
    </row>
    <row r="203" spans="2:12" s="1" customFormat="1" ht="70" x14ac:dyDescent="0.3">
      <c r="B203" s="33">
        <v>208</v>
      </c>
      <c r="C203" s="11" t="s">
        <v>208</v>
      </c>
      <c r="D203" s="33" t="s">
        <v>27</v>
      </c>
      <c r="E203" s="33">
        <v>10</v>
      </c>
      <c r="F203" s="27"/>
      <c r="G203" s="27">
        <v>96764.54</v>
      </c>
      <c r="H203" s="52">
        <v>0.19</v>
      </c>
      <c r="I203" s="20">
        <f t="shared" ref="I203" si="8">(G203+(G203*H203))*E203</f>
        <v>1151498.0260000001</v>
      </c>
      <c r="J203" s="2"/>
      <c r="K203" s="2"/>
      <c r="L203" s="2"/>
    </row>
    <row r="204" spans="2:12" s="1" customFormat="1" x14ac:dyDescent="0.3">
      <c r="B204" s="34"/>
      <c r="C204" s="11" t="s">
        <v>209</v>
      </c>
      <c r="D204" s="34"/>
      <c r="E204" s="34"/>
      <c r="F204" s="31"/>
      <c r="G204" s="31"/>
      <c r="H204" s="31"/>
      <c r="I204" s="31"/>
      <c r="J204" s="2"/>
      <c r="K204" s="2"/>
      <c r="L204" s="2"/>
    </row>
    <row r="205" spans="2:12" s="1" customFormat="1" ht="17" thickBot="1" x14ac:dyDescent="0.35">
      <c r="B205" s="35"/>
      <c r="C205" s="12" t="s">
        <v>210</v>
      </c>
      <c r="D205" s="35"/>
      <c r="E205" s="35"/>
      <c r="F205" s="28"/>
      <c r="G205" s="28"/>
      <c r="H205" s="28"/>
      <c r="I205" s="28"/>
      <c r="J205" s="2"/>
      <c r="K205" s="2"/>
      <c r="L205" s="2"/>
    </row>
    <row r="206" spans="2:12" s="1" customFormat="1" ht="20" x14ac:dyDescent="0.3">
      <c r="B206" s="33">
        <v>209</v>
      </c>
      <c r="C206" s="11" t="s">
        <v>211</v>
      </c>
      <c r="D206" s="33" t="s">
        <v>27</v>
      </c>
      <c r="E206" s="33">
        <v>5</v>
      </c>
      <c r="F206" s="27"/>
      <c r="G206" s="27">
        <v>310989.59999999998</v>
      </c>
      <c r="H206" s="52">
        <v>0.19</v>
      </c>
      <c r="I206" s="20">
        <f t="shared" ref="I206" si="9">(G206+(G206*H206))*E206</f>
        <v>1850388.1199999996</v>
      </c>
      <c r="J206" s="2"/>
      <c r="K206" s="2"/>
      <c r="L206" s="2"/>
    </row>
    <row r="207" spans="2:12" s="1" customFormat="1" x14ac:dyDescent="0.3">
      <c r="B207" s="34"/>
      <c r="C207" s="11" t="s">
        <v>212</v>
      </c>
      <c r="D207" s="34"/>
      <c r="E207" s="34"/>
      <c r="F207" s="31"/>
      <c r="G207" s="31"/>
      <c r="H207" s="31"/>
      <c r="I207" s="31"/>
      <c r="J207" s="2"/>
      <c r="K207" s="2"/>
      <c r="L207" s="2"/>
    </row>
    <row r="208" spans="2:12" s="1" customFormat="1" x14ac:dyDescent="0.3">
      <c r="B208" s="34"/>
      <c r="C208" s="11" t="s">
        <v>213</v>
      </c>
      <c r="D208" s="34"/>
      <c r="E208" s="34"/>
      <c r="F208" s="31"/>
      <c r="G208" s="31"/>
      <c r="H208" s="31"/>
      <c r="I208" s="31"/>
      <c r="J208" s="2"/>
      <c r="K208" s="2"/>
      <c r="L208" s="2"/>
    </row>
    <row r="209" spans="2:12" s="1" customFormat="1" x14ac:dyDescent="0.3">
      <c r="B209" s="34"/>
      <c r="C209" s="11" t="s">
        <v>214</v>
      </c>
      <c r="D209" s="34"/>
      <c r="E209" s="34"/>
      <c r="F209" s="31"/>
      <c r="G209" s="31"/>
      <c r="H209" s="31"/>
      <c r="I209" s="31"/>
      <c r="J209" s="2"/>
      <c r="K209" s="2"/>
      <c r="L209" s="2"/>
    </row>
    <row r="210" spans="2:12" s="1" customFormat="1" x14ac:dyDescent="0.3">
      <c r="B210" s="34"/>
      <c r="C210" s="11" t="s">
        <v>215</v>
      </c>
      <c r="D210" s="34"/>
      <c r="E210" s="34"/>
      <c r="F210" s="31"/>
      <c r="G210" s="31"/>
      <c r="H210" s="31"/>
      <c r="I210" s="31"/>
      <c r="J210" s="2"/>
      <c r="K210" s="2"/>
      <c r="L210" s="2"/>
    </row>
    <row r="211" spans="2:12" s="1" customFormat="1" x14ac:dyDescent="0.3">
      <c r="B211" s="34"/>
      <c r="C211" s="11" t="s">
        <v>216</v>
      </c>
      <c r="D211" s="34"/>
      <c r="E211" s="34"/>
      <c r="F211" s="31"/>
      <c r="G211" s="31"/>
      <c r="H211" s="31"/>
      <c r="I211" s="31"/>
      <c r="J211" s="2"/>
      <c r="K211" s="2"/>
      <c r="L211" s="2"/>
    </row>
    <row r="212" spans="2:12" s="1" customFormat="1" x14ac:dyDescent="0.3">
      <c r="B212" s="34"/>
      <c r="C212" s="11" t="s">
        <v>217</v>
      </c>
      <c r="D212" s="34"/>
      <c r="E212" s="34"/>
      <c r="F212" s="31"/>
      <c r="G212" s="31"/>
      <c r="H212" s="31"/>
      <c r="I212" s="31"/>
      <c r="J212" s="2"/>
      <c r="K212" s="2"/>
      <c r="L212" s="2"/>
    </row>
    <row r="213" spans="2:12" s="1" customFormat="1" ht="17" thickBot="1" x14ac:dyDescent="0.35">
      <c r="B213" s="35"/>
      <c r="C213" s="12" t="s">
        <v>218</v>
      </c>
      <c r="D213" s="35"/>
      <c r="E213" s="35"/>
      <c r="F213" s="28"/>
      <c r="G213" s="28"/>
      <c r="H213" s="28"/>
      <c r="I213" s="28"/>
      <c r="J213" s="2"/>
      <c r="K213" s="2"/>
      <c r="L213" s="2"/>
    </row>
    <row r="214" spans="2:12" s="1" customFormat="1" x14ac:dyDescent="0.3">
      <c r="B214" s="33">
        <v>210</v>
      </c>
      <c r="C214" s="11" t="s">
        <v>219</v>
      </c>
      <c r="D214" s="33" t="s">
        <v>27</v>
      </c>
      <c r="E214" s="33">
        <v>30</v>
      </c>
      <c r="F214" s="27"/>
      <c r="G214" s="27">
        <v>12085.58</v>
      </c>
      <c r="H214" s="52">
        <v>0.19</v>
      </c>
      <c r="I214" s="20">
        <f t="shared" ref="I214" si="10">(G214+(G214*H214))*E214</f>
        <v>431455.20600000001</v>
      </c>
      <c r="J214" s="2"/>
      <c r="K214" s="2"/>
      <c r="L214" s="2"/>
    </row>
    <row r="215" spans="2:12" s="1" customFormat="1" ht="20" x14ac:dyDescent="0.3">
      <c r="B215" s="34"/>
      <c r="C215" s="11" t="s">
        <v>220</v>
      </c>
      <c r="D215" s="34"/>
      <c r="E215" s="34"/>
      <c r="F215" s="31"/>
      <c r="G215" s="31"/>
      <c r="H215" s="31"/>
      <c r="I215" s="31"/>
      <c r="J215" s="2"/>
      <c r="K215" s="2"/>
      <c r="L215" s="2"/>
    </row>
    <row r="216" spans="2:12" s="1" customFormat="1" x14ac:dyDescent="0.3">
      <c r="B216" s="34"/>
      <c r="C216" s="11" t="s">
        <v>221</v>
      </c>
      <c r="D216" s="34"/>
      <c r="E216" s="34"/>
      <c r="F216" s="31"/>
      <c r="G216" s="31"/>
      <c r="H216" s="31"/>
      <c r="I216" s="31"/>
      <c r="J216" s="2"/>
      <c r="K216" s="2"/>
      <c r="L216" s="2"/>
    </row>
    <row r="217" spans="2:12" s="1" customFormat="1" ht="17" thickBot="1" x14ac:dyDescent="0.35">
      <c r="B217" s="35"/>
      <c r="C217" s="12" t="s">
        <v>222</v>
      </c>
      <c r="D217" s="35"/>
      <c r="E217" s="35"/>
      <c r="F217" s="28"/>
      <c r="G217" s="28"/>
      <c r="H217" s="28"/>
      <c r="I217" s="28"/>
      <c r="J217" s="2"/>
      <c r="K217" s="2"/>
      <c r="L217" s="2"/>
    </row>
    <row r="218" spans="2:12" s="1" customFormat="1" x14ac:dyDescent="0.3">
      <c r="B218" s="33">
        <v>212</v>
      </c>
      <c r="C218" s="11" t="s">
        <v>223</v>
      </c>
      <c r="D218" s="33" t="s">
        <v>27</v>
      </c>
      <c r="E218" s="33">
        <v>20</v>
      </c>
      <c r="F218" s="27"/>
      <c r="G218" s="27">
        <v>18089.36</v>
      </c>
      <c r="H218" s="52">
        <v>0.19</v>
      </c>
      <c r="I218" s="20">
        <f t="shared" ref="I218" si="11">(G218+(G218*H218))*E218</f>
        <v>430526.76800000004</v>
      </c>
      <c r="J218" s="2"/>
      <c r="K218" s="2"/>
      <c r="L218" s="2"/>
    </row>
    <row r="219" spans="2:12" s="1" customFormat="1" ht="20" x14ac:dyDescent="0.3">
      <c r="B219" s="34"/>
      <c r="C219" s="11" t="s">
        <v>224</v>
      </c>
      <c r="D219" s="34"/>
      <c r="E219" s="34"/>
      <c r="F219" s="31"/>
      <c r="G219" s="31"/>
      <c r="H219" s="31"/>
      <c r="I219" s="31"/>
      <c r="J219" s="2"/>
      <c r="K219" s="2"/>
      <c r="L219" s="2"/>
    </row>
    <row r="220" spans="2:12" s="1" customFormat="1" x14ac:dyDescent="0.3">
      <c r="B220" s="34"/>
      <c r="C220" s="11" t="s">
        <v>225</v>
      </c>
      <c r="D220" s="34"/>
      <c r="E220" s="34"/>
      <c r="F220" s="31"/>
      <c r="G220" s="31"/>
      <c r="H220" s="31"/>
      <c r="I220" s="31"/>
      <c r="J220" s="2"/>
      <c r="K220" s="2"/>
      <c r="L220" s="2"/>
    </row>
    <row r="221" spans="2:12" s="1" customFormat="1" ht="17" thickBot="1" x14ac:dyDescent="0.35">
      <c r="B221" s="35"/>
      <c r="C221" s="12" t="s">
        <v>226</v>
      </c>
      <c r="D221" s="35"/>
      <c r="E221" s="35"/>
      <c r="F221" s="28"/>
      <c r="G221" s="28"/>
      <c r="H221" s="28"/>
      <c r="I221" s="28"/>
      <c r="J221" s="2"/>
      <c r="K221" s="2"/>
      <c r="L221" s="2"/>
    </row>
    <row r="222" spans="2:12" s="1" customFormat="1" ht="30" x14ac:dyDescent="0.3">
      <c r="B222" s="33">
        <v>213</v>
      </c>
      <c r="C222" s="11" t="s">
        <v>227</v>
      </c>
      <c r="D222" s="33" t="s">
        <v>27</v>
      </c>
      <c r="E222" s="33">
        <v>10</v>
      </c>
      <c r="F222" s="21"/>
      <c r="G222" s="31">
        <v>266833.09999999998</v>
      </c>
      <c r="H222" s="52">
        <v>0.19</v>
      </c>
      <c r="I222" s="20">
        <f t="shared" ref="I222" si="12">(G222+(G222*H222))*E222</f>
        <v>3175313.8899999997</v>
      </c>
      <c r="J222" s="2"/>
      <c r="K222" s="2"/>
      <c r="L222" s="2"/>
    </row>
    <row r="223" spans="2:12" s="1" customFormat="1" ht="100.5" thickBot="1" x14ac:dyDescent="0.35">
      <c r="B223" s="35"/>
      <c r="C223" s="12" t="s">
        <v>228</v>
      </c>
      <c r="D223" s="35"/>
      <c r="E223" s="35"/>
      <c r="F223" s="22"/>
      <c r="G223" s="28"/>
      <c r="H223" s="23"/>
      <c r="I223" s="28"/>
      <c r="J223" s="2"/>
      <c r="K223" s="2"/>
      <c r="L223" s="2"/>
    </row>
    <row r="224" spans="2:12" s="1" customFormat="1" x14ac:dyDescent="0.3">
      <c r="E224" s="2"/>
      <c r="F224" s="2"/>
      <c r="G224" s="2"/>
      <c r="H224" s="2"/>
      <c r="I224" s="2"/>
      <c r="J224" s="2"/>
      <c r="K224" s="2"/>
      <c r="L224" s="2"/>
    </row>
    <row r="225" spans="3:12" s="1" customFormat="1" x14ac:dyDescent="0.3">
      <c r="E225" s="2"/>
      <c r="F225" s="2"/>
      <c r="G225" s="2"/>
      <c r="H225" s="2"/>
      <c r="I225" s="2"/>
      <c r="J225" s="2"/>
      <c r="K225" s="2"/>
      <c r="L225" s="2"/>
    </row>
    <row r="226" spans="3:12" s="1" customFormat="1" x14ac:dyDescent="0.3">
      <c r="E226" s="2"/>
      <c r="F226" s="2"/>
      <c r="G226" s="2"/>
      <c r="H226" s="2"/>
      <c r="I226" s="2"/>
      <c r="J226" s="2"/>
      <c r="K226" s="2"/>
      <c r="L226" s="2"/>
    </row>
    <row r="227" spans="3:12" s="1" customFormat="1" x14ac:dyDescent="0.3">
      <c r="E227" s="2"/>
      <c r="F227" s="2"/>
      <c r="G227" s="2"/>
      <c r="H227" s="2"/>
      <c r="I227" s="2"/>
      <c r="J227" s="2"/>
      <c r="K227" s="2"/>
      <c r="L227" s="2"/>
    </row>
    <row r="228" spans="3:12" s="1" customFormat="1" x14ac:dyDescent="0.3">
      <c r="C228" s="1" t="s">
        <v>230</v>
      </c>
      <c r="E228" s="2"/>
      <c r="F228" s="2"/>
      <c r="G228" s="2"/>
      <c r="H228" s="2"/>
      <c r="I228" s="2"/>
      <c r="J228" s="2"/>
      <c r="K228" s="2"/>
      <c r="L228" s="2"/>
    </row>
    <row r="229" spans="3:12" s="1" customFormat="1" x14ac:dyDescent="0.3">
      <c r="C229" s="1" t="s">
        <v>231</v>
      </c>
      <c r="E229" s="2"/>
      <c r="F229" s="2"/>
      <c r="G229" s="2"/>
      <c r="H229" s="2"/>
      <c r="I229" s="2"/>
      <c r="J229" s="2"/>
      <c r="K229" s="2"/>
      <c r="L229" s="2"/>
    </row>
    <row r="230" spans="3:12" s="1" customFormat="1" x14ac:dyDescent="0.3">
      <c r="E230" s="2"/>
      <c r="F230" s="2"/>
      <c r="G230" s="2"/>
      <c r="H230" s="2"/>
      <c r="I230" s="2"/>
      <c r="J230" s="2"/>
      <c r="K230" s="2"/>
      <c r="L230" s="2"/>
    </row>
    <row r="231" spans="3:12" s="1" customFormat="1" x14ac:dyDescent="0.3">
      <c r="E231" s="2"/>
      <c r="F231" s="2"/>
      <c r="G231" s="2"/>
      <c r="H231" s="2"/>
      <c r="I231" s="2"/>
      <c r="J231" s="2"/>
      <c r="K231" s="2"/>
      <c r="L231" s="2"/>
    </row>
    <row r="232" spans="3:12" s="1" customFormat="1" x14ac:dyDescent="0.3">
      <c r="E232" s="2"/>
      <c r="F232" s="2"/>
      <c r="G232" s="2"/>
      <c r="H232" s="2"/>
      <c r="I232" s="2"/>
      <c r="J232" s="2"/>
      <c r="K232" s="2"/>
      <c r="L232" s="2"/>
    </row>
    <row r="233" spans="3:12" s="1" customFormat="1" x14ac:dyDescent="0.3">
      <c r="E233" s="2"/>
      <c r="F233" s="2"/>
      <c r="G233" s="2"/>
      <c r="H233" s="2"/>
      <c r="I233" s="2"/>
      <c r="J233" s="2"/>
      <c r="K233" s="2"/>
      <c r="L233" s="2"/>
    </row>
    <row r="234" spans="3:12" s="1" customFormat="1" x14ac:dyDescent="0.3">
      <c r="E234" s="2"/>
      <c r="F234" s="2"/>
      <c r="G234" s="2"/>
      <c r="H234" s="2"/>
      <c r="I234" s="2"/>
      <c r="J234" s="2"/>
      <c r="K234" s="2"/>
      <c r="L234" s="2"/>
    </row>
    <row r="235" spans="3:12" s="1" customFormat="1" x14ac:dyDescent="0.3">
      <c r="E235" s="2"/>
      <c r="F235" s="2"/>
      <c r="G235" s="2"/>
      <c r="H235" s="2"/>
      <c r="I235" s="2"/>
      <c r="J235" s="2"/>
      <c r="K235" s="2"/>
      <c r="L235" s="2"/>
    </row>
    <row r="236" spans="3:12" s="1" customFormat="1" x14ac:dyDescent="0.3">
      <c r="E236" s="2"/>
      <c r="F236" s="2"/>
      <c r="G236" s="2"/>
      <c r="H236" s="2"/>
      <c r="I236" s="2"/>
      <c r="J236" s="2"/>
      <c r="K236" s="2"/>
      <c r="L236" s="2"/>
    </row>
    <row r="237" spans="3:12" s="1" customFormat="1" x14ac:dyDescent="0.3">
      <c r="E237" s="2"/>
      <c r="F237" s="2"/>
      <c r="G237" s="2"/>
      <c r="H237" s="2"/>
      <c r="I237" s="2"/>
      <c r="J237" s="2"/>
      <c r="K237" s="2"/>
      <c r="L237" s="2"/>
    </row>
    <row r="238" spans="3:12" s="1" customFormat="1" x14ac:dyDescent="0.3">
      <c r="E238" s="2"/>
      <c r="F238" s="2"/>
      <c r="G238" s="2"/>
      <c r="H238" s="2"/>
      <c r="I238" s="2"/>
      <c r="J238" s="2"/>
      <c r="K238" s="2"/>
      <c r="L238" s="2"/>
    </row>
    <row r="239" spans="3:12" s="1" customFormat="1" x14ac:dyDescent="0.3">
      <c r="E239" s="2"/>
      <c r="F239" s="2"/>
      <c r="G239" s="2"/>
      <c r="H239" s="2"/>
      <c r="I239" s="2"/>
      <c r="J239" s="2"/>
      <c r="K239" s="2"/>
      <c r="L239" s="2"/>
    </row>
    <row r="240" spans="3:12" s="1" customFormat="1" x14ac:dyDescent="0.3">
      <c r="E240" s="2"/>
      <c r="F240" s="2"/>
      <c r="G240" s="2"/>
      <c r="H240" s="2"/>
      <c r="I240" s="2"/>
      <c r="J240" s="2"/>
      <c r="K240" s="2"/>
      <c r="L240" s="2"/>
    </row>
    <row r="241" spans="5:12" s="1" customFormat="1" x14ac:dyDescent="0.3">
      <c r="E241" s="2"/>
      <c r="F241" s="2"/>
      <c r="G241" s="2"/>
      <c r="H241" s="2"/>
      <c r="I241" s="2"/>
      <c r="J241" s="2"/>
      <c r="K241" s="2"/>
      <c r="L241" s="2"/>
    </row>
    <row r="242" spans="5:12" s="1" customFormat="1" x14ac:dyDescent="0.3">
      <c r="E242" s="2"/>
      <c r="F242" s="2"/>
      <c r="G242" s="2"/>
      <c r="H242" s="2"/>
      <c r="I242" s="2"/>
      <c r="J242" s="2"/>
      <c r="K242" s="2"/>
      <c r="L242" s="2"/>
    </row>
    <row r="243" spans="5:12" s="1" customFormat="1" x14ac:dyDescent="0.3">
      <c r="E243" s="2"/>
      <c r="F243" s="2"/>
      <c r="G243" s="2"/>
      <c r="H243" s="2"/>
      <c r="I243" s="2"/>
      <c r="J243" s="2"/>
      <c r="K243" s="2"/>
      <c r="L243" s="2"/>
    </row>
    <row r="244" spans="5:12" s="1" customFormat="1" x14ac:dyDescent="0.3">
      <c r="E244" s="2"/>
      <c r="F244" s="2"/>
      <c r="G244" s="2"/>
      <c r="H244" s="2"/>
      <c r="I244" s="2"/>
      <c r="J244" s="2"/>
      <c r="K244" s="2"/>
      <c r="L244" s="2"/>
    </row>
    <row r="245" spans="5:12" s="1" customFormat="1" x14ac:dyDescent="0.3">
      <c r="E245" s="2"/>
      <c r="F245" s="2"/>
      <c r="G245" s="2"/>
      <c r="H245" s="2"/>
      <c r="I245" s="2"/>
      <c r="J245" s="2"/>
      <c r="K245" s="2"/>
      <c r="L245" s="2"/>
    </row>
    <row r="246" spans="5:12" s="1" customFormat="1" x14ac:dyDescent="0.3">
      <c r="E246" s="2"/>
      <c r="F246" s="2"/>
      <c r="G246" s="2"/>
      <c r="H246" s="2"/>
      <c r="I246" s="2"/>
      <c r="J246" s="2"/>
      <c r="K246" s="2"/>
      <c r="L246" s="2"/>
    </row>
    <row r="247" spans="5:12" s="1" customFormat="1" x14ac:dyDescent="0.3">
      <c r="E247" s="2"/>
      <c r="F247" s="2"/>
      <c r="G247" s="2"/>
      <c r="H247" s="2"/>
      <c r="I247" s="2"/>
      <c r="J247" s="2"/>
      <c r="K247" s="2"/>
      <c r="L247" s="2"/>
    </row>
    <row r="248" spans="5:12" s="1" customFormat="1" x14ac:dyDescent="0.3">
      <c r="E248" s="2"/>
      <c r="F248" s="2"/>
      <c r="G248" s="2"/>
      <c r="H248" s="2"/>
      <c r="I248" s="2"/>
      <c r="J248" s="2"/>
      <c r="K248" s="2"/>
      <c r="L248" s="2"/>
    </row>
    <row r="249" spans="5:12" s="1" customFormat="1" x14ac:dyDescent="0.3">
      <c r="E249" s="2"/>
      <c r="F249" s="2"/>
      <c r="G249" s="2"/>
      <c r="H249" s="2"/>
      <c r="I249" s="2"/>
      <c r="J249" s="2"/>
      <c r="K249" s="2"/>
      <c r="L249" s="2"/>
    </row>
    <row r="250" spans="5:12" s="1" customFormat="1" x14ac:dyDescent="0.3">
      <c r="E250" s="2"/>
      <c r="F250" s="2"/>
      <c r="G250" s="2"/>
      <c r="H250" s="2"/>
      <c r="I250" s="2"/>
      <c r="J250" s="2"/>
      <c r="K250" s="2"/>
      <c r="L250" s="2"/>
    </row>
    <row r="251" spans="5:12" s="1" customFormat="1" x14ac:dyDescent="0.3">
      <c r="E251" s="2"/>
      <c r="F251" s="2"/>
      <c r="G251" s="2"/>
      <c r="H251" s="2"/>
      <c r="I251" s="2"/>
      <c r="J251" s="2"/>
      <c r="K251" s="2"/>
      <c r="L251" s="2"/>
    </row>
    <row r="252" spans="5:12" s="1" customFormat="1" x14ac:dyDescent="0.3">
      <c r="E252" s="2"/>
      <c r="F252" s="2"/>
      <c r="G252" s="2"/>
      <c r="H252" s="2"/>
      <c r="I252" s="2"/>
      <c r="J252" s="2"/>
      <c r="K252" s="2"/>
      <c r="L252" s="2"/>
    </row>
    <row r="253" spans="5:12" s="1" customFormat="1" x14ac:dyDescent="0.3">
      <c r="E253" s="2"/>
      <c r="F253" s="2"/>
      <c r="G253" s="2"/>
      <c r="H253" s="2"/>
      <c r="I253" s="2"/>
      <c r="J253" s="2"/>
      <c r="K253" s="2"/>
      <c r="L253" s="2"/>
    </row>
    <row r="254" spans="5:12" s="1" customFormat="1" x14ac:dyDescent="0.3">
      <c r="E254" s="2"/>
      <c r="F254" s="2"/>
      <c r="G254" s="2"/>
      <c r="H254" s="2"/>
      <c r="I254" s="2"/>
      <c r="J254" s="2"/>
      <c r="K254" s="2"/>
      <c r="L254" s="2"/>
    </row>
    <row r="255" spans="5:12" s="1" customFormat="1" x14ac:dyDescent="0.3">
      <c r="E255" s="2"/>
      <c r="F255" s="2"/>
      <c r="G255" s="2"/>
      <c r="H255" s="2"/>
      <c r="I255" s="2"/>
      <c r="J255" s="2"/>
      <c r="K255" s="2"/>
      <c r="L255" s="2"/>
    </row>
    <row r="256" spans="5:12" s="1" customFormat="1" x14ac:dyDescent="0.3">
      <c r="E256" s="2"/>
      <c r="F256" s="2"/>
      <c r="G256" s="2"/>
      <c r="H256" s="2"/>
      <c r="I256" s="2"/>
      <c r="J256" s="2"/>
      <c r="K256" s="2"/>
      <c r="L256" s="2"/>
    </row>
    <row r="257" spans="5:12" s="1" customFormat="1" x14ac:dyDescent="0.3">
      <c r="E257" s="2"/>
      <c r="F257" s="2"/>
      <c r="G257" s="2"/>
      <c r="H257" s="2"/>
      <c r="I257" s="2"/>
      <c r="J257" s="2"/>
      <c r="K257" s="2"/>
      <c r="L257" s="2"/>
    </row>
    <row r="258" spans="5:12" s="1" customFormat="1" x14ac:dyDescent="0.3">
      <c r="E258" s="2"/>
      <c r="F258" s="2"/>
      <c r="G258" s="2"/>
      <c r="H258" s="2"/>
      <c r="I258" s="2"/>
      <c r="J258" s="2"/>
      <c r="K258" s="2"/>
      <c r="L258" s="2"/>
    </row>
    <row r="259" spans="5:12" s="1" customFormat="1" x14ac:dyDescent="0.3">
      <c r="E259" s="2"/>
      <c r="F259" s="2"/>
      <c r="G259" s="2"/>
      <c r="H259" s="2"/>
      <c r="I259" s="2"/>
      <c r="J259" s="2"/>
      <c r="K259" s="2"/>
      <c r="L259" s="2"/>
    </row>
    <row r="260" spans="5:12" s="1" customFormat="1" x14ac:dyDescent="0.3">
      <c r="E260" s="2"/>
      <c r="F260" s="2"/>
      <c r="G260" s="2"/>
      <c r="H260" s="2"/>
      <c r="I260" s="2"/>
      <c r="J260" s="2"/>
      <c r="K260" s="2"/>
      <c r="L260" s="2"/>
    </row>
    <row r="261" spans="5:12" s="1" customFormat="1" x14ac:dyDescent="0.3">
      <c r="E261" s="2"/>
      <c r="F261" s="2"/>
      <c r="G261" s="2"/>
      <c r="H261" s="2"/>
      <c r="I261" s="2"/>
      <c r="J261" s="2"/>
      <c r="K261" s="2"/>
      <c r="L261" s="2"/>
    </row>
    <row r="262" spans="5:12" s="1" customFormat="1" x14ac:dyDescent="0.3">
      <c r="E262" s="2"/>
      <c r="F262" s="2"/>
      <c r="G262" s="2"/>
      <c r="H262" s="2"/>
      <c r="I262" s="2"/>
      <c r="J262" s="2"/>
      <c r="K262" s="2"/>
      <c r="L262" s="2"/>
    </row>
    <row r="263" spans="5:12" s="1" customFormat="1" x14ac:dyDescent="0.3">
      <c r="E263" s="2"/>
      <c r="F263" s="2"/>
      <c r="G263" s="2"/>
      <c r="H263" s="2"/>
      <c r="I263" s="2"/>
      <c r="J263" s="2"/>
      <c r="K263" s="2"/>
      <c r="L263" s="2"/>
    </row>
    <row r="264" spans="5:12" s="1" customFormat="1" x14ac:dyDescent="0.3">
      <c r="E264" s="2"/>
      <c r="F264" s="2"/>
      <c r="G264" s="2"/>
      <c r="H264" s="2"/>
      <c r="I264" s="2"/>
      <c r="J264" s="2"/>
      <c r="K264" s="2"/>
      <c r="L264" s="2"/>
    </row>
    <row r="265" spans="5:12" s="1" customFormat="1" x14ac:dyDescent="0.3">
      <c r="E265" s="2"/>
      <c r="F265" s="2"/>
      <c r="G265" s="2"/>
      <c r="H265" s="2"/>
      <c r="I265" s="2"/>
      <c r="J265" s="2"/>
      <c r="K265" s="2"/>
      <c r="L265" s="2"/>
    </row>
    <row r="266" spans="5:12" s="1" customFormat="1" x14ac:dyDescent="0.3">
      <c r="E266" s="2"/>
      <c r="F266" s="2"/>
      <c r="G266" s="2"/>
      <c r="H266" s="2"/>
      <c r="I266" s="2"/>
      <c r="J266" s="2"/>
      <c r="K266" s="2"/>
      <c r="L266" s="2"/>
    </row>
    <row r="267" spans="5:12" s="1" customFormat="1" x14ac:dyDescent="0.3">
      <c r="E267" s="2"/>
      <c r="F267" s="2"/>
      <c r="G267" s="2"/>
      <c r="H267" s="2"/>
      <c r="I267" s="2"/>
      <c r="J267" s="2"/>
      <c r="K267" s="2"/>
      <c r="L267" s="2"/>
    </row>
    <row r="268" spans="5:12" s="1" customFormat="1" x14ac:dyDescent="0.3">
      <c r="E268" s="2"/>
      <c r="F268" s="2"/>
      <c r="G268" s="2"/>
      <c r="H268" s="2"/>
      <c r="I268" s="2"/>
      <c r="J268" s="2"/>
      <c r="K268" s="2"/>
      <c r="L268" s="2"/>
    </row>
    <row r="269" spans="5:12" s="1" customFormat="1" x14ac:dyDescent="0.3">
      <c r="E269" s="2"/>
      <c r="F269" s="2"/>
      <c r="G269" s="2"/>
      <c r="H269" s="2"/>
      <c r="I269" s="2"/>
      <c r="J269" s="2"/>
      <c r="K269" s="2"/>
      <c r="L269" s="2"/>
    </row>
    <row r="270" spans="5:12" s="1" customFormat="1" x14ac:dyDescent="0.3">
      <c r="E270" s="2"/>
      <c r="F270" s="2"/>
      <c r="G270" s="2"/>
      <c r="H270" s="2"/>
      <c r="I270" s="2"/>
      <c r="J270" s="2"/>
      <c r="K270" s="2"/>
      <c r="L270" s="2"/>
    </row>
    <row r="271" spans="5:12" s="1" customFormat="1" x14ac:dyDescent="0.3">
      <c r="E271" s="2"/>
      <c r="F271" s="2"/>
      <c r="G271" s="2"/>
      <c r="H271" s="2"/>
      <c r="I271" s="2"/>
      <c r="J271" s="2"/>
      <c r="K271" s="2"/>
      <c r="L271" s="2"/>
    </row>
    <row r="272" spans="5:12" s="1" customFormat="1" x14ac:dyDescent="0.3">
      <c r="E272" s="2"/>
      <c r="F272" s="2"/>
      <c r="G272" s="2"/>
      <c r="H272" s="2"/>
      <c r="I272" s="2"/>
      <c r="J272" s="2"/>
      <c r="K272" s="2"/>
      <c r="L272" s="2"/>
    </row>
    <row r="273" spans="5:12" s="1" customFormat="1" x14ac:dyDescent="0.3">
      <c r="E273" s="2"/>
      <c r="F273" s="2"/>
      <c r="G273" s="2"/>
      <c r="H273" s="2"/>
      <c r="I273" s="2"/>
      <c r="J273" s="2"/>
      <c r="K273" s="2"/>
      <c r="L273" s="2"/>
    </row>
    <row r="274" spans="5:12" s="1" customFormat="1" x14ac:dyDescent="0.3">
      <c r="E274" s="2"/>
      <c r="F274" s="2"/>
      <c r="G274" s="2"/>
      <c r="H274" s="2"/>
      <c r="I274" s="2"/>
      <c r="J274" s="2"/>
      <c r="K274" s="2"/>
      <c r="L274" s="2"/>
    </row>
    <row r="275" spans="5:12" s="1" customFormat="1" x14ac:dyDescent="0.3">
      <c r="E275" s="2"/>
      <c r="F275" s="2"/>
      <c r="G275" s="2"/>
      <c r="H275" s="2"/>
      <c r="I275" s="2"/>
      <c r="J275" s="2"/>
      <c r="K275" s="2"/>
      <c r="L275" s="2"/>
    </row>
    <row r="276" spans="5:12" s="1" customFormat="1" x14ac:dyDescent="0.3">
      <c r="E276" s="2"/>
      <c r="F276" s="2"/>
      <c r="G276" s="2"/>
      <c r="H276" s="2"/>
      <c r="I276" s="2"/>
      <c r="J276" s="2"/>
      <c r="K276" s="2"/>
      <c r="L276" s="2"/>
    </row>
    <row r="277" spans="5:12" s="1" customFormat="1" x14ac:dyDescent="0.3">
      <c r="E277" s="2"/>
      <c r="F277" s="2"/>
      <c r="G277" s="2"/>
      <c r="H277" s="2"/>
      <c r="I277" s="2"/>
      <c r="J277" s="2"/>
      <c r="K277" s="2"/>
      <c r="L277" s="2"/>
    </row>
    <row r="278" spans="5:12" s="1" customFormat="1" x14ac:dyDescent="0.3">
      <c r="E278" s="2"/>
      <c r="F278" s="2"/>
      <c r="G278" s="2"/>
      <c r="H278" s="2"/>
      <c r="I278" s="2"/>
      <c r="J278" s="2"/>
      <c r="K278" s="2"/>
      <c r="L278" s="2"/>
    </row>
    <row r="279" spans="5:12" s="1" customFormat="1" x14ac:dyDescent="0.3">
      <c r="E279" s="2"/>
      <c r="F279" s="2"/>
      <c r="G279" s="2"/>
      <c r="H279" s="2"/>
      <c r="I279" s="2"/>
      <c r="J279" s="2"/>
      <c r="K279" s="2"/>
      <c r="L279" s="2"/>
    </row>
    <row r="280" spans="5:12" s="1" customFormat="1" x14ac:dyDescent="0.3">
      <c r="E280" s="2"/>
      <c r="F280" s="2"/>
      <c r="G280" s="2"/>
      <c r="H280" s="2"/>
      <c r="I280" s="2"/>
      <c r="J280" s="2"/>
      <c r="K280" s="2"/>
      <c r="L280" s="2"/>
    </row>
    <row r="281" spans="5:12" s="1" customFormat="1" x14ac:dyDescent="0.3">
      <c r="E281" s="2"/>
      <c r="F281" s="2"/>
      <c r="G281" s="2"/>
      <c r="H281" s="2"/>
      <c r="I281" s="2"/>
      <c r="J281" s="2"/>
      <c r="K281" s="2"/>
      <c r="L281" s="2"/>
    </row>
    <row r="282" spans="5:12" s="1" customFormat="1" x14ac:dyDescent="0.3">
      <c r="E282" s="2"/>
      <c r="F282" s="2"/>
      <c r="G282" s="2"/>
      <c r="H282" s="2"/>
      <c r="I282" s="2"/>
      <c r="J282" s="2"/>
      <c r="K282" s="2"/>
      <c r="L282" s="2"/>
    </row>
    <row r="283" spans="5:12" s="1" customFormat="1" x14ac:dyDescent="0.3">
      <c r="E283" s="2"/>
      <c r="F283" s="2"/>
      <c r="G283" s="2"/>
      <c r="H283" s="2"/>
      <c r="I283" s="2"/>
      <c r="J283" s="2"/>
      <c r="K283" s="2"/>
      <c r="L283" s="2"/>
    </row>
    <row r="284" spans="5:12" s="1" customFormat="1" x14ac:dyDescent="0.3">
      <c r="E284" s="2"/>
      <c r="F284" s="2"/>
      <c r="G284" s="2"/>
      <c r="H284" s="2"/>
      <c r="I284" s="2"/>
      <c r="J284" s="2"/>
      <c r="K284" s="2"/>
      <c r="L284" s="2"/>
    </row>
    <row r="285" spans="5:12" s="1" customFormat="1" x14ac:dyDescent="0.3">
      <c r="E285" s="2"/>
      <c r="F285" s="2"/>
      <c r="G285" s="2"/>
      <c r="H285" s="2"/>
      <c r="I285" s="2"/>
      <c r="J285" s="2"/>
      <c r="K285" s="2"/>
      <c r="L285" s="2"/>
    </row>
    <row r="286" spans="5:12" s="1" customFormat="1" x14ac:dyDescent="0.3">
      <c r="E286" s="2"/>
      <c r="F286" s="2"/>
      <c r="G286" s="2"/>
      <c r="H286" s="2"/>
      <c r="I286" s="2"/>
      <c r="J286" s="2"/>
      <c r="K286" s="2"/>
      <c r="L286" s="2"/>
    </row>
    <row r="287" spans="5:12" s="1" customFormat="1" x14ac:dyDescent="0.3">
      <c r="E287" s="2"/>
      <c r="F287" s="2"/>
      <c r="G287" s="2"/>
      <c r="H287" s="2"/>
      <c r="I287" s="2"/>
      <c r="J287" s="2"/>
      <c r="K287" s="2"/>
      <c r="L287" s="2"/>
    </row>
    <row r="288" spans="5:12" s="1" customFormat="1" x14ac:dyDescent="0.3">
      <c r="E288" s="2"/>
      <c r="F288" s="2"/>
      <c r="G288" s="2"/>
      <c r="H288" s="2"/>
      <c r="I288" s="2"/>
      <c r="J288" s="2"/>
      <c r="K288" s="2"/>
      <c r="L288" s="2"/>
    </row>
    <row r="289" spans="5:12" s="1" customFormat="1" x14ac:dyDescent="0.3">
      <c r="E289" s="2"/>
      <c r="F289" s="2"/>
      <c r="G289" s="2"/>
      <c r="H289" s="2"/>
      <c r="I289" s="2"/>
      <c r="J289" s="2"/>
      <c r="K289" s="2"/>
      <c r="L289" s="2"/>
    </row>
    <row r="290" spans="5:12" s="1" customFormat="1" x14ac:dyDescent="0.3">
      <c r="E290" s="2"/>
      <c r="F290" s="2"/>
      <c r="G290" s="2"/>
      <c r="H290" s="2"/>
      <c r="I290" s="2"/>
      <c r="J290" s="2"/>
      <c r="K290" s="2"/>
      <c r="L290" s="2"/>
    </row>
    <row r="291" spans="5:12" s="1" customFormat="1" x14ac:dyDescent="0.3">
      <c r="E291" s="2"/>
      <c r="F291" s="2"/>
      <c r="G291" s="2"/>
      <c r="H291" s="2"/>
      <c r="I291" s="2"/>
      <c r="J291" s="2"/>
      <c r="K291" s="2"/>
      <c r="L291" s="2"/>
    </row>
    <row r="292" spans="5:12" s="1" customFormat="1" x14ac:dyDescent="0.3">
      <c r="E292" s="2"/>
      <c r="F292" s="2"/>
      <c r="G292" s="2"/>
      <c r="H292" s="2"/>
      <c r="I292" s="2"/>
      <c r="J292" s="2"/>
      <c r="K292" s="2"/>
      <c r="L292" s="2"/>
    </row>
    <row r="293" spans="5:12" s="1" customFormat="1" x14ac:dyDescent="0.3">
      <c r="E293" s="2"/>
      <c r="F293" s="2"/>
      <c r="G293" s="2"/>
      <c r="H293" s="2"/>
      <c r="I293" s="2"/>
      <c r="J293" s="2"/>
      <c r="K293" s="2"/>
      <c r="L293" s="2"/>
    </row>
    <row r="294" spans="5:12" s="1" customFormat="1" x14ac:dyDescent="0.3">
      <c r="E294" s="2"/>
      <c r="F294" s="2"/>
      <c r="G294" s="2"/>
      <c r="H294" s="2"/>
      <c r="I294" s="2"/>
      <c r="J294" s="2"/>
      <c r="K294" s="2"/>
      <c r="L294" s="2"/>
    </row>
    <row r="295" spans="5:12" s="1" customFormat="1" x14ac:dyDescent="0.3">
      <c r="E295" s="2"/>
      <c r="F295" s="2"/>
      <c r="G295" s="2"/>
      <c r="H295" s="2"/>
      <c r="I295" s="2"/>
      <c r="J295" s="2"/>
      <c r="K295" s="2"/>
      <c r="L295" s="2"/>
    </row>
    <row r="296" spans="5:12" s="1" customFormat="1" x14ac:dyDescent="0.3">
      <c r="E296" s="2"/>
      <c r="F296" s="2"/>
      <c r="G296" s="2"/>
      <c r="H296" s="2"/>
      <c r="I296" s="2"/>
      <c r="J296" s="2"/>
      <c r="K296" s="2"/>
      <c r="L296" s="2"/>
    </row>
    <row r="297" spans="5:12" s="1" customFormat="1" x14ac:dyDescent="0.3">
      <c r="E297" s="2"/>
      <c r="F297" s="2"/>
      <c r="G297" s="2"/>
      <c r="H297" s="2"/>
      <c r="I297" s="2"/>
      <c r="J297" s="2"/>
      <c r="K297" s="2"/>
      <c r="L297" s="2"/>
    </row>
    <row r="298" spans="5:12" s="1" customFormat="1" x14ac:dyDescent="0.3">
      <c r="E298" s="2"/>
      <c r="F298" s="2"/>
      <c r="G298" s="2"/>
      <c r="H298" s="2"/>
      <c r="I298" s="2"/>
      <c r="J298" s="2"/>
      <c r="K298" s="2"/>
      <c r="L298" s="2"/>
    </row>
    <row r="299" spans="5:12" s="1" customFormat="1" x14ac:dyDescent="0.3">
      <c r="E299" s="2"/>
      <c r="F299" s="2"/>
      <c r="G299" s="2"/>
      <c r="H299" s="2"/>
      <c r="I299" s="2"/>
      <c r="J299" s="2"/>
      <c r="K299" s="2"/>
      <c r="L299" s="2"/>
    </row>
    <row r="300" spans="5:12" s="1" customFormat="1" x14ac:dyDescent="0.3">
      <c r="E300" s="2"/>
      <c r="F300" s="2"/>
      <c r="G300" s="2"/>
      <c r="H300" s="2"/>
      <c r="I300" s="2"/>
      <c r="J300" s="2"/>
      <c r="K300" s="2"/>
      <c r="L300" s="2"/>
    </row>
    <row r="301" spans="5:12" s="1" customFormat="1" x14ac:dyDescent="0.3">
      <c r="E301" s="2"/>
      <c r="F301" s="2"/>
      <c r="G301" s="2"/>
      <c r="H301" s="2"/>
      <c r="I301" s="2"/>
      <c r="J301" s="2"/>
      <c r="K301" s="2"/>
      <c r="L301" s="2"/>
    </row>
    <row r="302" spans="5:12" s="1" customFormat="1" x14ac:dyDescent="0.3">
      <c r="E302" s="2"/>
      <c r="F302" s="2"/>
      <c r="G302" s="2"/>
      <c r="H302" s="2"/>
      <c r="I302" s="2"/>
      <c r="J302" s="2"/>
      <c r="K302" s="2"/>
      <c r="L302" s="2"/>
    </row>
    <row r="303" spans="5:12" s="1" customFormat="1" x14ac:dyDescent="0.3">
      <c r="E303" s="2"/>
      <c r="F303" s="2"/>
      <c r="G303" s="2"/>
      <c r="H303" s="2"/>
      <c r="I303" s="2"/>
      <c r="J303" s="2"/>
      <c r="K303" s="2"/>
      <c r="L303" s="2"/>
    </row>
    <row r="304" spans="5:12" s="1" customFormat="1" x14ac:dyDescent="0.3">
      <c r="E304" s="2"/>
      <c r="F304" s="2"/>
      <c r="G304" s="2"/>
      <c r="H304" s="2"/>
      <c r="I304" s="2"/>
      <c r="J304" s="2"/>
      <c r="K304" s="2"/>
      <c r="L304" s="2"/>
    </row>
    <row r="305" spans="5:12" s="1" customFormat="1" x14ac:dyDescent="0.3">
      <c r="E305" s="2"/>
      <c r="F305" s="2"/>
      <c r="G305" s="2"/>
      <c r="H305" s="2"/>
      <c r="I305" s="2"/>
      <c r="J305" s="2"/>
      <c r="K305" s="2"/>
      <c r="L305" s="2"/>
    </row>
    <row r="306" spans="5:12" s="1" customFormat="1" x14ac:dyDescent="0.3">
      <c r="E306" s="2"/>
      <c r="F306" s="2"/>
      <c r="G306" s="2"/>
      <c r="H306" s="2"/>
      <c r="I306" s="2"/>
      <c r="J306" s="2"/>
      <c r="K306" s="2"/>
      <c r="L306" s="2"/>
    </row>
    <row r="307" spans="5:12" s="1" customFormat="1" x14ac:dyDescent="0.3">
      <c r="E307" s="2"/>
      <c r="F307" s="2"/>
      <c r="G307" s="2"/>
      <c r="H307" s="2"/>
      <c r="I307" s="2"/>
      <c r="J307" s="2"/>
      <c r="K307" s="2"/>
      <c r="L307" s="2"/>
    </row>
    <row r="308" spans="5:12" s="1" customFormat="1" x14ac:dyDescent="0.3">
      <c r="E308" s="2"/>
      <c r="F308" s="2"/>
      <c r="G308" s="2"/>
      <c r="H308" s="2"/>
      <c r="I308" s="2"/>
      <c r="J308" s="2"/>
      <c r="K308" s="2"/>
      <c r="L308" s="2"/>
    </row>
    <row r="309" spans="5:12" s="1" customFormat="1" x14ac:dyDescent="0.3">
      <c r="E309" s="2"/>
      <c r="F309" s="2"/>
      <c r="G309" s="2"/>
      <c r="H309" s="2"/>
      <c r="I309" s="2"/>
      <c r="J309" s="2"/>
      <c r="K309" s="2"/>
      <c r="L309" s="2"/>
    </row>
    <row r="310" spans="5:12" s="1" customFormat="1" x14ac:dyDescent="0.3">
      <c r="E310" s="2"/>
      <c r="F310" s="2"/>
      <c r="G310" s="2"/>
      <c r="H310" s="2"/>
      <c r="I310" s="2"/>
      <c r="J310" s="2"/>
      <c r="K310" s="2"/>
      <c r="L310" s="2"/>
    </row>
    <row r="311" spans="5:12" s="1" customFormat="1" x14ac:dyDescent="0.3">
      <c r="E311" s="2"/>
      <c r="F311" s="2"/>
      <c r="G311" s="2"/>
      <c r="H311" s="2"/>
      <c r="I311" s="2"/>
      <c r="J311" s="2"/>
      <c r="K311" s="2"/>
      <c r="L311" s="2"/>
    </row>
    <row r="312" spans="5:12" s="1" customFormat="1" x14ac:dyDescent="0.3">
      <c r="E312" s="2"/>
      <c r="F312" s="2"/>
      <c r="G312" s="2"/>
      <c r="H312" s="2"/>
      <c r="I312" s="2"/>
      <c r="J312" s="2"/>
      <c r="K312" s="2"/>
      <c r="L312" s="2"/>
    </row>
    <row r="313" spans="5:12" s="1" customFormat="1" x14ac:dyDescent="0.3">
      <c r="E313" s="2"/>
      <c r="F313" s="2"/>
      <c r="G313" s="2"/>
      <c r="H313" s="2"/>
      <c r="I313" s="2"/>
      <c r="J313" s="2"/>
      <c r="K313" s="2"/>
      <c r="L313" s="2"/>
    </row>
    <row r="314" spans="5:12" s="1" customFormat="1" x14ac:dyDescent="0.3">
      <c r="E314" s="2"/>
      <c r="F314" s="2"/>
      <c r="G314" s="2"/>
      <c r="H314" s="2"/>
      <c r="I314" s="2"/>
      <c r="J314" s="2"/>
      <c r="K314" s="2"/>
      <c r="L314" s="2"/>
    </row>
    <row r="315" spans="5:12" s="1" customFormat="1" x14ac:dyDescent="0.3">
      <c r="E315" s="2"/>
      <c r="F315" s="2"/>
      <c r="G315" s="2"/>
      <c r="H315" s="2"/>
      <c r="I315" s="2"/>
      <c r="J315" s="2"/>
      <c r="K315" s="2"/>
      <c r="L315" s="2"/>
    </row>
    <row r="316" spans="5:12" s="1" customFormat="1" x14ac:dyDescent="0.3">
      <c r="E316" s="2"/>
      <c r="F316" s="2"/>
      <c r="G316" s="2"/>
      <c r="H316" s="2"/>
      <c r="I316" s="2"/>
      <c r="J316" s="2"/>
      <c r="K316" s="2"/>
      <c r="L316" s="2"/>
    </row>
    <row r="317" spans="5:12" s="1" customFormat="1" x14ac:dyDescent="0.3">
      <c r="E317" s="2"/>
      <c r="F317" s="2"/>
      <c r="G317" s="2"/>
      <c r="H317" s="2"/>
      <c r="I317" s="2"/>
      <c r="J317" s="2"/>
      <c r="K317" s="2"/>
      <c r="L317" s="2"/>
    </row>
    <row r="318" spans="5:12" s="1" customFormat="1" x14ac:dyDescent="0.3">
      <c r="E318" s="2"/>
      <c r="F318" s="2"/>
      <c r="G318" s="2"/>
      <c r="H318" s="2"/>
      <c r="I318" s="2"/>
      <c r="J318" s="2"/>
      <c r="K318" s="2"/>
      <c r="L318" s="2"/>
    </row>
    <row r="319" spans="5:12" s="1" customFormat="1" x14ac:dyDescent="0.3">
      <c r="E319" s="2"/>
      <c r="F319" s="2"/>
      <c r="G319" s="2"/>
      <c r="H319" s="2"/>
      <c r="I319" s="2"/>
      <c r="J319" s="2"/>
      <c r="K319" s="2"/>
      <c r="L319" s="2"/>
    </row>
    <row r="320" spans="5:12" s="1" customFormat="1" x14ac:dyDescent="0.3">
      <c r="E320" s="2"/>
      <c r="F320" s="2"/>
      <c r="G320" s="2"/>
      <c r="H320" s="2"/>
      <c r="I320" s="2"/>
      <c r="J320" s="2"/>
      <c r="K320" s="2"/>
      <c r="L320" s="2"/>
    </row>
    <row r="321" spans="5:12" s="1" customFormat="1" x14ac:dyDescent="0.3">
      <c r="E321" s="2"/>
      <c r="F321" s="2"/>
      <c r="G321" s="2"/>
      <c r="H321" s="2"/>
      <c r="I321" s="2"/>
      <c r="J321" s="2"/>
      <c r="K321" s="2"/>
      <c r="L321" s="2"/>
    </row>
    <row r="322" spans="5:12" s="1" customFormat="1" x14ac:dyDescent="0.3">
      <c r="E322" s="2"/>
      <c r="F322" s="2"/>
      <c r="G322" s="2"/>
      <c r="H322" s="2"/>
      <c r="I322" s="2"/>
      <c r="J322" s="2"/>
      <c r="K322" s="2"/>
      <c r="L322" s="2"/>
    </row>
    <row r="323" spans="5:12" s="1" customFormat="1" x14ac:dyDescent="0.3">
      <c r="E323" s="2"/>
      <c r="F323" s="2"/>
      <c r="G323" s="2"/>
      <c r="H323" s="2"/>
      <c r="I323" s="2"/>
      <c r="J323" s="2"/>
      <c r="K323" s="2"/>
      <c r="L323" s="2"/>
    </row>
    <row r="324" spans="5:12" s="1" customFormat="1" x14ac:dyDescent="0.3">
      <c r="E324" s="2"/>
      <c r="F324" s="2"/>
      <c r="G324" s="2"/>
      <c r="H324" s="2"/>
      <c r="I324" s="2"/>
      <c r="J324" s="2"/>
      <c r="K324" s="2"/>
      <c r="L324" s="2"/>
    </row>
    <row r="325" spans="5:12" s="1" customFormat="1" x14ac:dyDescent="0.3">
      <c r="E325" s="2"/>
      <c r="F325" s="2"/>
      <c r="G325" s="2"/>
      <c r="H325" s="2"/>
      <c r="I325" s="2"/>
      <c r="J325" s="2"/>
      <c r="K325" s="2"/>
      <c r="L325" s="2"/>
    </row>
    <row r="326" spans="5:12" s="1" customFormat="1" x14ac:dyDescent="0.3">
      <c r="E326" s="2"/>
      <c r="F326" s="2"/>
      <c r="G326" s="2"/>
      <c r="H326" s="2"/>
      <c r="I326" s="2"/>
      <c r="J326" s="2"/>
      <c r="K326" s="2"/>
      <c r="L326" s="2"/>
    </row>
    <row r="327" spans="5:12" s="1" customFormat="1" x14ac:dyDescent="0.3">
      <c r="E327" s="2"/>
      <c r="F327" s="2"/>
      <c r="G327" s="2"/>
      <c r="H327" s="2"/>
      <c r="I327" s="2"/>
      <c r="J327" s="2"/>
      <c r="K327" s="2"/>
      <c r="L327" s="2"/>
    </row>
    <row r="328" spans="5:12" s="1" customFormat="1" x14ac:dyDescent="0.3">
      <c r="E328" s="2"/>
      <c r="F328" s="2"/>
      <c r="G328" s="2"/>
      <c r="H328" s="2"/>
      <c r="I328" s="2"/>
      <c r="J328" s="2"/>
      <c r="K328" s="2"/>
      <c r="L328" s="2"/>
    </row>
    <row r="329" spans="5:12" s="1" customFormat="1" x14ac:dyDescent="0.3">
      <c r="E329" s="2"/>
      <c r="F329" s="2"/>
      <c r="G329" s="2"/>
      <c r="H329" s="2"/>
      <c r="I329" s="2"/>
      <c r="J329" s="2"/>
      <c r="K329" s="2"/>
      <c r="L329" s="2"/>
    </row>
    <row r="330" spans="5:12" s="1" customFormat="1" x14ac:dyDescent="0.3">
      <c r="E330" s="2"/>
      <c r="F330" s="2"/>
      <c r="G330" s="2"/>
      <c r="H330" s="2"/>
      <c r="I330" s="2"/>
      <c r="J330" s="2"/>
      <c r="K330" s="2"/>
      <c r="L330" s="2"/>
    </row>
    <row r="331" spans="5:12" s="1" customFormat="1" x14ac:dyDescent="0.3">
      <c r="E331" s="2"/>
      <c r="F331" s="2"/>
      <c r="G331" s="2"/>
      <c r="H331" s="2"/>
      <c r="I331" s="2"/>
      <c r="J331" s="2"/>
      <c r="K331" s="2"/>
      <c r="L331" s="2"/>
    </row>
    <row r="332" spans="5:12" s="1" customFormat="1" x14ac:dyDescent="0.3">
      <c r="E332" s="2"/>
      <c r="F332" s="2"/>
      <c r="G332" s="2"/>
      <c r="H332" s="2"/>
      <c r="I332" s="2"/>
      <c r="J332" s="2"/>
      <c r="K332" s="2"/>
      <c r="L332" s="2"/>
    </row>
    <row r="333" spans="5:12" s="1" customFormat="1" x14ac:dyDescent="0.3">
      <c r="E333" s="2"/>
      <c r="F333" s="2"/>
      <c r="G333" s="2"/>
      <c r="H333" s="2"/>
      <c r="I333" s="2"/>
      <c r="J333" s="2"/>
      <c r="K333" s="2"/>
      <c r="L333" s="2"/>
    </row>
    <row r="334" spans="5:12" s="1" customFormat="1" x14ac:dyDescent="0.3">
      <c r="E334" s="2"/>
      <c r="F334" s="2"/>
      <c r="G334" s="2"/>
      <c r="H334" s="2"/>
      <c r="I334" s="2"/>
      <c r="J334" s="2"/>
      <c r="K334" s="2"/>
      <c r="L334" s="2"/>
    </row>
    <row r="335" spans="5:12" s="1" customFormat="1" x14ac:dyDescent="0.3">
      <c r="E335" s="2"/>
      <c r="F335" s="2"/>
      <c r="G335" s="2"/>
      <c r="H335" s="2"/>
      <c r="I335" s="2"/>
      <c r="J335" s="2"/>
      <c r="K335" s="2"/>
      <c r="L335" s="2"/>
    </row>
    <row r="336" spans="5:12" s="1" customFormat="1" x14ac:dyDescent="0.3">
      <c r="E336" s="2"/>
      <c r="F336" s="2"/>
      <c r="G336" s="2"/>
      <c r="H336" s="2"/>
      <c r="I336" s="2"/>
      <c r="J336" s="2"/>
      <c r="K336" s="2"/>
      <c r="L336" s="2"/>
    </row>
    <row r="337" spans="5:12" s="1" customFormat="1" x14ac:dyDescent="0.3">
      <c r="E337" s="2"/>
      <c r="F337" s="2"/>
      <c r="G337" s="2"/>
      <c r="H337" s="2"/>
      <c r="I337" s="2"/>
      <c r="J337" s="2"/>
      <c r="K337" s="2"/>
      <c r="L337" s="2"/>
    </row>
    <row r="338" spans="5:12" s="1" customFormat="1" x14ac:dyDescent="0.3">
      <c r="E338" s="2"/>
      <c r="F338" s="2"/>
      <c r="G338" s="2"/>
      <c r="H338" s="2"/>
      <c r="I338" s="2"/>
      <c r="J338" s="2"/>
      <c r="K338" s="2"/>
      <c r="L338" s="2"/>
    </row>
    <row r="339" spans="5:12" s="1" customFormat="1" x14ac:dyDescent="0.3">
      <c r="E339" s="2"/>
      <c r="F339" s="2"/>
      <c r="G339" s="2"/>
      <c r="H339" s="2"/>
      <c r="I339" s="2"/>
      <c r="J339" s="2"/>
      <c r="K339" s="2"/>
      <c r="L339" s="2"/>
    </row>
    <row r="340" spans="5:12" s="1" customFormat="1" x14ac:dyDescent="0.3">
      <c r="E340" s="2"/>
      <c r="F340" s="2"/>
      <c r="G340" s="2"/>
      <c r="H340" s="2"/>
      <c r="I340" s="2"/>
      <c r="J340" s="2"/>
      <c r="K340" s="2"/>
      <c r="L340" s="2"/>
    </row>
    <row r="341" spans="5:12" s="1" customFormat="1" x14ac:dyDescent="0.3">
      <c r="E341" s="2"/>
      <c r="F341" s="2"/>
      <c r="G341" s="2"/>
      <c r="H341" s="2"/>
      <c r="I341" s="2"/>
      <c r="J341" s="2"/>
      <c r="K341" s="2"/>
      <c r="L341" s="2"/>
    </row>
    <row r="342" spans="5:12" s="1" customFormat="1" x14ac:dyDescent="0.3">
      <c r="E342" s="2"/>
      <c r="F342" s="2"/>
      <c r="G342" s="2"/>
      <c r="H342" s="2"/>
      <c r="I342" s="2"/>
      <c r="J342" s="2"/>
      <c r="K342" s="2"/>
      <c r="L342" s="2"/>
    </row>
    <row r="343" spans="5:12" s="1" customFormat="1" x14ac:dyDescent="0.3">
      <c r="E343" s="2"/>
      <c r="F343" s="2"/>
      <c r="G343" s="2"/>
      <c r="H343" s="2"/>
      <c r="I343" s="2"/>
      <c r="J343" s="2"/>
      <c r="K343" s="2"/>
      <c r="L343" s="2"/>
    </row>
    <row r="344" spans="5:12" s="1" customFormat="1" x14ac:dyDescent="0.3">
      <c r="E344" s="2"/>
      <c r="F344" s="2"/>
      <c r="G344" s="2"/>
      <c r="H344" s="2"/>
      <c r="I344" s="2"/>
      <c r="J344" s="2"/>
      <c r="K344" s="2"/>
      <c r="L344" s="2"/>
    </row>
    <row r="345" spans="5:12" s="1" customFormat="1" x14ac:dyDescent="0.3">
      <c r="E345" s="2"/>
      <c r="F345" s="2"/>
      <c r="G345" s="2"/>
      <c r="H345" s="2"/>
      <c r="I345" s="2"/>
      <c r="J345" s="2"/>
      <c r="K345" s="2"/>
      <c r="L345" s="2"/>
    </row>
    <row r="346" spans="5:12" s="1" customFormat="1" x14ac:dyDescent="0.3">
      <c r="E346" s="2"/>
      <c r="F346" s="2"/>
      <c r="G346" s="2"/>
      <c r="H346" s="2"/>
      <c r="I346" s="2"/>
      <c r="J346" s="2"/>
      <c r="K346" s="2"/>
      <c r="L346" s="2"/>
    </row>
    <row r="347" spans="5:12" s="1" customFormat="1" x14ac:dyDescent="0.3">
      <c r="E347" s="2"/>
      <c r="F347" s="2"/>
      <c r="G347" s="2"/>
      <c r="H347" s="2"/>
      <c r="I347" s="2"/>
      <c r="J347" s="2"/>
      <c r="K347" s="2"/>
      <c r="L347" s="2"/>
    </row>
    <row r="348" spans="5:12" s="1" customFormat="1" x14ac:dyDescent="0.3">
      <c r="E348" s="2"/>
      <c r="F348" s="2"/>
      <c r="G348" s="2"/>
      <c r="H348" s="2"/>
      <c r="I348" s="2"/>
      <c r="J348" s="2"/>
      <c r="K348" s="2"/>
      <c r="L348" s="2"/>
    </row>
    <row r="349" spans="5:12" s="1" customFormat="1" x14ac:dyDescent="0.3">
      <c r="E349" s="2"/>
      <c r="F349" s="2"/>
      <c r="G349" s="2"/>
      <c r="H349" s="2"/>
      <c r="I349" s="2"/>
      <c r="J349" s="2"/>
      <c r="K349" s="2"/>
      <c r="L349" s="2"/>
    </row>
    <row r="350" spans="5:12" s="1" customFormat="1" x14ac:dyDescent="0.3">
      <c r="E350" s="2"/>
      <c r="F350" s="2"/>
      <c r="G350" s="2"/>
      <c r="H350" s="2"/>
      <c r="I350" s="2"/>
      <c r="J350" s="2"/>
      <c r="K350" s="2"/>
      <c r="L350" s="2"/>
    </row>
    <row r="351" spans="5:12" s="1" customFormat="1" x14ac:dyDescent="0.3">
      <c r="E351" s="2"/>
      <c r="F351" s="2"/>
      <c r="G351" s="2"/>
      <c r="H351" s="2"/>
      <c r="I351" s="2"/>
      <c r="J351" s="2"/>
      <c r="K351" s="2"/>
      <c r="L351" s="2"/>
    </row>
    <row r="352" spans="5:12" s="1" customFormat="1" x14ac:dyDescent="0.3">
      <c r="E352" s="2"/>
      <c r="F352" s="2"/>
      <c r="G352" s="2"/>
      <c r="H352" s="2"/>
      <c r="I352" s="2"/>
      <c r="J352" s="2"/>
      <c r="K352" s="2"/>
      <c r="L352" s="2"/>
    </row>
    <row r="353" spans="5:12" s="1" customFormat="1" x14ac:dyDescent="0.3">
      <c r="E353" s="2"/>
      <c r="F353" s="2"/>
      <c r="G353" s="2"/>
      <c r="H353" s="2"/>
      <c r="I353" s="2"/>
      <c r="J353" s="2"/>
      <c r="K353" s="2"/>
      <c r="L353" s="2"/>
    </row>
    <row r="354" spans="5:12" s="1" customFormat="1" x14ac:dyDescent="0.3">
      <c r="E354" s="2"/>
      <c r="F354" s="2"/>
      <c r="G354" s="2"/>
      <c r="H354" s="2"/>
      <c r="I354" s="2"/>
      <c r="J354" s="2"/>
      <c r="K354" s="2"/>
      <c r="L354" s="2"/>
    </row>
    <row r="355" spans="5:12" s="1" customFormat="1" x14ac:dyDescent="0.3">
      <c r="E355" s="2"/>
      <c r="F355" s="2"/>
      <c r="G355" s="2"/>
      <c r="H355" s="2"/>
      <c r="I355" s="2"/>
      <c r="J355" s="2"/>
      <c r="K355" s="2"/>
      <c r="L355" s="2"/>
    </row>
    <row r="356" spans="5:12" s="1" customFormat="1" x14ac:dyDescent="0.3">
      <c r="E356" s="2"/>
      <c r="F356" s="2"/>
      <c r="G356" s="2"/>
      <c r="H356" s="2"/>
      <c r="I356" s="2"/>
      <c r="J356" s="2"/>
      <c r="K356" s="2"/>
      <c r="L356" s="2"/>
    </row>
    <row r="357" spans="5:12" s="1" customFormat="1" x14ac:dyDescent="0.3">
      <c r="E357" s="2"/>
      <c r="F357" s="2"/>
      <c r="G357" s="2"/>
      <c r="H357" s="2"/>
      <c r="I357" s="2"/>
      <c r="J357" s="2"/>
      <c r="K357" s="2"/>
      <c r="L357" s="2"/>
    </row>
    <row r="358" spans="5:12" s="1" customFormat="1" x14ac:dyDescent="0.3">
      <c r="E358" s="2"/>
      <c r="F358" s="2"/>
      <c r="G358" s="2"/>
      <c r="H358" s="2"/>
      <c r="I358" s="2"/>
      <c r="J358" s="2"/>
      <c r="K358" s="2"/>
      <c r="L358" s="2"/>
    </row>
    <row r="359" spans="5:12" s="1" customFormat="1" x14ac:dyDescent="0.3">
      <c r="E359" s="2"/>
      <c r="F359" s="2"/>
      <c r="G359" s="2"/>
      <c r="H359" s="2"/>
      <c r="I359" s="2"/>
      <c r="J359" s="2"/>
      <c r="K359" s="2"/>
      <c r="L359" s="2"/>
    </row>
    <row r="360" spans="5:12" s="1" customFormat="1" x14ac:dyDescent="0.3">
      <c r="E360" s="2"/>
      <c r="F360" s="2"/>
      <c r="G360" s="2"/>
      <c r="H360" s="2"/>
      <c r="I360" s="2"/>
      <c r="J360" s="2"/>
      <c r="K360" s="2"/>
      <c r="L360" s="2"/>
    </row>
    <row r="361" spans="5:12" s="1" customFormat="1" x14ac:dyDescent="0.3">
      <c r="E361" s="2"/>
      <c r="F361" s="2"/>
      <c r="G361" s="2"/>
      <c r="H361" s="2"/>
      <c r="I361" s="2"/>
      <c r="J361" s="2"/>
      <c r="K361" s="2"/>
      <c r="L361" s="2"/>
    </row>
    <row r="362" spans="5:12" s="1" customFormat="1" x14ac:dyDescent="0.3">
      <c r="E362" s="2"/>
      <c r="F362" s="2"/>
      <c r="G362" s="2"/>
      <c r="H362" s="2"/>
      <c r="I362" s="2"/>
      <c r="J362" s="2"/>
      <c r="K362" s="2"/>
      <c r="L362" s="2"/>
    </row>
    <row r="363" spans="5:12" s="1" customFormat="1" x14ac:dyDescent="0.3">
      <c r="E363" s="2"/>
      <c r="F363" s="2"/>
      <c r="G363" s="2"/>
      <c r="H363" s="2"/>
      <c r="I363" s="2"/>
      <c r="J363" s="2"/>
      <c r="K363" s="2"/>
      <c r="L363" s="2"/>
    </row>
    <row r="364" spans="5:12" s="1" customFormat="1" x14ac:dyDescent="0.3">
      <c r="E364" s="2"/>
      <c r="F364" s="2"/>
      <c r="G364" s="2"/>
      <c r="H364" s="2"/>
      <c r="I364" s="2"/>
      <c r="J364" s="2"/>
      <c r="K364" s="2"/>
      <c r="L364" s="2"/>
    </row>
    <row r="365" spans="5:12" s="1" customFormat="1" x14ac:dyDescent="0.3">
      <c r="E365" s="2"/>
      <c r="F365" s="2"/>
      <c r="G365" s="2"/>
      <c r="H365" s="2"/>
      <c r="I365" s="2"/>
      <c r="J365" s="2"/>
      <c r="K365" s="2"/>
      <c r="L365" s="2"/>
    </row>
    <row r="366" spans="5:12" s="1" customFormat="1" x14ac:dyDescent="0.3">
      <c r="E366" s="2"/>
      <c r="F366" s="2"/>
      <c r="G366" s="2"/>
      <c r="H366" s="2"/>
      <c r="I366" s="2"/>
      <c r="J366" s="2"/>
      <c r="K366" s="2"/>
      <c r="L366" s="2"/>
    </row>
    <row r="367" spans="5:12" s="1" customFormat="1" x14ac:dyDescent="0.3">
      <c r="E367" s="2"/>
      <c r="F367" s="2"/>
      <c r="G367" s="2"/>
      <c r="H367" s="2"/>
      <c r="I367" s="2"/>
      <c r="J367" s="2"/>
      <c r="K367" s="2"/>
      <c r="L367" s="2"/>
    </row>
    <row r="368" spans="5:12" s="1" customFormat="1" x14ac:dyDescent="0.3">
      <c r="E368" s="2"/>
      <c r="F368" s="2"/>
      <c r="G368" s="2"/>
      <c r="H368" s="2"/>
      <c r="I368" s="2"/>
      <c r="J368" s="2"/>
      <c r="K368" s="2"/>
      <c r="L368" s="2"/>
    </row>
    <row r="369" spans="5:12" s="1" customFormat="1" x14ac:dyDescent="0.3">
      <c r="E369" s="2"/>
      <c r="F369" s="2"/>
      <c r="G369" s="2"/>
      <c r="H369" s="2"/>
      <c r="I369" s="2"/>
      <c r="J369" s="2"/>
      <c r="K369" s="2"/>
      <c r="L369" s="2"/>
    </row>
    <row r="370" spans="5:12" s="1" customFormat="1" x14ac:dyDescent="0.3">
      <c r="E370" s="2"/>
      <c r="F370" s="2"/>
      <c r="G370" s="2"/>
      <c r="H370" s="2"/>
      <c r="I370" s="2"/>
      <c r="J370" s="2"/>
      <c r="K370" s="2"/>
      <c r="L370" s="2"/>
    </row>
    <row r="371" spans="5:12" s="1" customFormat="1" x14ac:dyDescent="0.3">
      <c r="E371" s="2"/>
      <c r="F371" s="2"/>
      <c r="G371" s="2"/>
      <c r="H371" s="2"/>
      <c r="I371" s="2"/>
      <c r="J371" s="2"/>
      <c r="K371" s="2"/>
      <c r="L371" s="2"/>
    </row>
    <row r="372" spans="5:12" s="1" customFormat="1" x14ac:dyDescent="0.3">
      <c r="E372" s="2"/>
      <c r="F372" s="2"/>
      <c r="G372" s="2"/>
      <c r="H372" s="2"/>
      <c r="I372" s="2"/>
      <c r="J372" s="2"/>
      <c r="K372" s="2"/>
      <c r="L372" s="2"/>
    </row>
    <row r="373" spans="5:12" s="1" customFormat="1" x14ac:dyDescent="0.3">
      <c r="E373" s="2"/>
      <c r="F373" s="2"/>
      <c r="G373" s="2"/>
      <c r="H373" s="2"/>
      <c r="I373" s="2"/>
      <c r="J373" s="2"/>
      <c r="K373" s="2"/>
      <c r="L373" s="2"/>
    </row>
    <row r="374" spans="5:12" s="1" customFormat="1" x14ac:dyDescent="0.3">
      <c r="E374" s="2"/>
      <c r="F374" s="2"/>
      <c r="G374" s="2"/>
      <c r="H374" s="2"/>
      <c r="I374" s="2"/>
      <c r="J374" s="2"/>
      <c r="K374" s="2"/>
      <c r="L374" s="2"/>
    </row>
    <row r="375" spans="5:12" s="1" customFormat="1" x14ac:dyDescent="0.3">
      <c r="E375" s="2"/>
      <c r="F375" s="2"/>
      <c r="G375" s="2"/>
      <c r="H375" s="2"/>
      <c r="I375" s="2"/>
      <c r="J375" s="2"/>
      <c r="K375" s="2"/>
      <c r="L375" s="2"/>
    </row>
    <row r="376" spans="5:12" s="1" customFormat="1" x14ac:dyDescent="0.3">
      <c r="E376" s="2"/>
      <c r="F376" s="2"/>
      <c r="G376" s="2"/>
      <c r="H376" s="2"/>
      <c r="I376" s="2"/>
      <c r="J376" s="2"/>
      <c r="K376" s="2"/>
      <c r="L376" s="2"/>
    </row>
    <row r="377" spans="5:12" s="1" customFormat="1" x14ac:dyDescent="0.3">
      <c r="E377" s="2"/>
      <c r="F377" s="2"/>
      <c r="G377" s="2"/>
      <c r="H377" s="2"/>
      <c r="I377" s="2"/>
      <c r="J377" s="2"/>
      <c r="K377" s="2"/>
      <c r="L377" s="2"/>
    </row>
    <row r="378" spans="5:12" s="1" customFormat="1" x14ac:dyDescent="0.3">
      <c r="E378" s="2"/>
      <c r="F378" s="2"/>
      <c r="G378" s="2"/>
      <c r="H378" s="2"/>
      <c r="I378" s="2"/>
      <c r="J378" s="2"/>
      <c r="K378" s="2"/>
      <c r="L378" s="2"/>
    </row>
    <row r="379" spans="5:12" s="1" customFormat="1" x14ac:dyDescent="0.3">
      <c r="E379" s="2"/>
      <c r="F379" s="2"/>
      <c r="G379" s="2"/>
      <c r="H379" s="2"/>
      <c r="I379" s="2"/>
      <c r="J379" s="2"/>
      <c r="K379" s="2"/>
      <c r="L379" s="2"/>
    </row>
    <row r="380" spans="5:12" s="1" customFormat="1" x14ac:dyDescent="0.3">
      <c r="E380" s="2"/>
      <c r="F380" s="2"/>
      <c r="G380" s="2"/>
      <c r="H380" s="2"/>
      <c r="I380" s="2"/>
      <c r="J380" s="2"/>
      <c r="K380" s="2"/>
      <c r="L380" s="2"/>
    </row>
    <row r="381" spans="5:12" s="1" customFormat="1" x14ac:dyDescent="0.3">
      <c r="E381" s="2"/>
      <c r="F381" s="2"/>
      <c r="G381" s="2"/>
      <c r="H381" s="2"/>
      <c r="I381" s="2"/>
      <c r="J381" s="2"/>
      <c r="K381" s="2"/>
      <c r="L381" s="2"/>
    </row>
    <row r="382" spans="5:12" s="1" customFormat="1" x14ac:dyDescent="0.3">
      <c r="E382" s="2"/>
      <c r="F382" s="2"/>
      <c r="G382" s="2"/>
      <c r="H382" s="2"/>
      <c r="I382" s="2"/>
      <c r="J382" s="2"/>
      <c r="K382" s="2"/>
      <c r="L382" s="2"/>
    </row>
    <row r="383" spans="5:12" s="1" customFormat="1" x14ac:dyDescent="0.3">
      <c r="E383" s="2"/>
      <c r="F383" s="2"/>
      <c r="G383" s="2"/>
      <c r="H383" s="2"/>
      <c r="I383" s="2"/>
      <c r="J383" s="2"/>
      <c r="K383" s="2"/>
      <c r="L383" s="2"/>
    </row>
    <row r="384" spans="5:12" s="1" customFormat="1" x14ac:dyDescent="0.3">
      <c r="E384" s="2"/>
      <c r="F384" s="2"/>
      <c r="G384" s="2"/>
      <c r="H384" s="2"/>
      <c r="I384" s="2"/>
      <c r="J384" s="2"/>
      <c r="K384" s="2"/>
      <c r="L384" s="2"/>
    </row>
    <row r="385" spans="5:12" s="1" customFormat="1" x14ac:dyDescent="0.3">
      <c r="E385" s="2"/>
      <c r="F385" s="2"/>
      <c r="G385" s="2"/>
      <c r="H385" s="2"/>
      <c r="I385" s="2"/>
      <c r="J385" s="2"/>
      <c r="K385" s="2"/>
      <c r="L385" s="2"/>
    </row>
    <row r="386" spans="5:12" s="1" customFormat="1" x14ac:dyDescent="0.3">
      <c r="E386" s="2"/>
      <c r="F386" s="2"/>
      <c r="G386" s="2"/>
      <c r="H386" s="2"/>
      <c r="I386" s="2"/>
      <c r="J386" s="2"/>
      <c r="K386" s="2"/>
      <c r="L386" s="2"/>
    </row>
    <row r="387" spans="5:12" s="1" customFormat="1" x14ac:dyDescent="0.3">
      <c r="E387" s="2"/>
      <c r="F387" s="2"/>
      <c r="G387" s="2"/>
      <c r="H387" s="2"/>
      <c r="I387" s="2"/>
      <c r="J387" s="2"/>
      <c r="K387" s="2"/>
      <c r="L387" s="2"/>
    </row>
    <row r="388" spans="5:12" s="1" customFormat="1" x14ac:dyDescent="0.3">
      <c r="E388" s="2"/>
      <c r="F388" s="2"/>
      <c r="G388" s="2"/>
      <c r="H388" s="2"/>
      <c r="I388" s="2"/>
      <c r="J388" s="2"/>
      <c r="K388" s="2"/>
      <c r="L388" s="2"/>
    </row>
    <row r="389" spans="5:12" s="1" customFormat="1" x14ac:dyDescent="0.3">
      <c r="E389" s="2"/>
      <c r="F389" s="2"/>
      <c r="G389" s="2"/>
      <c r="H389" s="2"/>
      <c r="I389" s="2"/>
      <c r="J389" s="2"/>
      <c r="K389" s="2"/>
      <c r="L389" s="2"/>
    </row>
    <row r="390" spans="5:12" s="1" customFormat="1" x14ac:dyDescent="0.3">
      <c r="E390" s="2"/>
      <c r="F390" s="2"/>
      <c r="G390" s="2"/>
      <c r="H390" s="2"/>
      <c r="I390" s="2"/>
      <c r="J390" s="2"/>
      <c r="K390" s="2"/>
      <c r="L390" s="2"/>
    </row>
    <row r="391" spans="5:12" s="1" customFormat="1" x14ac:dyDescent="0.3">
      <c r="E391" s="2"/>
      <c r="F391" s="2"/>
      <c r="G391" s="2"/>
      <c r="H391" s="2"/>
      <c r="I391" s="2"/>
      <c r="J391" s="2"/>
      <c r="K391" s="2"/>
      <c r="L391" s="2"/>
    </row>
    <row r="392" spans="5:12" s="1" customFormat="1" x14ac:dyDescent="0.3">
      <c r="E392" s="2"/>
      <c r="F392" s="2"/>
      <c r="G392" s="2"/>
      <c r="H392" s="2"/>
      <c r="I392" s="2"/>
      <c r="J392" s="2"/>
      <c r="K392" s="2"/>
      <c r="L392" s="2"/>
    </row>
    <row r="393" spans="5:12" s="1" customFormat="1" x14ac:dyDescent="0.3">
      <c r="E393" s="2"/>
      <c r="F393" s="2"/>
      <c r="G393" s="2"/>
      <c r="H393" s="2"/>
      <c r="I393" s="2"/>
      <c r="J393" s="2"/>
      <c r="K393" s="2"/>
      <c r="L393" s="2"/>
    </row>
    <row r="394" spans="5:12" s="1" customFormat="1" x14ac:dyDescent="0.3">
      <c r="E394" s="2"/>
      <c r="F394" s="2"/>
      <c r="G394" s="2"/>
      <c r="H394" s="2"/>
      <c r="I394" s="2"/>
      <c r="J394" s="2"/>
      <c r="K394" s="2"/>
      <c r="L394" s="2"/>
    </row>
    <row r="395" spans="5:12" s="1" customFormat="1" x14ac:dyDescent="0.3">
      <c r="E395" s="2"/>
      <c r="F395" s="2"/>
      <c r="G395" s="2"/>
      <c r="H395" s="2"/>
      <c r="I395" s="2"/>
      <c r="J395" s="2"/>
      <c r="K395" s="2"/>
      <c r="L395" s="2"/>
    </row>
    <row r="396" spans="5:12" s="1" customFormat="1" x14ac:dyDescent="0.3">
      <c r="E396" s="2"/>
      <c r="F396" s="2"/>
      <c r="G396" s="2"/>
      <c r="H396" s="2"/>
      <c r="I396" s="2"/>
      <c r="J396" s="2"/>
      <c r="K396" s="2"/>
      <c r="L396" s="2"/>
    </row>
    <row r="397" spans="5:12" s="1" customFormat="1" x14ac:dyDescent="0.3">
      <c r="E397" s="2"/>
      <c r="F397" s="2"/>
      <c r="G397" s="2"/>
      <c r="H397" s="2"/>
      <c r="I397" s="2"/>
      <c r="J397" s="2"/>
      <c r="K397" s="2"/>
      <c r="L397" s="2"/>
    </row>
    <row r="398" spans="5:12" s="1" customFormat="1" x14ac:dyDescent="0.3">
      <c r="E398" s="2"/>
      <c r="F398" s="2"/>
      <c r="G398" s="2"/>
      <c r="H398" s="2"/>
      <c r="I398" s="2"/>
      <c r="J398" s="2"/>
      <c r="K398" s="2"/>
      <c r="L398" s="2"/>
    </row>
    <row r="399" spans="5:12" s="1" customFormat="1" x14ac:dyDescent="0.3">
      <c r="E399" s="2"/>
      <c r="F399" s="2"/>
      <c r="G399" s="2"/>
      <c r="H399" s="2"/>
      <c r="I399" s="2"/>
      <c r="J399" s="2"/>
      <c r="K399" s="2"/>
      <c r="L399" s="2"/>
    </row>
    <row r="400" spans="5:12" s="1" customFormat="1" x14ac:dyDescent="0.3">
      <c r="E400" s="2"/>
      <c r="F400" s="2"/>
      <c r="G400" s="2"/>
      <c r="H400" s="2"/>
      <c r="I400" s="2"/>
      <c r="J400" s="2"/>
      <c r="K400" s="2"/>
      <c r="L400" s="2"/>
    </row>
    <row r="401" spans="5:12" s="1" customFormat="1" x14ac:dyDescent="0.3">
      <c r="E401" s="2"/>
      <c r="F401" s="2"/>
      <c r="G401" s="2"/>
      <c r="H401" s="2"/>
      <c r="I401" s="2"/>
      <c r="J401" s="2"/>
      <c r="K401" s="2"/>
      <c r="L401" s="2"/>
    </row>
    <row r="402" spans="5:12" s="1" customFormat="1" x14ac:dyDescent="0.3">
      <c r="E402" s="2"/>
      <c r="F402" s="2"/>
      <c r="G402" s="2"/>
      <c r="H402" s="2"/>
      <c r="I402" s="2"/>
      <c r="J402" s="2"/>
      <c r="K402" s="2"/>
      <c r="L402" s="2"/>
    </row>
    <row r="403" spans="5:12" s="1" customFormat="1" x14ac:dyDescent="0.3">
      <c r="E403" s="2"/>
      <c r="F403" s="2"/>
      <c r="G403" s="2"/>
      <c r="H403" s="2"/>
      <c r="I403" s="2"/>
      <c r="J403" s="2"/>
      <c r="K403" s="2"/>
      <c r="L403" s="2"/>
    </row>
    <row r="404" spans="5:12" s="1" customFormat="1" x14ac:dyDescent="0.3">
      <c r="E404" s="2"/>
      <c r="F404" s="2"/>
      <c r="G404" s="2"/>
      <c r="H404" s="2"/>
      <c r="I404" s="2"/>
      <c r="J404" s="2"/>
      <c r="K404" s="2"/>
      <c r="L404" s="2"/>
    </row>
    <row r="405" spans="5:12" s="1" customFormat="1" x14ac:dyDescent="0.3">
      <c r="E405" s="2"/>
      <c r="F405" s="2"/>
      <c r="G405" s="2"/>
      <c r="H405" s="2"/>
      <c r="I405" s="2"/>
      <c r="J405" s="2"/>
      <c r="K405" s="2"/>
      <c r="L405" s="2"/>
    </row>
    <row r="406" spans="5:12" s="1" customFormat="1" x14ac:dyDescent="0.3">
      <c r="E406" s="2"/>
      <c r="F406" s="2"/>
      <c r="G406" s="2"/>
      <c r="H406" s="2"/>
      <c r="I406" s="2"/>
      <c r="J406" s="2"/>
      <c r="K406" s="2"/>
      <c r="L406" s="2"/>
    </row>
    <row r="407" spans="5:12" s="1" customFormat="1" x14ac:dyDescent="0.3">
      <c r="E407" s="2"/>
      <c r="F407" s="2"/>
      <c r="G407" s="2"/>
      <c r="H407" s="2"/>
      <c r="I407" s="2"/>
      <c r="J407" s="2"/>
      <c r="K407" s="2"/>
      <c r="L407" s="2"/>
    </row>
    <row r="408" spans="5:12" s="1" customFormat="1" x14ac:dyDescent="0.3">
      <c r="E408" s="2"/>
      <c r="F408" s="2"/>
      <c r="G408" s="2"/>
      <c r="H408" s="2"/>
      <c r="I408" s="2"/>
      <c r="J408" s="2"/>
      <c r="K408" s="2"/>
      <c r="L408" s="2"/>
    </row>
    <row r="409" spans="5:12" s="1" customFormat="1" x14ac:dyDescent="0.3">
      <c r="E409" s="2"/>
      <c r="F409" s="2"/>
      <c r="G409" s="2"/>
      <c r="H409" s="2"/>
      <c r="I409" s="2"/>
      <c r="J409" s="2"/>
      <c r="K409" s="2"/>
      <c r="L409" s="2"/>
    </row>
    <row r="410" spans="5:12" s="1" customFormat="1" x14ac:dyDescent="0.3">
      <c r="E410" s="2"/>
      <c r="F410" s="2"/>
      <c r="G410" s="2"/>
      <c r="H410" s="2"/>
      <c r="I410" s="2"/>
      <c r="J410" s="2"/>
      <c r="K410" s="2"/>
      <c r="L410" s="2"/>
    </row>
    <row r="411" spans="5:12" s="1" customFormat="1" x14ac:dyDescent="0.3">
      <c r="E411" s="2"/>
      <c r="F411" s="2"/>
      <c r="G411" s="2"/>
      <c r="H411" s="2"/>
      <c r="I411" s="2"/>
      <c r="J411" s="2"/>
      <c r="K411" s="2"/>
      <c r="L411" s="2"/>
    </row>
    <row r="412" spans="5:12" s="1" customFormat="1" x14ac:dyDescent="0.3">
      <c r="E412" s="2"/>
      <c r="F412" s="2"/>
      <c r="G412" s="2"/>
      <c r="H412" s="2"/>
      <c r="I412" s="2"/>
      <c r="J412" s="2"/>
      <c r="K412" s="2"/>
      <c r="L412" s="2"/>
    </row>
    <row r="413" spans="5:12" s="1" customFormat="1" x14ac:dyDescent="0.3">
      <c r="E413" s="2"/>
      <c r="F413" s="2"/>
      <c r="G413" s="2"/>
      <c r="H413" s="2"/>
      <c r="I413" s="2"/>
      <c r="J413" s="2"/>
      <c r="K413" s="2"/>
      <c r="L413" s="2"/>
    </row>
    <row r="414" spans="5:12" s="1" customFormat="1" x14ac:dyDescent="0.3">
      <c r="E414" s="2"/>
      <c r="F414" s="2"/>
      <c r="G414" s="2"/>
      <c r="H414" s="2"/>
      <c r="I414" s="2"/>
      <c r="J414" s="2"/>
      <c r="K414" s="2"/>
      <c r="L414" s="2"/>
    </row>
    <row r="415" spans="5:12" s="1" customFormat="1" x14ac:dyDescent="0.3">
      <c r="E415" s="2"/>
      <c r="F415" s="2"/>
      <c r="G415" s="2"/>
      <c r="H415" s="2"/>
      <c r="I415" s="2"/>
      <c r="J415" s="2"/>
      <c r="K415" s="2"/>
      <c r="L415" s="2"/>
    </row>
    <row r="416" spans="5:12" s="1" customFormat="1" x14ac:dyDescent="0.3">
      <c r="E416" s="2"/>
      <c r="F416" s="2"/>
      <c r="G416" s="2"/>
      <c r="H416" s="2"/>
      <c r="I416" s="2"/>
      <c r="J416" s="2"/>
      <c r="K416" s="2"/>
      <c r="L416" s="2"/>
    </row>
    <row r="417" spans="5:12" s="1" customFormat="1" x14ac:dyDescent="0.3">
      <c r="E417" s="2"/>
      <c r="F417" s="2"/>
      <c r="G417" s="2"/>
      <c r="H417" s="2"/>
      <c r="I417" s="2"/>
      <c r="J417" s="2"/>
      <c r="K417" s="2"/>
      <c r="L417" s="2"/>
    </row>
    <row r="418" spans="5:12" s="1" customFormat="1" x14ac:dyDescent="0.3">
      <c r="E418" s="2"/>
      <c r="F418" s="2"/>
      <c r="G418" s="2"/>
      <c r="H418" s="2"/>
      <c r="I418" s="2"/>
      <c r="J418" s="2"/>
      <c r="K418" s="2"/>
      <c r="L418" s="2"/>
    </row>
    <row r="419" spans="5:12" s="1" customFormat="1" x14ac:dyDescent="0.3">
      <c r="E419" s="2"/>
      <c r="F419" s="2"/>
      <c r="G419" s="2"/>
      <c r="H419" s="2"/>
      <c r="I419" s="2"/>
      <c r="J419" s="2"/>
      <c r="K419" s="2"/>
      <c r="L419" s="2"/>
    </row>
    <row r="420" spans="5:12" s="1" customFormat="1" x14ac:dyDescent="0.3">
      <c r="E420" s="2"/>
      <c r="F420" s="2"/>
      <c r="G420" s="2"/>
      <c r="H420" s="2"/>
      <c r="I420" s="2"/>
      <c r="J420" s="2"/>
      <c r="K420" s="2"/>
      <c r="L420" s="2"/>
    </row>
    <row r="421" spans="5:12" s="1" customFormat="1" x14ac:dyDescent="0.3">
      <c r="E421" s="2"/>
      <c r="F421" s="2"/>
      <c r="G421" s="2"/>
      <c r="H421" s="2"/>
      <c r="I421" s="2"/>
      <c r="J421" s="2"/>
      <c r="K421" s="2"/>
      <c r="L421" s="2"/>
    </row>
    <row r="422" spans="5:12" s="1" customFormat="1" x14ac:dyDescent="0.3">
      <c r="E422" s="2"/>
      <c r="F422" s="2"/>
      <c r="G422" s="2"/>
      <c r="H422" s="2"/>
      <c r="I422" s="2"/>
      <c r="J422" s="2"/>
      <c r="K422" s="2"/>
      <c r="L422" s="2"/>
    </row>
    <row r="423" spans="5:12" s="1" customFormat="1" x14ac:dyDescent="0.3">
      <c r="E423" s="2"/>
      <c r="F423" s="2"/>
      <c r="G423" s="2"/>
      <c r="H423" s="2"/>
      <c r="I423" s="2"/>
      <c r="J423" s="2"/>
      <c r="K423" s="2"/>
      <c r="L423" s="2"/>
    </row>
    <row r="424" spans="5:12" s="1" customFormat="1" x14ac:dyDescent="0.3">
      <c r="E424" s="2"/>
      <c r="F424" s="2"/>
      <c r="G424" s="2"/>
      <c r="H424" s="2"/>
      <c r="I424" s="2"/>
      <c r="J424" s="2"/>
      <c r="K424" s="2"/>
      <c r="L424" s="2"/>
    </row>
    <row r="425" spans="5:12" s="1" customFormat="1" x14ac:dyDescent="0.3">
      <c r="E425" s="2"/>
      <c r="F425" s="2"/>
      <c r="G425" s="2"/>
      <c r="H425" s="2"/>
      <c r="I425" s="2"/>
      <c r="J425" s="2"/>
      <c r="K425" s="2"/>
      <c r="L425" s="2"/>
    </row>
    <row r="426" spans="5:12" s="1" customFormat="1" x14ac:dyDescent="0.3">
      <c r="E426" s="2"/>
      <c r="F426" s="2"/>
      <c r="G426" s="2"/>
      <c r="H426" s="2"/>
      <c r="I426" s="2"/>
      <c r="J426" s="2"/>
      <c r="K426" s="2"/>
      <c r="L426" s="2"/>
    </row>
    <row r="427" spans="5:12" s="1" customFormat="1" x14ac:dyDescent="0.3">
      <c r="E427" s="2"/>
      <c r="F427" s="2"/>
      <c r="G427" s="2"/>
      <c r="H427" s="2"/>
      <c r="I427" s="2"/>
      <c r="J427" s="2"/>
      <c r="K427" s="2"/>
      <c r="L427" s="2"/>
    </row>
    <row r="428" spans="5:12" s="1" customFormat="1" x14ac:dyDescent="0.3">
      <c r="E428" s="2"/>
      <c r="F428" s="2"/>
      <c r="G428" s="2"/>
      <c r="H428" s="2"/>
      <c r="I428" s="2"/>
      <c r="J428" s="2"/>
      <c r="K428" s="2"/>
      <c r="L428" s="2"/>
    </row>
    <row r="429" spans="5:12" s="1" customFormat="1" x14ac:dyDescent="0.3">
      <c r="E429" s="2"/>
      <c r="F429" s="2"/>
      <c r="G429" s="2"/>
      <c r="H429" s="2"/>
      <c r="I429" s="2"/>
      <c r="J429" s="2"/>
      <c r="K429" s="2"/>
      <c r="L429" s="2"/>
    </row>
    <row r="430" spans="5:12" s="1" customFormat="1" x14ac:dyDescent="0.3">
      <c r="E430" s="2"/>
      <c r="F430" s="2"/>
      <c r="G430" s="2"/>
      <c r="H430" s="2"/>
      <c r="I430" s="2"/>
      <c r="J430" s="2"/>
      <c r="K430" s="2"/>
      <c r="L430" s="2"/>
    </row>
    <row r="431" spans="5:12" s="1" customFormat="1" x14ac:dyDescent="0.3">
      <c r="E431" s="2"/>
      <c r="F431" s="2"/>
      <c r="G431" s="2"/>
      <c r="H431" s="2"/>
      <c r="I431" s="2"/>
      <c r="J431" s="2"/>
      <c r="K431" s="2"/>
      <c r="L431" s="2"/>
    </row>
    <row r="432" spans="5:12" s="1" customFormat="1" x14ac:dyDescent="0.3">
      <c r="E432" s="2"/>
      <c r="F432" s="2"/>
      <c r="G432" s="2"/>
      <c r="H432" s="2"/>
      <c r="I432" s="2"/>
      <c r="J432" s="2"/>
      <c r="K432" s="2"/>
      <c r="L432" s="2"/>
    </row>
    <row r="433" spans="5:12" s="1" customFormat="1" x14ac:dyDescent="0.3">
      <c r="E433" s="2"/>
      <c r="F433" s="2"/>
      <c r="G433" s="2"/>
      <c r="H433" s="2"/>
      <c r="I433" s="2"/>
      <c r="J433" s="2"/>
      <c r="K433" s="2"/>
      <c r="L433" s="2"/>
    </row>
    <row r="434" spans="5:12" s="1" customFormat="1" x14ac:dyDescent="0.3">
      <c r="E434" s="2"/>
      <c r="F434" s="2"/>
      <c r="G434" s="2"/>
      <c r="H434" s="2"/>
      <c r="I434" s="2"/>
      <c r="J434" s="2"/>
      <c r="K434" s="2"/>
      <c r="L434" s="2"/>
    </row>
    <row r="435" spans="5:12" s="1" customFormat="1" x14ac:dyDescent="0.3">
      <c r="E435" s="2"/>
      <c r="F435" s="2"/>
      <c r="G435" s="2"/>
      <c r="H435" s="2"/>
      <c r="I435" s="2"/>
      <c r="J435" s="2"/>
      <c r="K435" s="2"/>
      <c r="L435" s="2"/>
    </row>
    <row r="436" spans="5:12" s="1" customFormat="1" x14ac:dyDescent="0.3">
      <c r="E436" s="2"/>
      <c r="F436" s="2"/>
      <c r="G436" s="2"/>
      <c r="H436" s="2"/>
      <c r="I436" s="2"/>
      <c r="J436" s="2"/>
      <c r="K436" s="2"/>
      <c r="L436" s="2"/>
    </row>
    <row r="437" spans="5:12" s="1" customFormat="1" x14ac:dyDescent="0.3">
      <c r="E437" s="2"/>
      <c r="F437" s="2"/>
      <c r="G437" s="2"/>
      <c r="H437" s="2"/>
      <c r="I437" s="2"/>
      <c r="J437" s="2"/>
      <c r="K437" s="2"/>
      <c r="L437" s="2"/>
    </row>
    <row r="438" spans="5:12" s="1" customFormat="1" x14ac:dyDescent="0.3">
      <c r="E438" s="2"/>
      <c r="F438" s="2"/>
      <c r="G438" s="2"/>
      <c r="H438" s="2"/>
      <c r="I438" s="2"/>
      <c r="J438" s="2"/>
      <c r="K438" s="2"/>
      <c r="L438" s="2"/>
    </row>
    <row r="439" spans="5:12" s="1" customFormat="1" x14ac:dyDescent="0.3">
      <c r="E439" s="2"/>
      <c r="F439" s="2"/>
      <c r="G439" s="2"/>
      <c r="H439" s="2"/>
      <c r="I439" s="2"/>
      <c r="J439" s="2"/>
      <c r="K439" s="2"/>
      <c r="L439" s="2"/>
    </row>
    <row r="440" spans="5:12" s="1" customFormat="1" x14ac:dyDescent="0.3">
      <c r="E440" s="2"/>
      <c r="F440" s="2"/>
      <c r="G440" s="2"/>
      <c r="H440" s="2"/>
      <c r="I440" s="2"/>
      <c r="J440" s="2"/>
      <c r="K440" s="2"/>
      <c r="L440" s="2"/>
    </row>
    <row r="441" spans="5:12" s="1" customFormat="1" x14ac:dyDescent="0.3">
      <c r="E441" s="2"/>
      <c r="F441" s="2"/>
      <c r="G441" s="2"/>
      <c r="H441" s="2"/>
      <c r="I441" s="2"/>
      <c r="J441" s="2"/>
      <c r="K441" s="2"/>
      <c r="L441" s="2"/>
    </row>
    <row r="442" spans="5:12" s="1" customFormat="1" x14ac:dyDescent="0.3">
      <c r="E442" s="2"/>
      <c r="F442" s="2"/>
      <c r="G442" s="2"/>
      <c r="H442" s="2"/>
      <c r="I442" s="2"/>
      <c r="J442" s="2"/>
      <c r="K442" s="2"/>
      <c r="L442" s="2"/>
    </row>
    <row r="443" spans="5:12" s="1" customFormat="1" x14ac:dyDescent="0.3">
      <c r="E443" s="2"/>
      <c r="F443" s="2"/>
      <c r="G443" s="2"/>
      <c r="H443" s="2"/>
      <c r="I443" s="2"/>
      <c r="J443" s="2"/>
      <c r="K443" s="2"/>
      <c r="L443" s="2"/>
    </row>
    <row r="444" spans="5:12" s="1" customFormat="1" x14ac:dyDescent="0.3">
      <c r="E444" s="2"/>
      <c r="F444" s="2"/>
      <c r="G444" s="2"/>
      <c r="H444" s="2"/>
      <c r="I444" s="2"/>
      <c r="J444" s="2"/>
      <c r="K444" s="2"/>
      <c r="L444" s="2"/>
    </row>
    <row r="445" spans="5:12" s="1" customFormat="1" x14ac:dyDescent="0.3">
      <c r="E445" s="2"/>
      <c r="F445" s="2"/>
      <c r="G445" s="2"/>
      <c r="H445" s="2"/>
      <c r="I445" s="2"/>
      <c r="J445" s="2"/>
      <c r="K445" s="2"/>
      <c r="L445" s="2"/>
    </row>
    <row r="446" spans="5:12" s="1" customFormat="1" x14ac:dyDescent="0.3">
      <c r="E446" s="2"/>
      <c r="F446" s="2"/>
      <c r="G446" s="2"/>
      <c r="H446" s="2"/>
      <c r="I446" s="2"/>
      <c r="J446" s="2"/>
      <c r="K446" s="2"/>
      <c r="L446" s="2"/>
    </row>
    <row r="447" spans="5:12" s="1" customFormat="1" x14ac:dyDescent="0.3">
      <c r="E447" s="2"/>
      <c r="F447" s="2"/>
      <c r="G447" s="2"/>
      <c r="H447" s="2"/>
      <c r="I447" s="2"/>
      <c r="J447" s="2"/>
      <c r="K447" s="2"/>
      <c r="L447" s="2"/>
    </row>
    <row r="448" spans="5:12" s="1" customFormat="1" x14ac:dyDescent="0.3">
      <c r="E448" s="2"/>
      <c r="F448" s="2"/>
      <c r="G448" s="2"/>
      <c r="H448" s="2"/>
      <c r="I448" s="2"/>
      <c r="J448" s="2"/>
      <c r="K448" s="2"/>
      <c r="L448" s="2"/>
    </row>
    <row r="449" spans="5:12" s="1" customFormat="1" x14ac:dyDescent="0.3">
      <c r="E449" s="2"/>
      <c r="F449" s="2"/>
      <c r="G449" s="2"/>
      <c r="H449" s="2"/>
      <c r="I449" s="2"/>
      <c r="J449" s="2"/>
      <c r="K449" s="2"/>
      <c r="L449" s="2"/>
    </row>
    <row r="450" spans="5:12" s="1" customFormat="1" x14ac:dyDescent="0.3">
      <c r="E450" s="2"/>
      <c r="F450" s="2"/>
      <c r="G450" s="2"/>
      <c r="H450" s="2"/>
      <c r="I450" s="2"/>
      <c r="J450" s="2"/>
      <c r="K450" s="2"/>
      <c r="L450" s="2"/>
    </row>
    <row r="451" spans="5:12" s="1" customFormat="1" x14ac:dyDescent="0.3">
      <c r="E451" s="2"/>
      <c r="F451" s="2"/>
      <c r="G451" s="2"/>
      <c r="H451" s="2"/>
      <c r="I451" s="2"/>
      <c r="J451" s="2"/>
      <c r="K451" s="2"/>
      <c r="L451" s="2"/>
    </row>
    <row r="452" spans="5:12" s="1" customFormat="1" x14ac:dyDescent="0.3">
      <c r="E452" s="2"/>
      <c r="F452" s="2"/>
      <c r="G452" s="2"/>
      <c r="H452" s="2"/>
      <c r="I452" s="2"/>
      <c r="J452" s="2"/>
      <c r="K452" s="2"/>
      <c r="L452" s="2"/>
    </row>
    <row r="453" spans="5:12" s="1" customFormat="1" x14ac:dyDescent="0.3">
      <c r="E453" s="2"/>
      <c r="F453" s="2"/>
      <c r="G453" s="2"/>
      <c r="H453" s="2"/>
      <c r="I453" s="2"/>
      <c r="J453" s="2"/>
      <c r="K453" s="2"/>
      <c r="L453" s="2"/>
    </row>
    <row r="454" spans="5:12" s="1" customFormat="1" x14ac:dyDescent="0.3">
      <c r="E454" s="2"/>
      <c r="F454" s="2"/>
      <c r="G454" s="2"/>
      <c r="H454" s="2"/>
      <c r="I454" s="2"/>
      <c r="J454" s="2"/>
      <c r="K454" s="2"/>
      <c r="L454" s="2"/>
    </row>
    <row r="455" spans="5:12" s="1" customFormat="1" x14ac:dyDescent="0.3">
      <c r="E455" s="2"/>
      <c r="F455" s="2"/>
      <c r="G455" s="2"/>
      <c r="H455" s="2"/>
      <c r="I455" s="2"/>
      <c r="J455" s="2"/>
      <c r="K455" s="2"/>
      <c r="L455" s="2"/>
    </row>
    <row r="456" spans="5:12" s="1" customFormat="1" x14ac:dyDescent="0.3">
      <c r="E456" s="2"/>
      <c r="F456" s="2"/>
      <c r="G456" s="2"/>
      <c r="H456" s="2"/>
      <c r="I456" s="2"/>
      <c r="J456" s="2"/>
      <c r="K456" s="2"/>
      <c r="L456" s="2"/>
    </row>
    <row r="457" spans="5:12" s="1" customFormat="1" x14ac:dyDescent="0.3">
      <c r="E457" s="2"/>
      <c r="F457" s="2"/>
      <c r="G457" s="2"/>
      <c r="H457" s="2"/>
      <c r="I457" s="2"/>
      <c r="J457" s="2"/>
      <c r="K457" s="2"/>
      <c r="L457" s="2"/>
    </row>
    <row r="458" spans="5:12" s="1" customFormat="1" x14ac:dyDescent="0.3">
      <c r="E458" s="2"/>
      <c r="F458" s="2"/>
      <c r="G458" s="2"/>
      <c r="H458" s="2"/>
      <c r="I458" s="2"/>
      <c r="J458" s="2"/>
      <c r="K458" s="2"/>
      <c r="L458" s="2"/>
    </row>
    <row r="459" spans="5:12" s="1" customFormat="1" x14ac:dyDescent="0.3">
      <c r="E459" s="2"/>
      <c r="F459" s="2"/>
      <c r="G459" s="2"/>
      <c r="H459" s="2"/>
      <c r="I459" s="2"/>
      <c r="J459" s="2"/>
      <c r="K459" s="2"/>
      <c r="L459" s="2"/>
    </row>
    <row r="460" spans="5:12" s="1" customFormat="1" x14ac:dyDescent="0.3">
      <c r="E460" s="2"/>
      <c r="F460" s="2"/>
      <c r="G460" s="2"/>
      <c r="H460" s="2"/>
      <c r="I460" s="2"/>
      <c r="J460" s="2"/>
      <c r="K460" s="2"/>
      <c r="L460" s="2"/>
    </row>
    <row r="461" spans="5:12" s="1" customFormat="1" x14ac:dyDescent="0.3">
      <c r="E461" s="2"/>
      <c r="F461" s="2"/>
      <c r="G461" s="2"/>
      <c r="H461" s="2"/>
      <c r="I461" s="2"/>
      <c r="J461" s="2"/>
      <c r="K461" s="2"/>
      <c r="L461" s="2"/>
    </row>
    <row r="462" spans="5:12" s="1" customFormat="1" x14ac:dyDescent="0.3">
      <c r="E462" s="2"/>
      <c r="F462" s="2"/>
      <c r="G462" s="2"/>
      <c r="H462" s="2"/>
      <c r="I462" s="2"/>
      <c r="J462" s="2"/>
      <c r="K462" s="2"/>
      <c r="L462" s="2"/>
    </row>
    <row r="463" spans="5:12" s="1" customFormat="1" x14ac:dyDescent="0.3">
      <c r="E463" s="2"/>
      <c r="F463" s="2"/>
      <c r="G463" s="2"/>
      <c r="H463" s="2"/>
      <c r="I463" s="2"/>
      <c r="J463" s="2"/>
      <c r="K463" s="2"/>
      <c r="L463" s="2"/>
    </row>
    <row r="464" spans="5:12" s="1" customFormat="1" x14ac:dyDescent="0.3">
      <c r="E464" s="2"/>
      <c r="F464" s="2"/>
      <c r="G464" s="2"/>
      <c r="H464" s="2"/>
      <c r="I464" s="2"/>
      <c r="J464" s="2"/>
      <c r="K464" s="2"/>
      <c r="L464" s="2"/>
    </row>
    <row r="465" spans="5:12" s="1" customFormat="1" x14ac:dyDescent="0.3">
      <c r="E465" s="2"/>
      <c r="F465" s="2"/>
      <c r="G465" s="2"/>
      <c r="H465" s="2"/>
      <c r="I465" s="2"/>
      <c r="J465" s="2"/>
      <c r="K465" s="2"/>
      <c r="L465" s="2"/>
    </row>
    <row r="466" spans="5:12" s="1" customFormat="1" x14ac:dyDescent="0.3">
      <c r="E466" s="2"/>
      <c r="F466" s="2"/>
      <c r="G466" s="2"/>
      <c r="H466" s="2"/>
      <c r="I466" s="2"/>
      <c r="J466" s="2"/>
      <c r="K466" s="2"/>
      <c r="L466" s="2"/>
    </row>
    <row r="467" spans="5:12" s="1" customFormat="1" x14ac:dyDescent="0.3">
      <c r="E467" s="2"/>
      <c r="F467" s="2"/>
      <c r="G467" s="2"/>
      <c r="H467" s="2"/>
      <c r="I467" s="2"/>
      <c r="J467" s="2"/>
      <c r="K467" s="2"/>
      <c r="L467" s="2"/>
    </row>
    <row r="468" spans="5:12" s="1" customFormat="1" x14ac:dyDescent="0.3">
      <c r="E468" s="2"/>
      <c r="F468" s="2"/>
      <c r="G468" s="2"/>
      <c r="H468" s="2"/>
      <c r="I468" s="2"/>
      <c r="J468" s="2"/>
      <c r="K468" s="2"/>
      <c r="L468" s="2"/>
    </row>
    <row r="469" spans="5:12" s="1" customFormat="1" x14ac:dyDescent="0.3">
      <c r="E469" s="2"/>
      <c r="F469" s="2"/>
      <c r="G469" s="2"/>
      <c r="H469" s="2"/>
      <c r="I469" s="2"/>
      <c r="J469" s="2"/>
      <c r="K469" s="2"/>
      <c r="L469" s="2"/>
    </row>
    <row r="470" spans="5:12" s="1" customFormat="1" x14ac:dyDescent="0.3">
      <c r="E470" s="2"/>
      <c r="F470" s="2"/>
      <c r="G470" s="2"/>
      <c r="H470" s="2"/>
      <c r="I470" s="2"/>
      <c r="J470" s="2"/>
      <c r="K470" s="2"/>
      <c r="L470" s="2"/>
    </row>
    <row r="471" spans="5:12" s="1" customFormat="1" x14ac:dyDescent="0.3">
      <c r="E471" s="2"/>
      <c r="F471" s="2"/>
      <c r="G471" s="2"/>
      <c r="H471" s="2"/>
      <c r="I471" s="2"/>
      <c r="J471" s="2"/>
      <c r="K471" s="2"/>
      <c r="L471" s="2"/>
    </row>
    <row r="472" spans="5:12" s="1" customFormat="1" x14ac:dyDescent="0.3">
      <c r="E472" s="2"/>
      <c r="F472" s="2"/>
      <c r="G472" s="2"/>
      <c r="H472" s="2"/>
      <c r="I472" s="2"/>
      <c r="J472" s="2"/>
      <c r="K472" s="2"/>
      <c r="L472" s="2"/>
    </row>
    <row r="473" spans="5:12" s="1" customFormat="1" x14ac:dyDescent="0.3">
      <c r="E473" s="2"/>
      <c r="F473" s="2"/>
      <c r="G473" s="2"/>
      <c r="H473" s="2"/>
      <c r="I473" s="2"/>
      <c r="J473" s="2"/>
      <c r="K473" s="2"/>
      <c r="L473" s="2"/>
    </row>
    <row r="474" spans="5:12" s="1" customFormat="1" x14ac:dyDescent="0.3">
      <c r="E474" s="2"/>
      <c r="F474" s="2"/>
      <c r="G474" s="2"/>
      <c r="H474" s="2"/>
      <c r="I474" s="2"/>
      <c r="J474" s="2"/>
      <c r="K474" s="2"/>
      <c r="L474" s="2"/>
    </row>
    <row r="475" spans="5:12" s="1" customFormat="1" x14ac:dyDescent="0.3">
      <c r="E475" s="2"/>
      <c r="F475" s="2"/>
      <c r="G475" s="2"/>
      <c r="H475" s="2"/>
      <c r="I475" s="2"/>
      <c r="J475" s="2"/>
      <c r="K475" s="2"/>
      <c r="L475" s="2"/>
    </row>
    <row r="476" spans="5:12" s="1" customFormat="1" x14ac:dyDescent="0.3">
      <c r="E476" s="2"/>
      <c r="F476" s="2"/>
      <c r="G476" s="2"/>
      <c r="H476" s="2"/>
      <c r="I476" s="2"/>
      <c r="J476" s="2"/>
      <c r="K476" s="2"/>
      <c r="L476" s="2"/>
    </row>
    <row r="477" spans="5:12" s="1" customFormat="1" x14ac:dyDescent="0.3">
      <c r="E477" s="2"/>
      <c r="F477" s="2"/>
      <c r="G477" s="2"/>
      <c r="H477" s="2"/>
      <c r="I477" s="2"/>
      <c r="J477" s="2"/>
      <c r="K477" s="2"/>
      <c r="L477" s="2"/>
    </row>
    <row r="478" spans="5:12" s="1" customFormat="1" x14ac:dyDescent="0.3">
      <c r="E478" s="2"/>
      <c r="F478" s="2"/>
      <c r="G478" s="2"/>
      <c r="H478" s="2"/>
      <c r="I478" s="2"/>
      <c r="J478" s="2"/>
      <c r="K478" s="2"/>
      <c r="L478" s="2"/>
    </row>
    <row r="479" spans="5:12" s="1" customFormat="1" x14ac:dyDescent="0.3">
      <c r="E479" s="2"/>
      <c r="F479" s="2"/>
      <c r="G479" s="2"/>
      <c r="H479" s="2"/>
      <c r="I479" s="2"/>
      <c r="J479" s="2"/>
      <c r="K479" s="2"/>
      <c r="L479" s="2"/>
    </row>
    <row r="480" spans="5:12" s="1" customFormat="1" x14ac:dyDescent="0.3">
      <c r="E480" s="2"/>
      <c r="F480" s="2"/>
      <c r="G480" s="2"/>
      <c r="H480" s="2"/>
      <c r="I480" s="2"/>
      <c r="J480" s="2"/>
      <c r="K480" s="2"/>
      <c r="L480" s="2"/>
    </row>
    <row r="481" spans="1:12" s="1" customFormat="1" x14ac:dyDescent="0.3">
      <c r="E481" s="2"/>
      <c r="F481" s="2"/>
      <c r="G481" s="2"/>
      <c r="H481" s="2"/>
      <c r="I481" s="2"/>
      <c r="J481" s="2"/>
      <c r="K481" s="2"/>
      <c r="L481" s="2"/>
    </row>
    <row r="482" spans="1:12" s="1" customFormat="1" x14ac:dyDescent="0.3">
      <c r="E482" s="2"/>
      <c r="F482" s="2"/>
      <c r="G482" s="2"/>
      <c r="H482" s="2"/>
      <c r="I482" s="2"/>
      <c r="J482" s="2"/>
      <c r="K482" s="2"/>
      <c r="L482" s="2"/>
    </row>
    <row r="483" spans="1:12" s="1" customFormat="1" x14ac:dyDescent="0.3">
      <c r="E483" s="2"/>
      <c r="F483" s="2"/>
      <c r="G483" s="2"/>
      <c r="H483" s="2"/>
      <c r="I483" s="2"/>
      <c r="J483" s="2"/>
      <c r="K483" s="2"/>
      <c r="L483" s="2"/>
    </row>
    <row r="484" spans="1:12" s="1" customFormat="1" x14ac:dyDescent="0.3">
      <c r="E484" s="2"/>
      <c r="F484" s="2"/>
      <c r="G484" s="2"/>
      <c r="H484" s="2"/>
      <c r="I484" s="2"/>
      <c r="J484" s="2"/>
      <c r="K484" s="2"/>
      <c r="L484" s="2"/>
    </row>
    <row r="485" spans="1:12" s="1" customFormat="1" x14ac:dyDescent="0.3">
      <c r="E485" s="2"/>
      <c r="F485" s="2"/>
      <c r="G485" s="2"/>
      <c r="H485" s="2"/>
      <c r="I485" s="2"/>
      <c r="J485" s="2"/>
      <c r="K485" s="2"/>
      <c r="L485" s="2"/>
    </row>
    <row r="486" spans="1:12" s="1" customFormat="1" x14ac:dyDescent="0.3">
      <c r="E486" s="2"/>
      <c r="F486" s="2"/>
      <c r="G486" s="2"/>
      <c r="H486" s="2"/>
      <c r="I486" s="2"/>
      <c r="J486" s="2"/>
      <c r="K486" s="2"/>
      <c r="L486" s="2"/>
    </row>
    <row r="487" spans="1:12" s="1" customFormat="1" x14ac:dyDescent="0.3">
      <c r="E487" s="2"/>
      <c r="F487" s="2"/>
      <c r="G487" s="2"/>
      <c r="H487" s="2"/>
      <c r="I487" s="2"/>
      <c r="J487" s="2"/>
      <c r="K487" s="2"/>
      <c r="L487" s="2"/>
    </row>
    <row r="488" spans="1:12" s="1" customFormat="1" x14ac:dyDescent="0.3">
      <c r="E488" s="2"/>
      <c r="F488" s="2"/>
      <c r="G488" s="2"/>
      <c r="H488" s="2"/>
      <c r="I488" s="2"/>
      <c r="J488" s="2"/>
      <c r="K488" s="2"/>
      <c r="L488" s="2"/>
    </row>
    <row r="489" spans="1:12" s="1" customFormat="1" x14ac:dyDescent="0.3">
      <c r="E489" s="2"/>
      <c r="F489" s="2"/>
      <c r="G489" s="2"/>
      <c r="H489" s="2"/>
      <c r="I489" s="2"/>
      <c r="J489" s="2"/>
      <c r="K489" s="2"/>
      <c r="L489" s="2"/>
    </row>
    <row r="490" spans="1:12" s="1" customFormat="1" x14ac:dyDescent="0.3">
      <c r="E490" s="2"/>
      <c r="F490" s="2"/>
      <c r="G490" s="2"/>
      <c r="H490" s="2"/>
      <c r="I490" s="2"/>
      <c r="J490" s="2"/>
      <c r="K490" s="2"/>
      <c r="L490" s="2"/>
    </row>
    <row r="491" spans="1:12" s="1" customFormat="1" ht="20.25" customHeight="1" x14ac:dyDescent="0.3">
      <c r="A491" s="48" t="s">
        <v>19</v>
      </c>
      <c r="B491" s="48"/>
      <c r="C491" s="48"/>
      <c r="D491" s="3"/>
      <c r="E491" s="3"/>
      <c r="F491" s="3"/>
      <c r="G491" s="3"/>
      <c r="H491" s="3"/>
      <c r="I491" s="3"/>
      <c r="J491" s="2"/>
      <c r="K491" s="2"/>
      <c r="L491" s="2"/>
    </row>
    <row r="493" spans="1:12" ht="17" thickBot="1" x14ac:dyDescent="0.35">
      <c r="C493" s="6" t="s">
        <v>7</v>
      </c>
      <c r="D493" s="49" t="s">
        <v>8</v>
      </c>
      <c r="E493" s="50"/>
      <c r="F493" s="50"/>
      <c r="G493" s="51"/>
      <c r="H493" s="1"/>
    </row>
    <row r="494" spans="1:12" ht="17" thickBot="1" x14ac:dyDescent="0.35">
      <c r="C494" s="7" t="s">
        <v>9</v>
      </c>
      <c r="D494" s="36" t="e">
        <f>SUM(#REF!)</f>
        <v>#REF!</v>
      </c>
      <c r="E494" s="37"/>
      <c r="F494" s="37"/>
      <c r="G494" s="38"/>
      <c r="H494" s="9"/>
    </row>
    <row r="495" spans="1:12" ht="17" thickBot="1" x14ac:dyDescent="0.35">
      <c r="C495" s="7" t="s">
        <v>10</v>
      </c>
      <c r="D495" s="36" t="e">
        <f>+D494*19%</f>
        <v>#REF!</v>
      </c>
      <c r="E495" s="37"/>
      <c r="F495" s="37"/>
      <c r="G495" s="38"/>
      <c r="H495" s="9"/>
    </row>
    <row r="496" spans="1:12" ht="17" thickBot="1" x14ac:dyDescent="0.35">
      <c r="C496" s="8" t="s">
        <v>11</v>
      </c>
      <c r="D496" s="39" t="e">
        <f>SUM(D494+D495)</f>
        <v>#REF!</v>
      </c>
      <c r="E496" s="40"/>
      <c r="F496" s="40"/>
      <c r="G496" s="41"/>
      <c r="H496" s="9"/>
    </row>
    <row r="497" spans="3:4" x14ac:dyDescent="0.3">
      <c r="D497" s="5"/>
    </row>
    <row r="498" spans="3:4" x14ac:dyDescent="0.3">
      <c r="C498" s="4" t="s">
        <v>12</v>
      </c>
      <c r="D498" s="5"/>
    </row>
    <row r="499" spans="3:4" x14ac:dyDescent="0.3">
      <c r="C499" s="4" t="s">
        <v>13</v>
      </c>
      <c r="D499" s="5"/>
    </row>
    <row r="500" spans="3:4" x14ac:dyDescent="0.3">
      <c r="C500" s="4" t="s">
        <v>18</v>
      </c>
      <c r="D500" s="5"/>
    </row>
    <row r="501" spans="3:4" x14ac:dyDescent="0.3">
      <c r="C501" s="4" t="s">
        <v>14</v>
      </c>
    </row>
    <row r="502" spans="3:4" x14ac:dyDescent="0.3">
      <c r="C502" s="4" t="s">
        <v>15</v>
      </c>
    </row>
    <row r="503" spans="3:4" x14ac:dyDescent="0.3">
      <c r="C503" s="4" t="s">
        <v>16</v>
      </c>
    </row>
    <row r="504" spans="3:4" x14ac:dyDescent="0.3">
      <c r="C504" s="4" t="s">
        <v>17</v>
      </c>
    </row>
  </sheetData>
  <mergeCells count="53">
    <mergeCell ref="D495:G495"/>
    <mergeCell ref="D496:G496"/>
    <mergeCell ref="B2:I2"/>
    <mergeCell ref="B3:I5"/>
    <mergeCell ref="B7:I7"/>
    <mergeCell ref="A491:C491"/>
    <mergeCell ref="D493:G493"/>
    <mergeCell ref="D494:G494"/>
    <mergeCell ref="E9:E10"/>
    <mergeCell ref="E11:E12"/>
    <mergeCell ref="E53:E54"/>
    <mergeCell ref="E182:E190"/>
    <mergeCell ref="E191:E195"/>
    <mergeCell ref="E164:E172"/>
    <mergeCell ref="E173:E181"/>
    <mergeCell ref="E76:E78"/>
    <mergeCell ref="E161:E163"/>
    <mergeCell ref="E218:E221"/>
    <mergeCell ref="E222:E223"/>
    <mergeCell ref="E206:E213"/>
    <mergeCell ref="E214:E217"/>
    <mergeCell ref="E196:E202"/>
    <mergeCell ref="E203:E205"/>
    <mergeCell ref="B9:B10"/>
    <mergeCell ref="D9:D10"/>
    <mergeCell ref="B11:B12"/>
    <mergeCell ref="D11:D12"/>
    <mergeCell ref="B53:B54"/>
    <mergeCell ref="D53:D54"/>
    <mergeCell ref="B76:B78"/>
    <mergeCell ref="D76:D78"/>
    <mergeCell ref="B161:B163"/>
    <mergeCell ref="D161:D163"/>
    <mergeCell ref="B164:B172"/>
    <mergeCell ref="D164:D172"/>
    <mergeCell ref="B173:B181"/>
    <mergeCell ref="D173:D181"/>
    <mergeCell ref="B182:B190"/>
    <mergeCell ref="D182:D190"/>
    <mergeCell ref="B191:B195"/>
    <mergeCell ref="D191:D195"/>
    <mergeCell ref="B196:B202"/>
    <mergeCell ref="D196:D202"/>
    <mergeCell ref="B203:B205"/>
    <mergeCell ref="D203:D205"/>
    <mergeCell ref="B206:B213"/>
    <mergeCell ref="D206:D213"/>
    <mergeCell ref="B214:B217"/>
    <mergeCell ref="D214:D217"/>
    <mergeCell ref="B218:B221"/>
    <mergeCell ref="D218:D221"/>
    <mergeCell ref="B222:B223"/>
    <mergeCell ref="D222:D22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Y TECNICA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Jeison Soto Cardona</dc:creator>
  <cp:lastModifiedBy>IGS INGENIERIA Y SUMINISTROS S.A.S</cp:lastModifiedBy>
  <cp:lastPrinted>2020-06-10T21:44:38Z</cp:lastPrinted>
  <dcterms:created xsi:type="dcterms:W3CDTF">2019-07-10T22:21:02Z</dcterms:created>
  <dcterms:modified xsi:type="dcterms:W3CDTF">2024-06-28T01:55:47Z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2022-11-08T19:35:07Z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36848d32-fcb7-40cb-89a5-bdddb79e9d78</vt:lpwstr>
  </property>
  <property fmtid="{D5CDD505-2E9C-101B-9397-08002B2CF9AE}" pid="8" name="MSIP_Label_1299739c-ad3d-4908-806e-4d91151a6e13_ContentBits">
    <vt:lpwstr>0</vt:lpwstr>
  </property>
</Properties>
</file>