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24226"/>
  <mc:AlternateContent xmlns:mc="http://schemas.openxmlformats.org/markup-compatibility/2006">
    <mc:Choice Requires="x15">
      <x15ac:absPath xmlns:x15ac="http://schemas.microsoft.com/office/spreadsheetml/2010/11/ac" url="C:\Users\mafeg\Documents\SAN CRISTÓBAL\MINIMA PRESUPUESTOS PARTICIPATIVOS\REQUERIMIENTO 2\DEFINITIVO DE ACUERDO AL REQUERIMIENTO\"/>
    </mc:Choice>
  </mc:AlternateContent>
  <xr:revisionPtr revIDLastSave="0" documentId="8_{5014ADDE-F81E-4515-86F8-3ED1F4785087}" xr6:coauthVersionLast="47" xr6:coauthVersionMax="47" xr10:uidLastSave="{00000000-0000-0000-0000-000000000000}"/>
  <bookViews>
    <workbookView xWindow="-110" yWindow="-110" windowWidth="19420" windowHeight="10300" xr2:uid="{00000000-000D-0000-FFFF-FFFF00000000}"/>
  </bookViews>
  <sheets>
    <sheet name="CONSOLIDADO" sheetId="2" r:id="rId1"/>
    <sheet name="2. ARKADIA PRIME S.A.S" sheetId="3" r:id="rId2"/>
    <sheet name="2. OCTÁGONO GROUP S.A.S" sheetId="16" state="hidden" r:id="rId3"/>
    <sheet name="3. ARKADIA PRIME S.A.S" sheetId="17" r:id="rId4"/>
    <sheet name="2. OCTÁGONO GROUP S.A.S (2)" sheetId="19" r:id="rId5"/>
    <sheet name="3. OCTAGONO GROUP SAS   (2)" sheetId="20" r:id="rId6"/>
    <sheet name="3. OCTAGONO GROUP SAS  " sheetId="18" state="hidden" r:id="rId7"/>
  </sheets>
  <externalReferences>
    <externalReference r:id="rId8"/>
    <externalReference r:id="rId9"/>
    <externalReference r:id="rId10"/>
  </externalReferences>
  <definedNames>
    <definedName name="_xlnm._FilterDatabase" localSheetId="3" hidden="1">'3. ARKADIA PRIME S.A.S'!$F$3:$L$16</definedName>
    <definedName name="_xlnm._FilterDatabase" localSheetId="6" hidden="1">'3. OCTAGONO GROUP SAS  '!$F$3:$L$16</definedName>
    <definedName name="_xlnm._FilterDatabase" localSheetId="5" hidden="1">'3. OCTAGONO GROUP SAS   (2)'!$F$3:$L$16</definedName>
    <definedName name="_OVC30">#REF!</definedName>
    <definedName name="_OVC50">#REF!</definedName>
    <definedName name="_Toc140149825_1">[1]JURIDICA!#REF!</definedName>
    <definedName name="_Toc140149825_59">#REF!</definedName>
    <definedName name="_Toc142149825_60">#REF!</definedName>
    <definedName name="A" localSheetId="2">#REF!</definedName>
    <definedName name="A" localSheetId="4">#REF!</definedName>
    <definedName name="A">#REF!</definedName>
    <definedName name="AMOR">[1]JURIDICA!#REF!</definedName>
    <definedName name="CCCC">'[2]CUADRO RESUMEN'!$L$14</definedName>
    <definedName name="DDDD">'[2]CUADRO RESUMEN'!$L$18</definedName>
    <definedName name="FF">[1]JURIDICA!#REF!</definedName>
    <definedName name="FFF">'[2]CUADRO RESUMEN'!$L$15</definedName>
    <definedName name="FFFFFFF">#REF!</definedName>
    <definedName name="FGHJK">'[2]CUADRO RESUMEN'!$L$16</definedName>
    <definedName name="GG">[1]JURIDICA!#REF!</definedName>
    <definedName name="GGGGGG">#REF!</definedName>
    <definedName name="opcion1">'[2]CUADRO RESUMEN'!$L$13</definedName>
    <definedName name="opcion2">'[3]CUADRO RESUMEN'!$L$21</definedName>
    <definedName name="opcion3">'[3]CUADRO RESUMEN'!$L$22</definedName>
    <definedName name="opcion4">'[3]CUADRO RESUMEN'!$L$23</definedName>
    <definedName name="opcion5">'[3]CUADRO RESUMEN'!$L$24</definedName>
    <definedName name="opcion6">'[3]CUADRO RESUMEN'!$L$25</definedName>
    <definedName name="opcion7">'[2]CUADRO RESUMEN'!$L$24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20" l="1"/>
  <c r="F16" i="20"/>
  <c r="J16" i="20" s="1"/>
  <c r="K15" i="20"/>
  <c r="F15" i="20"/>
  <c r="J15" i="20" s="1"/>
  <c r="K14" i="20"/>
  <c r="F14" i="20"/>
  <c r="J14" i="20" s="1"/>
  <c r="K13" i="20"/>
  <c r="F13" i="20"/>
  <c r="J13" i="20" s="1"/>
  <c r="K12" i="20"/>
  <c r="F12" i="20"/>
  <c r="J12" i="20" s="1"/>
  <c r="K11" i="20"/>
  <c r="F11" i="20"/>
  <c r="J11" i="20" s="1"/>
  <c r="K10" i="20"/>
  <c r="F10" i="20"/>
  <c r="J10" i="20" s="1"/>
  <c r="K9" i="20"/>
  <c r="F9" i="20"/>
  <c r="J9" i="20" s="1"/>
  <c r="K8" i="20"/>
  <c r="F8" i="20"/>
  <c r="J8" i="20" s="1"/>
  <c r="K7" i="20"/>
  <c r="F7" i="20"/>
  <c r="J7" i="20" s="1"/>
  <c r="K6" i="20"/>
  <c r="F6" i="20"/>
  <c r="J6" i="20" s="1"/>
  <c r="K5" i="20"/>
  <c r="F5" i="20"/>
  <c r="J5" i="20" s="1"/>
  <c r="K4" i="20"/>
  <c r="J4" i="20"/>
  <c r="F4" i="20"/>
  <c r="K16" i="18" l="1"/>
  <c r="F16" i="18"/>
  <c r="J16" i="18" s="1"/>
  <c r="K15" i="18"/>
  <c r="F15" i="18"/>
  <c r="K14" i="18"/>
  <c r="F14" i="18"/>
  <c r="J14" i="18" s="1"/>
  <c r="K13" i="18"/>
  <c r="F13" i="18"/>
  <c r="J13" i="18" s="1"/>
  <c r="K12" i="18"/>
  <c r="F12" i="18"/>
  <c r="J12" i="18" s="1"/>
  <c r="K11" i="18"/>
  <c r="F11" i="18"/>
  <c r="J11" i="18" s="1"/>
  <c r="K10" i="18"/>
  <c r="F10" i="18"/>
  <c r="J10" i="18" s="1"/>
  <c r="K9" i="18"/>
  <c r="F9" i="18"/>
  <c r="J9" i="18" s="1"/>
  <c r="K8" i="18"/>
  <c r="F8" i="18"/>
  <c r="J8" i="18" s="1"/>
  <c r="K7" i="18"/>
  <c r="F7" i="18"/>
  <c r="J7" i="18" s="1"/>
  <c r="K6" i="18"/>
  <c r="F6" i="18"/>
  <c r="J6" i="18" s="1"/>
  <c r="K5" i="18"/>
  <c r="F5" i="18"/>
  <c r="J5" i="18" s="1"/>
  <c r="K4" i="18"/>
  <c r="J4" i="18"/>
  <c r="F4" i="18"/>
  <c r="K16" i="17"/>
  <c r="F16" i="17"/>
  <c r="K15" i="17"/>
  <c r="F15" i="17"/>
  <c r="J15" i="17" s="1"/>
  <c r="K14" i="17"/>
  <c r="F14" i="17"/>
  <c r="K13" i="17"/>
  <c r="F13" i="17"/>
  <c r="K12" i="17"/>
  <c r="F12" i="17"/>
  <c r="K11" i="17"/>
  <c r="F11" i="17"/>
  <c r="J11" i="17" s="1"/>
  <c r="K10" i="17"/>
  <c r="F10" i="17"/>
  <c r="K9" i="17"/>
  <c r="F9" i="17"/>
  <c r="J9" i="17" s="1"/>
  <c r="K8" i="17"/>
  <c r="F8" i="17"/>
  <c r="J8" i="17" s="1"/>
  <c r="K7" i="17"/>
  <c r="F7" i="17"/>
  <c r="K6" i="17"/>
  <c r="F6" i="17"/>
  <c r="K5" i="17"/>
  <c r="F5" i="17"/>
  <c r="K4" i="17"/>
  <c r="F4" i="17"/>
  <c r="J4" i="17" s="1"/>
  <c r="J13" i="17" l="1"/>
  <c r="J5" i="17"/>
  <c r="J10" i="17"/>
  <c r="J15" i="18"/>
  <c r="J14" i="17"/>
  <c r="J7" i="17"/>
  <c r="J12" i="17"/>
  <c r="J6" i="17"/>
  <c r="J16" i="17"/>
</calcChain>
</file>

<file path=xl/sharedStrings.xml><?xml version="1.0" encoding="utf-8"?>
<sst xmlns="http://schemas.openxmlformats.org/spreadsheetml/2006/main" count="330" uniqueCount="116">
  <si>
    <t>Presupuesto Oficial (IVA Incluido)</t>
  </si>
  <si>
    <t xml:space="preserve">CDP </t>
  </si>
  <si>
    <t>Rubro Presupuestal</t>
  </si>
  <si>
    <t>Tipo de Contratacion</t>
  </si>
  <si>
    <t>Objeto de la Contratacion</t>
  </si>
  <si>
    <t>REQUISITOS HABILITANTES TECNICOS</t>
  </si>
  <si>
    <t>EXPERIENCIA DEL PROPONENTE</t>
  </si>
  <si>
    <t>Cumple</t>
  </si>
  <si>
    <t>CUMPLE</t>
  </si>
  <si>
    <t>PROPONENTE 1</t>
  </si>
  <si>
    <t>EVALUACIÓN JURÍDICA</t>
  </si>
  <si>
    <t>ÍTEM</t>
  </si>
  <si>
    <t xml:space="preserve">EVALUACIÓN TÉCNICA </t>
  </si>
  <si>
    <t xml:space="preserve">RESULTADO </t>
  </si>
  <si>
    <t>.</t>
  </si>
  <si>
    <t xml:space="preserve">Proyecto No. </t>
  </si>
  <si>
    <t>NO CUMPLE</t>
  </si>
  <si>
    <t>ARKADIA PRIME S.A.S</t>
  </si>
  <si>
    <t>Representante Legal: YURY VANESSA GOMEZ PAMPLONA</t>
  </si>
  <si>
    <t>EVALUACION PRELIMINAR FDLSC-MIC-005-2024
FONDO DE DESARROLLO LOCAL DE SAN CRISTÓBAL</t>
  </si>
  <si>
    <t>FDLSC-MIC-005-2024</t>
  </si>
  <si>
    <t>Mínima Cuantía</t>
  </si>
  <si>
    <t>Contratar la prestación de servicios para el desarrollo de las actividades de las fases I y II de los Presupuestos Participativos de la vigencia 2024 en la localidad de San Cristóbal</t>
  </si>
  <si>
    <t>1. ARKADIA PRIME S.A.S</t>
  </si>
  <si>
    <t>Los proponentes deberán acreditar experiencia especifica aportando máximo tres (3) certificaciones de contratos terminados con entidades públicas o privadas, cuya experiencia sea relacionada con el objeto contractual y las obligaciones referenciadas, cuya sumatoria de sus valores sea por lo menos igual o superior al 100% del presupuesto oficial expresado en salarios mínimos.</t>
  </si>
  <si>
    <t>Experiencia contractual</t>
  </si>
  <si>
    <t>Requisitos Técnicos Habilitantes</t>
  </si>
  <si>
    <t>CONTRATANTE</t>
  </si>
  <si>
    <t>No DE CONTRATO</t>
  </si>
  <si>
    <t>VALOR DEL CONTRATO</t>
  </si>
  <si>
    <t>TIEMPO DE EJECUCIÓN</t>
  </si>
  <si>
    <t>Fondo de Desarrollo Local de Puente Aranda</t>
  </si>
  <si>
    <t>CUMPLE / NO CUMPLE</t>
  </si>
  <si>
    <t>OBSERVACIONES</t>
  </si>
  <si>
    <t>No</t>
  </si>
  <si>
    <t>Contrato de Prestación de Servicios No. 406-2023</t>
  </si>
  <si>
    <t>Tres (3) meses</t>
  </si>
  <si>
    <t>No cumple</t>
  </si>
  <si>
    <t>El certificado de experiencia que acreditado no cumple con el requisito de que su valor sea por lo menos igual o superior al 100% del presupuesto oficial del proceso.</t>
  </si>
  <si>
    <t xml:space="preserve">Cincuenta y un millones quinientos ochenta y cinco mil pesos M/Cte ($51.585.000) </t>
  </si>
  <si>
    <t>O2-30-11-60-55-70-00-00-1873</t>
  </si>
  <si>
    <t>1873 - San Cristóbal al servicio de la ciudadanía</t>
  </si>
  <si>
    <t>EVALUADOR</t>
  </si>
  <si>
    <t>LAURA LÓPEZ QUIÑONES</t>
  </si>
  <si>
    <t>OBJETO</t>
  </si>
  <si>
    <t>Prestación de servicios logísticos y adquisición de materiales para fortalecer las organizaciones como las Juntas de Acción Comunal y la Instancia del Consejo Local de Juventud a través de actividades propias de la Participación.</t>
  </si>
  <si>
    <t>2. OCTÁGONO GROUP S.A.S</t>
  </si>
  <si>
    <t>Representante Legal: CARLOS EDUARDO MANRIQUE</t>
  </si>
  <si>
    <t>LCB GROUP SAS</t>
  </si>
  <si>
    <t>Desarrollar las actividades logísticas, operativas y administrativas para el desarrollo de los eventos contratados de carácter social y cultural, así como el suministro de bienes y servicios de las propuestas beneficiarias del marco del proceso de presupuesto participativos que requiera la empresa.</t>
  </si>
  <si>
    <t>Contrato de Prestación de Servicios No. 017-2024</t>
  </si>
  <si>
    <t>Veintidos Millones Setecientos Diecinueve Mil Cuatrocientos Ochenta Pesos M/Cte ($22.719.480)</t>
  </si>
  <si>
    <t>Sesenta y Tres Millones Doscientos Cuarenta Mil Pesos M/Cte ($63.240.000)</t>
  </si>
  <si>
    <t>Un (1) Mes</t>
  </si>
  <si>
    <t>Ninguna</t>
  </si>
  <si>
    <t>No Cumple</t>
  </si>
  <si>
    <t>Item</t>
  </si>
  <si>
    <t>Descripción</t>
  </si>
  <si>
    <t>Cantidad</t>
  </si>
  <si>
    <t>Valor unitario propuesto por el 
Fondo de Desarrollo Local de San Cristóbal</t>
  </si>
  <si>
    <t>Valor unitario propuesto por el PROPONENTE 1  - ARKADIA PRIME S.A.S</t>
  </si>
  <si>
    <t xml:space="preserve">Valor unitario propuesto por el PROPONENTE 2 - OCTAGONO GROUP SAS  </t>
  </si>
  <si>
    <t xml:space="preserve">PROGRAMA </t>
  </si>
  <si>
    <t>Valor unitario
antes de IVA</t>
  </si>
  <si>
    <t>Valor unitario incluido IVA</t>
  </si>
  <si>
    <t>Verificación</t>
  </si>
  <si>
    <t>Diferencia con respecto al valor unitario incluido de IVA propuesto por el 
Fondo de Desarrollo Local de San Cristóbal</t>
  </si>
  <si>
    <t>Escenario</t>
  </si>
  <si>
    <t>Alquiler de escenario con capacidad para 300 personas, sillas, sonido, proyección, servicio de baño. Para una jornada de 10 horas.</t>
  </si>
  <si>
    <t xml:space="preserve"> Precio artificalmente bajo - Supera el 20%</t>
  </si>
  <si>
    <t>Sin observación</t>
  </si>
  <si>
    <t>Refrigerios tipo A</t>
  </si>
  <si>
    <t>300 refrigerios AM: Pastel de pollo, de carne, palito de queso, empanada, torta de queso; jugo de caja 200ml; fruta de cosecha, dulce tipo chocolatina de 50g./ 300 refrigerios PM: Pastel de pollo, de carne, palito de queso, empanada, torta de queso; jugo de caja 200ml; fruta de cosecha, dulce tipo chocolatina de 50g.</t>
  </si>
  <si>
    <t>Se observa el item con impuesto (IVA 19%) pero el item es de consumo (impoconsumo 8%)</t>
  </si>
  <si>
    <t xml:space="preserve"> Precio artificalmente bajo - Supera el 20% // Se observa el item con impuesto (IVA 19%) pero el item es de consumo (impoconsumo 8%)</t>
  </si>
  <si>
    <t>Almuerzos</t>
  </si>
  <si>
    <t>Almuerzo balanceado: 150g de proteína cocida o a la plancha. (Res, Pollo, Cerdo o pescado), dos   porciones variadas de carbohidratos o cereales de 100g cada una, una porción de verduras o legumbres de 100gr, bebida de 200ml de marca reconocida en el mercado, y un postre. Servido caliente a la mesa de manera individual conservando la calidad física y microbiológica y garantizar la inocuidad de los alimentos.</t>
  </si>
  <si>
    <t>Estación de café</t>
  </si>
  <si>
    <t>Servicio de estación de café: Puesto de bebidas calientes que incluya máquina dispensadora de café, suministro de 150 tintos y 150 aromáticas con su correspondiente menaje (300 pocillos desechables de 3,3 onzas en cartón biodegradable, 300 mezcladores de madera, 300 endulzantes entre azúcar y stevia en paquete de 5 grs y 100 sobres de leche instantánea de 5 grs).</t>
  </si>
  <si>
    <t>Presentaciones artísticas</t>
  </si>
  <si>
    <t>Presentación grupo artístico y/o cultural: Grupo conformado por cinco (5) artistas tipo comparsa y/o batucada.
Tiempo de presentación: 45 a 60 minutos, incluye: vestuario, escenografía, utilería, instrumentos (si se requieren), transporte ida y regreso al sitio de la presentación.
Nota 1: La presentación se adelantará en territorio, y tendrá como objetivo el llamar la atención ciudadana con el fin de ser sensibilizada para participar en el proceso de los presupuestos participativos. Nota 2: La misma será paga en el sin exceder las 24 horas posteriores al desarrollo de la presentación.</t>
  </si>
  <si>
    <t>Pendón</t>
  </si>
  <si>
    <t>Pendón tipo araña en tela banner medida 1,00 * 2,00 mts. Diseño entregado por la Alcaldía Local.</t>
  </si>
  <si>
    <t>Camiseta</t>
  </si>
  <si>
    <t>Tipo polo, manga corta, cuello y puños en tejido de algodón, marquilla impresa que identifique la talla y las indicaciones de uso. Con los siguientes bordados:
1. En la parte delantera de la camiseta, a la altura del pecho, costado derecho se bordará la frase: "PRESUPUESTOS PARTICIPATIVOS SAN CRISTÓBAL".
2. En la parte delantera de la camiseta, a la altura del pecho, costado izquierdo se bordará el logo del área de Participación Ciudadana de la Alcaldía Local de San Cristóbal.
3. En la parte trasera de la camiseta, en la parte central inferior, se bordará la frase: “SAN CRISTÓBAL PARTICIPA, INCIDE Y DECIDE”</t>
  </si>
  <si>
    <t>Urna</t>
  </si>
  <si>
    <t>Urna acrílica transparente que permita visibilidad completa del contenido del interior, protegiendo la disposición de su contenido. Contiene cerradura con 2 llaves.
Medidas urna:
*Ancho:* 26 cm
*Alto:* 35 cm
*Fondo: 24 cm</t>
  </si>
  <si>
    <t>Tarjetones de votación</t>
  </si>
  <si>
    <t>Impresion de volantes para votación según formato, diseño y colores establecidos por la Secretaria Distrital de Gobierno. Papel bonD 75gr, tamaño media carta.</t>
  </si>
  <si>
    <t>Papeleria (Cinta Adhesiva)</t>
  </si>
  <si>
    <t>Rollo de cinta adhesiva transparente gruesa</t>
  </si>
  <si>
    <t>Buzos</t>
  </si>
  <si>
    <t>Buzos hoodies con capota en algodón perchado para hombre y mujer. Estilo clásico, textura suave, capota forrada con cordón ajustable, bolsillo delantero tipo canguro, apto para trabajos de estampado y/o bordado, con estampado según diseño de los presupuestos participativos.</t>
  </si>
  <si>
    <t>Fotocopias</t>
  </si>
  <si>
    <t>Fotocopias del formato de inscripción de participación en la jornada, según remisión del mismo determinado por la Alcaldía Local</t>
  </si>
  <si>
    <t>Cartilla</t>
  </si>
  <si>
    <t>Cartillas media carta, 33 páginas internas en propalcote de 200 gramos; Portada y contraportada en propalcote de 300 gr plastificadas; impresas a full color, según diseño suministrado por la Alcaldía Local.</t>
  </si>
  <si>
    <t>RESUMEN EVALUACION</t>
  </si>
  <si>
    <t>N°</t>
  </si>
  <si>
    <t>PROPONENTE</t>
  </si>
  <si>
    <t xml:space="preserve">CUMPLE </t>
  </si>
  <si>
    <t>SI</t>
  </si>
  <si>
    <t xml:space="preserve">OCTAGONO GROUP SAS  </t>
  </si>
  <si>
    <t xml:space="preserve"> Precio artificalmente bajo - Supera el 20% </t>
  </si>
  <si>
    <t>FORMATO DE ACEPTACIÓN ANEXO TÉCNICO</t>
  </si>
  <si>
    <t>Sin Observación</t>
  </si>
  <si>
    <t>EVALUACIÓN ECONÓMICA</t>
  </si>
  <si>
    <r>
      <rPr>
        <b/>
        <sz val="10"/>
        <rFont val="Verdana"/>
        <family val="2"/>
      </rPr>
      <t>RESPONSABLES EVALUACIÓN:</t>
    </r>
    <r>
      <rPr>
        <sz val="10"/>
        <rFont val="Verdana"/>
        <family val="2"/>
      </rPr>
      <t xml:space="preserve">
Comité Evaluador
JULIO DE 2024</t>
    </r>
  </si>
  <si>
    <t>PROPONENTE 2</t>
  </si>
  <si>
    <t>OCTÁGONO GROUP S.A.S</t>
  </si>
  <si>
    <t>En la subsanación el proponente allega 3 certificaciones, una de ellas, no cuenta con las caracteristicas minimas solicitadas (sin valor del contrat) y sumando las otras dos certificaciones en el resultado se evidencia que no es igual o superior al 100% del presupuesto oficial</t>
  </si>
  <si>
    <t>El proponente allega justificación de precios artificialmente bajos, y el valor del impuesto de los items de consumo.</t>
  </si>
  <si>
    <t xml:space="preserve"> Cumple</t>
  </si>
  <si>
    <t>RECHAZADO</t>
  </si>
  <si>
    <t xml:space="preserve"> CUMPLE</t>
  </si>
  <si>
    <t xml:space="preserve">Se requirió al oferente para que en el término de traslado allegara la sustentación de acuerdo a la Guía para el manejo de ofertas artificialmente bajas de Colombia Compra Eficiente de los items con porcentaje de descuento mayor al 20%; el oferente lo realizó en término de manera satisfactoria.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</si>
</sst>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_-&quot;$&quot;* #,##0_-;\-&quot;$&quot;* #,##0_-;_-&quot;$&quot;* &quot;-&quot;_-;_-@_-"/>
    <numFmt numFmtId="165" formatCode="_-&quot;$&quot;* #,##0.00_-;\-&quot;$&quot;* #,##0.00_-;_-&quot;$&quot;* &quot;-&quot;??_-;_-@_-"/>
    <numFmt numFmtId="166" formatCode="#,###.00&quot;$&quot;"/>
    <numFmt numFmtId="167" formatCode="_-&quot;$&quot;\ * #,##0.00_-;\-&quot;$&quot;\ * #,##0.00_-;_-&quot;$&quot;\ * &quot;-&quot;_-;_-@_-"/>
  </numFmts>
  <fonts count="20" x14ac:knownFonts="1">
    <font>
      <sz val="10"/>
      <color rgb="FF000000"/>
      <name val="Calibri"/>
      <scheme val="minor"/>
    </font>
    <font>
      <sz val="11"/>
      <color theme="1"/>
      <name val="Calibri"/>
      <family val="2"/>
      <scheme val="minor"/>
    </font>
    <font>
      <sz val="10"/>
      <color rgb="FF000000"/>
      <name val="Verdana"/>
      <family val="2"/>
    </font>
    <font>
      <sz val="10"/>
      <name val="Verdana"/>
      <family val="2"/>
    </font>
    <font>
      <b/>
      <sz val="10"/>
      <name val="Verdana"/>
      <family val="2"/>
    </font>
    <font>
      <u/>
      <sz val="10"/>
      <name val="Verdana"/>
      <family val="2"/>
    </font>
    <font>
      <sz val="10"/>
      <color rgb="FF212529"/>
      <name val="Verdana"/>
      <family val="2"/>
    </font>
    <font>
      <sz val="10"/>
      <color rgb="FFFF0000"/>
      <name val="Verdana"/>
      <family val="2"/>
    </font>
    <font>
      <sz val="10"/>
      <color rgb="FF00B050"/>
      <name val="Verdana"/>
      <family val="2"/>
    </font>
    <font>
      <sz val="10"/>
      <name val="Arial"/>
      <family val="2"/>
    </font>
    <font>
      <b/>
      <sz val="11"/>
      <color theme="1"/>
      <name val="Arial Narrow"/>
      <family val="2"/>
    </font>
    <font>
      <sz val="11"/>
      <color theme="1"/>
      <name val="Arial Narrow"/>
      <family val="2"/>
    </font>
    <font>
      <sz val="10"/>
      <color theme="1"/>
      <name val="Arial"/>
      <family val="2"/>
    </font>
    <font>
      <sz val="11"/>
      <color theme="1"/>
      <name val="Garamond"/>
      <family val="1"/>
    </font>
    <font>
      <sz val="11"/>
      <color theme="1"/>
      <name val="Calibri"/>
      <family val="2"/>
      <scheme val="minor"/>
    </font>
    <font>
      <sz val="10"/>
      <color rgb="FF000000"/>
      <name val="Arial"/>
      <family val="2"/>
    </font>
    <font>
      <sz val="10"/>
      <color theme="1"/>
      <name val="Verdana"/>
      <family val="2"/>
    </font>
    <font>
      <b/>
      <sz val="10"/>
      <name val="Arial Narrow"/>
      <family val="2"/>
    </font>
    <font>
      <sz val="10"/>
      <name val="Arial Narrow"/>
      <family val="2"/>
    </font>
    <font>
      <sz val="10"/>
      <color rgb="FF000000"/>
      <name val="Calibri"/>
      <family val="2"/>
      <scheme val="minor"/>
    </font>
  </fonts>
  <fills count="21">
    <fill>
      <patternFill patternType="none"/>
    </fill>
    <fill>
      <patternFill patternType="gray125"/>
    </fill>
    <fill>
      <patternFill patternType="solid">
        <fgColor rgb="FFFFFFFF"/>
        <bgColor rgb="FFFFFFFF"/>
      </patternFill>
    </fill>
    <fill>
      <patternFill patternType="solid">
        <fgColor rgb="FF92D050"/>
        <bgColor indexed="64"/>
      </patternFill>
    </fill>
    <fill>
      <patternFill patternType="solid">
        <fgColor theme="0" tint="-0.34998626667073579"/>
        <bgColor rgb="FFFFFF00"/>
      </patternFill>
    </fill>
    <fill>
      <patternFill patternType="solid">
        <fgColor theme="0" tint="-0.14999847407452621"/>
        <bgColor rgb="FFB8CCE4"/>
      </patternFill>
    </fill>
    <fill>
      <patternFill patternType="solid">
        <fgColor theme="0" tint="-0.34998626667073579"/>
        <bgColor rgb="FFB8CCE4"/>
      </patternFill>
    </fill>
    <fill>
      <patternFill patternType="solid">
        <fgColor theme="0" tint="-0.34998626667073579"/>
        <bgColor indexed="64"/>
      </patternFill>
    </fill>
    <fill>
      <patternFill patternType="solid">
        <fgColor theme="0" tint="-0.34998626667073579"/>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9" tint="0.59999389629810485"/>
        <bgColor rgb="FF00CC99"/>
      </patternFill>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4" tint="0.39997558519241921"/>
        <bgColor indexed="64"/>
      </patternFill>
    </fill>
    <fill>
      <patternFill patternType="solid">
        <fgColor theme="6" tint="0.79998168889431442"/>
        <bgColor indexed="64"/>
      </patternFill>
    </fill>
  </fills>
  <borders count="64">
    <border>
      <left/>
      <right/>
      <top/>
      <bottom/>
      <diagonal/>
    </border>
    <border>
      <left/>
      <right/>
      <top style="medium">
        <color rgb="FFDEE2E6"/>
      </top>
      <bottom/>
      <diagonal/>
    </border>
    <border>
      <left style="medium">
        <color rgb="FF000000"/>
      </left>
      <right/>
      <top/>
      <bottom/>
      <diagonal/>
    </border>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rgb="FF000000"/>
      </bottom>
      <diagonal/>
    </border>
    <border>
      <left style="medium">
        <color rgb="FF000000"/>
      </left>
      <right style="medium">
        <color indexed="64"/>
      </right>
      <top style="medium">
        <color indexed="64"/>
      </top>
      <bottom style="medium">
        <color rgb="FF000000"/>
      </bottom>
      <diagonal/>
    </border>
    <border>
      <left/>
      <right/>
      <top style="medium">
        <color rgb="FF000000"/>
      </top>
      <bottom style="medium">
        <color indexed="64"/>
      </bottom>
      <diagonal/>
    </border>
    <border>
      <left style="medium">
        <color rgb="FF000000"/>
      </left>
      <right style="medium">
        <color indexed="64"/>
      </right>
      <top style="medium">
        <color rgb="FF000000"/>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thin">
        <color rgb="FF000000"/>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rgb="FF000000"/>
      </bottom>
      <diagonal/>
    </border>
    <border>
      <left style="medium">
        <color indexed="64"/>
      </left>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s>
  <cellStyleXfs count="8">
    <xf numFmtId="0" fontId="0" fillId="0" borderId="0"/>
    <xf numFmtId="0" fontId="9" fillId="0" borderId="3"/>
    <xf numFmtId="165" fontId="9" fillId="0" borderId="3" applyFont="0" applyFill="0" applyBorder="0" applyAlignment="0" applyProtection="0"/>
    <xf numFmtId="9" fontId="9" fillId="0" borderId="3" applyFont="0" applyFill="0" applyBorder="0" applyAlignment="0" applyProtection="0"/>
    <xf numFmtId="9" fontId="14" fillId="0" borderId="3" applyFont="0" applyFill="0" applyBorder="0" applyAlignment="0" applyProtection="0"/>
    <xf numFmtId="164" fontId="9" fillId="0" borderId="3" applyFont="0" applyFill="0" applyBorder="0" applyAlignment="0" applyProtection="0"/>
    <xf numFmtId="0" fontId="19" fillId="0" borderId="3"/>
    <xf numFmtId="9" fontId="1" fillId="0" borderId="3" applyFont="0" applyFill="0" applyBorder="0" applyAlignment="0" applyProtection="0"/>
  </cellStyleXfs>
  <cellXfs count="240">
    <xf numFmtId="0" fontId="0" fillId="0" borderId="0" xfId="0"/>
    <xf numFmtId="0" fontId="2"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4" fillId="4" borderId="8"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2" fillId="0" borderId="0" xfId="0" applyFont="1"/>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2" xfId="0" applyFont="1" applyBorder="1" applyAlignment="1">
      <alignment horizontal="center" vertical="center"/>
    </xf>
    <xf numFmtId="166" fontId="3" fillId="0" borderId="0" xfId="0" applyNumberFormat="1" applyFont="1"/>
    <xf numFmtId="0" fontId="5" fillId="2" borderId="1" xfId="0" applyFont="1" applyFill="1" applyBorder="1" applyAlignment="1">
      <alignment vertical="top" wrapText="1"/>
    </xf>
    <xf numFmtId="0" fontId="6" fillId="2" borderId="1" xfId="0" applyFont="1" applyFill="1" applyBorder="1" applyAlignment="1">
      <alignment vertical="top" wrapText="1"/>
    </xf>
    <xf numFmtId="8" fontId="6" fillId="2" borderId="1" xfId="0" applyNumberFormat="1" applyFont="1" applyFill="1" applyBorder="1" applyAlignment="1">
      <alignment vertical="top" wrapText="1"/>
    </xf>
    <xf numFmtId="0" fontId="4" fillId="0" borderId="3" xfId="0" applyFont="1" applyBorder="1"/>
    <xf numFmtId="0" fontId="3" fillId="0" borderId="3" xfId="0" applyFont="1" applyBorder="1"/>
    <xf numFmtId="0" fontId="3" fillId="9" borderId="28" xfId="0" applyFont="1" applyFill="1" applyBorder="1" applyAlignment="1">
      <alignment horizontal="center"/>
    </xf>
    <xf numFmtId="0" fontId="4" fillId="10" borderId="27" xfId="0" applyFont="1" applyFill="1" applyBorder="1" applyAlignment="1">
      <alignment horizontal="center"/>
    </xf>
    <xf numFmtId="0" fontId="4" fillId="0" borderId="3" xfId="0" applyFont="1" applyBorder="1" applyAlignment="1">
      <alignment horizontal="center" vertical="center"/>
    </xf>
    <xf numFmtId="0" fontId="3" fillId="0" borderId="16" xfId="0" applyFont="1" applyBorder="1" applyAlignment="1">
      <alignment horizontal="center" vertical="center"/>
    </xf>
    <xf numFmtId="0" fontId="3" fillId="0" borderId="32" xfId="0" applyFont="1" applyBorder="1" applyAlignment="1">
      <alignment horizontal="center" vertical="center" wrapText="1"/>
    </xf>
    <xf numFmtId="0" fontId="4" fillId="0" borderId="18" xfId="0" applyFont="1" applyBorder="1" applyAlignment="1">
      <alignment horizontal="center" vertical="center"/>
    </xf>
    <xf numFmtId="0" fontId="4" fillId="0" borderId="33" xfId="0" applyFont="1" applyBorder="1" applyAlignment="1">
      <alignment horizontal="center" vertical="center" wrapText="1"/>
    </xf>
    <xf numFmtId="0" fontId="4" fillId="0" borderId="33" xfId="0" applyFont="1" applyBorder="1" applyAlignment="1">
      <alignment horizontal="center" vertical="center"/>
    </xf>
    <xf numFmtId="0" fontId="4" fillId="0" borderId="19" xfId="0" applyFont="1" applyBorder="1" applyAlignment="1">
      <alignment horizontal="center" vertical="center"/>
    </xf>
    <xf numFmtId="6" fontId="3" fillId="0" borderId="32" xfId="0" applyNumberFormat="1" applyFont="1" applyBorder="1" applyAlignment="1">
      <alignment horizontal="center" vertical="center" wrapText="1"/>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31" xfId="0" applyFont="1" applyBorder="1" applyAlignment="1">
      <alignment horizontal="center" vertical="center"/>
    </xf>
    <xf numFmtId="0" fontId="3" fillId="0" borderId="33" xfId="0" applyFont="1" applyBorder="1" applyAlignment="1">
      <alignment horizontal="center"/>
    </xf>
    <xf numFmtId="0" fontId="3" fillId="0" borderId="19" xfId="0" applyFont="1" applyBorder="1" applyAlignment="1">
      <alignment horizontal="center"/>
    </xf>
    <xf numFmtId="0" fontId="4" fillId="0" borderId="18" xfId="0" applyFont="1" applyBorder="1" applyAlignment="1">
      <alignment horizontal="center"/>
    </xf>
    <xf numFmtId="0" fontId="3" fillId="0" borderId="32" xfId="0" applyFont="1" applyBorder="1" applyAlignment="1">
      <alignment horizontal="justify" vertical="center" wrapText="1"/>
    </xf>
    <xf numFmtId="0" fontId="8" fillId="3" borderId="32" xfId="0" applyFont="1" applyFill="1" applyBorder="1" applyAlignment="1">
      <alignment horizontal="center" vertical="center" wrapText="1"/>
    </xf>
    <xf numFmtId="0" fontId="3" fillId="0" borderId="17" xfId="0" applyFont="1" applyBorder="1" applyAlignment="1">
      <alignment horizontal="center" vertical="center" wrapText="1"/>
    </xf>
    <xf numFmtId="49" fontId="3" fillId="0" borderId="25" xfId="0" applyNumberFormat="1" applyFont="1" applyBorder="1" applyAlignment="1">
      <alignment horizontal="center" vertical="center" wrapText="1"/>
    </xf>
    <xf numFmtId="0" fontId="10" fillId="12" borderId="3" xfId="1" applyFont="1" applyFill="1" applyAlignment="1">
      <alignment horizontal="center" vertical="center" wrapText="1"/>
    </xf>
    <xf numFmtId="0" fontId="11" fillId="0" borderId="3" xfId="1" applyFont="1"/>
    <xf numFmtId="0" fontId="10" fillId="13" borderId="4" xfId="1" applyFont="1" applyFill="1" applyBorder="1" applyAlignment="1">
      <alignment horizontal="center" vertical="center" wrapText="1"/>
    </xf>
    <xf numFmtId="0" fontId="10" fillId="13" borderId="5" xfId="1" applyFont="1" applyFill="1" applyBorder="1" applyAlignment="1">
      <alignment horizontal="center" vertical="center" wrapText="1"/>
    </xf>
    <xf numFmtId="0" fontId="10" fillId="13" borderId="29" xfId="1" applyFont="1" applyFill="1" applyBorder="1" applyAlignment="1">
      <alignment horizontal="center" vertical="center" wrapText="1"/>
    </xf>
    <xf numFmtId="0" fontId="10" fillId="13" borderId="39" xfId="1" applyFont="1" applyFill="1" applyBorder="1" applyAlignment="1">
      <alignment horizontal="center" vertical="center" wrapText="1"/>
    </xf>
    <xf numFmtId="0" fontId="10" fillId="13" borderId="8" xfId="1" applyFont="1" applyFill="1" applyBorder="1" applyAlignment="1">
      <alignment horizontal="center" vertical="center" wrapText="1"/>
    </xf>
    <xf numFmtId="0" fontId="10" fillId="0" borderId="39" xfId="1" applyFont="1" applyBorder="1" applyAlignment="1">
      <alignment horizontal="center" vertical="center" wrapText="1"/>
    </xf>
    <xf numFmtId="0" fontId="11" fillId="0" borderId="40" xfId="1" applyFont="1" applyBorder="1" applyAlignment="1">
      <alignment horizontal="center" vertical="center"/>
    </xf>
    <xf numFmtId="0" fontId="11" fillId="0" borderId="41" xfId="1" applyFont="1" applyBorder="1" applyAlignment="1">
      <alignment horizontal="center" vertical="center"/>
    </xf>
    <xf numFmtId="0" fontId="12" fillId="0" borderId="41" xfId="1" applyFont="1" applyBorder="1" applyAlignment="1">
      <alignment horizontal="left" vertical="center" wrapText="1"/>
    </xf>
    <xf numFmtId="1" fontId="13" fillId="0" borderId="42" xfId="2" applyNumberFormat="1" applyFont="1" applyFill="1" applyBorder="1" applyAlignment="1">
      <alignment horizontal="center" vertical="center"/>
    </xf>
    <xf numFmtId="42" fontId="11" fillId="0" borderId="12" xfId="3" applyNumberFormat="1" applyFont="1" applyBorder="1" applyAlignment="1">
      <alignment horizontal="center" vertical="center" wrapText="1"/>
    </xf>
    <xf numFmtId="42" fontId="11" fillId="0" borderId="13" xfId="3" applyNumberFormat="1" applyFont="1" applyBorder="1" applyAlignment="1">
      <alignment horizontal="center" vertical="center" wrapText="1"/>
    </xf>
    <xf numFmtId="42" fontId="11" fillId="0" borderId="43" xfId="3" applyNumberFormat="1" applyFont="1" applyFill="1" applyBorder="1" applyAlignment="1">
      <alignment horizontal="center" vertical="center" wrapText="1"/>
    </xf>
    <xf numFmtId="42" fontId="11" fillId="0" borderId="44" xfId="3" applyNumberFormat="1" applyFont="1" applyFill="1" applyBorder="1" applyAlignment="1">
      <alignment horizontal="center" vertical="center" wrapText="1"/>
    </xf>
    <xf numFmtId="167" fontId="11" fillId="0" borderId="44" xfId="3" applyNumberFormat="1" applyFont="1" applyFill="1" applyBorder="1" applyAlignment="1">
      <alignment horizontal="center" vertical="center" wrapText="1"/>
    </xf>
    <xf numFmtId="10" fontId="11" fillId="0" borderId="44" xfId="3" applyNumberFormat="1" applyFont="1" applyFill="1" applyBorder="1" applyAlignment="1">
      <alignment horizontal="center" vertical="center" wrapText="1"/>
    </xf>
    <xf numFmtId="9" fontId="11" fillId="0" borderId="13" xfId="4" applyFont="1" applyFill="1" applyBorder="1" applyAlignment="1">
      <alignment horizontal="center" vertical="center" wrapText="1"/>
    </xf>
    <xf numFmtId="167" fontId="11" fillId="0" borderId="12" xfId="3" applyNumberFormat="1" applyFont="1" applyFill="1" applyBorder="1" applyAlignment="1">
      <alignment horizontal="center" vertical="center" wrapText="1"/>
    </xf>
    <xf numFmtId="9" fontId="11" fillId="0" borderId="3" xfId="3" applyFont="1"/>
    <xf numFmtId="0" fontId="11" fillId="0" borderId="45" xfId="1" applyFont="1" applyBorder="1" applyAlignment="1">
      <alignment horizontal="center" vertical="center"/>
    </xf>
    <xf numFmtId="0" fontId="11" fillId="17" borderId="46" xfId="1" applyFont="1" applyFill="1" applyBorder="1" applyAlignment="1">
      <alignment horizontal="center" vertical="center"/>
    </xf>
    <xf numFmtId="0" fontId="15" fillId="0" borderId="46" xfId="1" applyFont="1" applyBorder="1" applyAlignment="1">
      <alignment horizontal="left" vertical="top" wrapText="1"/>
    </xf>
    <xf numFmtId="1" fontId="13" fillId="0" borderId="47" xfId="2" applyNumberFormat="1" applyFont="1" applyFill="1" applyBorder="1" applyAlignment="1">
      <alignment horizontal="center" vertical="center"/>
    </xf>
    <xf numFmtId="42" fontId="11" fillId="0" borderId="21" xfId="3" applyNumberFormat="1" applyFont="1" applyBorder="1" applyAlignment="1">
      <alignment horizontal="center" vertical="center" wrapText="1"/>
    </xf>
    <xf numFmtId="42" fontId="11" fillId="0" borderId="22" xfId="3" applyNumberFormat="1" applyFont="1" applyBorder="1" applyAlignment="1">
      <alignment horizontal="center" vertical="center" wrapText="1"/>
    </xf>
    <xf numFmtId="42" fontId="11" fillId="0" borderId="48" xfId="3" applyNumberFormat="1" applyFont="1" applyFill="1" applyBorder="1" applyAlignment="1">
      <alignment horizontal="center" vertical="center" wrapText="1"/>
    </xf>
    <xf numFmtId="42" fontId="11" fillId="0" borderId="49" xfId="3" applyNumberFormat="1" applyFont="1" applyFill="1" applyBorder="1" applyAlignment="1">
      <alignment horizontal="center" vertical="center" wrapText="1"/>
    </xf>
    <xf numFmtId="167" fontId="11" fillId="0" borderId="49" xfId="3" applyNumberFormat="1" applyFont="1" applyFill="1" applyBorder="1" applyAlignment="1">
      <alignment horizontal="center" vertical="center" wrapText="1"/>
    </xf>
    <xf numFmtId="10" fontId="11" fillId="0" borderId="49" xfId="3" applyNumberFormat="1" applyFont="1" applyFill="1" applyBorder="1" applyAlignment="1">
      <alignment horizontal="center" vertical="center" wrapText="1"/>
    </xf>
    <xf numFmtId="9" fontId="11" fillId="0" borderId="22" xfId="4" applyFont="1" applyFill="1" applyBorder="1" applyAlignment="1">
      <alignment horizontal="center" vertical="center" wrapText="1"/>
    </xf>
    <xf numFmtId="167" fontId="11" fillId="0" borderId="21" xfId="3" applyNumberFormat="1" applyFont="1" applyFill="1" applyBorder="1" applyAlignment="1">
      <alignment horizontal="center" vertical="center" wrapText="1"/>
    </xf>
    <xf numFmtId="0" fontId="11" fillId="0" borderId="38" xfId="1" applyFont="1" applyBorder="1" applyAlignment="1">
      <alignment horizontal="center" vertical="center"/>
    </xf>
    <xf numFmtId="0" fontId="11" fillId="17" borderId="50" xfId="1" applyFont="1" applyFill="1" applyBorder="1" applyAlignment="1">
      <alignment horizontal="center" vertical="center"/>
    </xf>
    <xf numFmtId="0" fontId="11" fillId="0" borderId="50" xfId="1" applyFont="1" applyBorder="1" applyAlignment="1">
      <alignment horizontal="center" vertical="center"/>
    </xf>
    <xf numFmtId="42" fontId="11" fillId="0" borderId="21" xfId="3" applyNumberFormat="1" applyFont="1" applyFill="1" applyBorder="1" applyAlignment="1">
      <alignment horizontal="center" vertical="center" wrapText="1"/>
    </xf>
    <xf numFmtId="0" fontId="11" fillId="0" borderId="46" xfId="1" applyFont="1" applyBorder="1" applyAlignment="1">
      <alignment horizontal="center" vertical="center"/>
    </xf>
    <xf numFmtId="164" fontId="16" fillId="0" borderId="22" xfId="5" applyFont="1" applyBorder="1" applyAlignment="1">
      <alignment horizontal="center" vertical="center" wrapText="1"/>
    </xf>
    <xf numFmtId="0" fontId="15" fillId="17" borderId="46" xfId="1" applyFont="1" applyFill="1" applyBorder="1" applyAlignment="1">
      <alignment horizontal="left" vertical="top" wrapText="1"/>
    </xf>
    <xf numFmtId="42" fontId="11" fillId="17" borderId="48" xfId="3" applyNumberFormat="1" applyFont="1" applyFill="1" applyBorder="1" applyAlignment="1">
      <alignment horizontal="center" vertical="center" wrapText="1"/>
    </xf>
    <xf numFmtId="42" fontId="11" fillId="17" borderId="49" xfId="3" applyNumberFormat="1" applyFont="1" applyFill="1" applyBorder="1" applyAlignment="1">
      <alignment horizontal="center" vertical="center" wrapText="1"/>
    </xf>
    <xf numFmtId="0" fontId="11" fillId="0" borderId="51" xfId="1" applyFont="1" applyBorder="1" applyAlignment="1">
      <alignment horizontal="center" vertical="center"/>
    </xf>
    <xf numFmtId="0" fontId="15" fillId="0" borderId="51" xfId="1" applyFont="1" applyBorder="1" applyAlignment="1">
      <alignment horizontal="left" vertical="top" wrapText="1"/>
    </xf>
    <xf numFmtId="1" fontId="13" fillId="0" borderId="52" xfId="2" applyNumberFormat="1" applyFont="1" applyFill="1" applyBorder="1" applyAlignment="1">
      <alignment horizontal="center" vertical="center"/>
    </xf>
    <xf numFmtId="42" fontId="11" fillId="0" borderId="14" xfId="3" applyNumberFormat="1" applyFont="1" applyBorder="1" applyAlignment="1">
      <alignment horizontal="center" vertical="center" wrapText="1"/>
    </xf>
    <xf numFmtId="42" fontId="11" fillId="0" borderId="15" xfId="3" applyNumberFormat="1" applyFont="1" applyBorder="1" applyAlignment="1">
      <alignment horizontal="center" vertical="center" wrapText="1"/>
    </xf>
    <xf numFmtId="42" fontId="11" fillId="0" borderId="53" xfId="3" applyNumberFormat="1" applyFont="1" applyFill="1" applyBorder="1" applyAlignment="1">
      <alignment horizontal="center" vertical="center" wrapText="1"/>
    </xf>
    <xf numFmtId="42" fontId="11" fillId="0" borderId="54" xfId="3" applyNumberFormat="1" applyFont="1" applyFill="1" applyBorder="1" applyAlignment="1">
      <alignment horizontal="center" vertical="center" wrapText="1"/>
    </xf>
    <xf numFmtId="167" fontId="11" fillId="0" borderId="54" xfId="3" applyNumberFormat="1" applyFont="1" applyFill="1" applyBorder="1" applyAlignment="1">
      <alignment horizontal="center" vertical="center" wrapText="1"/>
    </xf>
    <xf numFmtId="10" fontId="11" fillId="0" borderId="54" xfId="3" applyNumberFormat="1" applyFont="1" applyFill="1" applyBorder="1" applyAlignment="1">
      <alignment horizontal="center" vertical="center" wrapText="1"/>
    </xf>
    <xf numFmtId="9" fontId="11" fillId="0" borderId="15" xfId="4" applyFont="1" applyFill="1" applyBorder="1" applyAlignment="1">
      <alignment horizontal="center" vertical="center" wrapText="1"/>
    </xf>
    <xf numFmtId="42" fontId="11" fillId="0" borderId="14" xfId="3" applyNumberFormat="1" applyFont="1" applyFill="1" applyBorder="1" applyAlignment="1">
      <alignment horizontal="center" vertical="center" wrapText="1"/>
    </xf>
    <xf numFmtId="0" fontId="11" fillId="0" borderId="3" xfId="1" applyFont="1" applyAlignment="1">
      <alignment horizontal="center" vertical="center"/>
    </xf>
    <xf numFmtId="0" fontId="11" fillId="19" borderId="8" xfId="1" applyFont="1" applyFill="1" applyBorder="1" applyAlignment="1">
      <alignment horizontal="center"/>
    </xf>
    <xf numFmtId="0" fontId="11" fillId="19" borderId="10" xfId="1" applyFont="1" applyFill="1" applyBorder="1" applyAlignment="1">
      <alignment horizontal="center"/>
    </xf>
    <xf numFmtId="0" fontId="11" fillId="0" borderId="40" xfId="1" applyFont="1" applyBorder="1" applyAlignment="1">
      <alignment horizontal="center"/>
    </xf>
    <xf numFmtId="0" fontId="11" fillId="0" borderId="45" xfId="1" applyFont="1" applyBorder="1" applyAlignment="1">
      <alignment horizontal="center"/>
    </xf>
    <xf numFmtId="0" fontId="17" fillId="0" borderId="3" xfId="1" applyFont="1" applyAlignment="1">
      <alignment horizontal="center"/>
    </xf>
    <xf numFmtId="0" fontId="11" fillId="0" borderId="3" xfId="1" applyFont="1" applyAlignment="1">
      <alignment horizontal="center"/>
    </xf>
    <xf numFmtId="44" fontId="11" fillId="0" borderId="3" xfId="1" applyNumberFormat="1" applyFont="1"/>
    <xf numFmtId="0" fontId="18" fillId="0" borderId="3" xfId="1" applyFont="1"/>
    <xf numFmtId="42" fontId="11" fillId="0" borderId="3" xfId="1" applyNumberFormat="1" applyFont="1"/>
    <xf numFmtId="0" fontId="17" fillId="0" borderId="41" xfId="1" applyFont="1" applyBorder="1"/>
    <xf numFmtId="167" fontId="11" fillId="0" borderId="3" xfId="1" applyNumberFormat="1" applyFont="1"/>
    <xf numFmtId="0" fontId="17" fillId="0" borderId="3" xfId="1" applyFont="1"/>
    <xf numFmtId="0" fontId="3" fillId="0" borderId="57" xfId="0" applyFont="1" applyBorder="1" applyAlignment="1">
      <alignment horizontal="center" vertical="center"/>
    </xf>
    <xf numFmtId="0" fontId="3" fillId="0" borderId="58" xfId="0" applyFont="1" applyBorder="1" applyAlignment="1">
      <alignment horizontal="center" vertical="center" wrapText="1"/>
    </xf>
    <xf numFmtId="0" fontId="3" fillId="0" borderId="58" xfId="0" applyFont="1" applyBorder="1" applyAlignment="1">
      <alignment horizontal="justify" vertical="center" wrapText="1"/>
    </xf>
    <xf numFmtId="6" fontId="3" fillId="0" borderId="58" xfId="0" applyNumberFormat="1" applyFont="1" applyBorder="1" applyAlignment="1">
      <alignment horizontal="center" vertical="center" wrapText="1"/>
    </xf>
    <xf numFmtId="0" fontId="7" fillId="11" borderId="58" xfId="0" applyFont="1" applyFill="1" applyBorder="1" applyAlignment="1">
      <alignment horizontal="center" vertical="center" wrapText="1"/>
    </xf>
    <xf numFmtId="0" fontId="3" fillId="0" borderId="59" xfId="0" applyFont="1" applyBorder="1" applyAlignment="1">
      <alignment horizontal="justify" vertical="center" wrapText="1"/>
    </xf>
    <xf numFmtId="0" fontId="3" fillId="0" borderId="49" xfId="0" applyFont="1" applyBorder="1" applyAlignment="1">
      <alignment horizontal="center" vertical="center"/>
    </xf>
    <xf numFmtId="0" fontId="3" fillId="0" borderId="49" xfId="0" applyFont="1" applyBorder="1"/>
    <xf numFmtId="0" fontId="3" fillId="20" borderId="49" xfId="0" applyFont="1" applyFill="1" applyBorder="1" applyAlignment="1">
      <alignment horizontal="center"/>
    </xf>
    <xf numFmtId="0" fontId="3" fillId="0" borderId="3" xfId="6" applyFont="1" applyAlignment="1">
      <alignment horizontal="center" vertical="center"/>
    </xf>
    <xf numFmtId="0" fontId="3" fillId="0" borderId="3" xfId="6" applyFont="1"/>
    <xf numFmtId="0" fontId="3" fillId="0" borderId="3" xfId="6" applyFont="1" applyAlignment="1">
      <alignment horizontal="center"/>
    </xf>
    <xf numFmtId="0" fontId="2" fillId="0" borderId="3" xfId="6" applyFont="1"/>
    <xf numFmtId="0" fontId="3" fillId="0" borderId="34" xfId="6" applyFont="1" applyBorder="1" applyAlignment="1">
      <alignment horizontal="center" vertical="center"/>
    </xf>
    <xf numFmtId="0" fontId="3" fillId="0" borderId="35" xfId="6" applyFont="1" applyBorder="1" applyAlignment="1">
      <alignment horizontal="center" vertical="center"/>
    </xf>
    <xf numFmtId="0" fontId="3" fillId="0" borderId="31" xfId="6" applyFont="1" applyBorder="1" applyAlignment="1">
      <alignment horizontal="center" vertical="center"/>
    </xf>
    <xf numFmtId="0" fontId="4" fillId="0" borderId="3" xfId="6" applyFont="1"/>
    <xf numFmtId="0" fontId="4" fillId="10" borderId="27" xfId="6" applyFont="1" applyFill="1" applyBorder="1" applyAlignment="1">
      <alignment horizontal="center"/>
    </xf>
    <xf numFmtId="0" fontId="3" fillId="9" borderId="28" xfId="6" applyFont="1" applyFill="1" applyBorder="1" applyAlignment="1">
      <alignment horizontal="center"/>
    </xf>
    <xf numFmtId="0" fontId="4" fillId="0" borderId="2" xfId="6" applyFont="1" applyBorder="1" applyAlignment="1">
      <alignment horizontal="center" vertical="center"/>
    </xf>
    <xf numFmtId="0" fontId="4" fillId="0" borderId="3" xfId="6" applyFont="1" applyAlignment="1">
      <alignment horizontal="center" vertical="center"/>
    </xf>
    <xf numFmtId="166" fontId="3" fillId="0" borderId="3" xfId="6" applyNumberFormat="1" applyFont="1"/>
    <xf numFmtId="0" fontId="5" fillId="2" borderId="1" xfId="6" applyFont="1" applyFill="1" applyBorder="1" applyAlignment="1">
      <alignment vertical="top" wrapText="1"/>
    </xf>
    <xf numFmtId="0" fontId="6" fillId="2" borderId="1" xfId="6" applyFont="1" applyFill="1" applyBorder="1" applyAlignment="1">
      <alignment vertical="top" wrapText="1"/>
    </xf>
    <xf numFmtId="8" fontId="6" fillId="2" borderId="1" xfId="6" applyNumberFormat="1" applyFont="1" applyFill="1" applyBorder="1" applyAlignment="1">
      <alignment vertical="top" wrapText="1"/>
    </xf>
    <xf numFmtId="0" fontId="4" fillId="0" borderId="18" xfId="6" applyFont="1" applyBorder="1" applyAlignment="1">
      <alignment horizontal="center" vertical="center"/>
    </xf>
    <xf numFmtId="0" fontId="4" fillId="0" borderId="33" xfId="6" applyFont="1" applyBorder="1" applyAlignment="1">
      <alignment horizontal="center" vertical="center" wrapText="1"/>
    </xf>
    <xf numFmtId="0" fontId="4" fillId="0" borderId="33" xfId="6" applyFont="1" applyBorder="1" applyAlignment="1">
      <alignment horizontal="center" vertical="center"/>
    </xf>
    <xf numFmtId="0" fontId="4" fillId="0" borderId="19" xfId="6" applyFont="1" applyBorder="1" applyAlignment="1">
      <alignment horizontal="center" vertical="center"/>
    </xf>
    <xf numFmtId="0" fontId="3" fillId="0" borderId="16" xfId="6" applyFont="1" applyBorder="1" applyAlignment="1">
      <alignment horizontal="center" vertical="center"/>
    </xf>
    <xf numFmtId="0" fontId="3" fillId="0" borderId="32" xfId="6" applyFont="1" applyBorder="1" applyAlignment="1">
      <alignment horizontal="center" vertical="center" wrapText="1"/>
    </xf>
    <xf numFmtId="0" fontId="3" fillId="0" borderId="32" xfId="6" applyFont="1" applyBorder="1" applyAlignment="1">
      <alignment horizontal="justify" vertical="center" wrapText="1"/>
    </xf>
    <xf numFmtId="6" fontId="3" fillId="0" borderId="32" xfId="6" applyNumberFormat="1" applyFont="1" applyBorder="1" applyAlignment="1">
      <alignment horizontal="center" vertical="center" wrapText="1"/>
    </xf>
    <xf numFmtId="0" fontId="8" fillId="3" borderId="32" xfId="6" applyFont="1" applyFill="1" applyBorder="1" applyAlignment="1">
      <alignment horizontal="center" vertical="center" wrapText="1"/>
    </xf>
    <xf numFmtId="0" fontId="3" fillId="0" borderId="17" xfId="6" applyFont="1" applyBorder="1" applyAlignment="1">
      <alignment horizontal="center" vertical="center" wrapText="1"/>
    </xf>
    <xf numFmtId="0" fontId="4" fillId="0" borderId="18" xfId="6" applyFont="1" applyBorder="1" applyAlignment="1">
      <alignment horizontal="center"/>
    </xf>
    <xf numFmtId="0" fontId="3" fillId="0" borderId="33" xfId="6" applyFont="1" applyBorder="1" applyAlignment="1">
      <alignment horizontal="center"/>
    </xf>
    <xf numFmtId="0" fontId="3" fillId="0" borderId="19" xfId="6" applyFont="1" applyBorder="1" applyAlignment="1">
      <alignment horizontal="center"/>
    </xf>
    <xf numFmtId="9" fontId="11" fillId="0" borderId="13" xfId="7" applyFont="1" applyFill="1" applyBorder="1" applyAlignment="1">
      <alignment horizontal="center" vertical="center" wrapText="1"/>
    </xf>
    <xf numFmtId="9" fontId="11" fillId="0" borderId="22" xfId="7" applyFont="1" applyFill="1" applyBorder="1" applyAlignment="1">
      <alignment horizontal="center" vertical="center" wrapText="1"/>
    </xf>
    <xf numFmtId="9" fontId="11" fillId="0" borderId="15" xfId="7" applyFont="1" applyFill="1" applyBorder="1" applyAlignment="1">
      <alignment horizontal="center" vertical="center" wrapText="1"/>
    </xf>
    <xf numFmtId="0" fontId="3" fillId="0" borderId="18" xfId="0" applyFont="1" applyBorder="1" applyAlignment="1">
      <alignment horizontal="center" vertical="center"/>
    </xf>
    <xf numFmtId="0" fontId="3" fillId="20" borderId="33" xfId="0" applyFont="1" applyFill="1" applyBorder="1" applyAlignment="1">
      <alignment horizontal="center"/>
    </xf>
    <xf numFmtId="0" fontId="3" fillId="0" borderId="19" xfId="0" applyFont="1" applyBorder="1"/>
    <xf numFmtId="0" fontId="4" fillId="4" borderId="11"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4" borderId="24" xfId="0" applyFont="1" applyFill="1" applyBorder="1" applyAlignment="1">
      <alignment horizontal="center" vertical="center" wrapText="1"/>
    </xf>
    <xf numFmtId="49" fontId="3" fillId="0" borderId="26" xfId="0" applyNumberFormat="1" applyFont="1" applyBorder="1" applyAlignment="1">
      <alignment horizontal="center" vertical="center" wrapText="1"/>
    </xf>
    <xf numFmtId="0" fontId="3" fillId="0" borderId="8" xfId="0" applyFont="1" applyBorder="1" applyAlignment="1">
      <alignmen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6"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7" borderId="15" xfId="0" applyFont="1" applyFill="1" applyBorder="1" applyAlignment="1">
      <alignment horizontal="center" vertical="center" wrapText="1"/>
    </xf>
    <xf numFmtId="0" fontId="3" fillId="0" borderId="60" xfId="0" applyFont="1" applyBorder="1" applyAlignment="1">
      <alignment horizontal="center" vertical="center"/>
    </xf>
    <xf numFmtId="0" fontId="3" fillId="0" borderId="46" xfId="0" applyFont="1" applyBorder="1" applyAlignment="1">
      <alignment horizontal="center" vertical="center"/>
    </xf>
    <xf numFmtId="0" fontId="3" fillId="0" borderId="48" xfId="0" applyFont="1" applyBorder="1" applyAlignment="1">
      <alignment horizontal="center" vertical="center"/>
    </xf>
    <xf numFmtId="0" fontId="4" fillId="8" borderId="9" xfId="0" applyFont="1" applyFill="1" applyBorder="1" applyAlignment="1">
      <alignment horizontal="center" vertical="center" wrapText="1"/>
    </xf>
    <xf numFmtId="0" fontId="4" fillId="8" borderId="29"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21" xfId="0" applyFont="1" applyBorder="1" applyAlignment="1">
      <alignment horizontal="justify" vertical="center" wrapText="1"/>
    </xf>
    <xf numFmtId="0" fontId="3" fillId="0" borderId="22" xfId="0" applyFont="1" applyBorder="1" applyAlignment="1">
      <alignment horizontal="justify" vertical="center" wrapText="1"/>
    </xf>
    <xf numFmtId="0" fontId="4" fillId="9" borderId="6" xfId="0" applyFont="1" applyFill="1" applyBorder="1" applyAlignment="1">
      <alignment horizontal="center"/>
    </xf>
    <xf numFmtId="0" fontId="4" fillId="9" borderId="30" xfId="0" applyFont="1" applyFill="1" applyBorder="1" applyAlignment="1">
      <alignment horizontal="center"/>
    </xf>
    <xf numFmtId="0" fontId="4" fillId="9" borderId="7" xfId="0" applyFont="1" applyFill="1" applyBorder="1" applyAlignment="1">
      <alignment horizontal="center"/>
    </xf>
    <xf numFmtId="0" fontId="4" fillId="9" borderId="4" xfId="0" applyFont="1" applyFill="1" applyBorder="1" applyAlignment="1">
      <alignment horizontal="center" vertical="center"/>
    </xf>
    <xf numFmtId="0" fontId="4" fillId="9" borderId="29" xfId="0" applyFont="1" applyFill="1" applyBorder="1" applyAlignment="1">
      <alignment horizontal="center" vertical="center"/>
    </xf>
    <xf numFmtId="0" fontId="4" fillId="9" borderId="5" xfId="0" applyFont="1" applyFill="1" applyBorder="1" applyAlignment="1">
      <alignment horizontal="center" vertical="center"/>
    </xf>
    <xf numFmtId="0" fontId="4" fillId="9" borderId="4" xfId="0" applyFont="1" applyFill="1" applyBorder="1" applyAlignment="1">
      <alignment horizontal="center"/>
    </xf>
    <xf numFmtId="0" fontId="4" fillId="9" borderId="29" xfId="0" applyFont="1" applyFill="1" applyBorder="1" applyAlignment="1">
      <alignment horizontal="center"/>
    </xf>
    <xf numFmtId="0" fontId="4" fillId="9" borderId="5" xfId="0" applyFont="1" applyFill="1" applyBorder="1" applyAlignment="1">
      <alignment horizontal="center"/>
    </xf>
    <xf numFmtId="0" fontId="11" fillId="0" borderId="39" xfId="1" applyFont="1" applyBorder="1" applyAlignment="1">
      <alignment horizontal="center" vertical="center" wrapText="1"/>
    </xf>
    <xf numFmtId="0" fontId="11" fillId="0" borderId="63" xfId="1" applyFont="1" applyBorder="1" applyAlignment="1">
      <alignment horizontal="center" vertical="center" wrapText="1"/>
    </xf>
    <xf numFmtId="0" fontId="11" fillId="0" borderId="20" xfId="1" applyFont="1" applyBorder="1" applyAlignment="1">
      <alignment horizontal="center" vertical="center" wrapText="1"/>
    </xf>
    <xf numFmtId="0" fontId="11" fillId="18" borderId="4" xfId="1" applyFont="1" applyFill="1" applyBorder="1" applyAlignment="1">
      <alignment horizontal="center" vertical="center"/>
    </xf>
    <xf numFmtId="0" fontId="11" fillId="18" borderId="29" xfId="1" applyFont="1" applyFill="1" applyBorder="1" applyAlignment="1">
      <alignment horizontal="center" vertical="center"/>
    </xf>
    <xf numFmtId="0" fontId="11" fillId="18" borderId="5" xfId="1" applyFont="1" applyFill="1" applyBorder="1" applyAlignment="1">
      <alignment horizontal="center" vertical="center"/>
    </xf>
    <xf numFmtId="0" fontId="11" fillId="18" borderId="6" xfId="1" applyFont="1" applyFill="1" applyBorder="1" applyAlignment="1">
      <alignment horizontal="center" vertical="center"/>
    </xf>
    <xf numFmtId="0" fontId="11" fillId="18" borderId="30" xfId="1" applyFont="1" applyFill="1" applyBorder="1" applyAlignment="1">
      <alignment horizontal="center" vertical="center"/>
    </xf>
    <xf numFmtId="0" fontId="11" fillId="18" borderId="7" xfId="1" applyFont="1" applyFill="1" applyBorder="1" applyAlignment="1">
      <alignment horizontal="center" vertical="center"/>
    </xf>
    <xf numFmtId="0" fontId="11" fillId="0" borderId="42" xfId="1" applyFont="1" applyBorder="1" applyAlignment="1">
      <alignment horizontal="center"/>
    </xf>
    <xf numFmtId="0" fontId="11" fillId="0" borderId="55" xfId="1" applyFont="1" applyBorder="1" applyAlignment="1">
      <alignment horizontal="center"/>
    </xf>
    <xf numFmtId="0" fontId="10" fillId="12" borderId="36" xfId="1" applyFont="1" applyFill="1" applyBorder="1" applyAlignment="1">
      <alignment horizontal="center" vertical="center" wrapText="1"/>
    </xf>
    <xf numFmtId="0" fontId="10" fillId="13" borderId="37" xfId="1" applyFont="1" applyFill="1" applyBorder="1" applyAlignment="1">
      <alignment horizontal="center" vertical="center" wrapText="1"/>
    </xf>
    <xf numFmtId="0" fontId="10" fillId="13" borderId="38" xfId="1" applyFont="1" applyFill="1" applyBorder="1" applyAlignment="1">
      <alignment horizontal="center" vertical="center" wrapText="1"/>
    </xf>
    <xf numFmtId="0" fontId="10" fillId="13" borderId="4" xfId="1" applyFont="1" applyFill="1" applyBorder="1" applyAlignment="1">
      <alignment horizontal="center" vertical="center" wrapText="1"/>
    </xf>
    <xf numFmtId="0" fontId="10" fillId="13" borderId="5" xfId="1" applyFont="1" applyFill="1" applyBorder="1" applyAlignment="1">
      <alignment horizontal="center" vertical="center" wrapText="1"/>
    </xf>
    <xf numFmtId="0" fontId="10" fillId="13" borderId="6" xfId="1" applyFont="1" applyFill="1" applyBorder="1" applyAlignment="1">
      <alignment horizontal="center" vertical="center" wrapText="1"/>
    </xf>
    <xf numFmtId="0" fontId="10" fillId="13" borderId="7" xfId="1" applyFont="1" applyFill="1" applyBorder="1" applyAlignment="1">
      <alignment horizontal="center" vertical="center" wrapText="1"/>
    </xf>
    <xf numFmtId="0" fontId="10" fillId="14" borderId="10" xfId="1" applyFont="1" applyFill="1" applyBorder="1" applyAlignment="1">
      <alignment horizontal="center" vertical="center" wrapText="1"/>
    </xf>
    <xf numFmtId="0" fontId="10" fillId="14" borderId="11" xfId="1" applyFont="1" applyFill="1" applyBorder="1" applyAlignment="1">
      <alignment horizontal="center" vertical="center" wrapText="1"/>
    </xf>
    <xf numFmtId="0" fontId="10" fillId="15" borderId="9" xfId="1" applyFont="1" applyFill="1" applyBorder="1" applyAlignment="1">
      <alignment horizontal="center" vertical="center" wrapText="1"/>
    </xf>
    <xf numFmtId="0" fontId="10" fillId="15" borderId="10" xfId="1" applyFont="1" applyFill="1" applyBorder="1" applyAlignment="1">
      <alignment horizontal="center" vertical="center" wrapText="1"/>
    </xf>
    <xf numFmtId="0" fontId="10" fillId="15" borderId="11" xfId="1" applyFont="1" applyFill="1" applyBorder="1" applyAlignment="1">
      <alignment horizontal="center" vertical="center" wrapText="1"/>
    </xf>
    <xf numFmtId="0" fontId="3" fillId="0" borderId="61" xfId="0" applyFont="1" applyBorder="1" applyAlignment="1">
      <alignment horizontal="center" vertical="center"/>
    </xf>
    <xf numFmtId="0" fontId="3" fillId="0" borderId="10" xfId="0" applyFont="1" applyBorder="1" applyAlignment="1">
      <alignment horizontal="center" vertical="center"/>
    </xf>
    <xf numFmtId="0" fontId="3" fillId="0" borderId="62" xfId="0" applyFont="1" applyBorder="1" applyAlignment="1">
      <alignment horizontal="center" vertical="center"/>
    </xf>
    <xf numFmtId="0" fontId="3" fillId="0" borderId="14" xfId="6" applyFont="1" applyBorder="1" applyAlignment="1">
      <alignment horizontal="justify" vertical="center" wrapText="1"/>
    </xf>
    <xf numFmtId="0" fontId="3" fillId="0" borderId="15" xfId="6" applyFont="1" applyBorder="1" applyAlignment="1">
      <alignment horizontal="justify" vertical="center" wrapText="1"/>
    </xf>
    <xf numFmtId="0" fontId="4" fillId="9" borderId="4" xfId="6" applyFont="1" applyFill="1" applyBorder="1" applyAlignment="1">
      <alignment horizontal="center" vertical="center"/>
    </xf>
    <xf numFmtId="0" fontId="4" fillId="9" borderId="29" xfId="6" applyFont="1" applyFill="1" applyBorder="1" applyAlignment="1">
      <alignment horizontal="center" vertical="center"/>
    </xf>
    <xf numFmtId="0" fontId="4" fillId="9" borderId="5" xfId="6" applyFont="1" applyFill="1" applyBorder="1" applyAlignment="1">
      <alignment horizontal="center" vertical="center"/>
    </xf>
    <xf numFmtId="0" fontId="4" fillId="9" borderId="6" xfId="6" applyFont="1" applyFill="1" applyBorder="1" applyAlignment="1">
      <alignment horizontal="center"/>
    </xf>
    <xf numFmtId="0" fontId="4" fillId="9" borderId="30" xfId="6" applyFont="1" applyFill="1" applyBorder="1" applyAlignment="1">
      <alignment horizontal="center"/>
    </xf>
    <xf numFmtId="0" fontId="4" fillId="9" borderId="7" xfId="6" applyFont="1" applyFill="1" applyBorder="1" applyAlignment="1">
      <alignment horizontal="center"/>
    </xf>
    <xf numFmtId="0" fontId="4" fillId="9" borderId="4" xfId="6" applyFont="1" applyFill="1" applyBorder="1" applyAlignment="1">
      <alignment horizontal="center"/>
    </xf>
    <xf numFmtId="0" fontId="4" fillId="9" borderId="29" xfId="6" applyFont="1" applyFill="1" applyBorder="1" applyAlignment="1">
      <alignment horizontal="center"/>
    </xf>
    <xf numFmtId="0" fontId="4" fillId="9" borderId="5" xfId="6" applyFont="1" applyFill="1" applyBorder="1" applyAlignment="1">
      <alignment horizontal="center"/>
    </xf>
    <xf numFmtId="0" fontId="3" fillId="0" borderId="9" xfId="6" applyFont="1" applyBorder="1" applyAlignment="1">
      <alignment horizontal="center" vertical="center" wrapText="1"/>
    </xf>
    <xf numFmtId="0" fontId="3" fillId="0" borderId="10" xfId="6" applyFont="1" applyBorder="1" applyAlignment="1">
      <alignment horizontal="center" vertical="center" wrapText="1"/>
    </xf>
    <xf numFmtId="0" fontId="3" fillId="0" borderId="11" xfId="6" applyFont="1" applyBorder="1" applyAlignment="1">
      <alignment horizontal="center" vertical="center" wrapText="1"/>
    </xf>
    <xf numFmtId="0" fontId="3" fillId="0" borderId="21" xfId="6" applyFont="1" applyBorder="1" applyAlignment="1">
      <alignment horizontal="justify" vertical="center" wrapText="1"/>
    </xf>
    <xf numFmtId="0" fontId="3" fillId="0" borderId="22" xfId="6" applyFont="1" applyBorder="1" applyAlignment="1">
      <alignment horizontal="justify" vertical="center" wrapText="1"/>
    </xf>
    <xf numFmtId="0" fontId="4" fillId="8" borderId="9" xfId="6" applyFont="1" applyFill="1" applyBorder="1" applyAlignment="1">
      <alignment horizontal="center" vertical="center" wrapText="1"/>
    </xf>
    <xf numFmtId="0" fontId="4" fillId="8" borderId="29" xfId="6" applyFont="1" applyFill="1" applyBorder="1" applyAlignment="1">
      <alignment horizontal="center" vertical="center" wrapText="1"/>
    </xf>
    <xf numFmtId="0" fontId="4" fillId="8" borderId="5" xfId="6" applyFont="1" applyFill="1" applyBorder="1" applyAlignment="1">
      <alignment horizontal="center" vertical="center" wrapText="1"/>
    </xf>
    <xf numFmtId="0" fontId="3" fillId="0" borderId="12" xfId="6" applyFont="1" applyBorder="1" applyAlignment="1">
      <alignment horizontal="justify" vertical="center" wrapText="1"/>
    </xf>
    <xf numFmtId="0" fontId="3" fillId="0" borderId="13" xfId="6" applyFont="1" applyBorder="1" applyAlignment="1">
      <alignment horizontal="justify" vertical="center" wrapText="1"/>
    </xf>
    <xf numFmtId="0" fontId="10" fillId="16" borderId="9" xfId="1" applyFont="1" applyFill="1" applyBorder="1" applyAlignment="1">
      <alignment horizontal="center" vertical="center" wrapText="1"/>
    </xf>
    <xf numFmtId="0" fontId="10" fillId="16" borderId="10" xfId="1" applyFont="1" applyFill="1" applyBorder="1" applyAlignment="1">
      <alignment horizontal="center" vertical="center" wrapText="1"/>
    </xf>
    <xf numFmtId="0" fontId="10" fillId="16" borderId="11" xfId="1" applyFont="1" applyFill="1" applyBorder="1" applyAlignment="1">
      <alignment horizontal="center" vertical="center" wrapText="1"/>
    </xf>
    <xf numFmtId="0" fontId="11" fillId="0" borderId="47" xfId="1" applyFont="1" applyBorder="1" applyAlignment="1">
      <alignment horizontal="center"/>
    </xf>
    <xf numFmtId="0" fontId="11" fillId="0" borderId="56" xfId="1" applyFont="1" applyBorder="1" applyAlignment="1">
      <alignment horizontal="center"/>
    </xf>
    <xf numFmtId="0" fontId="10" fillId="20" borderId="3" xfId="1" applyFont="1" applyFill="1" applyAlignment="1">
      <alignment wrapText="1"/>
    </xf>
  </cellXfs>
  <cellStyles count="8">
    <cellStyle name="Moneda [0] 2" xfId="5" xr:uid="{00000000-0005-0000-0000-000000000000}"/>
    <cellStyle name="Moneda 2" xfId="2" xr:uid="{00000000-0005-0000-0000-000001000000}"/>
    <cellStyle name="Normal" xfId="0" builtinId="0"/>
    <cellStyle name="Normal 2" xfId="1" xr:uid="{00000000-0005-0000-0000-000003000000}"/>
    <cellStyle name="Normal 3" xfId="6" xr:uid="{00000000-0005-0000-0000-000004000000}"/>
    <cellStyle name="Porcentaje 2" xfId="3" xr:uid="{00000000-0005-0000-0000-000005000000}"/>
    <cellStyle name="Porcentaje 2 2" xfId="4" xr:uid="{00000000-0005-0000-0000-000006000000}"/>
    <cellStyle name="Porcentaje 2 2 2" xfId="7" xr:uid="{00000000-0005-0000-0000-000007000000}"/>
  </cellStyles>
  <dxfs count="3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00B050"/>
        </patternFill>
      </fill>
    </dxf>
    <dxf>
      <font>
        <color auto="1"/>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00B050"/>
        </patternFill>
      </fill>
    </dxf>
    <dxf>
      <font>
        <color auto="1"/>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00B050"/>
        </patternFill>
      </fill>
    </dxf>
    <dxf>
      <font>
        <color auto="1"/>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rver01/clientes/Documents%20and%20Settings/glijer/Configuraci&#243;n%20local/Archivos%20temporales%20de%20Internet/OLK21DE/CUADRO%20RESUMEN%20-%2020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alariominimocolombia.net/2020" TargetMode="External"/><Relationship Id="rId7" Type="http://schemas.openxmlformats.org/officeDocument/2006/relationships/printerSettings" Target="../printerSettings/printerSettings2.bin"/><Relationship Id="rId2" Type="http://schemas.openxmlformats.org/officeDocument/2006/relationships/hyperlink" Target="https://www.salariominimocolombia.net/2021" TargetMode="External"/><Relationship Id="rId1" Type="http://schemas.openxmlformats.org/officeDocument/2006/relationships/hyperlink" Target="https://www.salariominimocolombia.net/2022" TargetMode="External"/><Relationship Id="rId6" Type="http://schemas.openxmlformats.org/officeDocument/2006/relationships/hyperlink" Target="https://www.salariominimocolombia.net/2013" TargetMode="External"/><Relationship Id="rId5" Type="http://schemas.openxmlformats.org/officeDocument/2006/relationships/hyperlink" Target="https://www.salariominimocolombia.net/2016" TargetMode="External"/><Relationship Id="rId4" Type="http://schemas.openxmlformats.org/officeDocument/2006/relationships/hyperlink" Target="https://www.salariominimocolombia.net/2018"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salariominimocolombia.net/2020" TargetMode="External"/><Relationship Id="rId7" Type="http://schemas.openxmlformats.org/officeDocument/2006/relationships/printerSettings" Target="../printerSettings/printerSettings3.bin"/><Relationship Id="rId2" Type="http://schemas.openxmlformats.org/officeDocument/2006/relationships/hyperlink" Target="https://www.salariominimocolombia.net/2021" TargetMode="External"/><Relationship Id="rId1" Type="http://schemas.openxmlformats.org/officeDocument/2006/relationships/hyperlink" Target="https://www.salariominimocolombia.net/2022" TargetMode="External"/><Relationship Id="rId6" Type="http://schemas.openxmlformats.org/officeDocument/2006/relationships/hyperlink" Target="https://www.salariominimocolombia.net/2013" TargetMode="External"/><Relationship Id="rId5" Type="http://schemas.openxmlformats.org/officeDocument/2006/relationships/hyperlink" Target="https://www.salariominimocolombia.net/2016" TargetMode="External"/><Relationship Id="rId4" Type="http://schemas.openxmlformats.org/officeDocument/2006/relationships/hyperlink" Target="https://www.salariominimocolombia.net/2018"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salariominimocolombia.net/2020" TargetMode="External"/><Relationship Id="rId7" Type="http://schemas.openxmlformats.org/officeDocument/2006/relationships/printerSettings" Target="../printerSettings/printerSettings5.bin"/><Relationship Id="rId2" Type="http://schemas.openxmlformats.org/officeDocument/2006/relationships/hyperlink" Target="https://www.salariominimocolombia.net/2021" TargetMode="External"/><Relationship Id="rId1" Type="http://schemas.openxmlformats.org/officeDocument/2006/relationships/hyperlink" Target="https://www.salariominimocolombia.net/2022" TargetMode="External"/><Relationship Id="rId6" Type="http://schemas.openxmlformats.org/officeDocument/2006/relationships/hyperlink" Target="https://www.salariominimocolombia.net/2013" TargetMode="External"/><Relationship Id="rId5" Type="http://schemas.openxmlformats.org/officeDocument/2006/relationships/hyperlink" Target="https://www.salariominimocolombia.net/2016" TargetMode="External"/><Relationship Id="rId4" Type="http://schemas.openxmlformats.org/officeDocument/2006/relationships/hyperlink" Target="https://www.salariominimocolombia.net/2018"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3"/>
  <sheetViews>
    <sheetView tabSelected="1" workbookViewId="0">
      <pane xSplit="3" topLeftCell="D1" activePane="topRight" state="frozen"/>
      <selection pane="topRight" activeCell="E13" sqref="E13"/>
    </sheetView>
  </sheetViews>
  <sheetFormatPr baseColWidth="10" defaultColWidth="14.3984375" defaultRowHeight="15" customHeight="1" x14ac:dyDescent="0.3"/>
  <cols>
    <col min="1" max="1" width="10.8984375" style="1" customWidth="1"/>
    <col min="2" max="2" width="11.3984375" style="1" customWidth="1"/>
    <col min="3" max="3" width="30.09765625" style="1" customWidth="1"/>
    <col min="4" max="4" width="30.3984375" style="1" customWidth="1"/>
    <col min="5" max="5" width="26.09765625" style="1" customWidth="1"/>
    <col min="6" max="6" width="17.59765625" style="1" customWidth="1"/>
    <col min="7" max="16384" width="14.3984375" style="1"/>
  </cols>
  <sheetData>
    <row r="1" spans="1:6" ht="14" thickBot="1" x14ac:dyDescent="0.35">
      <c r="A1" s="2"/>
      <c r="B1" s="3"/>
      <c r="C1" s="3"/>
      <c r="D1" s="3"/>
      <c r="E1" s="4"/>
      <c r="F1" s="3"/>
    </row>
    <row r="2" spans="1:6" ht="28.5" customHeight="1" thickBot="1" x14ac:dyDescent="0.35">
      <c r="A2" s="4"/>
      <c r="B2" s="154" t="s">
        <v>19</v>
      </c>
      <c r="C2" s="155"/>
      <c r="D2" s="155"/>
      <c r="E2" s="156"/>
      <c r="F2" s="3"/>
    </row>
    <row r="3" spans="1:6" ht="14.25" customHeight="1" thickBot="1" x14ac:dyDescent="0.35">
      <c r="A3" s="4"/>
      <c r="B3" s="4"/>
      <c r="C3" s="4"/>
      <c r="D3" s="4"/>
      <c r="E3" s="4"/>
      <c r="F3" s="3"/>
    </row>
    <row r="4" spans="1:6" ht="19.5" customHeight="1" thickBot="1" x14ac:dyDescent="0.35">
      <c r="A4" s="4"/>
      <c r="B4" s="4"/>
      <c r="C4" s="4"/>
      <c r="D4" s="5" t="s">
        <v>9</v>
      </c>
      <c r="E4" s="149" t="s">
        <v>108</v>
      </c>
      <c r="F4" s="3"/>
    </row>
    <row r="5" spans="1:6" ht="27.5" thickBot="1" x14ac:dyDescent="0.35">
      <c r="A5" s="4"/>
      <c r="B5" s="4"/>
      <c r="C5" s="4"/>
      <c r="D5" s="6" t="s">
        <v>17</v>
      </c>
      <c r="E5" s="150" t="s">
        <v>109</v>
      </c>
      <c r="F5" s="3"/>
    </row>
    <row r="6" spans="1:6" ht="14.25" customHeight="1" thickBot="1" x14ac:dyDescent="0.35">
      <c r="A6" s="3"/>
      <c r="B6" s="162" t="s">
        <v>10</v>
      </c>
      <c r="C6" s="163"/>
      <c r="D6" s="7" t="s">
        <v>11</v>
      </c>
      <c r="E6" s="151" t="s">
        <v>11</v>
      </c>
      <c r="F6" s="3"/>
    </row>
    <row r="7" spans="1:6" ht="14" thickBot="1" x14ac:dyDescent="0.35">
      <c r="A7" s="3"/>
      <c r="B7" s="164"/>
      <c r="C7" s="165"/>
      <c r="D7" s="38" t="s">
        <v>112</v>
      </c>
      <c r="E7" s="152" t="s">
        <v>114</v>
      </c>
      <c r="F7" s="3"/>
    </row>
    <row r="8" spans="1:6" ht="14.25" customHeight="1" thickBot="1" x14ac:dyDescent="0.35">
      <c r="A8" s="3"/>
      <c r="B8" s="162" t="s">
        <v>12</v>
      </c>
      <c r="C8" s="163"/>
      <c r="D8" s="7" t="s">
        <v>11</v>
      </c>
      <c r="E8" s="151" t="s">
        <v>11</v>
      </c>
      <c r="F8" s="3"/>
    </row>
    <row r="9" spans="1:6" ht="14" thickBot="1" x14ac:dyDescent="0.35">
      <c r="A9" s="3"/>
      <c r="B9" s="164"/>
      <c r="C9" s="165"/>
      <c r="D9" s="38" t="s">
        <v>55</v>
      </c>
      <c r="E9" s="152" t="s">
        <v>7</v>
      </c>
      <c r="F9" s="2"/>
    </row>
    <row r="10" spans="1:6" ht="14.25" customHeight="1" thickBot="1" x14ac:dyDescent="0.35">
      <c r="A10" s="3"/>
      <c r="B10" s="162" t="s">
        <v>106</v>
      </c>
      <c r="C10" s="163"/>
      <c r="D10" s="7" t="s">
        <v>11</v>
      </c>
      <c r="E10" s="151" t="s">
        <v>11</v>
      </c>
      <c r="F10" s="3"/>
    </row>
    <row r="11" spans="1:6" ht="14" thickBot="1" x14ac:dyDescent="0.35">
      <c r="A11" s="3"/>
      <c r="B11" s="164"/>
      <c r="C11" s="165"/>
      <c r="D11" s="38" t="s">
        <v>7</v>
      </c>
      <c r="E11" s="152" t="s">
        <v>112</v>
      </c>
      <c r="F11" s="3"/>
    </row>
    <row r="12" spans="1:6" ht="14.25" customHeight="1" thickBot="1" x14ac:dyDescent="0.35">
      <c r="A12" s="3"/>
      <c r="B12" s="162" t="s">
        <v>13</v>
      </c>
      <c r="C12" s="163"/>
      <c r="D12" s="7" t="s">
        <v>11</v>
      </c>
      <c r="E12" s="151" t="s">
        <v>11</v>
      </c>
      <c r="F12" s="3"/>
    </row>
    <row r="13" spans="1:6" ht="14" thickBot="1" x14ac:dyDescent="0.35">
      <c r="A13" s="3"/>
      <c r="B13" s="164"/>
      <c r="C13" s="165"/>
      <c r="D13" s="38" t="s">
        <v>113</v>
      </c>
      <c r="E13" s="152" t="s">
        <v>114</v>
      </c>
      <c r="F13" s="3"/>
    </row>
    <row r="14" spans="1:6" ht="14" thickBot="1" x14ac:dyDescent="0.35">
      <c r="A14" s="3"/>
      <c r="B14" s="160"/>
      <c r="C14" s="161"/>
      <c r="D14" s="3" t="s">
        <v>14</v>
      </c>
      <c r="E14" s="4"/>
      <c r="F14" s="3"/>
    </row>
    <row r="15" spans="1:6" ht="54.75" customHeight="1" thickBot="1" x14ac:dyDescent="0.35">
      <c r="A15" s="4"/>
      <c r="B15" s="157" t="s">
        <v>107</v>
      </c>
      <c r="C15" s="158"/>
      <c r="D15" s="158"/>
      <c r="E15" s="159"/>
      <c r="F15" s="4"/>
    </row>
    <row r="16" spans="1:6" ht="13.5" x14ac:dyDescent="0.3">
      <c r="A16" s="4"/>
      <c r="B16" s="4"/>
      <c r="C16" s="4"/>
      <c r="D16" s="4"/>
      <c r="E16" s="4"/>
      <c r="F16" s="4"/>
    </row>
    <row r="17" spans="1:6" ht="13.5" x14ac:dyDescent="0.3">
      <c r="A17" s="4"/>
      <c r="B17" s="4"/>
      <c r="C17" s="4"/>
      <c r="D17" s="4"/>
      <c r="E17" s="4"/>
      <c r="F17" s="4"/>
    </row>
    <row r="18" spans="1:6" ht="13.5" x14ac:dyDescent="0.3">
      <c r="A18" s="4"/>
      <c r="B18" s="4"/>
      <c r="C18" s="4"/>
      <c r="D18" s="4"/>
      <c r="E18" s="4"/>
      <c r="F18" s="4"/>
    </row>
    <row r="19" spans="1:6" ht="13.5" x14ac:dyDescent="0.3">
      <c r="A19" s="4"/>
      <c r="B19" s="4"/>
      <c r="C19" s="4"/>
      <c r="D19" s="4"/>
      <c r="E19" s="4"/>
      <c r="F19" s="4"/>
    </row>
    <row r="20" spans="1:6" ht="15.75" customHeight="1" x14ac:dyDescent="0.3">
      <c r="A20" s="4"/>
      <c r="B20" s="4"/>
      <c r="C20" s="4"/>
      <c r="D20" s="4"/>
      <c r="E20" s="4"/>
      <c r="F20" s="4"/>
    </row>
    <row r="21" spans="1:6" ht="15.75" customHeight="1" x14ac:dyDescent="0.3">
      <c r="A21" s="4"/>
      <c r="B21" s="4"/>
      <c r="C21" s="4"/>
      <c r="D21" s="4"/>
      <c r="E21" s="4"/>
      <c r="F21" s="4"/>
    </row>
    <row r="22" spans="1:6" ht="15.75" customHeight="1" x14ac:dyDescent="0.3">
      <c r="A22" s="4"/>
      <c r="B22" s="4"/>
      <c r="C22" s="4"/>
      <c r="D22" s="4"/>
      <c r="E22" s="4"/>
      <c r="F22" s="4"/>
    </row>
    <row r="23" spans="1:6" ht="15.75" customHeight="1" x14ac:dyDescent="0.3">
      <c r="A23" s="4"/>
      <c r="B23" s="4"/>
      <c r="C23" s="4"/>
      <c r="D23" s="4"/>
      <c r="E23" s="4"/>
      <c r="F23" s="4"/>
    </row>
    <row r="24" spans="1:6" ht="15.75" customHeight="1" x14ac:dyDescent="0.3">
      <c r="A24" s="4"/>
      <c r="B24" s="4"/>
      <c r="C24" s="4"/>
      <c r="D24" s="4"/>
      <c r="E24" s="4"/>
      <c r="F24" s="4"/>
    </row>
    <row r="25" spans="1:6" ht="15.75" customHeight="1" x14ac:dyDescent="0.3">
      <c r="A25" s="4"/>
      <c r="B25" s="4"/>
      <c r="C25" s="4"/>
      <c r="D25" s="4"/>
      <c r="E25" s="4"/>
      <c r="F25" s="4"/>
    </row>
    <row r="26" spans="1:6" ht="15.75" customHeight="1" x14ac:dyDescent="0.3">
      <c r="A26" s="4"/>
      <c r="B26" s="4"/>
      <c r="C26" s="4"/>
      <c r="D26" s="4"/>
      <c r="E26" s="4"/>
      <c r="F26" s="4"/>
    </row>
    <row r="27" spans="1:6" ht="15.75" customHeight="1" x14ac:dyDescent="0.3">
      <c r="A27" s="4"/>
      <c r="B27" s="4"/>
      <c r="C27" s="4"/>
      <c r="D27" s="4"/>
      <c r="E27" s="4"/>
      <c r="F27" s="4"/>
    </row>
    <row r="28" spans="1:6" ht="15.75" customHeight="1" x14ac:dyDescent="0.3">
      <c r="A28" s="4"/>
      <c r="B28" s="4"/>
      <c r="C28" s="4"/>
      <c r="D28" s="4"/>
      <c r="E28" s="4"/>
      <c r="F28" s="4"/>
    </row>
    <row r="29" spans="1:6" ht="15.75" customHeight="1" x14ac:dyDescent="0.3">
      <c r="A29" s="4"/>
      <c r="B29" s="4"/>
      <c r="C29" s="4"/>
      <c r="D29" s="4"/>
      <c r="E29" s="4"/>
      <c r="F29" s="4"/>
    </row>
    <row r="30" spans="1:6" ht="15.75" customHeight="1" x14ac:dyDescent="0.3">
      <c r="A30" s="4"/>
      <c r="B30" s="4"/>
      <c r="C30" s="4"/>
      <c r="D30" s="4"/>
      <c r="E30" s="4"/>
      <c r="F30" s="4"/>
    </row>
    <row r="31" spans="1:6" ht="15.75" customHeight="1" x14ac:dyDescent="0.3">
      <c r="A31" s="4"/>
      <c r="B31" s="4"/>
      <c r="C31" s="4"/>
      <c r="D31" s="4"/>
      <c r="E31" s="4"/>
      <c r="F31" s="4"/>
    </row>
    <row r="32" spans="1:6" ht="15.75" customHeight="1" x14ac:dyDescent="0.3">
      <c r="A32" s="4"/>
      <c r="B32" s="4"/>
      <c r="C32" s="4"/>
      <c r="D32" s="4"/>
      <c r="E32" s="4"/>
      <c r="F32" s="4"/>
    </row>
    <row r="33" spans="1:6" ht="15.75" customHeight="1" x14ac:dyDescent="0.3">
      <c r="A33" s="4"/>
      <c r="B33" s="4"/>
      <c r="C33" s="4"/>
      <c r="D33" s="4"/>
      <c r="E33" s="4"/>
      <c r="F33" s="4"/>
    </row>
    <row r="34" spans="1:6" ht="15.75" customHeight="1" x14ac:dyDescent="0.3">
      <c r="A34" s="4"/>
      <c r="B34" s="4"/>
      <c r="C34" s="4"/>
      <c r="D34" s="4"/>
      <c r="E34" s="4"/>
      <c r="F34" s="4"/>
    </row>
    <row r="35" spans="1:6" ht="15.75" customHeight="1" x14ac:dyDescent="0.3">
      <c r="A35" s="4"/>
      <c r="B35" s="4"/>
      <c r="C35" s="4"/>
      <c r="D35" s="4"/>
      <c r="E35" s="4"/>
      <c r="F35" s="4"/>
    </row>
    <row r="36" spans="1:6" ht="15.75" customHeight="1" x14ac:dyDescent="0.3">
      <c r="A36" s="4"/>
      <c r="B36" s="4"/>
      <c r="C36" s="4"/>
      <c r="D36" s="4"/>
      <c r="E36" s="4"/>
      <c r="F36" s="4"/>
    </row>
    <row r="37" spans="1:6" ht="15.75" customHeight="1" x14ac:dyDescent="0.3">
      <c r="A37" s="4"/>
      <c r="B37" s="4"/>
      <c r="C37" s="4"/>
      <c r="D37" s="4"/>
      <c r="E37" s="4"/>
      <c r="F37" s="4"/>
    </row>
    <row r="38" spans="1:6" ht="15.75" customHeight="1" x14ac:dyDescent="0.3">
      <c r="A38" s="4"/>
      <c r="B38" s="4"/>
      <c r="C38" s="4"/>
      <c r="D38" s="4"/>
      <c r="E38" s="4"/>
      <c r="F38" s="4"/>
    </row>
    <row r="39" spans="1:6" ht="15.75" customHeight="1" x14ac:dyDescent="0.3">
      <c r="A39" s="4"/>
      <c r="B39" s="4"/>
      <c r="C39" s="4"/>
      <c r="D39" s="4"/>
      <c r="E39" s="4"/>
      <c r="F39" s="4"/>
    </row>
    <row r="40" spans="1:6" ht="15.75" customHeight="1" x14ac:dyDescent="0.3">
      <c r="A40" s="4"/>
      <c r="B40" s="4"/>
      <c r="C40" s="4"/>
      <c r="D40" s="4"/>
      <c r="E40" s="4"/>
      <c r="F40" s="4"/>
    </row>
    <row r="41" spans="1:6" ht="15.75" customHeight="1" x14ac:dyDescent="0.3">
      <c r="A41" s="4"/>
      <c r="B41" s="4"/>
      <c r="C41" s="4"/>
      <c r="D41" s="4"/>
      <c r="E41" s="4"/>
      <c r="F41" s="4"/>
    </row>
    <row r="42" spans="1:6" ht="15.75" customHeight="1" x14ac:dyDescent="0.3">
      <c r="A42" s="4"/>
      <c r="B42" s="4"/>
      <c r="C42" s="4"/>
      <c r="D42" s="4"/>
      <c r="E42" s="4"/>
      <c r="F42" s="4"/>
    </row>
    <row r="43" spans="1:6" ht="15.75" customHeight="1" x14ac:dyDescent="0.3">
      <c r="A43" s="4"/>
      <c r="B43" s="4"/>
      <c r="C43" s="4"/>
      <c r="D43" s="4"/>
      <c r="E43" s="4"/>
      <c r="F43" s="4"/>
    </row>
    <row r="44" spans="1:6" ht="15.75" customHeight="1" x14ac:dyDescent="0.3">
      <c r="A44" s="4"/>
      <c r="B44" s="4"/>
      <c r="C44" s="4"/>
      <c r="D44" s="4"/>
      <c r="E44" s="4"/>
      <c r="F44" s="4"/>
    </row>
    <row r="45" spans="1:6" ht="15.75" customHeight="1" x14ac:dyDescent="0.3">
      <c r="A45" s="4"/>
      <c r="B45" s="4"/>
      <c r="C45" s="4"/>
      <c r="D45" s="4"/>
      <c r="E45" s="4"/>
      <c r="F45" s="4"/>
    </row>
    <row r="46" spans="1:6" ht="15.75" customHeight="1" x14ac:dyDescent="0.3">
      <c r="A46" s="4"/>
      <c r="B46" s="4"/>
      <c r="C46" s="4"/>
      <c r="D46" s="4"/>
      <c r="E46" s="4"/>
      <c r="F46" s="4"/>
    </row>
    <row r="47" spans="1:6" ht="15.75" customHeight="1" x14ac:dyDescent="0.3">
      <c r="A47" s="4"/>
      <c r="B47" s="4"/>
      <c r="C47" s="4"/>
      <c r="D47" s="4"/>
      <c r="E47" s="4"/>
      <c r="F47" s="4"/>
    </row>
    <row r="48" spans="1:6" ht="15.75" customHeight="1" x14ac:dyDescent="0.3">
      <c r="A48" s="4"/>
      <c r="B48" s="4"/>
      <c r="C48" s="4"/>
      <c r="D48" s="4"/>
      <c r="E48" s="4"/>
      <c r="F48" s="4"/>
    </row>
    <row r="49" spans="1:6" ht="15.75" customHeight="1" x14ac:dyDescent="0.3">
      <c r="A49" s="4"/>
      <c r="B49" s="4"/>
      <c r="C49" s="4"/>
      <c r="D49" s="4"/>
      <c r="E49" s="4"/>
      <c r="F49" s="4"/>
    </row>
    <row r="50" spans="1:6" ht="15.75" customHeight="1" x14ac:dyDescent="0.3">
      <c r="A50" s="4"/>
      <c r="B50" s="4"/>
      <c r="C50" s="4"/>
      <c r="D50" s="4"/>
      <c r="E50" s="4"/>
      <c r="F50" s="4"/>
    </row>
    <row r="51" spans="1:6" ht="15.75" customHeight="1" x14ac:dyDescent="0.3">
      <c r="A51" s="4"/>
      <c r="B51" s="4"/>
      <c r="C51" s="4"/>
      <c r="D51" s="4"/>
      <c r="E51" s="4"/>
      <c r="F51" s="4"/>
    </row>
    <row r="52" spans="1:6" ht="15.75" customHeight="1" x14ac:dyDescent="0.3">
      <c r="A52" s="4"/>
      <c r="B52" s="4"/>
      <c r="C52" s="4"/>
      <c r="D52" s="4"/>
      <c r="E52" s="4"/>
      <c r="F52" s="4"/>
    </row>
    <row r="53" spans="1:6" ht="15.75" customHeight="1" x14ac:dyDescent="0.3">
      <c r="A53" s="4"/>
      <c r="B53" s="4"/>
      <c r="C53" s="4"/>
      <c r="D53" s="4"/>
      <c r="E53" s="4"/>
      <c r="F53" s="4"/>
    </row>
    <row r="54" spans="1:6" ht="15.75" customHeight="1" x14ac:dyDescent="0.3">
      <c r="A54" s="4"/>
      <c r="B54" s="4"/>
      <c r="C54" s="4"/>
      <c r="D54" s="4"/>
      <c r="E54" s="4"/>
      <c r="F54" s="4"/>
    </row>
    <row r="55" spans="1:6" ht="15.75" customHeight="1" x14ac:dyDescent="0.3">
      <c r="A55" s="4"/>
      <c r="B55" s="4"/>
      <c r="C55" s="4"/>
      <c r="D55" s="4"/>
      <c r="E55" s="4"/>
      <c r="F55" s="4"/>
    </row>
    <row r="56" spans="1:6" ht="15.75" customHeight="1" x14ac:dyDescent="0.3">
      <c r="A56" s="4"/>
      <c r="B56" s="4"/>
      <c r="C56" s="4"/>
      <c r="D56" s="4"/>
      <c r="E56" s="4"/>
      <c r="F56" s="4"/>
    </row>
    <row r="57" spans="1:6" ht="15.75" customHeight="1" x14ac:dyDescent="0.3">
      <c r="A57" s="4"/>
      <c r="B57" s="4"/>
      <c r="C57" s="4"/>
      <c r="D57" s="4"/>
      <c r="E57" s="4"/>
      <c r="F57" s="4"/>
    </row>
    <row r="58" spans="1:6" ht="15.75" customHeight="1" x14ac:dyDescent="0.3">
      <c r="A58" s="4"/>
      <c r="B58" s="4"/>
      <c r="C58" s="4"/>
      <c r="D58" s="4"/>
      <c r="E58" s="4"/>
      <c r="F58" s="4"/>
    </row>
    <row r="59" spans="1:6" ht="15.75" customHeight="1" x14ac:dyDescent="0.3">
      <c r="A59" s="4"/>
      <c r="B59" s="4"/>
      <c r="C59" s="4"/>
      <c r="D59" s="4"/>
      <c r="E59" s="4"/>
      <c r="F59" s="4"/>
    </row>
    <row r="60" spans="1:6" ht="15.75" customHeight="1" x14ac:dyDescent="0.3">
      <c r="A60" s="4"/>
      <c r="B60" s="4"/>
      <c r="C60" s="4"/>
      <c r="D60" s="4"/>
      <c r="E60" s="4"/>
      <c r="F60" s="4"/>
    </row>
    <row r="61" spans="1:6" ht="15.75" customHeight="1" x14ac:dyDescent="0.3">
      <c r="A61" s="4"/>
      <c r="B61" s="4"/>
      <c r="C61" s="4"/>
      <c r="D61" s="4"/>
      <c r="E61" s="4"/>
      <c r="F61" s="4"/>
    </row>
    <row r="62" spans="1:6" ht="15.75" customHeight="1" x14ac:dyDescent="0.3">
      <c r="A62" s="4"/>
      <c r="B62" s="4"/>
      <c r="C62" s="4"/>
      <c r="D62" s="4"/>
      <c r="E62" s="4"/>
      <c r="F62" s="4"/>
    </row>
    <row r="63" spans="1:6" ht="15.75" customHeight="1" x14ac:dyDescent="0.3">
      <c r="A63" s="4"/>
      <c r="B63" s="4"/>
      <c r="C63" s="4"/>
      <c r="D63" s="4"/>
      <c r="E63" s="4"/>
      <c r="F63" s="4"/>
    </row>
    <row r="64" spans="1:6" ht="15.75" customHeight="1" x14ac:dyDescent="0.3">
      <c r="A64" s="4"/>
      <c r="B64" s="4"/>
      <c r="C64" s="4"/>
      <c r="D64" s="4"/>
      <c r="E64" s="4"/>
      <c r="F64" s="4"/>
    </row>
    <row r="65" spans="1:6" ht="15.75" customHeight="1" x14ac:dyDescent="0.3">
      <c r="A65" s="4"/>
      <c r="B65" s="4"/>
      <c r="C65" s="4"/>
      <c r="D65" s="4"/>
      <c r="E65" s="4"/>
      <c r="F65" s="4"/>
    </row>
    <row r="66" spans="1:6" ht="15.75" customHeight="1" x14ac:dyDescent="0.3">
      <c r="A66" s="4"/>
      <c r="B66" s="4"/>
      <c r="C66" s="4"/>
      <c r="D66" s="4"/>
      <c r="E66" s="4"/>
      <c r="F66" s="4"/>
    </row>
    <row r="67" spans="1:6" ht="15.75" customHeight="1" x14ac:dyDescent="0.3">
      <c r="A67" s="4"/>
      <c r="B67" s="4"/>
      <c r="C67" s="4"/>
      <c r="D67" s="4"/>
      <c r="E67" s="4"/>
      <c r="F67" s="4"/>
    </row>
    <row r="68" spans="1:6" ht="15.75" customHeight="1" x14ac:dyDescent="0.3">
      <c r="A68" s="4"/>
      <c r="B68" s="4"/>
      <c r="C68" s="4"/>
      <c r="D68" s="4"/>
      <c r="E68" s="4"/>
      <c r="F68" s="4"/>
    </row>
    <row r="69" spans="1:6" ht="15.75" customHeight="1" x14ac:dyDescent="0.3">
      <c r="A69" s="4"/>
      <c r="B69" s="4"/>
      <c r="C69" s="4"/>
      <c r="D69" s="4"/>
      <c r="E69" s="4"/>
      <c r="F69" s="4"/>
    </row>
    <row r="70" spans="1:6" ht="15.75" customHeight="1" x14ac:dyDescent="0.3">
      <c r="A70" s="4"/>
      <c r="B70" s="4"/>
      <c r="C70" s="4"/>
      <c r="D70" s="4"/>
      <c r="E70" s="4"/>
      <c r="F70" s="4"/>
    </row>
    <row r="71" spans="1:6" ht="15.75" customHeight="1" x14ac:dyDescent="0.3">
      <c r="A71" s="4"/>
      <c r="B71" s="4"/>
      <c r="C71" s="4"/>
      <c r="D71" s="4"/>
      <c r="E71" s="4"/>
      <c r="F71" s="4"/>
    </row>
    <row r="72" spans="1:6" ht="15.75" customHeight="1" x14ac:dyDescent="0.3">
      <c r="A72" s="4"/>
      <c r="B72" s="4"/>
      <c r="C72" s="4"/>
      <c r="D72" s="4"/>
      <c r="E72" s="4"/>
      <c r="F72" s="4"/>
    </row>
    <row r="73" spans="1:6" ht="15.75" customHeight="1" x14ac:dyDescent="0.3">
      <c r="A73" s="4"/>
      <c r="B73" s="4"/>
      <c r="C73" s="4"/>
      <c r="D73" s="4"/>
      <c r="E73" s="4"/>
      <c r="F73" s="4"/>
    </row>
    <row r="74" spans="1:6" ht="15.75" customHeight="1" x14ac:dyDescent="0.3">
      <c r="A74" s="4"/>
      <c r="B74" s="4"/>
      <c r="C74" s="4"/>
      <c r="D74" s="4"/>
      <c r="E74" s="4"/>
      <c r="F74" s="4"/>
    </row>
    <row r="75" spans="1:6" ht="15.75" customHeight="1" x14ac:dyDescent="0.3">
      <c r="A75" s="4"/>
      <c r="B75" s="4"/>
      <c r="C75" s="4"/>
      <c r="D75" s="4"/>
      <c r="E75" s="4"/>
      <c r="F75" s="4"/>
    </row>
    <row r="76" spans="1:6" ht="15.75" customHeight="1" x14ac:dyDescent="0.3">
      <c r="A76" s="4"/>
      <c r="B76" s="4"/>
      <c r="C76" s="4"/>
      <c r="D76" s="4"/>
      <c r="E76" s="4"/>
      <c r="F76" s="4"/>
    </row>
    <row r="77" spans="1:6" ht="15.75" customHeight="1" x14ac:dyDescent="0.3">
      <c r="A77" s="4"/>
      <c r="B77" s="4"/>
      <c r="C77" s="4"/>
      <c r="D77" s="4"/>
      <c r="E77" s="4"/>
      <c r="F77" s="4"/>
    </row>
    <row r="78" spans="1:6" ht="15.75" customHeight="1" x14ac:dyDescent="0.3">
      <c r="A78" s="4"/>
      <c r="B78" s="4"/>
      <c r="C78" s="4"/>
      <c r="D78" s="4"/>
      <c r="E78" s="4"/>
      <c r="F78" s="4"/>
    </row>
    <row r="79" spans="1:6" ht="15.75" customHeight="1" x14ac:dyDescent="0.3">
      <c r="A79" s="4"/>
      <c r="B79" s="4"/>
      <c r="C79" s="4"/>
      <c r="D79" s="4"/>
      <c r="E79" s="4"/>
      <c r="F79" s="4"/>
    </row>
    <row r="80" spans="1:6" ht="15.75" customHeight="1" x14ac:dyDescent="0.3">
      <c r="A80" s="4"/>
      <c r="B80" s="4"/>
      <c r="C80" s="4"/>
      <c r="D80" s="4"/>
      <c r="E80" s="4"/>
      <c r="F80" s="4"/>
    </row>
    <row r="81" spans="1:6" ht="15.75" customHeight="1" x14ac:dyDescent="0.3">
      <c r="A81" s="4"/>
      <c r="B81" s="4"/>
      <c r="C81" s="4"/>
      <c r="D81" s="4"/>
      <c r="E81" s="4"/>
      <c r="F81" s="4"/>
    </row>
    <row r="82" spans="1:6" ht="15.75" customHeight="1" x14ac:dyDescent="0.3">
      <c r="A82" s="4"/>
      <c r="B82" s="4"/>
      <c r="C82" s="4"/>
      <c r="D82" s="4"/>
      <c r="E82" s="4"/>
      <c r="F82" s="4"/>
    </row>
    <row r="83" spans="1:6" ht="15.75" customHeight="1" x14ac:dyDescent="0.3">
      <c r="A83" s="4"/>
      <c r="B83" s="4"/>
      <c r="C83" s="4"/>
      <c r="D83" s="4"/>
      <c r="E83" s="4"/>
      <c r="F83" s="4"/>
    </row>
    <row r="84" spans="1:6" ht="15.75" customHeight="1" x14ac:dyDescent="0.3">
      <c r="A84" s="4"/>
      <c r="B84" s="4"/>
      <c r="C84" s="4"/>
      <c r="D84" s="4"/>
      <c r="E84" s="4"/>
      <c r="F84" s="4"/>
    </row>
    <row r="85" spans="1:6" ht="15.75" customHeight="1" x14ac:dyDescent="0.3">
      <c r="A85" s="4"/>
      <c r="B85" s="4"/>
      <c r="C85" s="4"/>
      <c r="D85" s="4"/>
      <c r="E85" s="4"/>
      <c r="F85" s="4"/>
    </row>
    <row r="86" spans="1:6" ht="15.75" customHeight="1" x14ac:dyDescent="0.3">
      <c r="A86" s="4"/>
      <c r="B86" s="4"/>
      <c r="C86" s="4"/>
      <c r="D86" s="4"/>
      <c r="E86" s="4"/>
      <c r="F86" s="4"/>
    </row>
    <row r="87" spans="1:6" ht="15.75" customHeight="1" x14ac:dyDescent="0.3">
      <c r="A87" s="4"/>
      <c r="B87" s="4"/>
      <c r="C87" s="4"/>
      <c r="D87" s="4"/>
      <c r="E87" s="4"/>
      <c r="F87" s="4"/>
    </row>
    <row r="88" spans="1:6" ht="15.75" customHeight="1" x14ac:dyDescent="0.3">
      <c r="A88" s="4"/>
      <c r="B88" s="4"/>
      <c r="C88" s="4"/>
      <c r="D88" s="4"/>
      <c r="E88" s="4"/>
      <c r="F88" s="4"/>
    </row>
    <row r="89" spans="1:6" ht="15.75" customHeight="1" x14ac:dyDescent="0.3">
      <c r="A89" s="4"/>
      <c r="B89" s="4"/>
      <c r="C89" s="4"/>
      <c r="D89" s="4"/>
      <c r="E89" s="4"/>
      <c r="F89" s="4"/>
    </row>
    <row r="90" spans="1:6" ht="15.75" customHeight="1" x14ac:dyDescent="0.3">
      <c r="A90" s="4"/>
      <c r="B90" s="4"/>
      <c r="C90" s="4"/>
      <c r="D90" s="4"/>
      <c r="E90" s="4"/>
      <c r="F90" s="4"/>
    </row>
    <row r="91" spans="1:6" ht="15.75" customHeight="1" x14ac:dyDescent="0.3">
      <c r="A91" s="4"/>
      <c r="B91" s="4"/>
      <c r="C91" s="4"/>
      <c r="D91" s="4"/>
      <c r="E91" s="4"/>
      <c r="F91" s="4"/>
    </row>
    <row r="92" spans="1:6" ht="15.75" customHeight="1" x14ac:dyDescent="0.3">
      <c r="A92" s="4"/>
      <c r="B92" s="4"/>
      <c r="C92" s="4"/>
      <c r="D92" s="4"/>
      <c r="E92" s="4"/>
      <c r="F92" s="4"/>
    </row>
    <row r="93" spans="1:6" ht="15.75" customHeight="1" x14ac:dyDescent="0.3">
      <c r="A93" s="4"/>
      <c r="B93" s="4"/>
      <c r="C93" s="4"/>
      <c r="D93" s="4"/>
      <c r="E93" s="4"/>
      <c r="F93" s="4"/>
    </row>
    <row r="94" spans="1:6" ht="15.75" customHeight="1" x14ac:dyDescent="0.3">
      <c r="A94" s="4"/>
      <c r="B94" s="4"/>
      <c r="C94" s="4"/>
      <c r="D94" s="4"/>
      <c r="E94" s="4"/>
      <c r="F94" s="4"/>
    </row>
    <row r="95" spans="1:6" ht="15.75" customHeight="1" x14ac:dyDescent="0.3">
      <c r="A95" s="4"/>
      <c r="B95" s="4"/>
      <c r="C95" s="4"/>
      <c r="D95" s="4"/>
      <c r="E95" s="4"/>
      <c r="F95" s="4"/>
    </row>
    <row r="96" spans="1:6" ht="15.75" customHeight="1" x14ac:dyDescent="0.3">
      <c r="A96" s="4"/>
      <c r="B96" s="4"/>
      <c r="C96" s="4"/>
      <c r="D96" s="4"/>
      <c r="E96" s="4"/>
      <c r="F96" s="4"/>
    </row>
    <row r="97" spans="1:6" ht="15.75" customHeight="1" x14ac:dyDescent="0.3">
      <c r="A97" s="4"/>
      <c r="B97" s="4"/>
      <c r="C97" s="4"/>
      <c r="D97" s="4"/>
      <c r="E97" s="4"/>
      <c r="F97" s="4"/>
    </row>
    <row r="98" spans="1:6" ht="15.75" customHeight="1" x14ac:dyDescent="0.3">
      <c r="A98" s="4"/>
      <c r="B98" s="4"/>
      <c r="C98" s="4"/>
      <c r="D98" s="4"/>
      <c r="E98" s="4"/>
      <c r="F98" s="4"/>
    </row>
    <row r="99" spans="1:6" ht="15.75" customHeight="1" x14ac:dyDescent="0.3">
      <c r="A99" s="4"/>
      <c r="B99" s="4"/>
      <c r="C99" s="4"/>
      <c r="D99" s="4"/>
      <c r="E99" s="4"/>
      <c r="F99" s="4"/>
    </row>
    <row r="100" spans="1:6" ht="15.75" customHeight="1" x14ac:dyDescent="0.3">
      <c r="A100" s="4"/>
      <c r="B100" s="4"/>
      <c r="C100" s="4"/>
      <c r="D100" s="4"/>
      <c r="E100" s="4"/>
      <c r="F100" s="4"/>
    </row>
    <row r="101" spans="1:6" ht="15.75" customHeight="1" x14ac:dyDescent="0.3">
      <c r="A101" s="4"/>
      <c r="B101" s="4"/>
      <c r="C101" s="4"/>
      <c r="D101" s="4"/>
      <c r="E101" s="4"/>
      <c r="F101" s="4"/>
    </row>
    <row r="102" spans="1:6" ht="15.75" customHeight="1" x14ac:dyDescent="0.3">
      <c r="A102" s="4"/>
      <c r="B102" s="4"/>
      <c r="C102" s="4"/>
      <c r="D102" s="4"/>
      <c r="E102" s="4"/>
      <c r="F102" s="4"/>
    </row>
    <row r="103" spans="1:6" ht="15.75" customHeight="1" x14ac:dyDescent="0.3">
      <c r="A103" s="4"/>
      <c r="B103" s="4"/>
      <c r="C103" s="4"/>
      <c r="D103" s="4"/>
      <c r="E103" s="4"/>
      <c r="F103" s="4"/>
    </row>
    <row r="104" spans="1:6" ht="15.75" customHeight="1" x14ac:dyDescent="0.3">
      <c r="A104" s="4"/>
      <c r="B104" s="4"/>
      <c r="C104" s="4"/>
      <c r="D104" s="4"/>
      <c r="E104" s="4"/>
      <c r="F104" s="4"/>
    </row>
    <row r="105" spans="1:6" ht="15.75" customHeight="1" x14ac:dyDescent="0.3">
      <c r="A105" s="4"/>
      <c r="B105" s="4"/>
      <c r="C105" s="4"/>
      <c r="D105" s="4"/>
      <c r="E105" s="4"/>
      <c r="F105" s="4"/>
    </row>
    <row r="106" spans="1:6" ht="15.75" customHeight="1" x14ac:dyDescent="0.3">
      <c r="A106" s="4"/>
      <c r="B106" s="4"/>
      <c r="C106" s="4"/>
      <c r="D106" s="4"/>
      <c r="E106" s="4"/>
      <c r="F106" s="4"/>
    </row>
    <row r="107" spans="1:6" ht="15.75" customHeight="1" x14ac:dyDescent="0.3">
      <c r="A107" s="4"/>
      <c r="B107" s="4"/>
      <c r="C107" s="4"/>
      <c r="D107" s="4"/>
      <c r="E107" s="4"/>
      <c r="F107" s="4"/>
    </row>
    <row r="108" spans="1:6" ht="15.75" customHeight="1" x14ac:dyDescent="0.3">
      <c r="A108" s="4"/>
      <c r="B108" s="4"/>
      <c r="C108" s="4"/>
      <c r="D108" s="4"/>
      <c r="E108" s="4"/>
      <c r="F108" s="4"/>
    </row>
    <row r="109" spans="1:6" ht="15.75" customHeight="1" x14ac:dyDescent="0.3">
      <c r="A109" s="4"/>
      <c r="B109" s="4"/>
      <c r="C109" s="4"/>
      <c r="D109" s="4"/>
      <c r="E109" s="4"/>
      <c r="F109" s="4"/>
    </row>
    <row r="110" spans="1:6" ht="15.75" customHeight="1" x14ac:dyDescent="0.3">
      <c r="A110" s="4"/>
      <c r="B110" s="4"/>
      <c r="C110" s="4"/>
      <c r="D110" s="4"/>
      <c r="E110" s="4"/>
      <c r="F110" s="4"/>
    </row>
    <row r="111" spans="1:6" ht="15.75" customHeight="1" x14ac:dyDescent="0.3">
      <c r="A111" s="4"/>
      <c r="B111" s="4"/>
      <c r="C111" s="4"/>
      <c r="D111" s="4"/>
      <c r="E111" s="4"/>
      <c r="F111" s="4"/>
    </row>
    <row r="112" spans="1:6" ht="15.75" customHeight="1" x14ac:dyDescent="0.3">
      <c r="A112" s="4"/>
      <c r="B112" s="4"/>
      <c r="C112" s="4"/>
      <c r="D112" s="4"/>
      <c r="E112" s="4"/>
      <c r="F112" s="4"/>
    </row>
    <row r="113" spans="1:6" ht="15.75" customHeight="1" x14ac:dyDescent="0.3">
      <c r="A113" s="4"/>
      <c r="B113" s="4"/>
      <c r="C113" s="4"/>
      <c r="D113" s="4"/>
      <c r="E113" s="4"/>
      <c r="F113" s="4"/>
    </row>
    <row r="114" spans="1:6" ht="15.75" customHeight="1" x14ac:dyDescent="0.3">
      <c r="A114" s="4"/>
      <c r="B114" s="4"/>
      <c r="C114" s="4"/>
      <c r="D114" s="4"/>
      <c r="E114" s="4"/>
      <c r="F114" s="4"/>
    </row>
    <row r="115" spans="1:6" ht="15.75" customHeight="1" x14ac:dyDescent="0.3">
      <c r="A115" s="4"/>
      <c r="B115" s="4"/>
      <c r="C115" s="4"/>
      <c r="D115" s="4"/>
      <c r="E115" s="4"/>
      <c r="F115" s="4"/>
    </row>
    <row r="116" spans="1:6" ht="15.75" customHeight="1" x14ac:dyDescent="0.3">
      <c r="A116" s="4"/>
      <c r="B116" s="4"/>
      <c r="C116" s="4"/>
      <c r="D116" s="4"/>
      <c r="E116" s="4"/>
      <c r="F116" s="4"/>
    </row>
    <row r="117" spans="1:6" ht="15.75" customHeight="1" x14ac:dyDescent="0.3">
      <c r="A117" s="4"/>
      <c r="B117" s="4"/>
      <c r="C117" s="4"/>
      <c r="D117" s="4"/>
      <c r="E117" s="4"/>
      <c r="F117" s="4"/>
    </row>
    <row r="118" spans="1:6" ht="15.75" customHeight="1" x14ac:dyDescent="0.3">
      <c r="A118" s="4"/>
      <c r="B118" s="4"/>
      <c r="C118" s="4"/>
      <c r="D118" s="4"/>
      <c r="E118" s="4"/>
      <c r="F118" s="4"/>
    </row>
    <row r="119" spans="1:6" ht="15.75" customHeight="1" x14ac:dyDescent="0.3">
      <c r="A119" s="4"/>
      <c r="B119" s="4"/>
      <c r="C119" s="4"/>
      <c r="D119" s="4"/>
      <c r="E119" s="4"/>
      <c r="F119" s="4"/>
    </row>
    <row r="120" spans="1:6" ht="15.75" customHeight="1" x14ac:dyDescent="0.3">
      <c r="A120" s="4"/>
      <c r="B120" s="4"/>
      <c r="C120" s="4"/>
      <c r="D120" s="4"/>
      <c r="E120" s="4"/>
      <c r="F120" s="4"/>
    </row>
    <row r="121" spans="1:6" ht="15.75" customHeight="1" x14ac:dyDescent="0.3">
      <c r="A121" s="4"/>
      <c r="B121" s="4"/>
      <c r="C121" s="4"/>
      <c r="D121" s="4"/>
      <c r="E121" s="4"/>
      <c r="F121" s="4"/>
    </row>
    <row r="122" spans="1:6" ht="15.75" customHeight="1" x14ac:dyDescent="0.3">
      <c r="A122" s="4"/>
      <c r="B122" s="4"/>
      <c r="C122" s="4"/>
      <c r="D122" s="4"/>
      <c r="E122" s="4"/>
      <c r="F122" s="4"/>
    </row>
    <row r="123" spans="1:6" ht="15.75" customHeight="1" x14ac:dyDescent="0.3">
      <c r="A123" s="4"/>
      <c r="B123" s="4"/>
      <c r="C123" s="4"/>
      <c r="D123" s="4"/>
      <c r="E123" s="4"/>
      <c r="F123" s="4"/>
    </row>
    <row r="124" spans="1:6" ht="15.75" customHeight="1" x14ac:dyDescent="0.3">
      <c r="A124" s="4"/>
      <c r="B124" s="4"/>
      <c r="C124" s="4"/>
      <c r="D124" s="4"/>
      <c r="E124" s="4"/>
      <c r="F124" s="4"/>
    </row>
    <row r="125" spans="1:6" ht="15.75" customHeight="1" x14ac:dyDescent="0.3">
      <c r="A125" s="4"/>
      <c r="B125" s="4"/>
      <c r="C125" s="4"/>
      <c r="D125" s="4"/>
      <c r="E125" s="4"/>
      <c r="F125" s="4"/>
    </row>
    <row r="126" spans="1:6" ht="15.75" customHeight="1" x14ac:dyDescent="0.3">
      <c r="A126" s="4"/>
      <c r="B126" s="4"/>
      <c r="C126" s="4"/>
      <c r="D126" s="4"/>
      <c r="E126" s="4"/>
      <c r="F126" s="4"/>
    </row>
    <row r="127" spans="1:6" ht="15.75" customHeight="1" x14ac:dyDescent="0.3">
      <c r="A127" s="4"/>
      <c r="B127" s="4"/>
      <c r="C127" s="4"/>
      <c r="D127" s="4"/>
      <c r="E127" s="4"/>
      <c r="F127" s="4"/>
    </row>
    <row r="128" spans="1:6" ht="15.75" customHeight="1" x14ac:dyDescent="0.3">
      <c r="A128" s="4"/>
      <c r="B128" s="4"/>
      <c r="C128" s="4"/>
      <c r="D128" s="4"/>
      <c r="E128" s="4"/>
      <c r="F128" s="4"/>
    </row>
    <row r="129" spans="1:6" ht="15.75" customHeight="1" x14ac:dyDescent="0.3">
      <c r="A129" s="4"/>
      <c r="B129" s="4"/>
      <c r="C129" s="4"/>
      <c r="D129" s="4"/>
      <c r="E129" s="4"/>
      <c r="F129" s="4"/>
    </row>
    <row r="130" spans="1:6" ht="15.75" customHeight="1" x14ac:dyDescent="0.3">
      <c r="A130" s="4"/>
      <c r="B130" s="4"/>
      <c r="C130" s="4"/>
      <c r="D130" s="4"/>
      <c r="E130" s="4"/>
      <c r="F130" s="4"/>
    </row>
    <row r="131" spans="1:6" ht="15.75" customHeight="1" x14ac:dyDescent="0.3">
      <c r="A131" s="4"/>
      <c r="B131" s="4"/>
      <c r="C131" s="4"/>
      <c r="D131" s="4"/>
      <c r="E131" s="4"/>
      <c r="F131" s="4"/>
    </row>
    <row r="132" spans="1:6" ht="15.75" customHeight="1" x14ac:dyDescent="0.3">
      <c r="A132" s="4"/>
      <c r="B132" s="4"/>
      <c r="C132" s="4"/>
      <c r="D132" s="4"/>
      <c r="E132" s="4"/>
      <c r="F132" s="4"/>
    </row>
    <row r="133" spans="1:6" ht="15.75" customHeight="1" x14ac:dyDescent="0.3">
      <c r="A133" s="4"/>
      <c r="B133" s="4"/>
      <c r="C133" s="4"/>
      <c r="D133" s="4"/>
      <c r="E133" s="4"/>
      <c r="F133" s="4"/>
    </row>
    <row r="134" spans="1:6" ht="15.75" customHeight="1" x14ac:dyDescent="0.3">
      <c r="A134" s="4"/>
      <c r="B134" s="4"/>
      <c r="C134" s="4"/>
      <c r="D134" s="4"/>
      <c r="E134" s="4"/>
      <c r="F134" s="4"/>
    </row>
    <row r="135" spans="1:6" ht="15.75" customHeight="1" x14ac:dyDescent="0.3">
      <c r="A135" s="4"/>
      <c r="B135" s="4"/>
      <c r="C135" s="4"/>
      <c r="D135" s="4"/>
      <c r="E135" s="4"/>
      <c r="F135" s="4"/>
    </row>
    <row r="136" spans="1:6" ht="15.75" customHeight="1" x14ac:dyDescent="0.3">
      <c r="A136" s="4"/>
      <c r="B136" s="4"/>
      <c r="C136" s="4"/>
      <c r="D136" s="4"/>
      <c r="E136" s="4"/>
      <c r="F136" s="4"/>
    </row>
    <row r="137" spans="1:6" ht="15.75" customHeight="1" x14ac:dyDescent="0.3">
      <c r="A137" s="4"/>
      <c r="B137" s="4"/>
      <c r="C137" s="4"/>
      <c r="D137" s="4"/>
      <c r="E137" s="4"/>
      <c r="F137" s="4"/>
    </row>
    <row r="138" spans="1:6" ht="15.75" customHeight="1" x14ac:dyDescent="0.3">
      <c r="A138" s="4"/>
      <c r="B138" s="4"/>
      <c r="C138" s="4"/>
      <c r="D138" s="4"/>
      <c r="E138" s="4"/>
      <c r="F138" s="4"/>
    </row>
    <row r="139" spans="1:6" ht="15.75" customHeight="1" x14ac:dyDescent="0.3">
      <c r="A139" s="4"/>
      <c r="B139" s="4"/>
      <c r="C139" s="4"/>
      <c r="D139" s="4"/>
      <c r="E139" s="4"/>
      <c r="F139" s="4"/>
    </row>
    <row r="140" spans="1:6" ht="15.75" customHeight="1" x14ac:dyDescent="0.3">
      <c r="A140" s="4"/>
      <c r="B140" s="4"/>
      <c r="C140" s="4"/>
      <c r="D140" s="4"/>
      <c r="E140" s="4"/>
      <c r="F140" s="4"/>
    </row>
    <row r="141" spans="1:6" ht="15.75" customHeight="1" x14ac:dyDescent="0.3">
      <c r="A141" s="4"/>
      <c r="B141" s="4"/>
      <c r="C141" s="4"/>
      <c r="D141" s="4"/>
      <c r="E141" s="4"/>
      <c r="F141" s="4"/>
    </row>
    <row r="142" spans="1:6" ht="15.75" customHeight="1" x14ac:dyDescent="0.3">
      <c r="A142" s="4"/>
      <c r="B142" s="4"/>
      <c r="C142" s="4"/>
      <c r="D142" s="4"/>
      <c r="E142" s="4"/>
      <c r="F142" s="4"/>
    </row>
    <row r="143" spans="1:6" ht="15.75" customHeight="1" x14ac:dyDescent="0.3">
      <c r="A143" s="4"/>
      <c r="B143" s="4"/>
      <c r="C143" s="4"/>
      <c r="D143" s="4"/>
      <c r="E143" s="4"/>
      <c r="F143" s="4"/>
    </row>
  </sheetData>
  <mergeCells count="7">
    <mergeCell ref="B2:E2"/>
    <mergeCell ref="B15:E15"/>
    <mergeCell ref="B14:C14"/>
    <mergeCell ref="B12:C13"/>
    <mergeCell ref="B6:C7"/>
    <mergeCell ref="B8:C9"/>
    <mergeCell ref="B10:C11"/>
  </mergeCells>
  <pageMargins left="0.7" right="0.7" top="0.75" bottom="0.75" header="0" footer="0"/>
  <pageSetup scale="3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40"/>
  <sheetViews>
    <sheetView topLeftCell="D17" zoomScale="80" zoomScaleNormal="80" workbookViewId="0">
      <selection activeCell="H20" sqref="H20"/>
    </sheetView>
  </sheetViews>
  <sheetFormatPr baseColWidth="10" defaultColWidth="14.3984375" defaultRowHeight="15" customHeight="1" x14ac:dyDescent="0.3"/>
  <cols>
    <col min="1" max="1" width="6.3984375" style="8" customWidth="1"/>
    <col min="2" max="2" width="22.09765625" style="8" customWidth="1"/>
    <col min="3" max="3" width="29" style="8" customWidth="1"/>
    <col min="4" max="4" width="40.3984375" style="8" customWidth="1"/>
    <col min="5" max="5" width="34" style="8" customWidth="1"/>
    <col min="6" max="6" width="33.59765625" style="8" customWidth="1"/>
    <col min="7" max="7" width="26.09765625" style="8" bestFit="1" customWidth="1"/>
    <col min="8" max="8" width="30.59765625" style="8" customWidth="1"/>
    <col min="9" max="9" width="40.8984375" style="8" customWidth="1"/>
    <col min="10" max="22" width="11.3984375" style="8" customWidth="1"/>
    <col min="23" max="23" width="14.09765625" style="8" customWidth="1"/>
    <col min="24" max="24" width="11.3984375" style="8" customWidth="1"/>
    <col min="25" max="16384" width="14.3984375" style="8"/>
  </cols>
  <sheetData>
    <row r="1" spans="1:24" ht="14" thickBot="1" x14ac:dyDescent="0.35">
      <c r="A1" s="9"/>
      <c r="B1" s="9"/>
      <c r="C1" s="9"/>
      <c r="D1" s="10"/>
      <c r="E1" s="10"/>
      <c r="F1" s="10"/>
      <c r="G1" s="11"/>
      <c r="H1" s="10"/>
      <c r="I1" s="10"/>
      <c r="J1" s="10"/>
      <c r="K1" s="10"/>
      <c r="L1" s="10"/>
      <c r="M1" s="10"/>
      <c r="N1" s="10"/>
      <c r="O1" s="10"/>
      <c r="P1" s="10"/>
      <c r="Q1" s="10"/>
      <c r="R1" s="10"/>
      <c r="S1" s="10"/>
      <c r="T1" s="10"/>
      <c r="U1" s="10"/>
      <c r="V1" s="10"/>
      <c r="W1" s="10"/>
      <c r="X1" s="10"/>
    </row>
    <row r="2" spans="1:24" ht="20.25" customHeight="1" thickBot="1" x14ac:dyDescent="0.35">
      <c r="A2" s="9"/>
      <c r="B2" s="9"/>
      <c r="C2" s="9"/>
      <c r="D2" s="169" t="s">
        <v>20</v>
      </c>
      <c r="E2" s="170"/>
      <c r="F2" s="171"/>
      <c r="G2" s="11"/>
      <c r="H2" s="10"/>
      <c r="I2" s="10"/>
      <c r="J2" s="10"/>
      <c r="K2" s="10"/>
      <c r="L2" s="10"/>
      <c r="M2" s="10"/>
      <c r="N2" s="10"/>
      <c r="O2" s="10"/>
      <c r="P2" s="10"/>
      <c r="Q2" s="10"/>
      <c r="R2" s="10"/>
      <c r="S2" s="10"/>
      <c r="T2" s="10"/>
      <c r="U2" s="10"/>
      <c r="V2" s="10"/>
      <c r="W2" s="10"/>
      <c r="X2" s="10"/>
    </row>
    <row r="3" spans="1:24" ht="28.5" customHeight="1" x14ac:dyDescent="0.3">
      <c r="A3" s="9"/>
      <c r="B3" s="9"/>
      <c r="C3" s="9"/>
      <c r="D3" s="29" t="s">
        <v>0</v>
      </c>
      <c r="E3" s="172" t="s">
        <v>39</v>
      </c>
      <c r="F3" s="173"/>
      <c r="G3" s="11"/>
      <c r="H3" s="10"/>
      <c r="I3" s="10"/>
      <c r="J3" s="10"/>
      <c r="K3" s="10"/>
      <c r="L3" s="10"/>
      <c r="M3" s="10"/>
      <c r="N3" s="10"/>
      <c r="O3" s="10"/>
      <c r="P3" s="10"/>
      <c r="Q3" s="10"/>
      <c r="R3" s="10"/>
      <c r="S3" s="10"/>
      <c r="T3" s="10"/>
      <c r="U3" s="10"/>
      <c r="V3" s="10"/>
      <c r="W3" s="10"/>
      <c r="X3" s="10"/>
    </row>
    <row r="4" spans="1:24" ht="13.5" x14ac:dyDescent="0.3">
      <c r="A4" s="9"/>
      <c r="B4" s="9"/>
      <c r="C4" s="9"/>
      <c r="D4" s="30" t="s">
        <v>1</v>
      </c>
      <c r="E4" s="176">
        <v>1557</v>
      </c>
      <c r="F4" s="177"/>
      <c r="G4" s="11"/>
      <c r="H4" s="10"/>
      <c r="I4" s="10"/>
      <c r="J4" s="10"/>
      <c r="K4" s="10"/>
      <c r="L4" s="10"/>
      <c r="M4" s="10"/>
      <c r="N4" s="10"/>
      <c r="O4" s="10"/>
      <c r="P4" s="10"/>
      <c r="Q4" s="10"/>
      <c r="R4" s="10"/>
      <c r="S4" s="10"/>
      <c r="T4" s="10"/>
      <c r="U4" s="10"/>
      <c r="V4" s="10"/>
      <c r="W4" s="10"/>
      <c r="X4" s="10"/>
    </row>
    <row r="5" spans="1:24" ht="13.5" x14ac:dyDescent="0.3">
      <c r="A5" s="9"/>
      <c r="B5" s="9"/>
      <c r="C5" s="9"/>
      <c r="D5" s="30" t="s">
        <v>2</v>
      </c>
      <c r="E5" s="176" t="s">
        <v>40</v>
      </c>
      <c r="F5" s="177"/>
      <c r="G5" s="11"/>
      <c r="H5" s="10"/>
      <c r="I5" s="10"/>
      <c r="J5" s="10"/>
      <c r="K5" s="10"/>
      <c r="L5" s="10"/>
      <c r="M5" s="10"/>
      <c r="N5" s="10"/>
      <c r="O5" s="10"/>
      <c r="P5" s="10"/>
      <c r="Q5" s="10"/>
      <c r="R5" s="10"/>
      <c r="S5" s="10"/>
      <c r="T5" s="10"/>
      <c r="U5" s="10"/>
      <c r="V5" s="10"/>
      <c r="W5" s="10"/>
      <c r="X5" s="10"/>
    </row>
    <row r="6" spans="1:24" ht="25.5" customHeight="1" x14ac:dyDescent="0.3">
      <c r="A6" s="9"/>
      <c r="B6" s="9"/>
      <c r="C6" s="9"/>
      <c r="D6" s="30" t="s">
        <v>15</v>
      </c>
      <c r="E6" s="176" t="s">
        <v>41</v>
      </c>
      <c r="F6" s="177"/>
      <c r="G6" s="11"/>
      <c r="H6" s="10"/>
      <c r="I6" s="10"/>
      <c r="J6" s="10"/>
      <c r="K6" s="10"/>
      <c r="L6" s="10"/>
      <c r="M6" s="10"/>
      <c r="N6" s="10"/>
      <c r="O6" s="10"/>
      <c r="P6" s="10"/>
      <c r="Q6" s="10"/>
      <c r="R6" s="10"/>
      <c r="S6" s="10"/>
      <c r="T6" s="10"/>
      <c r="U6" s="10"/>
      <c r="V6" s="10"/>
      <c r="W6" s="10"/>
      <c r="X6" s="10"/>
    </row>
    <row r="7" spans="1:24" ht="13.5" x14ac:dyDescent="0.3">
      <c r="A7" s="9"/>
      <c r="B7" s="9"/>
      <c r="C7" s="9"/>
      <c r="D7" s="30" t="s">
        <v>3</v>
      </c>
      <c r="E7" s="176" t="s">
        <v>21</v>
      </c>
      <c r="F7" s="177"/>
      <c r="G7" s="11"/>
      <c r="H7" s="10"/>
      <c r="I7" s="10"/>
      <c r="J7" s="10"/>
      <c r="K7" s="10"/>
      <c r="L7" s="10"/>
      <c r="M7" s="10"/>
      <c r="N7" s="10"/>
      <c r="O7" s="10"/>
      <c r="P7" s="10"/>
      <c r="Q7" s="10"/>
      <c r="R7" s="10"/>
      <c r="S7" s="10"/>
      <c r="T7" s="10"/>
      <c r="U7" s="10"/>
      <c r="V7" s="10"/>
      <c r="W7" s="10"/>
      <c r="X7" s="10"/>
    </row>
    <row r="8" spans="1:24" ht="52.5" customHeight="1" thickBot="1" x14ac:dyDescent="0.35">
      <c r="A8" s="9"/>
      <c r="B8" s="9"/>
      <c r="C8" s="9"/>
      <c r="D8" s="31" t="s">
        <v>4</v>
      </c>
      <c r="E8" s="174" t="s">
        <v>22</v>
      </c>
      <c r="F8" s="175"/>
      <c r="G8" s="11"/>
      <c r="H8" s="10"/>
      <c r="I8" s="10"/>
      <c r="J8" s="10"/>
      <c r="K8" s="10"/>
      <c r="L8" s="10"/>
      <c r="M8" s="10"/>
      <c r="N8" s="10"/>
      <c r="O8" s="10"/>
      <c r="P8" s="10"/>
      <c r="Q8" s="10"/>
      <c r="R8" s="10"/>
      <c r="S8" s="10"/>
      <c r="T8" s="10"/>
      <c r="U8" s="10"/>
      <c r="V8" s="10"/>
      <c r="W8" s="10"/>
      <c r="X8" s="10"/>
    </row>
    <row r="9" spans="1:24" ht="14" thickBot="1" x14ac:dyDescent="0.35">
      <c r="A9" s="9"/>
      <c r="B9" s="9"/>
      <c r="C9" s="9"/>
      <c r="D9" s="10"/>
      <c r="E9" s="10"/>
      <c r="F9" s="10"/>
      <c r="G9" s="11"/>
      <c r="H9" s="10"/>
      <c r="I9" s="10"/>
      <c r="J9" s="10"/>
      <c r="K9" s="10"/>
      <c r="L9" s="10"/>
      <c r="M9" s="10"/>
      <c r="N9" s="10"/>
      <c r="O9" s="10"/>
      <c r="P9" s="10"/>
      <c r="Q9" s="10"/>
      <c r="R9" s="10"/>
      <c r="S9" s="10"/>
      <c r="T9" s="10"/>
      <c r="U9" s="10"/>
      <c r="V9" s="10"/>
      <c r="W9" s="10"/>
      <c r="X9" s="10"/>
    </row>
    <row r="10" spans="1:24" ht="13.5" x14ac:dyDescent="0.3">
      <c r="A10" s="17"/>
      <c r="B10" s="17"/>
      <c r="C10" s="17"/>
      <c r="D10" s="20" t="s">
        <v>26</v>
      </c>
      <c r="E10" s="10"/>
      <c r="F10" s="10"/>
      <c r="G10" s="11"/>
      <c r="H10" s="10"/>
      <c r="I10" s="10"/>
      <c r="J10" s="10"/>
      <c r="K10" s="10"/>
      <c r="L10" s="10"/>
      <c r="M10" s="10"/>
      <c r="N10" s="10"/>
      <c r="O10" s="10"/>
      <c r="P10" s="10"/>
      <c r="Q10" s="10"/>
      <c r="R10" s="10"/>
      <c r="S10" s="10"/>
      <c r="T10" s="10"/>
      <c r="U10" s="10"/>
      <c r="V10" s="10"/>
      <c r="W10" s="10"/>
      <c r="X10" s="10"/>
    </row>
    <row r="11" spans="1:24" ht="14" thickBot="1" x14ac:dyDescent="0.35">
      <c r="A11" s="18"/>
      <c r="B11" s="18"/>
      <c r="C11" s="18"/>
      <c r="D11" s="19" t="s">
        <v>25</v>
      </c>
      <c r="E11" s="10"/>
      <c r="F11" s="10"/>
      <c r="G11" s="11"/>
      <c r="H11" s="10"/>
      <c r="I11" s="10"/>
      <c r="J11" s="10"/>
      <c r="K11" s="10"/>
      <c r="L11" s="10"/>
      <c r="M11" s="10"/>
      <c r="N11" s="10"/>
      <c r="O11" s="10"/>
      <c r="P11" s="10"/>
      <c r="Q11" s="10"/>
      <c r="R11" s="10"/>
      <c r="S11" s="10"/>
      <c r="T11" s="10"/>
      <c r="U11" s="10"/>
      <c r="V11" s="10"/>
      <c r="W11" s="10"/>
      <c r="X11" s="10"/>
    </row>
    <row r="12" spans="1:24" ht="14" thickBot="1" x14ac:dyDescent="0.35">
      <c r="A12" s="12"/>
      <c r="B12" s="21"/>
      <c r="C12" s="21"/>
      <c r="D12" s="10"/>
      <c r="E12" s="10"/>
      <c r="F12" s="10"/>
      <c r="G12" s="11"/>
      <c r="H12" s="10"/>
      <c r="I12" s="10"/>
      <c r="J12" s="10"/>
      <c r="K12" s="10"/>
      <c r="L12" s="10"/>
      <c r="M12" s="10"/>
      <c r="N12" s="10"/>
      <c r="O12" s="10"/>
      <c r="P12" s="10"/>
      <c r="Q12" s="10"/>
      <c r="R12" s="10"/>
      <c r="S12" s="10"/>
      <c r="T12" s="10"/>
      <c r="U12" s="10"/>
      <c r="V12" s="10"/>
      <c r="W12" s="10"/>
      <c r="X12" s="10"/>
    </row>
    <row r="13" spans="1:24" ht="17.25" customHeight="1" x14ac:dyDescent="0.3">
      <c r="A13" s="181" t="s">
        <v>23</v>
      </c>
      <c r="B13" s="182"/>
      <c r="C13" s="182"/>
      <c r="D13" s="182"/>
      <c r="E13" s="182"/>
      <c r="F13" s="182"/>
      <c r="G13" s="182"/>
      <c r="H13" s="183"/>
      <c r="I13" s="13"/>
      <c r="J13" s="10"/>
      <c r="K13" s="10"/>
      <c r="L13" s="10"/>
      <c r="M13" s="10"/>
      <c r="N13" s="10"/>
      <c r="O13" s="10"/>
      <c r="P13" s="10"/>
      <c r="Q13" s="10"/>
      <c r="R13" s="10"/>
      <c r="S13" s="10"/>
      <c r="T13" s="10"/>
      <c r="U13" s="10"/>
      <c r="V13" s="10"/>
      <c r="W13" s="10"/>
      <c r="X13" s="10"/>
    </row>
    <row r="14" spans="1:24" ht="18" customHeight="1" thickBot="1" x14ac:dyDescent="0.35">
      <c r="A14" s="178" t="s">
        <v>18</v>
      </c>
      <c r="B14" s="179"/>
      <c r="C14" s="179"/>
      <c r="D14" s="179"/>
      <c r="E14" s="179"/>
      <c r="F14" s="179"/>
      <c r="G14" s="179"/>
      <c r="H14" s="180"/>
      <c r="I14" s="10"/>
      <c r="J14" s="10"/>
      <c r="K14" s="10"/>
      <c r="L14" s="10"/>
      <c r="M14" s="10"/>
      <c r="N14" s="10"/>
      <c r="O14" s="10"/>
      <c r="P14" s="10"/>
      <c r="Q14" s="10"/>
      <c r="R14" s="10"/>
      <c r="S14" s="10"/>
      <c r="T14" s="10"/>
      <c r="U14" s="10"/>
      <c r="V14" s="10"/>
      <c r="W14" s="10"/>
      <c r="X14" s="10"/>
    </row>
    <row r="15" spans="1:24" ht="14" thickBot="1" x14ac:dyDescent="0.35">
      <c r="A15" s="9"/>
      <c r="B15" s="9"/>
      <c r="C15" s="9"/>
      <c r="D15" s="10"/>
      <c r="E15" s="10"/>
      <c r="F15" s="10"/>
      <c r="G15" s="11"/>
      <c r="H15" s="10"/>
      <c r="I15" s="10"/>
      <c r="J15" s="10"/>
      <c r="K15" s="10"/>
      <c r="L15" s="10"/>
      <c r="M15" s="10"/>
      <c r="N15" s="10"/>
      <c r="O15" s="10"/>
      <c r="P15" s="10"/>
      <c r="Q15" s="10"/>
      <c r="R15" s="10"/>
      <c r="S15" s="10"/>
      <c r="T15" s="10"/>
      <c r="U15" s="10"/>
      <c r="V15" s="14"/>
      <c r="W15" s="15"/>
      <c r="X15" s="14"/>
    </row>
    <row r="16" spans="1:24" ht="15.75" customHeight="1" thickBot="1" x14ac:dyDescent="0.35">
      <c r="A16" s="184" t="s">
        <v>5</v>
      </c>
      <c r="B16" s="185"/>
      <c r="C16" s="185"/>
      <c r="D16" s="185"/>
      <c r="E16" s="185"/>
      <c r="F16" s="185"/>
      <c r="G16" s="185"/>
      <c r="H16" s="186"/>
      <c r="I16" s="10"/>
      <c r="J16" s="10"/>
      <c r="K16" s="10"/>
      <c r="L16" s="10"/>
      <c r="M16" s="10"/>
      <c r="N16" s="10"/>
      <c r="O16" s="10"/>
      <c r="P16" s="10"/>
      <c r="Q16" s="10"/>
      <c r="R16" s="10"/>
      <c r="S16" s="10"/>
      <c r="T16" s="10"/>
      <c r="U16" s="10"/>
      <c r="V16" s="14">
        <v>2022</v>
      </c>
      <c r="W16" s="15">
        <v>1000000</v>
      </c>
      <c r="X16" s="14"/>
    </row>
    <row r="17" spans="1:24" ht="18" customHeight="1" thickBot="1" x14ac:dyDescent="0.35">
      <c r="A17" s="178" t="s">
        <v>6</v>
      </c>
      <c r="B17" s="179"/>
      <c r="C17" s="179"/>
      <c r="D17" s="179"/>
      <c r="E17" s="179"/>
      <c r="F17" s="179"/>
      <c r="G17" s="179"/>
      <c r="H17" s="180"/>
      <c r="I17" s="10"/>
      <c r="J17" s="10"/>
      <c r="K17" s="10"/>
      <c r="L17" s="10"/>
      <c r="M17" s="10"/>
      <c r="N17" s="10"/>
      <c r="O17" s="10"/>
      <c r="P17" s="10"/>
      <c r="Q17" s="10"/>
      <c r="R17" s="10"/>
      <c r="S17" s="10"/>
      <c r="T17" s="10"/>
      <c r="U17" s="10"/>
      <c r="V17" s="14">
        <v>2021</v>
      </c>
      <c r="W17" s="16">
        <v>908526</v>
      </c>
      <c r="X17" s="14"/>
    </row>
    <row r="18" spans="1:24" ht="41.25" customHeight="1" thickBot="1" x14ac:dyDescent="0.35">
      <c r="A18" s="157" t="s">
        <v>24</v>
      </c>
      <c r="B18" s="158"/>
      <c r="C18" s="158"/>
      <c r="D18" s="158"/>
      <c r="E18" s="158"/>
      <c r="F18" s="158"/>
      <c r="G18" s="158"/>
      <c r="H18" s="159"/>
      <c r="I18" s="10"/>
      <c r="J18" s="10"/>
      <c r="K18" s="10"/>
      <c r="L18" s="10"/>
      <c r="M18" s="10"/>
      <c r="N18" s="10"/>
      <c r="O18" s="10"/>
      <c r="P18" s="10"/>
      <c r="Q18" s="10"/>
      <c r="R18" s="10"/>
      <c r="S18" s="10"/>
      <c r="T18" s="10"/>
      <c r="U18" s="10"/>
      <c r="V18" s="14">
        <v>2020</v>
      </c>
      <c r="W18" s="16">
        <v>877803</v>
      </c>
      <c r="X18" s="14"/>
    </row>
    <row r="19" spans="1:24" ht="14" thickBot="1" x14ac:dyDescent="0.35">
      <c r="A19" s="24" t="s">
        <v>34</v>
      </c>
      <c r="B19" s="25" t="s">
        <v>27</v>
      </c>
      <c r="C19" s="25" t="s">
        <v>44</v>
      </c>
      <c r="D19" s="25" t="s">
        <v>28</v>
      </c>
      <c r="E19" s="25" t="s">
        <v>29</v>
      </c>
      <c r="F19" s="25" t="s">
        <v>30</v>
      </c>
      <c r="G19" s="26" t="s">
        <v>32</v>
      </c>
      <c r="H19" s="27" t="s">
        <v>33</v>
      </c>
      <c r="I19" s="10"/>
      <c r="J19" s="10"/>
      <c r="K19" s="10"/>
      <c r="L19" s="10"/>
      <c r="M19" s="10"/>
      <c r="N19" s="10"/>
      <c r="O19" s="10"/>
      <c r="P19" s="10"/>
      <c r="Q19" s="10"/>
      <c r="R19" s="10"/>
      <c r="S19" s="10"/>
      <c r="T19" s="10"/>
      <c r="U19" s="10"/>
      <c r="V19" s="14">
        <v>2018</v>
      </c>
      <c r="W19" s="16">
        <v>781242</v>
      </c>
      <c r="X19" s="14"/>
    </row>
    <row r="20" spans="1:24" ht="141" customHeight="1" thickBot="1" x14ac:dyDescent="0.35">
      <c r="A20" s="105">
        <v>1</v>
      </c>
      <c r="B20" s="106" t="s">
        <v>31</v>
      </c>
      <c r="C20" s="107" t="s">
        <v>45</v>
      </c>
      <c r="D20" s="106" t="s">
        <v>35</v>
      </c>
      <c r="E20" s="108" t="s">
        <v>51</v>
      </c>
      <c r="F20" s="106" t="s">
        <v>36</v>
      </c>
      <c r="G20" s="109" t="s">
        <v>37</v>
      </c>
      <c r="H20" s="110" t="s">
        <v>38</v>
      </c>
      <c r="I20" s="153" t="s">
        <v>110</v>
      </c>
      <c r="J20" s="10"/>
      <c r="K20" s="10"/>
      <c r="L20" s="10"/>
      <c r="M20" s="10"/>
      <c r="N20" s="10"/>
      <c r="O20" s="10"/>
      <c r="P20" s="10"/>
      <c r="Q20" s="10"/>
      <c r="R20" s="10"/>
      <c r="S20" s="10"/>
      <c r="T20" s="10"/>
      <c r="U20" s="10"/>
      <c r="V20" s="14">
        <v>2016</v>
      </c>
      <c r="W20" s="16">
        <v>689455</v>
      </c>
      <c r="X20" s="14"/>
    </row>
    <row r="21" spans="1:24" ht="15.75" customHeight="1" x14ac:dyDescent="0.3">
      <c r="A21" s="111">
        <v>2</v>
      </c>
      <c r="B21" s="166" t="s">
        <v>104</v>
      </c>
      <c r="C21" s="167"/>
      <c r="D21" s="167"/>
      <c r="E21" s="167"/>
      <c r="F21" s="168"/>
      <c r="G21" s="113" t="s">
        <v>7</v>
      </c>
      <c r="H21" s="112" t="s">
        <v>105</v>
      </c>
      <c r="I21" s="10"/>
      <c r="J21" s="10"/>
      <c r="K21" s="10"/>
      <c r="L21" s="10"/>
      <c r="M21" s="10"/>
      <c r="N21" s="10"/>
      <c r="O21" s="10"/>
      <c r="P21" s="10"/>
      <c r="Q21" s="10"/>
      <c r="R21" s="10"/>
      <c r="S21" s="10"/>
      <c r="T21" s="10"/>
      <c r="U21" s="10"/>
      <c r="V21" s="14">
        <v>2013</v>
      </c>
      <c r="W21" s="16">
        <v>589500</v>
      </c>
      <c r="X21" s="14"/>
    </row>
    <row r="22" spans="1:24" ht="15.75" customHeight="1" thickBot="1" x14ac:dyDescent="0.35">
      <c r="A22" s="9"/>
      <c r="B22" s="9"/>
      <c r="C22" s="9"/>
      <c r="D22" s="10"/>
      <c r="E22" s="10"/>
      <c r="F22" s="10"/>
      <c r="G22" s="11"/>
      <c r="H22" s="10"/>
      <c r="I22" s="10"/>
      <c r="J22" s="10"/>
      <c r="K22" s="10"/>
      <c r="L22" s="10"/>
      <c r="M22" s="10"/>
      <c r="N22" s="10"/>
      <c r="O22" s="10"/>
      <c r="P22" s="10"/>
      <c r="Q22" s="10"/>
      <c r="R22" s="10"/>
      <c r="S22" s="10"/>
      <c r="T22" s="10"/>
      <c r="U22" s="10"/>
      <c r="V22" s="10"/>
      <c r="W22" s="10"/>
      <c r="X22" s="10"/>
    </row>
    <row r="23" spans="1:24" ht="15.75" customHeight="1" thickBot="1" x14ac:dyDescent="0.35">
      <c r="A23" s="9"/>
      <c r="B23" s="9"/>
      <c r="C23" s="9"/>
      <c r="D23" s="34" t="s">
        <v>42</v>
      </c>
      <c r="E23" s="32" t="s">
        <v>43</v>
      </c>
      <c r="F23" s="33" t="s">
        <v>16</v>
      </c>
      <c r="G23" s="11"/>
      <c r="H23" s="10"/>
      <c r="I23" s="10"/>
      <c r="J23" s="10"/>
      <c r="K23" s="10"/>
      <c r="L23" s="10"/>
      <c r="M23" s="10"/>
      <c r="N23" s="10"/>
      <c r="O23" s="10"/>
      <c r="P23" s="10"/>
      <c r="Q23" s="10"/>
      <c r="R23" s="10"/>
      <c r="S23" s="10"/>
      <c r="T23" s="10"/>
      <c r="U23" s="10"/>
      <c r="V23" s="10"/>
      <c r="W23" s="10"/>
      <c r="X23" s="10"/>
    </row>
    <row r="24" spans="1:24" ht="15.75" customHeight="1" x14ac:dyDescent="0.3">
      <c r="A24" s="9"/>
      <c r="B24" s="9"/>
      <c r="C24" s="9"/>
      <c r="D24" s="10"/>
      <c r="E24" s="10"/>
      <c r="F24" s="10"/>
      <c r="G24" s="11"/>
      <c r="H24" s="10"/>
      <c r="I24" s="10"/>
      <c r="J24" s="10"/>
      <c r="K24" s="10"/>
      <c r="L24" s="10"/>
      <c r="M24" s="10"/>
      <c r="N24" s="10"/>
      <c r="O24" s="10"/>
      <c r="P24" s="10"/>
      <c r="Q24" s="10"/>
      <c r="R24" s="10"/>
      <c r="S24" s="10"/>
      <c r="T24" s="10"/>
      <c r="U24" s="10"/>
      <c r="V24" s="10"/>
      <c r="W24" s="10"/>
      <c r="X24" s="10"/>
    </row>
    <row r="25" spans="1:24" ht="15.75" customHeight="1" x14ac:dyDescent="0.3">
      <c r="A25" s="9"/>
      <c r="B25" s="9"/>
      <c r="C25" s="9"/>
      <c r="D25" s="10"/>
      <c r="E25" s="10"/>
      <c r="F25" s="10"/>
      <c r="G25" s="11"/>
      <c r="H25" s="10"/>
      <c r="I25" s="10"/>
      <c r="J25" s="10"/>
      <c r="K25" s="10"/>
      <c r="L25" s="10"/>
      <c r="M25" s="10"/>
      <c r="N25" s="10"/>
      <c r="O25" s="10"/>
      <c r="P25" s="10"/>
      <c r="Q25" s="10"/>
      <c r="R25" s="10"/>
      <c r="S25" s="10"/>
      <c r="T25" s="10"/>
      <c r="U25" s="10"/>
      <c r="V25" s="10"/>
      <c r="W25" s="10"/>
      <c r="X25" s="10"/>
    </row>
    <row r="26" spans="1:24" ht="15.75" customHeight="1" x14ac:dyDescent="0.3">
      <c r="A26" s="9"/>
      <c r="B26" s="9"/>
      <c r="C26" s="9"/>
      <c r="D26" s="10"/>
      <c r="E26" s="10"/>
      <c r="F26" s="10"/>
      <c r="G26" s="11"/>
      <c r="H26" s="10"/>
      <c r="I26" s="10"/>
      <c r="J26" s="10"/>
      <c r="K26" s="10"/>
      <c r="L26" s="10"/>
      <c r="M26" s="10"/>
      <c r="N26" s="10"/>
      <c r="O26" s="10"/>
      <c r="P26" s="10"/>
      <c r="Q26" s="10"/>
      <c r="R26" s="10"/>
      <c r="S26" s="10"/>
      <c r="T26" s="10"/>
      <c r="U26" s="10"/>
      <c r="V26" s="10"/>
      <c r="W26" s="10"/>
      <c r="X26" s="10"/>
    </row>
    <row r="27" spans="1:24" ht="15.75" customHeight="1" x14ac:dyDescent="0.3">
      <c r="A27" s="9"/>
      <c r="B27" s="9"/>
      <c r="C27" s="9"/>
      <c r="D27" s="10"/>
      <c r="E27" s="10"/>
      <c r="F27" s="10"/>
      <c r="G27" s="11"/>
      <c r="H27" s="10"/>
      <c r="I27" s="10"/>
      <c r="J27" s="10"/>
      <c r="K27" s="10"/>
      <c r="L27" s="10"/>
      <c r="M27" s="10"/>
      <c r="N27" s="10"/>
      <c r="O27" s="10"/>
      <c r="P27" s="10"/>
      <c r="Q27" s="10"/>
      <c r="R27" s="10"/>
      <c r="S27" s="10"/>
      <c r="T27" s="10"/>
      <c r="U27" s="10"/>
      <c r="V27" s="10"/>
      <c r="W27" s="10"/>
      <c r="X27" s="10"/>
    </row>
    <row r="28" spans="1:24" ht="15.75" customHeight="1" x14ac:dyDescent="0.3">
      <c r="A28" s="9"/>
      <c r="B28" s="9"/>
      <c r="C28" s="9"/>
      <c r="D28" s="10"/>
      <c r="E28" s="10"/>
      <c r="F28" s="10"/>
      <c r="G28" s="11"/>
      <c r="H28" s="10"/>
      <c r="I28" s="10"/>
      <c r="J28" s="10"/>
      <c r="K28" s="10"/>
      <c r="L28" s="10"/>
      <c r="M28" s="10"/>
      <c r="N28" s="10"/>
      <c r="O28" s="10"/>
      <c r="P28" s="10"/>
      <c r="Q28" s="10"/>
      <c r="R28" s="10"/>
      <c r="S28" s="10"/>
      <c r="T28" s="10"/>
      <c r="U28" s="10"/>
      <c r="V28" s="10"/>
      <c r="W28" s="10"/>
      <c r="X28" s="10"/>
    </row>
    <row r="29" spans="1:24" ht="15.75" customHeight="1" x14ac:dyDescent="0.3">
      <c r="A29" s="9"/>
      <c r="B29" s="9"/>
      <c r="C29" s="9"/>
      <c r="D29" s="10"/>
      <c r="E29" s="10"/>
      <c r="F29" s="10"/>
      <c r="G29" s="11"/>
      <c r="H29" s="10"/>
      <c r="I29" s="10"/>
      <c r="J29" s="10"/>
      <c r="K29" s="10"/>
      <c r="L29" s="10"/>
      <c r="M29" s="10"/>
      <c r="N29" s="10"/>
      <c r="O29" s="10"/>
      <c r="P29" s="10"/>
      <c r="Q29" s="10"/>
      <c r="R29" s="10"/>
      <c r="S29" s="10"/>
      <c r="T29" s="10"/>
      <c r="U29" s="10"/>
      <c r="V29" s="10"/>
      <c r="W29" s="10"/>
      <c r="X29" s="10"/>
    </row>
    <row r="30" spans="1:24" ht="15.75" customHeight="1" x14ac:dyDescent="0.3">
      <c r="A30" s="9"/>
      <c r="B30" s="9"/>
      <c r="C30" s="9"/>
      <c r="D30" s="10"/>
      <c r="E30" s="10"/>
      <c r="F30" s="10"/>
      <c r="G30" s="11"/>
      <c r="H30" s="10"/>
      <c r="I30" s="10"/>
      <c r="J30" s="10"/>
      <c r="K30" s="10"/>
      <c r="L30" s="10"/>
      <c r="M30" s="10"/>
      <c r="N30" s="10"/>
      <c r="O30" s="10"/>
      <c r="P30" s="10"/>
      <c r="Q30" s="10"/>
      <c r="R30" s="10"/>
      <c r="S30" s="10"/>
      <c r="T30" s="10"/>
      <c r="U30" s="10"/>
      <c r="V30" s="10"/>
      <c r="W30" s="10"/>
      <c r="X30" s="10"/>
    </row>
    <row r="31" spans="1:24" ht="15.75" customHeight="1" x14ac:dyDescent="0.3">
      <c r="A31" s="9"/>
      <c r="B31" s="9"/>
      <c r="C31" s="9"/>
      <c r="D31" s="10"/>
      <c r="E31" s="10"/>
      <c r="F31" s="10"/>
      <c r="G31" s="11"/>
      <c r="H31" s="10"/>
      <c r="I31" s="10"/>
      <c r="J31" s="10"/>
      <c r="K31" s="10"/>
      <c r="L31" s="10"/>
      <c r="M31" s="10"/>
      <c r="N31" s="10"/>
      <c r="O31" s="10"/>
      <c r="P31" s="10"/>
      <c r="Q31" s="10"/>
      <c r="R31" s="10"/>
      <c r="S31" s="10"/>
      <c r="T31" s="10"/>
      <c r="U31" s="10"/>
      <c r="V31" s="10"/>
      <c r="W31" s="10"/>
      <c r="X31" s="10"/>
    </row>
    <row r="32" spans="1:24" ht="15.75" customHeight="1" x14ac:dyDescent="0.3">
      <c r="A32" s="9"/>
      <c r="B32" s="9"/>
      <c r="C32" s="9"/>
      <c r="D32" s="10"/>
      <c r="E32" s="10"/>
      <c r="F32" s="10"/>
      <c r="G32" s="11"/>
      <c r="H32" s="10"/>
      <c r="I32" s="10"/>
      <c r="J32" s="10"/>
      <c r="K32" s="10"/>
      <c r="L32" s="10"/>
      <c r="M32" s="10"/>
      <c r="N32" s="10"/>
      <c r="O32" s="10"/>
      <c r="P32" s="10"/>
      <c r="Q32" s="10"/>
      <c r="R32" s="10"/>
      <c r="S32" s="10"/>
      <c r="T32" s="10"/>
      <c r="U32" s="10"/>
      <c r="V32" s="10"/>
      <c r="W32" s="10"/>
      <c r="X32" s="10"/>
    </row>
    <row r="33" spans="1:24" ht="15.75" customHeight="1" x14ac:dyDescent="0.3">
      <c r="A33" s="9"/>
      <c r="B33" s="9"/>
      <c r="C33" s="9"/>
      <c r="D33" s="10"/>
      <c r="E33" s="10"/>
      <c r="F33" s="10"/>
      <c r="G33" s="11"/>
      <c r="H33" s="10"/>
      <c r="I33" s="10"/>
      <c r="J33" s="10"/>
      <c r="K33" s="10"/>
      <c r="L33" s="10"/>
      <c r="M33" s="10"/>
      <c r="N33" s="10"/>
      <c r="O33" s="10"/>
      <c r="P33" s="10"/>
      <c r="Q33" s="10"/>
      <c r="R33" s="10"/>
      <c r="S33" s="10"/>
      <c r="T33" s="10"/>
      <c r="U33" s="10"/>
      <c r="V33" s="10"/>
      <c r="W33" s="10"/>
      <c r="X33" s="10"/>
    </row>
    <row r="34" spans="1:24" ht="15.75" customHeight="1" x14ac:dyDescent="0.3">
      <c r="A34" s="9"/>
      <c r="B34" s="9"/>
      <c r="C34" s="9"/>
      <c r="D34" s="10"/>
      <c r="E34" s="10"/>
      <c r="F34" s="10"/>
      <c r="G34" s="11"/>
      <c r="H34" s="10"/>
      <c r="I34" s="10"/>
      <c r="J34" s="10"/>
      <c r="K34" s="10"/>
      <c r="L34" s="10"/>
      <c r="M34" s="10"/>
      <c r="N34" s="10"/>
      <c r="O34" s="10"/>
      <c r="P34" s="10"/>
      <c r="Q34" s="10"/>
      <c r="R34" s="10"/>
      <c r="S34" s="10"/>
      <c r="T34" s="10"/>
      <c r="U34" s="10"/>
      <c r="V34" s="10"/>
      <c r="W34" s="10"/>
      <c r="X34" s="10"/>
    </row>
    <row r="35" spans="1:24" ht="15.75" customHeight="1" x14ac:dyDescent="0.3">
      <c r="A35" s="9"/>
      <c r="B35" s="9"/>
      <c r="C35" s="9"/>
      <c r="D35" s="10"/>
      <c r="E35" s="10"/>
      <c r="F35" s="10"/>
      <c r="G35" s="11"/>
      <c r="H35" s="10"/>
      <c r="I35" s="10"/>
      <c r="J35" s="10"/>
      <c r="K35" s="10"/>
      <c r="L35" s="10"/>
      <c r="M35" s="10"/>
      <c r="N35" s="10"/>
      <c r="O35" s="10"/>
      <c r="P35" s="10"/>
      <c r="Q35" s="10"/>
      <c r="R35" s="10"/>
      <c r="S35" s="10"/>
      <c r="T35" s="10"/>
      <c r="U35" s="10"/>
      <c r="V35" s="10"/>
      <c r="W35" s="10"/>
      <c r="X35" s="10"/>
    </row>
    <row r="36" spans="1:24" ht="15.75" customHeight="1" x14ac:dyDescent="0.3">
      <c r="A36" s="9"/>
      <c r="B36" s="9"/>
      <c r="C36" s="9"/>
      <c r="D36" s="10"/>
      <c r="E36" s="10"/>
      <c r="F36" s="10"/>
      <c r="G36" s="11"/>
      <c r="H36" s="10"/>
      <c r="I36" s="10"/>
      <c r="J36" s="10"/>
      <c r="K36" s="10"/>
      <c r="L36" s="10"/>
      <c r="M36" s="10"/>
      <c r="N36" s="10"/>
      <c r="O36" s="10"/>
      <c r="P36" s="10"/>
      <c r="Q36" s="10"/>
      <c r="R36" s="10"/>
      <c r="S36" s="10"/>
      <c r="T36" s="10"/>
      <c r="U36" s="10"/>
      <c r="V36" s="10"/>
      <c r="W36" s="10"/>
      <c r="X36" s="10"/>
    </row>
    <row r="37" spans="1:24" ht="15.75" customHeight="1" x14ac:dyDescent="0.3">
      <c r="A37" s="9"/>
      <c r="B37" s="9"/>
      <c r="C37" s="9"/>
      <c r="D37" s="10"/>
      <c r="E37" s="10"/>
      <c r="F37" s="10"/>
      <c r="G37" s="11"/>
      <c r="H37" s="10"/>
      <c r="I37" s="10"/>
      <c r="J37" s="10"/>
      <c r="K37" s="10"/>
      <c r="L37" s="10"/>
      <c r="M37" s="10"/>
      <c r="N37" s="10"/>
      <c r="O37" s="10"/>
      <c r="P37" s="10"/>
      <c r="Q37" s="10"/>
      <c r="R37" s="10"/>
      <c r="S37" s="10"/>
      <c r="T37" s="10"/>
      <c r="U37" s="10"/>
      <c r="V37" s="10"/>
      <c r="W37" s="10"/>
      <c r="X37" s="10"/>
    </row>
    <row r="38" spans="1:24" ht="15.75" customHeight="1" x14ac:dyDescent="0.3">
      <c r="A38" s="9"/>
      <c r="B38" s="9"/>
      <c r="C38" s="9"/>
      <c r="D38" s="10"/>
      <c r="E38" s="10"/>
      <c r="F38" s="10"/>
      <c r="G38" s="11"/>
      <c r="H38" s="10"/>
      <c r="I38" s="10"/>
      <c r="J38" s="10"/>
      <c r="K38" s="10"/>
      <c r="L38" s="10"/>
      <c r="M38" s="10"/>
      <c r="N38" s="10"/>
      <c r="O38" s="10"/>
      <c r="P38" s="10"/>
      <c r="Q38" s="10"/>
      <c r="R38" s="10"/>
      <c r="S38" s="10"/>
      <c r="T38" s="10"/>
      <c r="U38" s="10"/>
      <c r="V38" s="10"/>
      <c r="W38" s="10"/>
      <c r="X38" s="10"/>
    </row>
    <row r="39" spans="1:24" ht="15.75" customHeight="1" x14ac:dyDescent="0.3">
      <c r="A39" s="9"/>
      <c r="B39" s="9"/>
      <c r="C39" s="9"/>
      <c r="D39" s="10"/>
      <c r="E39" s="10"/>
      <c r="F39" s="10"/>
      <c r="G39" s="11"/>
      <c r="H39" s="10"/>
      <c r="I39" s="10"/>
      <c r="J39" s="10"/>
      <c r="K39" s="10"/>
      <c r="L39" s="10"/>
      <c r="M39" s="10"/>
      <c r="N39" s="10"/>
      <c r="O39" s="10"/>
      <c r="P39" s="10"/>
      <c r="Q39" s="10"/>
      <c r="R39" s="10"/>
      <c r="S39" s="10"/>
      <c r="T39" s="10"/>
      <c r="U39" s="10"/>
      <c r="V39" s="10"/>
      <c r="W39" s="10"/>
      <c r="X39" s="10"/>
    </row>
    <row r="40" spans="1:24" ht="15.75" customHeight="1" x14ac:dyDescent="0.3">
      <c r="A40" s="9"/>
      <c r="B40" s="9"/>
      <c r="C40" s="9"/>
      <c r="D40" s="10"/>
      <c r="E40" s="10"/>
      <c r="F40" s="10"/>
      <c r="G40" s="11"/>
      <c r="H40" s="10"/>
      <c r="I40" s="10"/>
      <c r="J40" s="10"/>
      <c r="K40" s="10"/>
      <c r="L40" s="10"/>
      <c r="M40" s="10"/>
      <c r="N40" s="10"/>
      <c r="O40" s="10"/>
      <c r="P40" s="10"/>
      <c r="Q40" s="10"/>
      <c r="R40" s="10"/>
      <c r="S40" s="10"/>
      <c r="T40" s="10"/>
      <c r="U40" s="10"/>
      <c r="V40" s="10"/>
      <c r="W40" s="10"/>
      <c r="X40" s="10"/>
    </row>
  </sheetData>
  <mergeCells count="13">
    <mergeCell ref="B21:F21"/>
    <mergeCell ref="D2:F2"/>
    <mergeCell ref="E3:F3"/>
    <mergeCell ref="E8:F8"/>
    <mergeCell ref="E4:F4"/>
    <mergeCell ref="E5:F5"/>
    <mergeCell ref="E6:F6"/>
    <mergeCell ref="E7:F7"/>
    <mergeCell ref="A17:H17"/>
    <mergeCell ref="A18:H18"/>
    <mergeCell ref="A13:H13"/>
    <mergeCell ref="A14:H14"/>
    <mergeCell ref="A16:H16"/>
  </mergeCells>
  <conditionalFormatting sqref="G20">
    <cfRule type="cellIs" dxfId="34" priority="26" operator="equal">
      <formula>"SI"</formula>
    </cfRule>
    <cfRule type="cellIs" dxfId="33" priority="27" operator="equal">
      <formula>"Cumple"</formula>
    </cfRule>
    <cfRule type="cellIs" dxfId="32" priority="28" operator="equal">
      <formula>"NO"</formula>
    </cfRule>
  </conditionalFormatting>
  <hyperlinks>
    <hyperlink ref="V16" r:id="rId1" display="https://www.salariominimocolombia.net/2022" xr:uid="{00000000-0004-0000-0100-000000000000}"/>
    <hyperlink ref="V17" r:id="rId2" display="https://www.salariominimocolombia.net/2021" xr:uid="{00000000-0004-0000-0100-000001000000}"/>
    <hyperlink ref="V18" r:id="rId3" display="https://www.salariominimocolombia.net/2020" xr:uid="{00000000-0004-0000-0100-000002000000}"/>
    <hyperlink ref="V19" r:id="rId4" display="https://www.salariominimocolombia.net/2018" xr:uid="{00000000-0004-0000-0100-000003000000}"/>
    <hyperlink ref="V20" r:id="rId5" display="https://www.salariominimocolombia.net/2016" xr:uid="{00000000-0004-0000-0100-000004000000}"/>
    <hyperlink ref="V21" r:id="rId6" display="https://www.salariominimocolombia.net/2013" xr:uid="{00000000-0004-0000-0100-000005000000}"/>
  </hyperlinks>
  <pageMargins left="0.7" right="0.7" top="0.75" bottom="0.75" header="0" footer="0"/>
  <pageSetup orientation="portrait" r:id="rId7"/>
  <colBreaks count="1" manualBreakCount="1">
    <brk id="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40"/>
  <sheetViews>
    <sheetView zoomScale="80" zoomScaleNormal="80" workbookViewId="0">
      <selection activeCell="C1" sqref="C1"/>
    </sheetView>
  </sheetViews>
  <sheetFormatPr baseColWidth="10" defaultColWidth="14.3984375" defaultRowHeight="15" customHeight="1" x14ac:dyDescent="0.3"/>
  <cols>
    <col min="1" max="1" width="7.09765625" style="8" customWidth="1"/>
    <col min="2" max="2" width="22.09765625" style="8" customWidth="1"/>
    <col min="3" max="3" width="31.8984375" style="8" customWidth="1"/>
    <col min="4" max="4" width="40.3984375" style="8" customWidth="1"/>
    <col min="5" max="5" width="34" style="8" customWidth="1"/>
    <col min="6" max="6" width="33.59765625" style="8" customWidth="1"/>
    <col min="7" max="7" width="26.09765625" style="8" bestFit="1" customWidth="1"/>
    <col min="8" max="8" width="30.59765625" style="8" customWidth="1"/>
    <col min="9" max="22" width="11.3984375" style="8" customWidth="1"/>
    <col min="23" max="23" width="14.09765625" style="8" customWidth="1"/>
    <col min="24" max="24" width="11.3984375" style="8" customWidth="1"/>
    <col min="25" max="16384" width="14.3984375" style="8"/>
  </cols>
  <sheetData>
    <row r="1" spans="1:24" ht="14" thickBot="1" x14ac:dyDescent="0.35">
      <c r="A1" s="9"/>
      <c r="B1" s="9"/>
      <c r="C1" s="9"/>
      <c r="D1" s="10"/>
      <c r="E1" s="10"/>
      <c r="F1" s="10"/>
      <c r="G1" s="11"/>
      <c r="H1" s="10"/>
      <c r="I1" s="10"/>
      <c r="J1" s="10"/>
      <c r="K1" s="10"/>
      <c r="L1" s="10"/>
      <c r="M1" s="10"/>
      <c r="N1" s="10"/>
      <c r="O1" s="10"/>
      <c r="P1" s="10"/>
      <c r="Q1" s="10"/>
      <c r="R1" s="10"/>
      <c r="S1" s="10"/>
      <c r="T1" s="10"/>
      <c r="U1" s="10"/>
      <c r="V1" s="10"/>
      <c r="W1" s="10"/>
      <c r="X1" s="10"/>
    </row>
    <row r="2" spans="1:24" ht="20.25" customHeight="1" thickBot="1" x14ac:dyDescent="0.35">
      <c r="A2" s="9"/>
      <c r="B2" s="9"/>
      <c r="C2" s="9"/>
      <c r="D2" s="169" t="s">
        <v>20</v>
      </c>
      <c r="E2" s="170"/>
      <c r="F2" s="171"/>
      <c r="G2" s="11"/>
      <c r="H2" s="10"/>
      <c r="I2" s="10"/>
      <c r="J2" s="10"/>
      <c r="K2" s="10"/>
      <c r="L2" s="10"/>
      <c r="M2" s="10"/>
      <c r="N2" s="10"/>
      <c r="O2" s="10"/>
      <c r="P2" s="10"/>
      <c r="Q2" s="10"/>
      <c r="R2" s="10"/>
      <c r="S2" s="10"/>
      <c r="T2" s="10"/>
      <c r="U2" s="10"/>
      <c r="V2" s="10"/>
      <c r="W2" s="10"/>
      <c r="X2" s="10"/>
    </row>
    <row r="3" spans="1:24" ht="28.5" customHeight="1" x14ac:dyDescent="0.3">
      <c r="A3" s="9"/>
      <c r="B3" s="9"/>
      <c r="C3" s="9"/>
      <c r="D3" s="29" t="s">
        <v>0</v>
      </c>
      <c r="E3" s="172" t="s">
        <v>39</v>
      </c>
      <c r="F3" s="173"/>
      <c r="G3" s="11"/>
      <c r="H3" s="10"/>
      <c r="I3" s="10"/>
      <c r="J3" s="10"/>
      <c r="K3" s="10"/>
      <c r="L3" s="10"/>
      <c r="M3" s="10"/>
      <c r="N3" s="10"/>
      <c r="O3" s="10"/>
      <c r="P3" s="10"/>
      <c r="Q3" s="10"/>
      <c r="R3" s="10"/>
      <c r="S3" s="10"/>
      <c r="T3" s="10"/>
      <c r="U3" s="10"/>
      <c r="V3" s="10"/>
      <c r="W3" s="10"/>
      <c r="X3" s="10"/>
    </row>
    <row r="4" spans="1:24" ht="13.5" x14ac:dyDescent="0.3">
      <c r="A4" s="9"/>
      <c r="B4" s="9"/>
      <c r="C4" s="9"/>
      <c r="D4" s="30" t="s">
        <v>1</v>
      </c>
      <c r="E4" s="176">
        <v>1557</v>
      </c>
      <c r="F4" s="177"/>
      <c r="G4" s="11"/>
      <c r="H4" s="10"/>
      <c r="I4" s="10"/>
      <c r="J4" s="10"/>
      <c r="K4" s="10"/>
      <c r="L4" s="10"/>
      <c r="M4" s="10"/>
      <c r="N4" s="10"/>
      <c r="O4" s="10"/>
      <c r="P4" s="10"/>
      <c r="Q4" s="10"/>
      <c r="R4" s="10"/>
      <c r="S4" s="10"/>
      <c r="T4" s="10"/>
      <c r="U4" s="10"/>
      <c r="V4" s="10"/>
      <c r="W4" s="10"/>
      <c r="X4" s="10"/>
    </row>
    <row r="5" spans="1:24" ht="13.5" x14ac:dyDescent="0.3">
      <c r="A5" s="9"/>
      <c r="B5" s="9"/>
      <c r="C5" s="9"/>
      <c r="D5" s="30" t="s">
        <v>2</v>
      </c>
      <c r="E5" s="176" t="s">
        <v>40</v>
      </c>
      <c r="F5" s="177"/>
      <c r="G5" s="11"/>
      <c r="H5" s="10"/>
      <c r="I5" s="10"/>
      <c r="J5" s="10"/>
      <c r="K5" s="10"/>
      <c r="L5" s="10"/>
      <c r="M5" s="10"/>
      <c r="N5" s="10"/>
      <c r="O5" s="10"/>
      <c r="P5" s="10"/>
      <c r="Q5" s="10"/>
      <c r="R5" s="10"/>
      <c r="S5" s="10"/>
      <c r="T5" s="10"/>
      <c r="U5" s="10"/>
      <c r="V5" s="10"/>
      <c r="W5" s="10"/>
      <c r="X5" s="10"/>
    </row>
    <row r="6" spans="1:24" ht="25.5" customHeight="1" x14ac:dyDescent="0.3">
      <c r="A6" s="9"/>
      <c r="B6" s="9"/>
      <c r="C6" s="9"/>
      <c r="D6" s="30" t="s">
        <v>15</v>
      </c>
      <c r="E6" s="176" t="s">
        <v>41</v>
      </c>
      <c r="F6" s="177"/>
      <c r="G6" s="11"/>
      <c r="H6" s="10"/>
      <c r="I6" s="10"/>
      <c r="J6" s="10"/>
      <c r="K6" s="10"/>
      <c r="L6" s="10"/>
      <c r="M6" s="10"/>
      <c r="N6" s="10"/>
      <c r="O6" s="10"/>
      <c r="P6" s="10"/>
      <c r="Q6" s="10"/>
      <c r="R6" s="10"/>
      <c r="S6" s="10"/>
      <c r="T6" s="10"/>
      <c r="U6" s="10"/>
      <c r="V6" s="10"/>
      <c r="W6" s="10"/>
      <c r="X6" s="10"/>
    </row>
    <row r="7" spans="1:24" ht="13.5" x14ac:dyDescent="0.3">
      <c r="A7" s="9"/>
      <c r="B7" s="9"/>
      <c r="C7" s="9"/>
      <c r="D7" s="30" t="s">
        <v>3</v>
      </c>
      <c r="E7" s="176" t="s">
        <v>21</v>
      </c>
      <c r="F7" s="177"/>
      <c r="G7" s="11"/>
      <c r="H7" s="10"/>
      <c r="I7" s="10"/>
      <c r="J7" s="10"/>
      <c r="K7" s="10"/>
      <c r="L7" s="10"/>
      <c r="M7" s="10"/>
      <c r="N7" s="10"/>
      <c r="O7" s="10"/>
      <c r="P7" s="10"/>
      <c r="Q7" s="10"/>
      <c r="R7" s="10"/>
      <c r="S7" s="10"/>
      <c r="T7" s="10"/>
      <c r="U7" s="10"/>
      <c r="V7" s="10"/>
      <c r="W7" s="10"/>
      <c r="X7" s="10"/>
    </row>
    <row r="8" spans="1:24" ht="52.5" customHeight="1" thickBot="1" x14ac:dyDescent="0.35">
      <c r="A8" s="9"/>
      <c r="B8" s="9"/>
      <c r="C8" s="9"/>
      <c r="D8" s="31" t="s">
        <v>4</v>
      </c>
      <c r="E8" s="174" t="s">
        <v>22</v>
      </c>
      <c r="F8" s="175"/>
      <c r="G8" s="11"/>
      <c r="H8" s="10"/>
      <c r="I8" s="10"/>
      <c r="J8" s="10"/>
      <c r="K8" s="10"/>
      <c r="L8" s="10"/>
      <c r="M8" s="10"/>
      <c r="N8" s="10"/>
      <c r="O8" s="10"/>
      <c r="P8" s="10"/>
      <c r="Q8" s="10"/>
      <c r="R8" s="10"/>
      <c r="S8" s="10"/>
      <c r="T8" s="10"/>
      <c r="U8" s="10"/>
      <c r="V8" s="10"/>
      <c r="W8" s="10"/>
      <c r="X8" s="10"/>
    </row>
    <row r="9" spans="1:24" ht="14" thickBot="1" x14ac:dyDescent="0.35">
      <c r="A9" s="9"/>
      <c r="B9" s="9"/>
      <c r="C9" s="9"/>
      <c r="D9" s="10"/>
      <c r="E9" s="10"/>
      <c r="F9" s="10"/>
      <c r="G9" s="11"/>
      <c r="H9" s="10"/>
      <c r="I9" s="10"/>
      <c r="J9" s="10"/>
      <c r="K9" s="10"/>
      <c r="L9" s="10"/>
      <c r="M9" s="10"/>
      <c r="N9" s="10"/>
      <c r="O9" s="10"/>
      <c r="P9" s="10"/>
      <c r="Q9" s="10"/>
      <c r="R9" s="10"/>
      <c r="S9" s="10"/>
      <c r="T9" s="10"/>
      <c r="U9" s="10"/>
      <c r="V9" s="10"/>
      <c r="W9" s="10"/>
      <c r="X9" s="10"/>
    </row>
    <row r="10" spans="1:24" ht="13.5" x14ac:dyDescent="0.3">
      <c r="A10" s="17"/>
      <c r="B10" s="17"/>
      <c r="C10" s="17"/>
      <c r="D10" s="20" t="s">
        <v>26</v>
      </c>
      <c r="E10" s="10"/>
      <c r="F10" s="10"/>
      <c r="G10" s="11"/>
      <c r="H10" s="10"/>
      <c r="I10" s="10"/>
      <c r="J10" s="10"/>
      <c r="K10" s="10"/>
      <c r="L10" s="10"/>
      <c r="M10" s="10"/>
      <c r="N10" s="10"/>
      <c r="O10" s="10"/>
      <c r="P10" s="10"/>
      <c r="Q10" s="10"/>
      <c r="R10" s="10"/>
      <c r="S10" s="10"/>
      <c r="T10" s="10"/>
      <c r="U10" s="10"/>
      <c r="V10" s="10"/>
      <c r="W10" s="10"/>
      <c r="X10" s="10"/>
    </row>
    <row r="11" spans="1:24" ht="14" thickBot="1" x14ac:dyDescent="0.35">
      <c r="A11" s="18"/>
      <c r="B11" s="18"/>
      <c r="C11" s="18"/>
      <c r="D11" s="19" t="s">
        <v>25</v>
      </c>
      <c r="E11" s="10"/>
      <c r="F11" s="10"/>
      <c r="G11" s="11"/>
      <c r="H11" s="10"/>
      <c r="I11" s="10"/>
      <c r="J11" s="10"/>
      <c r="K11" s="10"/>
      <c r="L11" s="10"/>
      <c r="M11" s="10"/>
      <c r="N11" s="10"/>
      <c r="O11" s="10"/>
      <c r="P11" s="10"/>
      <c r="Q11" s="10"/>
      <c r="R11" s="10"/>
      <c r="S11" s="10"/>
      <c r="T11" s="10"/>
      <c r="U11" s="10"/>
      <c r="V11" s="10"/>
      <c r="W11" s="10"/>
      <c r="X11" s="10"/>
    </row>
    <row r="12" spans="1:24" ht="14" thickBot="1" x14ac:dyDescent="0.35">
      <c r="A12" s="12"/>
      <c r="B12" s="21"/>
      <c r="C12" s="21"/>
      <c r="D12" s="10"/>
      <c r="E12" s="10"/>
      <c r="F12" s="10"/>
      <c r="G12" s="11"/>
      <c r="H12" s="10"/>
      <c r="I12" s="10"/>
      <c r="J12" s="10"/>
      <c r="K12" s="10"/>
      <c r="L12" s="10"/>
      <c r="M12" s="10"/>
      <c r="N12" s="10"/>
      <c r="O12" s="10"/>
      <c r="P12" s="10"/>
      <c r="Q12" s="10"/>
      <c r="R12" s="10"/>
      <c r="S12" s="10"/>
      <c r="T12" s="10"/>
      <c r="U12" s="10"/>
      <c r="V12" s="10"/>
      <c r="W12" s="10"/>
      <c r="X12" s="10"/>
    </row>
    <row r="13" spans="1:24" ht="17.25" customHeight="1" x14ac:dyDescent="0.3">
      <c r="A13" s="181" t="s">
        <v>46</v>
      </c>
      <c r="B13" s="182"/>
      <c r="C13" s="182"/>
      <c r="D13" s="182"/>
      <c r="E13" s="182"/>
      <c r="F13" s="182"/>
      <c r="G13" s="182"/>
      <c r="H13" s="183"/>
      <c r="I13" s="13"/>
      <c r="J13" s="10"/>
      <c r="K13" s="10"/>
      <c r="L13" s="10"/>
      <c r="M13" s="10"/>
      <c r="N13" s="10"/>
      <c r="O13" s="10"/>
      <c r="P13" s="10"/>
      <c r="Q13" s="10"/>
      <c r="R13" s="10"/>
      <c r="S13" s="10"/>
      <c r="T13" s="10"/>
      <c r="U13" s="10"/>
      <c r="V13" s="10"/>
      <c r="W13" s="10"/>
      <c r="X13" s="10"/>
    </row>
    <row r="14" spans="1:24" ht="18" customHeight="1" thickBot="1" x14ac:dyDescent="0.35">
      <c r="A14" s="178" t="s">
        <v>47</v>
      </c>
      <c r="B14" s="179"/>
      <c r="C14" s="179"/>
      <c r="D14" s="179"/>
      <c r="E14" s="179"/>
      <c r="F14" s="179"/>
      <c r="G14" s="179"/>
      <c r="H14" s="180"/>
      <c r="I14" s="10"/>
      <c r="J14" s="10"/>
      <c r="K14" s="10"/>
      <c r="L14" s="10"/>
      <c r="M14" s="10"/>
      <c r="N14" s="10"/>
      <c r="O14" s="10"/>
      <c r="P14" s="10"/>
      <c r="Q14" s="10"/>
      <c r="R14" s="10"/>
      <c r="S14" s="10"/>
      <c r="T14" s="10"/>
      <c r="U14" s="10"/>
      <c r="V14" s="10"/>
      <c r="W14" s="10"/>
      <c r="X14" s="10"/>
    </row>
    <row r="15" spans="1:24" ht="14" thickBot="1" x14ac:dyDescent="0.35">
      <c r="A15" s="9"/>
      <c r="B15" s="9"/>
      <c r="C15" s="9"/>
      <c r="D15" s="10"/>
      <c r="E15" s="10"/>
      <c r="F15" s="10"/>
      <c r="G15" s="11"/>
      <c r="H15" s="10"/>
      <c r="I15" s="10"/>
      <c r="J15" s="10"/>
      <c r="K15" s="10"/>
      <c r="L15" s="10"/>
      <c r="M15" s="10"/>
      <c r="N15" s="10"/>
      <c r="O15" s="10"/>
      <c r="P15" s="10"/>
      <c r="Q15" s="10"/>
      <c r="R15" s="10"/>
      <c r="S15" s="10"/>
      <c r="T15" s="10"/>
      <c r="U15" s="10"/>
      <c r="V15" s="14"/>
      <c r="W15" s="15"/>
      <c r="X15" s="14"/>
    </row>
    <row r="16" spans="1:24" ht="15.75" customHeight="1" thickBot="1" x14ac:dyDescent="0.35">
      <c r="A16" s="184" t="s">
        <v>5</v>
      </c>
      <c r="B16" s="185"/>
      <c r="C16" s="185"/>
      <c r="D16" s="185"/>
      <c r="E16" s="185"/>
      <c r="F16" s="185"/>
      <c r="G16" s="185"/>
      <c r="H16" s="186"/>
      <c r="I16" s="10"/>
      <c r="J16" s="10"/>
      <c r="K16" s="10"/>
      <c r="L16" s="10"/>
      <c r="M16" s="10"/>
      <c r="N16" s="10"/>
      <c r="O16" s="10"/>
      <c r="P16" s="10"/>
      <c r="Q16" s="10"/>
      <c r="R16" s="10"/>
      <c r="S16" s="10"/>
      <c r="T16" s="10"/>
      <c r="U16" s="10"/>
      <c r="V16" s="14">
        <v>2022</v>
      </c>
      <c r="W16" s="15">
        <v>1000000</v>
      </c>
      <c r="X16" s="14"/>
    </row>
    <row r="17" spans="1:24" ht="18" customHeight="1" thickBot="1" x14ac:dyDescent="0.35">
      <c r="A17" s="178" t="s">
        <v>6</v>
      </c>
      <c r="B17" s="179"/>
      <c r="C17" s="179"/>
      <c r="D17" s="179"/>
      <c r="E17" s="179"/>
      <c r="F17" s="179"/>
      <c r="G17" s="179"/>
      <c r="H17" s="180"/>
      <c r="I17" s="10"/>
      <c r="J17" s="10"/>
      <c r="K17" s="10"/>
      <c r="L17" s="10"/>
      <c r="M17" s="10"/>
      <c r="N17" s="10"/>
      <c r="O17" s="10"/>
      <c r="P17" s="10"/>
      <c r="Q17" s="10"/>
      <c r="R17" s="10"/>
      <c r="S17" s="10"/>
      <c r="T17" s="10"/>
      <c r="U17" s="10"/>
      <c r="V17" s="14">
        <v>2021</v>
      </c>
      <c r="W17" s="16">
        <v>908526</v>
      </c>
      <c r="X17" s="14"/>
    </row>
    <row r="18" spans="1:24" ht="41.25" customHeight="1" thickBot="1" x14ac:dyDescent="0.35">
      <c r="A18" s="157" t="s">
        <v>24</v>
      </c>
      <c r="B18" s="158"/>
      <c r="C18" s="158"/>
      <c r="D18" s="158"/>
      <c r="E18" s="158"/>
      <c r="F18" s="158"/>
      <c r="G18" s="158"/>
      <c r="H18" s="159"/>
      <c r="I18" s="10"/>
      <c r="J18" s="10"/>
      <c r="K18" s="10"/>
      <c r="L18" s="10"/>
      <c r="M18" s="10"/>
      <c r="N18" s="10"/>
      <c r="O18" s="10"/>
      <c r="P18" s="10"/>
      <c r="Q18" s="10"/>
      <c r="R18" s="10"/>
      <c r="S18" s="10"/>
      <c r="T18" s="10"/>
      <c r="U18" s="10"/>
      <c r="V18" s="14">
        <v>2020</v>
      </c>
      <c r="W18" s="16">
        <v>877803</v>
      </c>
      <c r="X18" s="14"/>
    </row>
    <row r="19" spans="1:24" ht="14" thickBot="1" x14ac:dyDescent="0.35">
      <c r="A19" s="24" t="s">
        <v>34</v>
      </c>
      <c r="B19" s="25" t="s">
        <v>27</v>
      </c>
      <c r="C19" s="25" t="s">
        <v>44</v>
      </c>
      <c r="D19" s="25" t="s">
        <v>28</v>
      </c>
      <c r="E19" s="25" t="s">
        <v>29</v>
      </c>
      <c r="F19" s="25" t="s">
        <v>30</v>
      </c>
      <c r="G19" s="26" t="s">
        <v>32</v>
      </c>
      <c r="H19" s="27" t="s">
        <v>33</v>
      </c>
      <c r="I19" s="10"/>
      <c r="J19" s="10"/>
      <c r="K19" s="10"/>
      <c r="L19" s="10"/>
      <c r="M19" s="10"/>
      <c r="N19" s="10"/>
      <c r="O19" s="10"/>
      <c r="P19" s="10"/>
      <c r="Q19" s="10"/>
      <c r="R19" s="10"/>
      <c r="S19" s="10"/>
      <c r="T19" s="10"/>
      <c r="U19" s="10"/>
      <c r="V19" s="14">
        <v>2018</v>
      </c>
      <c r="W19" s="16">
        <v>781242</v>
      </c>
      <c r="X19" s="14"/>
    </row>
    <row r="20" spans="1:24" ht="172.5" customHeight="1" thickBot="1" x14ac:dyDescent="0.35">
      <c r="A20" s="22">
        <v>1</v>
      </c>
      <c r="B20" s="23" t="s">
        <v>48</v>
      </c>
      <c r="C20" s="35" t="s">
        <v>49</v>
      </c>
      <c r="D20" s="23" t="s">
        <v>50</v>
      </c>
      <c r="E20" s="28" t="s">
        <v>52</v>
      </c>
      <c r="F20" s="23" t="s">
        <v>53</v>
      </c>
      <c r="G20" s="36" t="s">
        <v>7</v>
      </c>
      <c r="H20" s="37" t="s">
        <v>54</v>
      </c>
      <c r="I20" s="10"/>
      <c r="J20" s="10"/>
      <c r="K20" s="10"/>
      <c r="L20" s="10"/>
      <c r="M20" s="10"/>
      <c r="N20" s="10"/>
      <c r="O20" s="10"/>
      <c r="P20" s="10"/>
      <c r="Q20" s="10"/>
      <c r="R20" s="10"/>
      <c r="S20" s="10"/>
      <c r="T20" s="10"/>
      <c r="U20" s="10"/>
      <c r="V20" s="14">
        <v>2016</v>
      </c>
      <c r="W20" s="16">
        <v>689455</v>
      </c>
      <c r="X20" s="14"/>
    </row>
    <row r="21" spans="1:24" ht="15.75" customHeight="1" x14ac:dyDescent="0.3">
      <c r="A21" s="9"/>
      <c r="B21" s="9"/>
      <c r="C21" s="9"/>
      <c r="D21" s="10"/>
      <c r="E21" s="10"/>
      <c r="F21" s="10"/>
      <c r="G21" s="11"/>
      <c r="H21" s="10"/>
      <c r="I21" s="10"/>
      <c r="J21" s="10"/>
      <c r="K21" s="10"/>
      <c r="L21" s="10"/>
      <c r="M21" s="10"/>
      <c r="N21" s="10"/>
      <c r="O21" s="10"/>
      <c r="P21" s="10"/>
      <c r="Q21" s="10"/>
      <c r="R21" s="10"/>
      <c r="S21" s="10"/>
      <c r="T21" s="10"/>
      <c r="U21" s="10"/>
      <c r="V21" s="14">
        <v>2013</v>
      </c>
      <c r="W21" s="16">
        <v>589500</v>
      </c>
      <c r="X21" s="14"/>
    </row>
    <row r="22" spans="1:24" ht="15.75" customHeight="1" thickBot="1" x14ac:dyDescent="0.35">
      <c r="A22" s="9"/>
      <c r="B22" s="9"/>
      <c r="C22" s="9"/>
      <c r="D22" s="10"/>
      <c r="E22" s="10"/>
      <c r="F22" s="10"/>
      <c r="G22" s="11"/>
      <c r="H22" s="10"/>
      <c r="I22" s="10"/>
      <c r="J22" s="10"/>
      <c r="K22" s="10"/>
      <c r="L22" s="10"/>
      <c r="M22" s="10"/>
      <c r="N22" s="10"/>
      <c r="O22" s="10"/>
      <c r="P22" s="10"/>
      <c r="Q22" s="10"/>
      <c r="R22" s="10"/>
      <c r="S22" s="10"/>
      <c r="T22" s="10"/>
      <c r="U22" s="10"/>
      <c r="V22" s="10"/>
      <c r="W22" s="10"/>
      <c r="X22" s="10"/>
    </row>
    <row r="23" spans="1:24" ht="15.75" customHeight="1" thickBot="1" x14ac:dyDescent="0.35">
      <c r="A23" s="9"/>
      <c r="B23" s="9"/>
      <c r="C23" s="9"/>
      <c r="D23" s="34" t="s">
        <v>42</v>
      </c>
      <c r="E23" s="32" t="s">
        <v>43</v>
      </c>
      <c r="F23" s="33" t="s">
        <v>8</v>
      </c>
      <c r="G23" s="11"/>
      <c r="H23" s="10"/>
      <c r="I23" s="10"/>
      <c r="J23" s="10"/>
      <c r="K23" s="10"/>
      <c r="L23" s="10"/>
      <c r="M23" s="10"/>
      <c r="N23" s="10"/>
      <c r="O23" s="10"/>
      <c r="P23" s="10"/>
      <c r="Q23" s="10"/>
      <c r="R23" s="10"/>
      <c r="S23" s="10"/>
      <c r="T23" s="10"/>
      <c r="U23" s="10"/>
      <c r="V23" s="10"/>
      <c r="W23" s="10"/>
      <c r="X23" s="10"/>
    </row>
    <row r="24" spans="1:24" ht="15.75" customHeight="1" x14ac:dyDescent="0.3">
      <c r="A24" s="9"/>
      <c r="B24" s="9"/>
      <c r="C24" s="9"/>
      <c r="D24" s="10"/>
      <c r="E24" s="10"/>
      <c r="F24" s="10"/>
      <c r="G24" s="11"/>
      <c r="H24" s="10"/>
      <c r="I24" s="10"/>
      <c r="J24" s="10"/>
      <c r="K24" s="10"/>
      <c r="L24" s="10"/>
      <c r="M24" s="10"/>
      <c r="N24" s="10"/>
      <c r="O24" s="10"/>
      <c r="P24" s="10"/>
      <c r="Q24" s="10"/>
      <c r="R24" s="10"/>
      <c r="S24" s="10"/>
      <c r="T24" s="10"/>
      <c r="U24" s="10"/>
      <c r="V24" s="10"/>
      <c r="W24" s="10"/>
      <c r="X24" s="10"/>
    </row>
    <row r="25" spans="1:24" ht="15.75" customHeight="1" x14ac:dyDescent="0.3">
      <c r="A25" s="9"/>
      <c r="B25" s="9"/>
      <c r="C25" s="9"/>
      <c r="D25" s="10"/>
      <c r="E25" s="10"/>
      <c r="F25" s="10"/>
      <c r="G25" s="11"/>
      <c r="H25" s="10"/>
      <c r="I25" s="10"/>
      <c r="J25" s="10"/>
      <c r="K25" s="10"/>
      <c r="L25" s="10"/>
      <c r="M25" s="10"/>
      <c r="N25" s="10"/>
      <c r="O25" s="10"/>
      <c r="P25" s="10"/>
      <c r="Q25" s="10"/>
      <c r="R25" s="10"/>
      <c r="S25" s="10"/>
      <c r="T25" s="10"/>
      <c r="U25" s="10"/>
      <c r="V25" s="10"/>
      <c r="W25" s="10"/>
      <c r="X25" s="10"/>
    </row>
    <row r="26" spans="1:24" ht="15.75" customHeight="1" x14ac:dyDescent="0.3">
      <c r="A26" s="9"/>
      <c r="B26" s="9"/>
      <c r="C26" s="9"/>
      <c r="D26" s="10"/>
      <c r="E26" s="10"/>
      <c r="F26" s="10"/>
      <c r="G26" s="11"/>
      <c r="H26" s="10"/>
      <c r="I26" s="10"/>
      <c r="J26" s="10"/>
      <c r="K26" s="10"/>
      <c r="L26" s="10"/>
      <c r="M26" s="10"/>
      <c r="N26" s="10"/>
      <c r="O26" s="10"/>
      <c r="P26" s="10"/>
      <c r="Q26" s="10"/>
      <c r="R26" s="10"/>
      <c r="S26" s="10"/>
      <c r="T26" s="10"/>
      <c r="U26" s="10"/>
      <c r="V26" s="10"/>
      <c r="W26" s="10"/>
      <c r="X26" s="10"/>
    </row>
    <row r="27" spans="1:24" ht="15.75" customHeight="1" x14ac:dyDescent="0.3">
      <c r="A27" s="9"/>
      <c r="B27" s="9"/>
      <c r="C27" s="9"/>
      <c r="D27" s="10"/>
      <c r="E27" s="10"/>
      <c r="F27" s="10"/>
      <c r="G27" s="11"/>
      <c r="H27" s="10"/>
      <c r="I27" s="10"/>
      <c r="J27" s="10"/>
      <c r="K27" s="10"/>
      <c r="L27" s="10"/>
      <c r="M27" s="10"/>
      <c r="N27" s="10"/>
      <c r="O27" s="10"/>
      <c r="P27" s="10"/>
      <c r="Q27" s="10"/>
      <c r="R27" s="10"/>
      <c r="S27" s="10"/>
      <c r="T27" s="10"/>
      <c r="U27" s="10"/>
      <c r="V27" s="10"/>
      <c r="W27" s="10"/>
      <c r="X27" s="10"/>
    </row>
    <row r="28" spans="1:24" ht="15.75" customHeight="1" x14ac:dyDescent="0.3">
      <c r="A28" s="9"/>
      <c r="B28" s="9"/>
      <c r="C28" s="9"/>
      <c r="D28" s="10"/>
      <c r="E28" s="10"/>
      <c r="F28" s="10"/>
      <c r="G28" s="11"/>
      <c r="H28" s="10"/>
      <c r="I28" s="10"/>
      <c r="J28" s="10"/>
      <c r="K28" s="10"/>
      <c r="L28" s="10"/>
      <c r="M28" s="10"/>
      <c r="N28" s="10"/>
      <c r="O28" s="10"/>
      <c r="P28" s="10"/>
      <c r="Q28" s="10"/>
      <c r="R28" s="10"/>
      <c r="S28" s="10"/>
      <c r="T28" s="10"/>
      <c r="U28" s="10"/>
      <c r="V28" s="10"/>
      <c r="W28" s="10"/>
      <c r="X28" s="10"/>
    </row>
    <row r="29" spans="1:24" ht="15.75" customHeight="1" x14ac:dyDescent="0.3">
      <c r="A29" s="9"/>
      <c r="B29" s="9"/>
      <c r="C29" s="9"/>
      <c r="D29" s="10"/>
      <c r="E29" s="10"/>
      <c r="F29" s="10"/>
      <c r="G29" s="11"/>
      <c r="H29" s="10"/>
      <c r="I29" s="10"/>
      <c r="J29" s="10"/>
      <c r="K29" s="10"/>
      <c r="L29" s="10"/>
      <c r="M29" s="10"/>
      <c r="N29" s="10"/>
      <c r="O29" s="10"/>
      <c r="P29" s="10"/>
      <c r="Q29" s="10"/>
      <c r="R29" s="10"/>
      <c r="S29" s="10"/>
      <c r="T29" s="10"/>
      <c r="U29" s="10"/>
      <c r="V29" s="10"/>
      <c r="W29" s="10"/>
      <c r="X29" s="10"/>
    </row>
    <row r="30" spans="1:24" ht="15.75" customHeight="1" x14ac:dyDescent="0.3">
      <c r="A30" s="9"/>
      <c r="B30" s="9"/>
      <c r="C30" s="9"/>
      <c r="D30" s="10"/>
      <c r="E30" s="10"/>
      <c r="F30" s="10"/>
      <c r="G30" s="11"/>
      <c r="H30" s="10"/>
      <c r="I30" s="10"/>
      <c r="J30" s="10"/>
      <c r="K30" s="10"/>
      <c r="L30" s="10"/>
      <c r="M30" s="10"/>
      <c r="N30" s="10"/>
      <c r="O30" s="10"/>
      <c r="P30" s="10"/>
      <c r="Q30" s="10"/>
      <c r="R30" s="10"/>
      <c r="S30" s="10"/>
      <c r="T30" s="10"/>
      <c r="U30" s="10"/>
      <c r="V30" s="10"/>
      <c r="W30" s="10"/>
      <c r="X30" s="10"/>
    </row>
    <row r="31" spans="1:24" ht="15.75" customHeight="1" x14ac:dyDescent="0.3">
      <c r="A31" s="9"/>
      <c r="B31" s="9"/>
      <c r="C31" s="9"/>
      <c r="D31" s="10"/>
      <c r="E31" s="10"/>
      <c r="F31" s="10"/>
      <c r="G31" s="11"/>
      <c r="H31" s="10"/>
      <c r="I31" s="10"/>
      <c r="J31" s="10"/>
      <c r="K31" s="10"/>
      <c r="L31" s="10"/>
      <c r="M31" s="10"/>
      <c r="N31" s="10"/>
      <c r="O31" s="10"/>
      <c r="P31" s="10"/>
      <c r="Q31" s="10"/>
      <c r="R31" s="10"/>
      <c r="S31" s="10"/>
      <c r="T31" s="10"/>
      <c r="U31" s="10"/>
      <c r="V31" s="10"/>
      <c r="W31" s="10"/>
      <c r="X31" s="10"/>
    </row>
    <row r="32" spans="1:24" ht="15.75" customHeight="1" x14ac:dyDescent="0.3">
      <c r="A32" s="9"/>
      <c r="B32" s="9"/>
      <c r="C32" s="9"/>
      <c r="D32" s="10"/>
      <c r="E32" s="10"/>
      <c r="F32" s="10"/>
      <c r="G32" s="11"/>
      <c r="H32" s="10"/>
      <c r="I32" s="10"/>
      <c r="J32" s="10"/>
      <c r="K32" s="10"/>
      <c r="L32" s="10"/>
      <c r="M32" s="10"/>
      <c r="N32" s="10"/>
      <c r="O32" s="10"/>
      <c r="P32" s="10"/>
      <c r="Q32" s="10"/>
      <c r="R32" s="10"/>
      <c r="S32" s="10"/>
      <c r="T32" s="10"/>
      <c r="U32" s="10"/>
      <c r="V32" s="10"/>
      <c r="W32" s="10"/>
      <c r="X32" s="10"/>
    </row>
    <row r="33" spans="1:24" ht="15.75" customHeight="1" x14ac:dyDescent="0.3">
      <c r="A33" s="9"/>
      <c r="B33" s="9"/>
      <c r="C33" s="9"/>
      <c r="D33" s="10"/>
      <c r="E33" s="10"/>
      <c r="F33" s="10"/>
      <c r="G33" s="11"/>
      <c r="H33" s="10"/>
      <c r="I33" s="10"/>
      <c r="J33" s="10"/>
      <c r="K33" s="10"/>
      <c r="L33" s="10"/>
      <c r="M33" s="10"/>
      <c r="N33" s="10"/>
      <c r="O33" s="10"/>
      <c r="P33" s="10"/>
      <c r="Q33" s="10"/>
      <c r="R33" s="10"/>
      <c r="S33" s="10"/>
      <c r="T33" s="10"/>
      <c r="U33" s="10"/>
      <c r="V33" s="10"/>
      <c r="W33" s="10"/>
      <c r="X33" s="10"/>
    </row>
    <row r="34" spans="1:24" ht="15.75" customHeight="1" x14ac:dyDescent="0.3">
      <c r="A34" s="9"/>
      <c r="B34" s="9"/>
      <c r="C34" s="9"/>
      <c r="D34" s="10"/>
      <c r="E34" s="10"/>
      <c r="F34" s="10"/>
      <c r="G34" s="11"/>
      <c r="H34" s="10"/>
      <c r="I34" s="10"/>
      <c r="J34" s="10"/>
      <c r="K34" s="10"/>
      <c r="L34" s="10"/>
      <c r="M34" s="10"/>
      <c r="N34" s="10"/>
      <c r="O34" s="10"/>
      <c r="P34" s="10"/>
      <c r="Q34" s="10"/>
      <c r="R34" s="10"/>
      <c r="S34" s="10"/>
      <c r="T34" s="10"/>
      <c r="U34" s="10"/>
      <c r="V34" s="10"/>
      <c r="W34" s="10"/>
      <c r="X34" s="10"/>
    </row>
    <row r="35" spans="1:24" ht="15.75" customHeight="1" x14ac:dyDescent="0.3">
      <c r="A35" s="9"/>
      <c r="B35" s="9"/>
      <c r="C35" s="9"/>
      <c r="D35" s="10"/>
      <c r="E35" s="10"/>
      <c r="F35" s="10"/>
      <c r="G35" s="11"/>
      <c r="H35" s="10"/>
      <c r="I35" s="10"/>
      <c r="J35" s="10"/>
      <c r="K35" s="10"/>
      <c r="L35" s="10"/>
      <c r="M35" s="10"/>
      <c r="N35" s="10"/>
      <c r="O35" s="10"/>
      <c r="P35" s="10"/>
      <c r="Q35" s="10"/>
      <c r="R35" s="10"/>
      <c r="S35" s="10"/>
      <c r="T35" s="10"/>
      <c r="U35" s="10"/>
      <c r="V35" s="10"/>
      <c r="W35" s="10"/>
      <c r="X35" s="10"/>
    </row>
    <row r="36" spans="1:24" ht="15.75" customHeight="1" x14ac:dyDescent="0.3">
      <c r="A36" s="9"/>
      <c r="B36" s="9"/>
      <c r="C36" s="9"/>
      <c r="D36" s="10"/>
      <c r="E36" s="10"/>
      <c r="F36" s="10"/>
      <c r="G36" s="11"/>
      <c r="H36" s="10"/>
      <c r="I36" s="10"/>
      <c r="J36" s="10"/>
      <c r="K36" s="10"/>
      <c r="L36" s="10"/>
      <c r="M36" s="10"/>
      <c r="N36" s="10"/>
      <c r="O36" s="10"/>
      <c r="P36" s="10"/>
      <c r="Q36" s="10"/>
      <c r="R36" s="10"/>
      <c r="S36" s="10"/>
      <c r="T36" s="10"/>
      <c r="U36" s="10"/>
      <c r="V36" s="10"/>
      <c r="W36" s="10"/>
      <c r="X36" s="10"/>
    </row>
    <row r="37" spans="1:24" ht="15.75" customHeight="1" x14ac:dyDescent="0.3">
      <c r="A37" s="9"/>
      <c r="B37" s="9"/>
      <c r="C37" s="9"/>
      <c r="D37" s="10"/>
      <c r="E37" s="10"/>
      <c r="F37" s="10"/>
      <c r="G37" s="11"/>
      <c r="H37" s="10"/>
      <c r="I37" s="10"/>
      <c r="J37" s="10"/>
      <c r="K37" s="10"/>
      <c r="L37" s="10"/>
      <c r="M37" s="10"/>
      <c r="N37" s="10"/>
      <c r="O37" s="10"/>
      <c r="P37" s="10"/>
      <c r="Q37" s="10"/>
      <c r="R37" s="10"/>
      <c r="S37" s="10"/>
      <c r="T37" s="10"/>
      <c r="U37" s="10"/>
      <c r="V37" s="10"/>
      <c r="W37" s="10"/>
      <c r="X37" s="10"/>
    </row>
    <row r="38" spans="1:24" ht="15.75" customHeight="1" x14ac:dyDescent="0.3">
      <c r="A38" s="9"/>
      <c r="B38" s="9"/>
      <c r="C38" s="9"/>
      <c r="D38" s="10"/>
      <c r="E38" s="10"/>
      <c r="F38" s="10"/>
      <c r="G38" s="11"/>
      <c r="H38" s="10"/>
      <c r="I38" s="10"/>
      <c r="J38" s="10"/>
      <c r="K38" s="10"/>
      <c r="L38" s="10"/>
      <c r="M38" s="10"/>
      <c r="N38" s="10"/>
      <c r="O38" s="10"/>
      <c r="P38" s="10"/>
      <c r="Q38" s="10"/>
      <c r="R38" s="10"/>
      <c r="S38" s="10"/>
      <c r="T38" s="10"/>
      <c r="U38" s="10"/>
      <c r="V38" s="10"/>
      <c r="W38" s="10"/>
      <c r="X38" s="10"/>
    </row>
    <row r="39" spans="1:24" ht="15.75" customHeight="1" x14ac:dyDescent="0.3">
      <c r="A39" s="9"/>
      <c r="B39" s="9"/>
      <c r="C39" s="9"/>
      <c r="D39" s="10"/>
      <c r="E39" s="10"/>
      <c r="F39" s="10"/>
      <c r="G39" s="11"/>
      <c r="H39" s="10"/>
      <c r="I39" s="10"/>
      <c r="J39" s="10"/>
      <c r="K39" s="10"/>
      <c r="L39" s="10"/>
      <c r="M39" s="10"/>
      <c r="N39" s="10"/>
      <c r="O39" s="10"/>
      <c r="P39" s="10"/>
      <c r="Q39" s="10"/>
      <c r="R39" s="10"/>
      <c r="S39" s="10"/>
      <c r="T39" s="10"/>
      <c r="U39" s="10"/>
      <c r="V39" s="10"/>
      <c r="W39" s="10"/>
      <c r="X39" s="10"/>
    </row>
    <row r="40" spans="1:24" ht="15.75" customHeight="1" x14ac:dyDescent="0.3">
      <c r="A40" s="9"/>
      <c r="B40" s="9"/>
      <c r="C40" s="9"/>
      <c r="D40" s="10"/>
      <c r="E40" s="10"/>
      <c r="F40" s="10"/>
      <c r="G40" s="11"/>
      <c r="H40" s="10"/>
      <c r="I40" s="10"/>
      <c r="J40" s="10"/>
      <c r="K40" s="10"/>
      <c r="L40" s="10"/>
      <c r="M40" s="10"/>
      <c r="N40" s="10"/>
      <c r="O40" s="10"/>
      <c r="P40" s="10"/>
      <c r="Q40" s="10"/>
      <c r="R40" s="10"/>
      <c r="S40" s="10"/>
      <c r="T40" s="10"/>
      <c r="U40" s="10"/>
      <c r="V40" s="10"/>
      <c r="W40" s="10"/>
      <c r="X40" s="10"/>
    </row>
  </sheetData>
  <mergeCells count="12">
    <mergeCell ref="A18:H18"/>
    <mergeCell ref="D2:F2"/>
    <mergeCell ref="E3:F3"/>
    <mergeCell ref="E4:F4"/>
    <mergeCell ref="E5:F5"/>
    <mergeCell ref="E6:F6"/>
    <mergeCell ref="E7:F7"/>
    <mergeCell ref="E8:F8"/>
    <mergeCell ref="A13:H13"/>
    <mergeCell ref="A14:H14"/>
    <mergeCell ref="A16:H16"/>
    <mergeCell ref="A17:H17"/>
  </mergeCells>
  <conditionalFormatting sqref="G20">
    <cfRule type="cellIs" dxfId="31" priority="1" operator="equal">
      <formula>"SI"</formula>
    </cfRule>
    <cfRule type="cellIs" dxfId="30" priority="2" operator="equal">
      <formula>"Cumple"</formula>
    </cfRule>
    <cfRule type="cellIs" dxfId="29" priority="3" operator="equal">
      <formula>"NO"</formula>
    </cfRule>
  </conditionalFormatting>
  <hyperlinks>
    <hyperlink ref="V16" r:id="rId1" display="https://www.salariominimocolombia.net/2022" xr:uid="{00000000-0004-0000-0200-000000000000}"/>
    <hyperlink ref="V17" r:id="rId2" display="https://www.salariominimocolombia.net/2021" xr:uid="{00000000-0004-0000-0200-000001000000}"/>
    <hyperlink ref="V18" r:id="rId3" display="https://www.salariominimocolombia.net/2020" xr:uid="{00000000-0004-0000-0200-000002000000}"/>
    <hyperlink ref="V19" r:id="rId4" display="https://www.salariominimocolombia.net/2018" xr:uid="{00000000-0004-0000-0200-000003000000}"/>
    <hyperlink ref="V20" r:id="rId5" display="https://www.salariominimocolombia.net/2016" xr:uid="{00000000-0004-0000-0200-000004000000}"/>
    <hyperlink ref="V21" r:id="rId6" display="https://www.salariominimocolombia.net/2013" xr:uid="{00000000-0004-0000-0200-000005000000}"/>
  </hyperlinks>
  <pageMargins left="0.7" right="0.7" top="0.75" bottom="0.75" header="0" footer="0"/>
  <pageSetup orientation="portrait" r:id="rId7"/>
  <colBreaks count="1" manualBreakCount="1">
    <brk id="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M28"/>
  <sheetViews>
    <sheetView topLeftCell="B1" zoomScale="60" zoomScaleNormal="60" workbookViewId="0">
      <pane xSplit="2" ySplit="3" topLeftCell="D11" activePane="bottomRight" state="frozen"/>
      <selection activeCell="B1" sqref="B1"/>
      <selection pane="topRight" activeCell="D1" sqref="D1"/>
      <selection pane="bottomLeft" activeCell="B4" sqref="B4"/>
      <selection pane="bottomRight" activeCell="B1" sqref="B1:I1"/>
    </sheetView>
  </sheetViews>
  <sheetFormatPr baseColWidth="10" defaultColWidth="13.8984375" defaultRowHeight="14" x14ac:dyDescent="0.3"/>
  <cols>
    <col min="1" max="1" width="3.09765625" style="40" customWidth="1"/>
    <col min="2" max="2" width="5.59765625" style="92" bestFit="1" customWidth="1"/>
    <col min="3" max="3" width="24.59765625" style="92" bestFit="1" customWidth="1"/>
    <col min="4" max="4" width="98.8984375" style="40" customWidth="1"/>
    <col min="5" max="5" width="14" style="40" bestFit="1" customWidth="1"/>
    <col min="6" max="7" width="16.09765625" style="40" customWidth="1"/>
    <col min="8" max="8" width="15.8984375" style="40" customWidth="1"/>
    <col min="9" max="10" width="18" style="40" customWidth="1"/>
    <col min="11" max="11" width="42" style="40" customWidth="1"/>
    <col min="12" max="12" width="48.09765625" style="40" customWidth="1"/>
    <col min="13" max="13" width="26.69921875" style="40" customWidth="1"/>
    <col min="14" max="16384" width="13.8984375" style="40"/>
  </cols>
  <sheetData>
    <row r="1" spans="2:13" ht="14.5" thickBot="1" x14ac:dyDescent="0.35">
      <c r="B1" s="198"/>
      <c r="C1" s="198"/>
      <c r="D1" s="198"/>
      <c r="E1" s="198"/>
      <c r="F1" s="198"/>
      <c r="G1" s="198"/>
      <c r="H1" s="198"/>
      <c r="I1" s="198"/>
      <c r="J1" s="39"/>
    </row>
    <row r="2" spans="2:13" ht="86.5" customHeight="1" thickBot="1" x14ac:dyDescent="0.35">
      <c r="B2" s="199" t="s">
        <v>56</v>
      </c>
      <c r="C2" s="201" t="s">
        <v>57</v>
      </c>
      <c r="D2" s="202"/>
      <c r="E2" s="199" t="s">
        <v>58</v>
      </c>
      <c r="F2" s="205" t="s">
        <v>59</v>
      </c>
      <c r="G2" s="206"/>
      <c r="H2" s="207" t="s">
        <v>60</v>
      </c>
      <c r="I2" s="208"/>
      <c r="J2" s="208"/>
      <c r="K2" s="208"/>
      <c r="L2" s="209"/>
    </row>
    <row r="3" spans="2:13" ht="66.75" customHeight="1" thickBot="1" x14ac:dyDescent="0.35">
      <c r="B3" s="200"/>
      <c r="C3" s="203"/>
      <c r="D3" s="204"/>
      <c r="E3" s="200" t="s">
        <v>62</v>
      </c>
      <c r="F3" s="43" t="s">
        <v>63</v>
      </c>
      <c r="G3" s="44" t="s">
        <v>64</v>
      </c>
      <c r="H3" s="41" t="s">
        <v>63</v>
      </c>
      <c r="I3" s="45" t="s">
        <v>64</v>
      </c>
      <c r="J3" s="42" t="s">
        <v>65</v>
      </c>
      <c r="K3" s="46" t="s">
        <v>66</v>
      </c>
      <c r="L3" s="46" t="s">
        <v>33</v>
      </c>
    </row>
    <row r="4" spans="2:13" ht="25" x14ac:dyDescent="0.3">
      <c r="B4" s="47">
        <v>1</v>
      </c>
      <c r="C4" s="48" t="s">
        <v>67</v>
      </c>
      <c r="D4" s="49" t="s">
        <v>68</v>
      </c>
      <c r="E4" s="50">
        <v>1</v>
      </c>
      <c r="F4" s="51">
        <f>+G4/1.19</f>
        <v>1700280.112044818</v>
      </c>
      <c r="G4" s="52">
        <v>2023333.3333333333</v>
      </c>
      <c r="H4" s="53">
        <v>800000</v>
      </c>
      <c r="I4" s="54">
        <v>952000</v>
      </c>
      <c r="J4" s="55" t="str">
        <f>+IF(H4&lt;=$F4,"CUMPLE","NO CUMPLE")</f>
        <v>CUMPLE</v>
      </c>
      <c r="K4" s="56">
        <f t="shared" ref="K4:K16" si="0">+(I4-$G4)/$G4</f>
        <v>-0.52948929159802305</v>
      </c>
      <c r="L4" s="57" t="s">
        <v>69</v>
      </c>
      <c r="M4" s="187" t="s">
        <v>111</v>
      </c>
    </row>
    <row r="5" spans="2:13" ht="37.5" x14ac:dyDescent="0.3">
      <c r="B5" s="60">
        <v>2</v>
      </c>
      <c r="C5" s="76" t="s">
        <v>71</v>
      </c>
      <c r="D5" s="62" t="s">
        <v>72</v>
      </c>
      <c r="E5" s="63">
        <v>600</v>
      </c>
      <c r="F5" s="64">
        <f>+G5/1.19</f>
        <v>11204.481792717088</v>
      </c>
      <c r="G5" s="65">
        <v>13333.333333333334</v>
      </c>
      <c r="H5" s="66">
        <v>11000</v>
      </c>
      <c r="I5" s="67">
        <v>13090</v>
      </c>
      <c r="J5" s="68" t="str">
        <f>+IF(H5&lt;=$F5,"CUMPLE","NO CUMPLE")</f>
        <v>CUMPLE</v>
      </c>
      <c r="K5" s="69">
        <f t="shared" si="0"/>
        <v>-1.8250000000000044E-2</v>
      </c>
      <c r="L5" s="70" t="s">
        <v>73</v>
      </c>
      <c r="M5" s="188"/>
    </row>
    <row r="6" spans="2:13" ht="50.5" thickBot="1" x14ac:dyDescent="0.35">
      <c r="B6" s="72">
        <v>3</v>
      </c>
      <c r="C6" s="74" t="s">
        <v>75</v>
      </c>
      <c r="D6" s="62" t="s">
        <v>76</v>
      </c>
      <c r="E6" s="63">
        <v>300</v>
      </c>
      <c r="F6" s="64">
        <f t="shared" ref="F6:F16" si="1">+G6/1.19</f>
        <v>26890.756302521011</v>
      </c>
      <c r="G6" s="65">
        <v>32000</v>
      </c>
      <c r="H6" s="66">
        <v>24000</v>
      </c>
      <c r="I6" s="67">
        <v>28560</v>
      </c>
      <c r="J6" s="68" t="str">
        <f t="shared" ref="J6:J15" si="2">+IF(H6&lt;=$F6,"CUMPLE","NO CUMPLE")</f>
        <v>CUMPLE</v>
      </c>
      <c r="K6" s="69">
        <f t="shared" si="0"/>
        <v>-0.1075</v>
      </c>
      <c r="L6" s="70" t="s">
        <v>73</v>
      </c>
      <c r="M6" s="188"/>
    </row>
    <row r="7" spans="2:13" ht="50.5" thickBot="1" x14ac:dyDescent="0.35">
      <c r="B7" s="72">
        <v>4</v>
      </c>
      <c r="C7" s="74" t="s">
        <v>77</v>
      </c>
      <c r="D7" s="62" t="s">
        <v>78</v>
      </c>
      <c r="E7" s="63">
        <v>1</v>
      </c>
      <c r="F7" s="64">
        <f t="shared" si="1"/>
        <v>647058.82352941181</v>
      </c>
      <c r="G7" s="65">
        <v>770000</v>
      </c>
      <c r="H7" s="66">
        <v>400000</v>
      </c>
      <c r="I7" s="67">
        <v>476000</v>
      </c>
      <c r="J7" s="68" t="str">
        <f t="shared" si="2"/>
        <v>CUMPLE</v>
      </c>
      <c r="K7" s="69">
        <f t="shared" si="0"/>
        <v>-0.38181818181818183</v>
      </c>
      <c r="L7" s="70" t="s">
        <v>69</v>
      </c>
      <c r="M7" s="188"/>
    </row>
    <row r="8" spans="2:13" ht="87.5" x14ac:dyDescent="0.3">
      <c r="B8" s="60">
        <v>5</v>
      </c>
      <c r="C8" s="76" t="s">
        <v>79</v>
      </c>
      <c r="D8" s="62" t="s">
        <v>80</v>
      </c>
      <c r="E8" s="63">
        <v>10</v>
      </c>
      <c r="F8" s="64">
        <f t="shared" si="1"/>
        <v>1344537.8151260505</v>
      </c>
      <c r="G8" s="65">
        <v>1600000</v>
      </c>
      <c r="H8" s="66">
        <v>900000</v>
      </c>
      <c r="I8" s="67">
        <v>1071000</v>
      </c>
      <c r="J8" s="68" t="str">
        <f t="shared" si="2"/>
        <v>CUMPLE</v>
      </c>
      <c r="K8" s="69">
        <f t="shared" si="0"/>
        <v>-0.330625</v>
      </c>
      <c r="L8" s="70" t="s">
        <v>69</v>
      </c>
      <c r="M8" s="188"/>
    </row>
    <row r="9" spans="2:13" ht="42" customHeight="1" thickBot="1" x14ac:dyDescent="0.35">
      <c r="B9" s="72">
        <v>6</v>
      </c>
      <c r="C9" s="74" t="s">
        <v>81</v>
      </c>
      <c r="D9" s="62" t="s">
        <v>82</v>
      </c>
      <c r="E9" s="63">
        <v>20</v>
      </c>
      <c r="F9" s="64">
        <f t="shared" si="1"/>
        <v>133893.27731092437</v>
      </c>
      <c r="G9" s="65">
        <v>159333</v>
      </c>
      <c r="H9" s="66">
        <v>115000</v>
      </c>
      <c r="I9" s="67">
        <v>136850</v>
      </c>
      <c r="J9" s="68" t="str">
        <f t="shared" si="2"/>
        <v>CUMPLE</v>
      </c>
      <c r="K9" s="69">
        <f t="shared" si="0"/>
        <v>-0.14110698976357691</v>
      </c>
      <c r="L9" s="70" t="s">
        <v>70</v>
      </c>
      <c r="M9" s="188"/>
    </row>
    <row r="10" spans="2:13" ht="100.5" thickBot="1" x14ac:dyDescent="0.35">
      <c r="B10" s="72">
        <v>7</v>
      </c>
      <c r="C10" s="74" t="s">
        <v>83</v>
      </c>
      <c r="D10" s="62" t="s">
        <v>84</v>
      </c>
      <c r="E10" s="63">
        <v>10</v>
      </c>
      <c r="F10" s="64">
        <f t="shared" si="1"/>
        <v>56862.745098039224</v>
      </c>
      <c r="G10" s="77">
        <v>67666.666666666672</v>
      </c>
      <c r="H10" s="66">
        <v>45000</v>
      </c>
      <c r="I10" s="67">
        <v>53550</v>
      </c>
      <c r="J10" s="68" t="str">
        <f t="shared" si="2"/>
        <v>CUMPLE</v>
      </c>
      <c r="K10" s="69">
        <f t="shared" si="0"/>
        <v>-0.20862068965517247</v>
      </c>
      <c r="L10" s="70" t="s">
        <v>69</v>
      </c>
      <c r="M10" s="188"/>
    </row>
    <row r="11" spans="2:13" ht="75" x14ac:dyDescent="0.3">
      <c r="B11" s="60">
        <v>8</v>
      </c>
      <c r="C11" s="76" t="s">
        <v>85</v>
      </c>
      <c r="D11" s="62" t="s">
        <v>86</v>
      </c>
      <c r="E11" s="63">
        <v>15</v>
      </c>
      <c r="F11" s="64">
        <f t="shared" si="1"/>
        <v>98039.215686274518</v>
      </c>
      <c r="G11" s="65">
        <v>116666.66666666667</v>
      </c>
      <c r="H11" s="66">
        <v>80000</v>
      </c>
      <c r="I11" s="67">
        <v>95200</v>
      </c>
      <c r="J11" s="68" t="str">
        <f t="shared" si="2"/>
        <v>CUMPLE</v>
      </c>
      <c r="K11" s="69">
        <f t="shared" si="0"/>
        <v>-0.18400000000000002</v>
      </c>
      <c r="L11" s="70" t="s">
        <v>70</v>
      </c>
      <c r="M11" s="188"/>
    </row>
    <row r="12" spans="2:13" ht="25.5" thickBot="1" x14ac:dyDescent="0.35">
      <c r="B12" s="72">
        <v>9</v>
      </c>
      <c r="C12" s="74" t="s">
        <v>87</v>
      </c>
      <c r="D12" s="62" t="s">
        <v>88</v>
      </c>
      <c r="E12" s="63">
        <v>25000</v>
      </c>
      <c r="F12" s="64">
        <f t="shared" si="1"/>
        <v>252.10084033613447</v>
      </c>
      <c r="G12" s="65">
        <v>300</v>
      </c>
      <c r="H12" s="66">
        <v>200</v>
      </c>
      <c r="I12" s="67">
        <v>238</v>
      </c>
      <c r="J12" s="68" t="str">
        <f t="shared" si="2"/>
        <v>CUMPLE</v>
      </c>
      <c r="K12" s="69">
        <f t="shared" si="0"/>
        <v>-0.20666666666666667</v>
      </c>
      <c r="L12" s="70" t="s">
        <v>69</v>
      </c>
      <c r="M12" s="188"/>
    </row>
    <row r="13" spans="2:13" ht="42" customHeight="1" thickBot="1" x14ac:dyDescent="0.35">
      <c r="B13" s="72">
        <v>10</v>
      </c>
      <c r="C13" s="73" t="s">
        <v>89</v>
      </c>
      <c r="D13" s="78" t="s">
        <v>90</v>
      </c>
      <c r="E13" s="63">
        <v>20</v>
      </c>
      <c r="F13" s="64">
        <f t="shared" si="1"/>
        <v>11764.705882352942</v>
      </c>
      <c r="G13" s="65">
        <v>14000</v>
      </c>
      <c r="H13" s="79">
        <v>190</v>
      </c>
      <c r="I13" s="80">
        <v>226.1</v>
      </c>
      <c r="J13" s="68" t="str">
        <f t="shared" si="2"/>
        <v>CUMPLE</v>
      </c>
      <c r="K13" s="69">
        <f t="shared" si="0"/>
        <v>-0.98385</v>
      </c>
      <c r="L13" s="70" t="s">
        <v>69</v>
      </c>
      <c r="M13" s="188"/>
    </row>
    <row r="14" spans="2:13" ht="37.5" x14ac:dyDescent="0.3">
      <c r="B14" s="60">
        <v>11</v>
      </c>
      <c r="C14" s="76" t="s">
        <v>91</v>
      </c>
      <c r="D14" s="62" t="s">
        <v>92</v>
      </c>
      <c r="E14" s="63">
        <v>15</v>
      </c>
      <c r="F14" s="64">
        <f t="shared" si="1"/>
        <v>58263.30532212885</v>
      </c>
      <c r="G14" s="65">
        <v>69333.333333333328</v>
      </c>
      <c r="H14" s="66">
        <v>52000</v>
      </c>
      <c r="I14" s="67">
        <v>61880</v>
      </c>
      <c r="J14" s="68" t="str">
        <f t="shared" si="2"/>
        <v>CUMPLE</v>
      </c>
      <c r="K14" s="69">
        <f t="shared" si="0"/>
        <v>-0.10749999999999994</v>
      </c>
      <c r="L14" s="70" t="s">
        <v>70</v>
      </c>
      <c r="M14" s="188"/>
    </row>
    <row r="15" spans="2:13" ht="25.5" thickBot="1" x14ac:dyDescent="0.35">
      <c r="B15" s="72">
        <v>12</v>
      </c>
      <c r="C15" s="74" t="s">
        <v>93</v>
      </c>
      <c r="D15" s="62" t="s">
        <v>94</v>
      </c>
      <c r="E15" s="63">
        <v>2000</v>
      </c>
      <c r="F15" s="64">
        <f t="shared" si="1"/>
        <v>84.033613445378151</v>
      </c>
      <c r="G15" s="65">
        <v>100</v>
      </c>
      <c r="H15" s="66">
        <v>84</v>
      </c>
      <c r="I15" s="67">
        <v>99.960000000000008</v>
      </c>
      <c r="J15" s="68" t="str">
        <f t="shared" si="2"/>
        <v>CUMPLE</v>
      </c>
      <c r="K15" s="69">
        <f t="shared" si="0"/>
        <v>-3.9999999999992044E-4</v>
      </c>
      <c r="L15" s="70" t="s">
        <v>70</v>
      </c>
      <c r="M15" s="188"/>
    </row>
    <row r="16" spans="2:13" ht="25.5" thickBot="1" x14ac:dyDescent="0.35">
      <c r="B16" s="72">
        <v>13</v>
      </c>
      <c r="C16" s="81" t="s">
        <v>95</v>
      </c>
      <c r="D16" s="82" t="s">
        <v>96</v>
      </c>
      <c r="E16" s="83">
        <v>50</v>
      </c>
      <c r="F16" s="84">
        <f t="shared" si="1"/>
        <v>9384.0336134453792</v>
      </c>
      <c r="G16" s="85">
        <v>11167</v>
      </c>
      <c r="H16" s="86">
        <v>9100</v>
      </c>
      <c r="I16" s="87">
        <v>10829</v>
      </c>
      <c r="J16" s="88" t="str">
        <f>+IF(H16&lt;=$F16,"CUMPLE","NO CUMPLE")</f>
        <v>CUMPLE</v>
      </c>
      <c r="K16" s="89">
        <f t="shared" si="0"/>
        <v>-3.0267753201396973E-2</v>
      </c>
      <c r="L16" s="90" t="s">
        <v>70</v>
      </c>
      <c r="M16" s="189"/>
    </row>
    <row r="17" spans="2:10" ht="14.5" thickBot="1" x14ac:dyDescent="0.35"/>
    <row r="18" spans="2:10" x14ac:dyDescent="0.3">
      <c r="B18" s="190" t="s">
        <v>97</v>
      </c>
      <c r="C18" s="191"/>
      <c r="D18" s="191"/>
      <c r="E18" s="192"/>
    </row>
    <row r="19" spans="2:10" ht="14.5" thickBot="1" x14ac:dyDescent="0.35">
      <c r="B19" s="193"/>
      <c r="C19" s="194"/>
      <c r="D19" s="194"/>
      <c r="E19" s="195"/>
    </row>
    <row r="20" spans="2:10" ht="14.5" thickBot="1" x14ac:dyDescent="0.35">
      <c r="B20" s="93" t="s">
        <v>98</v>
      </c>
      <c r="C20" s="94"/>
      <c r="D20" s="94" t="s">
        <v>99</v>
      </c>
      <c r="E20" s="93" t="s">
        <v>100</v>
      </c>
    </row>
    <row r="21" spans="2:10" x14ac:dyDescent="0.3">
      <c r="B21" s="95">
        <v>1</v>
      </c>
      <c r="C21" s="196" t="s">
        <v>17</v>
      </c>
      <c r="D21" s="197"/>
      <c r="E21" s="95" t="s">
        <v>101</v>
      </c>
    </row>
    <row r="22" spans="2:10" x14ac:dyDescent="0.3">
      <c r="B22" s="97"/>
      <c r="C22" s="97"/>
      <c r="D22" s="98"/>
      <c r="E22" s="98"/>
      <c r="H22" s="99"/>
    </row>
    <row r="23" spans="2:10" ht="14.5" thickBot="1" x14ac:dyDescent="0.35">
      <c r="B23" s="97"/>
      <c r="C23" s="97"/>
      <c r="D23" s="98"/>
      <c r="E23" s="98"/>
      <c r="H23" s="99"/>
    </row>
    <row r="24" spans="2:10" ht="14.5" thickBot="1" x14ac:dyDescent="0.35">
      <c r="B24" s="100"/>
      <c r="C24" s="34" t="s">
        <v>42</v>
      </c>
      <c r="D24" s="32" t="s">
        <v>43</v>
      </c>
      <c r="E24" s="33" t="s">
        <v>8</v>
      </c>
      <c r="I24" s="101"/>
      <c r="J24" s="101"/>
    </row>
    <row r="25" spans="2:10" ht="14.15" customHeight="1" x14ac:dyDescent="0.3">
      <c r="B25" s="100"/>
      <c r="C25" s="100"/>
      <c r="D25" s="104"/>
      <c r="I25" s="103"/>
      <c r="J25" s="103"/>
    </row>
    <row r="26" spans="2:10" x14ac:dyDescent="0.3">
      <c r="B26" s="100"/>
      <c r="C26" s="100"/>
      <c r="D26" s="100"/>
    </row>
    <row r="27" spans="2:10" x14ac:dyDescent="0.3">
      <c r="B27" s="100"/>
      <c r="C27" s="100"/>
      <c r="D27" s="100"/>
    </row>
    <row r="28" spans="2:10" x14ac:dyDescent="0.3">
      <c r="D28" s="100"/>
    </row>
  </sheetData>
  <sheetProtection selectLockedCells="1" selectUnlockedCells="1"/>
  <autoFilter ref="F3:L16" xr:uid="{00000000-0009-0000-0000-000004000000}"/>
  <mergeCells count="9">
    <mergeCell ref="M4:M16"/>
    <mergeCell ref="B18:E19"/>
    <mergeCell ref="C21:D21"/>
    <mergeCell ref="B1:I1"/>
    <mergeCell ref="B2:B3"/>
    <mergeCell ref="C2:D3"/>
    <mergeCell ref="E2:E3"/>
    <mergeCell ref="F2:G2"/>
    <mergeCell ref="H2:L2"/>
  </mergeCells>
  <conditionalFormatting sqref="E21:E23">
    <cfRule type="containsText" dxfId="28" priority="21" operator="containsText" text="SI">
      <formula>NOT(ISERROR(SEARCH("SI",E21)))</formula>
    </cfRule>
    <cfRule type="containsText" dxfId="27" priority="22" operator="containsText" text="NO">
      <formula>NOT(ISERROR(SEARCH("NO",E21)))</formula>
    </cfRule>
  </conditionalFormatting>
  <conditionalFormatting sqref="J4:J16">
    <cfRule type="containsText" dxfId="26" priority="19" operator="containsText" text="NO CUMPLE">
      <formula>NOT(ISERROR(SEARCH("NO CUMPLE",J4)))</formula>
    </cfRule>
    <cfRule type="containsText" dxfId="25" priority="20" operator="containsText" text="CUMPLE">
      <formula>NOT(ISERROR(SEARCH("CUMPLE",J4)))</formula>
    </cfRule>
  </conditionalFormatting>
  <conditionalFormatting sqref="K5:K16">
    <cfRule type="cellIs" dxfId="24" priority="6" operator="lessThan">
      <formula>-0.2</formula>
    </cfRule>
    <cfRule type="cellIs" dxfId="23" priority="7" operator="lessThan">
      <formula>-20%</formula>
    </cfRule>
  </conditionalFormatting>
  <conditionalFormatting sqref="K4:L4 L5:L16">
    <cfRule type="cellIs" dxfId="22" priority="18" operator="lessThan">
      <formula>0.8</formula>
    </cfRule>
  </conditionalFormatting>
  <conditionalFormatting sqref="L4:L15">
    <cfRule type="containsText" dxfId="21" priority="3" operator="containsText" text="20%">
      <formula>NOT(ISERROR(SEARCH("20%",L4)))</formula>
    </cfRule>
  </conditionalFormatting>
  <pageMargins left="0.7" right="0.7" top="0.75" bottom="0.75" header="0.3" footer="0.3"/>
  <pageSetup scale="1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40"/>
  <sheetViews>
    <sheetView topLeftCell="B14" zoomScale="80" zoomScaleNormal="80" workbookViewId="0">
      <selection activeCell="E11" sqref="E11"/>
    </sheetView>
  </sheetViews>
  <sheetFormatPr baseColWidth="10" defaultColWidth="14.3984375" defaultRowHeight="15" customHeight="1" x14ac:dyDescent="0.3"/>
  <cols>
    <col min="1" max="1" width="7.09765625" style="117" customWidth="1"/>
    <col min="2" max="2" width="22.09765625" style="117" customWidth="1"/>
    <col min="3" max="3" width="31.8984375" style="117" customWidth="1"/>
    <col min="4" max="4" width="40.3984375" style="117" customWidth="1"/>
    <col min="5" max="5" width="34" style="117" customWidth="1"/>
    <col min="6" max="6" width="33.59765625" style="117" customWidth="1"/>
    <col min="7" max="7" width="26.09765625" style="117" bestFit="1" customWidth="1"/>
    <col min="8" max="8" width="30.59765625" style="117" customWidth="1"/>
    <col min="9" max="22" width="11.3984375" style="117" customWidth="1"/>
    <col min="23" max="23" width="14.09765625" style="117" customWidth="1"/>
    <col min="24" max="24" width="11.3984375" style="117" customWidth="1"/>
    <col min="25" max="16384" width="14.3984375" style="117"/>
  </cols>
  <sheetData>
    <row r="1" spans="1:24" ht="14" thickBot="1" x14ac:dyDescent="0.35">
      <c r="A1" s="114"/>
      <c r="B1" s="114"/>
      <c r="C1" s="114"/>
      <c r="D1" s="115"/>
      <c r="E1" s="115"/>
      <c r="F1" s="115"/>
      <c r="G1" s="116"/>
      <c r="H1" s="115"/>
      <c r="I1" s="115"/>
      <c r="J1" s="115"/>
      <c r="K1" s="115"/>
      <c r="L1" s="115"/>
      <c r="M1" s="115"/>
      <c r="N1" s="115"/>
      <c r="O1" s="115"/>
      <c r="P1" s="115"/>
      <c r="Q1" s="115"/>
      <c r="R1" s="115"/>
      <c r="S1" s="115"/>
      <c r="T1" s="115"/>
      <c r="U1" s="115"/>
      <c r="V1" s="115"/>
      <c r="W1" s="115"/>
      <c r="X1" s="115"/>
    </row>
    <row r="2" spans="1:24" ht="20.25" customHeight="1" thickBot="1" x14ac:dyDescent="0.35">
      <c r="A2" s="114"/>
      <c r="B2" s="114"/>
      <c r="C2" s="114"/>
      <c r="D2" s="229" t="s">
        <v>20</v>
      </c>
      <c r="E2" s="230"/>
      <c r="F2" s="231"/>
      <c r="G2" s="116"/>
      <c r="H2" s="115"/>
      <c r="I2" s="115"/>
      <c r="J2" s="115"/>
      <c r="K2" s="115"/>
      <c r="L2" s="115"/>
      <c r="M2" s="115"/>
      <c r="N2" s="115"/>
      <c r="O2" s="115"/>
      <c r="P2" s="115"/>
      <c r="Q2" s="115"/>
      <c r="R2" s="115"/>
      <c r="S2" s="115"/>
      <c r="T2" s="115"/>
      <c r="U2" s="115"/>
      <c r="V2" s="115"/>
      <c r="W2" s="115"/>
      <c r="X2" s="115"/>
    </row>
    <row r="3" spans="1:24" ht="28.5" customHeight="1" x14ac:dyDescent="0.3">
      <c r="A3" s="114"/>
      <c r="B3" s="114"/>
      <c r="C3" s="114"/>
      <c r="D3" s="118" t="s">
        <v>0</v>
      </c>
      <c r="E3" s="232" t="s">
        <v>39</v>
      </c>
      <c r="F3" s="233"/>
      <c r="G3" s="116"/>
      <c r="H3" s="115"/>
      <c r="I3" s="115"/>
      <c r="J3" s="115"/>
      <c r="K3" s="115"/>
      <c r="L3" s="115"/>
      <c r="M3" s="115"/>
      <c r="N3" s="115"/>
      <c r="O3" s="115"/>
      <c r="P3" s="115"/>
      <c r="Q3" s="115"/>
      <c r="R3" s="115"/>
      <c r="S3" s="115"/>
      <c r="T3" s="115"/>
      <c r="U3" s="115"/>
      <c r="V3" s="115"/>
      <c r="W3" s="115"/>
      <c r="X3" s="115"/>
    </row>
    <row r="4" spans="1:24" ht="13.5" x14ac:dyDescent="0.3">
      <c r="A4" s="114"/>
      <c r="B4" s="114"/>
      <c r="C4" s="114"/>
      <c r="D4" s="119" t="s">
        <v>1</v>
      </c>
      <c r="E4" s="227">
        <v>1557</v>
      </c>
      <c r="F4" s="228"/>
      <c r="G4" s="116"/>
      <c r="H4" s="115"/>
      <c r="I4" s="115"/>
      <c r="J4" s="115"/>
      <c r="K4" s="115"/>
      <c r="L4" s="115"/>
      <c r="M4" s="115"/>
      <c r="N4" s="115"/>
      <c r="O4" s="115"/>
      <c r="P4" s="115"/>
      <c r="Q4" s="115"/>
      <c r="R4" s="115"/>
      <c r="S4" s="115"/>
      <c r="T4" s="115"/>
      <c r="U4" s="115"/>
      <c r="V4" s="115"/>
      <c r="W4" s="115"/>
      <c r="X4" s="115"/>
    </row>
    <row r="5" spans="1:24" ht="13.5" x14ac:dyDescent="0.3">
      <c r="A5" s="114"/>
      <c r="B5" s="114"/>
      <c r="C5" s="114"/>
      <c r="D5" s="119" t="s">
        <v>2</v>
      </c>
      <c r="E5" s="227" t="s">
        <v>40</v>
      </c>
      <c r="F5" s="228"/>
      <c r="G5" s="116"/>
      <c r="H5" s="115"/>
      <c r="I5" s="115"/>
      <c r="J5" s="115"/>
      <c r="K5" s="115"/>
      <c r="L5" s="115"/>
      <c r="M5" s="115"/>
      <c r="N5" s="115"/>
      <c r="O5" s="115"/>
      <c r="P5" s="115"/>
      <c r="Q5" s="115"/>
      <c r="R5" s="115"/>
      <c r="S5" s="115"/>
      <c r="T5" s="115"/>
      <c r="U5" s="115"/>
      <c r="V5" s="115"/>
      <c r="W5" s="115"/>
      <c r="X5" s="115"/>
    </row>
    <row r="6" spans="1:24" ht="25.5" customHeight="1" x14ac:dyDescent="0.3">
      <c r="A6" s="114"/>
      <c r="B6" s="114"/>
      <c r="C6" s="114"/>
      <c r="D6" s="119" t="s">
        <v>15</v>
      </c>
      <c r="E6" s="227" t="s">
        <v>41</v>
      </c>
      <c r="F6" s="228"/>
      <c r="G6" s="116"/>
      <c r="H6" s="115"/>
      <c r="I6" s="115"/>
      <c r="J6" s="115"/>
      <c r="K6" s="115"/>
      <c r="L6" s="115"/>
      <c r="M6" s="115"/>
      <c r="N6" s="115"/>
      <c r="O6" s="115"/>
      <c r="P6" s="115"/>
      <c r="Q6" s="115"/>
      <c r="R6" s="115"/>
      <c r="S6" s="115"/>
      <c r="T6" s="115"/>
      <c r="U6" s="115"/>
      <c r="V6" s="115"/>
      <c r="W6" s="115"/>
      <c r="X6" s="115"/>
    </row>
    <row r="7" spans="1:24" ht="13.5" x14ac:dyDescent="0.3">
      <c r="A7" s="114"/>
      <c r="B7" s="114"/>
      <c r="C7" s="114"/>
      <c r="D7" s="119" t="s">
        <v>3</v>
      </c>
      <c r="E7" s="227" t="s">
        <v>21</v>
      </c>
      <c r="F7" s="228"/>
      <c r="G7" s="116"/>
      <c r="H7" s="115"/>
      <c r="I7" s="115"/>
      <c r="J7" s="115"/>
      <c r="K7" s="115"/>
      <c r="L7" s="115"/>
      <c r="M7" s="115"/>
      <c r="N7" s="115"/>
      <c r="O7" s="115"/>
      <c r="P7" s="115"/>
      <c r="Q7" s="115"/>
      <c r="R7" s="115"/>
      <c r="S7" s="115"/>
      <c r="T7" s="115"/>
      <c r="U7" s="115"/>
      <c r="V7" s="115"/>
      <c r="W7" s="115"/>
      <c r="X7" s="115"/>
    </row>
    <row r="8" spans="1:24" ht="52.5" customHeight="1" thickBot="1" x14ac:dyDescent="0.35">
      <c r="A8" s="114"/>
      <c r="B8" s="114"/>
      <c r="C8" s="114"/>
      <c r="D8" s="120" t="s">
        <v>4</v>
      </c>
      <c r="E8" s="213" t="s">
        <v>22</v>
      </c>
      <c r="F8" s="214"/>
      <c r="G8" s="116"/>
      <c r="H8" s="115"/>
      <c r="I8" s="115"/>
      <c r="J8" s="115"/>
      <c r="K8" s="115"/>
      <c r="L8" s="115"/>
      <c r="M8" s="115"/>
      <c r="N8" s="115"/>
      <c r="O8" s="115"/>
      <c r="P8" s="115"/>
      <c r="Q8" s="115"/>
      <c r="R8" s="115"/>
      <c r="S8" s="115"/>
      <c r="T8" s="115"/>
      <c r="U8" s="115"/>
      <c r="V8" s="115"/>
      <c r="W8" s="115"/>
      <c r="X8" s="115"/>
    </row>
    <row r="9" spans="1:24" ht="14" thickBot="1" x14ac:dyDescent="0.35">
      <c r="A9" s="114"/>
      <c r="B9" s="114"/>
      <c r="C9" s="114"/>
      <c r="D9" s="115"/>
      <c r="E9" s="115"/>
      <c r="F9" s="115"/>
      <c r="G9" s="116"/>
      <c r="H9" s="115"/>
      <c r="I9" s="115"/>
      <c r="J9" s="115"/>
      <c r="K9" s="115"/>
      <c r="L9" s="115"/>
      <c r="M9" s="115"/>
      <c r="N9" s="115"/>
      <c r="O9" s="115"/>
      <c r="P9" s="115"/>
      <c r="Q9" s="115"/>
      <c r="R9" s="115"/>
      <c r="S9" s="115"/>
      <c r="T9" s="115"/>
      <c r="U9" s="115"/>
      <c r="V9" s="115"/>
      <c r="W9" s="115"/>
      <c r="X9" s="115"/>
    </row>
    <row r="10" spans="1:24" ht="13.5" x14ac:dyDescent="0.3">
      <c r="A10" s="121"/>
      <c r="B10" s="121"/>
      <c r="C10" s="121"/>
      <c r="D10" s="122" t="s">
        <v>26</v>
      </c>
      <c r="E10" s="115"/>
      <c r="F10" s="115"/>
      <c r="G10" s="116"/>
      <c r="H10" s="115"/>
      <c r="I10" s="115"/>
      <c r="J10" s="115"/>
      <c r="K10" s="115"/>
      <c r="L10" s="115"/>
      <c r="M10" s="115"/>
      <c r="N10" s="115"/>
      <c r="O10" s="115"/>
      <c r="P10" s="115"/>
      <c r="Q10" s="115"/>
      <c r="R10" s="115"/>
      <c r="S10" s="115"/>
      <c r="T10" s="115"/>
      <c r="U10" s="115"/>
      <c r="V10" s="115"/>
      <c r="W10" s="115"/>
      <c r="X10" s="115"/>
    </row>
    <row r="11" spans="1:24" ht="14" thickBot="1" x14ac:dyDescent="0.35">
      <c r="A11" s="115"/>
      <c r="B11" s="115"/>
      <c r="C11" s="115"/>
      <c r="D11" s="123" t="s">
        <v>25</v>
      </c>
      <c r="E11" s="115"/>
      <c r="F11" s="115"/>
      <c r="G11" s="116"/>
      <c r="H11" s="115"/>
      <c r="I11" s="115"/>
      <c r="J11" s="115"/>
      <c r="K11" s="115"/>
      <c r="L11" s="115"/>
      <c r="M11" s="115"/>
      <c r="N11" s="115"/>
      <c r="O11" s="115"/>
      <c r="P11" s="115"/>
      <c r="Q11" s="115"/>
      <c r="R11" s="115"/>
      <c r="S11" s="115"/>
      <c r="T11" s="115"/>
      <c r="U11" s="115"/>
      <c r="V11" s="115"/>
      <c r="W11" s="115"/>
      <c r="X11" s="115"/>
    </row>
    <row r="12" spans="1:24" ht="14" thickBot="1" x14ac:dyDescent="0.35">
      <c r="A12" s="124"/>
      <c r="B12" s="125"/>
      <c r="C12" s="125"/>
      <c r="D12" s="115"/>
      <c r="E12" s="115"/>
      <c r="F12" s="115"/>
      <c r="G12" s="116"/>
      <c r="H12" s="115"/>
      <c r="I12" s="115"/>
      <c r="J12" s="115"/>
      <c r="K12" s="115"/>
      <c r="L12" s="115"/>
      <c r="M12" s="115"/>
      <c r="N12" s="115"/>
      <c r="O12" s="115"/>
      <c r="P12" s="115"/>
      <c r="Q12" s="115"/>
      <c r="R12" s="115"/>
      <c r="S12" s="115"/>
      <c r="T12" s="115"/>
      <c r="U12" s="115"/>
      <c r="V12" s="115"/>
      <c r="W12" s="115"/>
      <c r="X12" s="115"/>
    </row>
    <row r="13" spans="1:24" ht="17.25" customHeight="1" x14ac:dyDescent="0.3">
      <c r="A13" s="215" t="s">
        <v>46</v>
      </c>
      <c r="B13" s="216"/>
      <c r="C13" s="216"/>
      <c r="D13" s="216"/>
      <c r="E13" s="216"/>
      <c r="F13" s="216"/>
      <c r="G13" s="216"/>
      <c r="H13" s="217"/>
      <c r="I13" s="126"/>
      <c r="J13" s="115"/>
      <c r="K13" s="115"/>
      <c r="L13" s="115"/>
      <c r="M13" s="115"/>
      <c r="N13" s="115"/>
      <c r="O13" s="115"/>
      <c r="P13" s="115"/>
      <c r="Q13" s="115"/>
      <c r="R13" s="115"/>
      <c r="S13" s="115"/>
      <c r="T13" s="115"/>
      <c r="U13" s="115"/>
      <c r="V13" s="115"/>
      <c r="W13" s="115"/>
      <c r="X13" s="115"/>
    </row>
    <row r="14" spans="1:24" ht="18" customHeight="1" thickBot="1" x14ac:dyDescent="0.35">
      <c r="A14" s="218" t="s">
        <v>47</v>
      </c>
      <c r="B14" s="219"/>
      <c r="C14" s="219"/>
      <c r="D14" s="219"/>
      <c r="E14" s="219"/>
      <c r="F14" s="219"/>
      <c r="G14" s="219"/>
      <c r="H14" s="220"/>
      <c r="I14" s="115"/>
      <c r="J14" s="115"/>
      <c r="K14" s="115"/>
      <c r="L14" s="115"/>
      <c r="M14" s="115"/>
      <c r="N14" s="115"/>
      <c r="O14" s="115"/>
      <c r="P14" s="115"/>
      <c r="Q14" s="115"/>
      <c r="R14" s="115"/>
      <c r="S14" s="115"/>
      <c r="T14" s="115"/>
      <c r="U14" s="115"/>
      <c r="V14" s="115"/>
      <c r="W14" s="115"/>
      <c r="X14" s="115"/>
    </row>
    <row r="15" spans="1:24" ht="14" thickBot="1" x14ac:dyDescent="0.35">
      <c r="A15" s="114"/>
      <c r="B15" s="114"/>
      <c r="C15" s="114"/>
      <c r="D15" s="115"/>
      <c r="E15" s="115"/>
      <c r="F15" s="115"/>
      <c r="G15" s="116"/>
      <c r="H15" s="115"/>
      <c r="I15" s="115"/>
      <c r="J15" s="115"/>
      <c r="K15" s="115"/>
      <c r="L15" s="115"/>
      <c r="M15" s="115"/>
      <c r="N15" s="115"/>
      <c r="O15" s="115"/>
      <c r="P15" s="115"/>
      <c r="Q15" s="115"/>
      <c r="R15" s="115"/>
      <c r="S15" s="115"/>
      <c r="T15" s="115"/>
      <c r="U15" s="115"/>
      <c r="V15" s="127"/>
      <c r="W15" s="128"/>
      <c r="X15" s="127"/>
    </row>
    <row r="16" spans="1:24" ht="15.75" customHeight="1" thickBot="1" x14ac:dyDescent="0.35">
      <c r="A16" s="221" t="s">
        <v>5</v>
      </c>
      <c r="B16" s="222"/>
      <c r="C16" s="222"/>
      <c r="D16" s="222"/>
      <c r="E16" s="222"/>
      <c r="F16" s="222"/>
      <c r="G16" s="222"/>
      <c r="H16" s="223"/>
      <c r="I16" s="115"/>
      <c r="J16" s="115"/>
      <c r="K16" s="115"/>
      <c r="L16" s="115"/>
      <c r="M16" s="115"/>
      <c r="N16" s="115"/>
      <c r="O16" s="115"/>
      <c r="P16" s="115"/>
      <c r="Q16" s="115"/>
      <c r="R16" s="115"/>
      <c r="S16" s="115"/>
      <c r="T16" s="115"/>
      <c r="U16" s="115"/>
      <c r="V16" s="127">
        <v>2022</v>
      </c>
      <c r="W16" s="128">
        <v>1000000</v>
      </c>
      <c r="X16" s="127"/>
    </row>
    <row r="17" spans="1:24" ht="18" customHeight="1" thickBot="1" x14ac:dyDescent="0.35">
      <c r="A17" s="218" t="s">
        <v>6</v>
      </c>
      <c r="B17" s="219"/>
      <c r="C17" s="219"/>
      <c r="D17" s="219"/>
      <c r="E17" s="219"/>
      <c r="F17" s="219"/>
      <c r="G17" s="219"/>
      <c r="H17" s="220"/>
      <c r="I17" s="115"/>
      <c r="J17" s="115"/>
      <c r="K17" s="115"/>
      <c r="L17" s="115"/>
      <c r="M17" s="115"/>
      <c r="N17" s="115"/>
      <c r="O17" s="115"/>
      <c r="P17" s="115"/>
      <c r="Q17" s="115"/>
      <c r="R17" s="115"/>
      <c r="S17" s="115"/>
      <c r="T17" s="115"/>
      <c r="U17" s="115"/>
      <c r="V17" s="127">
        <v>2021</v>
      </c>
      <c r="W17" s="129">
        <v>908526</v>
      </c>
      <c r="X17" s="127"/>
    </row>
    <row r="18" spans="1:24" ht="41.25" customHeight="1" thickBot="1" x14ac:dyDescent="0.35">
      <c r="A18" s="224" t="s">
        <v>24</v>
      </c>
      <c r="B18" s="225"/>
      <c r="C18" s="225"/>
      <c r="D18" s="225"/>
      <c r="E18" s="225"/>
      <c r="F18" s="225"/>
      <c r="G18" s="225"/>
      <c r="H18" s="226"/>
      <c r="I18" s="115"/>
      <c r="J18" s="115"/>
      <c r="K18" s="115"/>
      <c r="L18" s="115"/>
      <c r="M18" s="115"/>
      <c r="N18" s="115"/>
      <c r="O18" s="115"/>
      <c r="P18" s="115"/>
      <c r="Q18" s="115"/>
      <c r="R18" s="115"/>
      <c r="S18" s="115"/>
      <c r="T18" s="115"/>
      <c r="U18" s="115"/>
      <c r="V18" s="127">
        <v>2020</v>
      </c>
      <c r="W18" s="129">
        <v>877803</v>
      </c>
      <c r="X18" s="127"/>
    </row>
    <row r="19" spans="1:24" ht="14" thickBot="1" x14ac:dyDescent="0.35">
      <c r="A19" s="130" t="s">
        <v>34</v>
      </c>
      <c r="B19" s="131" t="s">
        <v>27</v>
      </c>
      <c r="C19" s="131" t="s">
        <v>44</v>
      </c>
      <c r="D19" s="131" t="s">
        <v>28</v>
      </c>
      <c r="E19" s="131" t="s">
        <v>29</v>
      </c>
      <c r="F19" s="131" t="s">
        <v>30</v>
      </c>
      <c r="G19" s="132" t="s">
        <v>32</v>
      </c>
      <c r="H19" s="133" t="s">
        <v>33</v>
      </c>
      <c r="I19" s="115"/>
      <c r="J19" s="115"/>
      <c r="K19" s="115"/>
      <c r="L19" s="115"/>
      <c r="M19" s="115"/>
      <c r="N19" s="115"/>
      <c r="O19" s="115"/>
      <c r="P19" s="115"/>
      <c r="Q19" s="115"/>
      <c r="R19" s="115"/>
      <c r="S19" s="115"/>
      <c r="T19" s="115"/>
      <c r="U19" s="115"/>
      <c r="V19" s="127">
        <v>2018</v>
      </c>
      <c r="W19" s="129">
        <v>781242</v>
      </c>
      <c r="X19" s="127"/>
    </row>
    <row r="20" spans="1:24" ht="172.5" customHeight="1" thickBot="1" x14ac:dyDescent="0.35">
      <c r="A20" s="134">
        <v>1</v>
      </c>
      <c r="B20" s="135" t="s">
        <v>48</v>
      </c>
      <c r="C20" s="136" t="s">
        <v>49</v>
      </c>
      <c r="D20" s="135" t="s">
        <v>50</v>
      </c>
      <c r="E20" s="137" t="s">
        <v>52</v>
      </c>
      <c r="F20" s="135" t="s">
        <v>53</v>
      </c>
      <c r="G20" s="138" t="s">
        <v>7</v>
      </c>
      <c r="H20" s="139" t="s">
        <v>54</v>
      </c>
      <c r="I20" s="115"/>
      <c r="J20" s="115"/>
      <c r="K20" s="115"/>
      <c r="L20" s="115"/>
      <c r="M20" s="115"/>
      <c r="N20" s="115"/>
      <c r="O20" s="115"/>
      <c r="P20" s="115"/>
      <c r="Q20" s="115"/>
      <c r="R20" s="115"/>
      <c r="S20" s="115"/>
      <c r="T20" s="115"/>
      <c r="U20" s="115"/>
      <c r="V20" s="127">
        <v>2016</v>
      </c>
      <c r="W20" s="129">
        <v>689455</v>
      </c>
      <c r="X20" s="127"/>
    </row>
    <row r="21" spans="1:24" s="8" customFormat="1" ht="15.75" customHeight="1" thickBot="1" x14ac:dyDescent="0.35">
      <c r="A21" s="146">
        <v>2</v>
      </c>
      <c r="B21" s="210" t="s">
        <v>104</v>
      </c>
      <c r="C21" s="211"/>
      <c r="D21" s="211"/>
      <c r="E21" s="211"/>
      <c r="F21" s="212"/>
      <c r="G21" s="147" t="s">
        <v>7</v>
      </c>
      <c r="H21" s="148" t="s">
        <v>105</v>
      </c>
      <c r="I21" s="10"/>
      <c r="J21" s="10"/>
      <c r="K21" s="10"/>
      <c r="L21" s="10"/>
      <c r="M21" s="10"/>
      <c r="N21" s="10"/>
      <c r="O21" s="10"/>
      <c r="P21" s="10"/>
      <c r="Q21" s="10"/>
      <c r="R21" s="10"/>
      <c r="S21" s="10"/>
      <c r="T21" s="10"/>
      <c r="U21" s="10"/>
      <c r="V21" s="14">
        <v>2013</v>
      </c>
      <c r="W21" s="16">
        <v>589500</v>
      </c>
      <c r="X21" s="14"/>
    </row>
    <row r="22" spans="1:24" ht="15.75" customHeight="1" thickBot="1" x14ac:dyDescent="0.35">
      <c r="A22" s="114"/>
      <c r="B22" s="114"/>
      <c r="C22" s="114"/>
      <c r="D22" s="115"/>
      <c r="E22" s="115"/>
      <c r="F22" s="115"/>
      <c r="G22" s="116"/>
      <c r="H22" s="115"/>
      <c r="I22" s="115"/>
      <c r="J22" s="115"/>
      <c r="K22" s="115"/>
      <c r="L22" s="115"/>
      <c r="M22" s="115"/>
      <c r="N22" s="115"/>
      <c r="O22" s="115"/>
      <c r="P22" s="115"/>
      <c r="Q22" s="115"/>
      <c r="R22" s="115"/>
      <c r="S22" s="115"/>
      <c r="T22" s="115"/>
      <c r="U22" s="115"/>
      <c r="V22" s="115"/>
      <c r="W22" s="115"/>
      <c r="X22" s="115"/>
    </row>
    <row r="23" spans="1:24" ht="15.75" customHeight="1" thickBot="1" x14ac:dyDescent="0.35">
      <c r="A23" s="114"/>
      <c r="B23" s="114"/>
      <c r="C23" s="114"/>
      <c r="D23" s="140" t="s">
        <v>42</v>
      </c>
      <c r="E23" s="141" t="s">
        <v>43</v>
      </c>
      <c r="F23" s="142" t="s">
        <v>8</v>
      </c>
      <c r="G23" s="116"/>
      <c r="H23" s="115"/>
      <c r="I23" s="115"/>
      <c r="J23" s="115"/>
      <c r="K23" s="115"/>
      <c r="L23" s="115"/>
      <c r="M23" s="115"/>
      <c r="N23" s="115"/>
      <c r="O23" s="115"/>
      <c r="P23" s="115"/>
      <c r="Q23" s="115"/>
      <c r="R23" s="115"/>
      <c r="S23" s="115"/>
      <c r="T23" s="115"/>
      <c r="U23" s="115"/>
      <c r="V23" s="115"/>
      <c r="W23" s="115"/>
      <c r="X23" s="115"/>
    </row>
    <row r="24" spans="1:24" ht="15.75" customHeight="1" x14ac:dyDescent="0.3">
      <c r="A24" s="114"/>
      <c r="B24" s="114"/>
      <c r="C24" s="114"/>
      <c r="D24" s="115"/>
      <c r="E24" s="115"/>
      <c r="F24" s="115"/>
      <c r="G24" s="116"/>
      <c r="H24" s="115"/>
      <c r="I24" s="115"/>
      <c r="J24" s="115"/>
      <c r="K24" s="115"/>
      <c r="L24" s="115"/>
      <c r="M24" s="115"/>
      <c r="N24" s="115"/>
      <c r="O24" s="115"/>
      <c r="P24" s="115"/>
      <c r="Q24" s="115"/>
      <c r="R24" s="115"/>
      <c r="S24" s="115"/>
      <c r="T24" s="115"/>
      <c r="U24" s="115"/>
      <c r="V24" s="115"/>
      <c r="W24" s="115"/>
      <c r="X24" s="115"/>
    </row>
    <row r="25" spans="1:24" ht="15.75" customHeight="1" x14ac:dyDescent="0.3">
      <c r="A25" s="114"/>
      <c r="B25" s="114"/>
      <c r="C25" s="114"/>
      <c r="D25" s="115"/>
      <c r="E25" s="115"/>
      <c r="F25" s="115"/>
      <c r="G25" s="116"/>
      <c r="H25" s="115"/>
      <c r="I25" s="115"/>
      <c r="J25" s="115"/>
      <c r="K25" s="115"/>
      <c r="L25" s="115"/>
      <c r="M25" s="115"/>
      <c r="N25" s="115"/>
      <c r="O25" s="115"/>
      <c r="P25" s="115"/>
      <c r="Q25" s="115"/>
      <c r="R25" s="115"/>
      <c r="S25" s="115"/>
      <c r="T25" s="115"/>
      <c r="U25" s="115"/>
      <c r="V25" s="115"/>
      <c r="W25" s="115"/>
      <c r="X25" s="115"/>
    </row>
    <row r="26" spans="1:24" ht="15.75" customHeight="1" x14ac:dyDescent="0.3">
      <c r="A26" s="114"/>
      <c r="B26" s="114"/>
      <c r="C26" s="114"/>
      <c r="D26" s="115"/>
      <c r="E26" s="115"/>
      <c r="F26" s="115"/>
      <c r="G26" s="116"/>
      <c r="H26" s="115"/>
      <c r="I26" s="115"/>
      <c r="J26" s="115"/>
      <c r="K26" s="115"/>
      <c r="L26" s="115"/>
      <c r="M26" s="115"/>
      <c r="N26" s="115"/>
      <c r="O26" s="115"/>
      <c r="P26" s="115"/>
      <c r="Q26" s="115"/>
      <c r="R26" s="115"/>
      <c r="S26" s="115"/>
      <c r="T26" s="115"/>
      <c r="U26" s="115"/>
      <c r="V26" s="115"/>
      <c r="W26" s="115"/>
      <c r="X26" s="115"/>
    </row>
    <row r="27" spans="1:24" ht="15.75" customHeight="1" x14ac:dyDescent="0.3">
      <c r="A27" s="114"/>
      <c r="B27" s="114"/>
      <c r="C27" s="114"/>
      <c r="D27" s="115"/>
      <c r="E27" s="115"/>
      <c r="F27" s="115"/>
      <c r="G27" s="116"/>
      <c r="H27" s="115"/>
      <c r="I27" s="115"/>
      <c r="J27" s="115"/>
      <c r="K27" s="115"/>
      <c r="L27" s="115"/>
      <c r="M27" s="115"/>
      <c r="N27" s="115"/>
      <c r="O27" s="115"/>
      <c r="P27" s="115"/>
      <c r="Q27" s="115"/>
      <c r="R27" s="115"/>
      <c r="S27" s="115"/>
      <c r="T27" s="115"/>
      <c r="U27" s="115"/>
      <c r="V27" s="115"/>
      <c r="W27" s="115"/>
      <c r="X27" s="115"/>
    </row>
    <row r="28" spans="1:24" ht="15.75" customHeight="1" x14ac:dyDescent="0.3">
      <c r="A28" s="114"/>
      <c r="B28" s="114"/>
      <c r="C28" s="114"/>
      <c r="D28" s="115"/>
      <c r="E28" s="115"/>
      <c r="F28" s="115"/>
      <c r="G28" s="116"/>
      <c r="H28" s="115"/>
      <c r="I28" s="115"/>
      <c r="J28" s="115"/>
      <c r="K28" s="115"/>
      <c r="L28" s="115"/>
      <c r="M28" s="115"/>
      <c r="N28" s="115"/>
      <c r="O28" s="115"/>
      <c r="P28" s="115"/>
      <c r="Q28" s="115"/>
      <c r="R28" s="115"/>
      <c r="S28" s="115"/>
      <c r="T28" s="115"/>
      <c r="U28" s="115"/>
      <c r="V28" s="115"/>
      <c r="W28" s="115"/>
      <c r="X28" s="115"/>
    </row>
    <row r="29" spans="1:24" ht="15.75" customHeight="1" x14ac:dyDescent="0.3">
      <c r="A29" s="114"/>
      <c r="B29" s="114"/>
      <c r="C29" s="114"/>
      <c r="D29" s="115"/>
      <c r="E29" s="115"/>
      <c r="F29" s="115"/>
      <c r="G29" s="116"/>
      <c r="H29" s="115"/>
      <c r="I29" s="115"/>
      <c r="J29" s="115"/>
      <c r="K29" s="115"/>
      <c r="L29" s="115"/>
      <c r="M29" s="115"/>
      <c r="N29" s="115"/>
      <c r="O29" s="115"/>
      <c r="P29" s="115"/>
      <c r="Q29" s="115"/>
      <c r="R29" s="115"/>
      <c r="S29" s="115"/>
      <c r="T29" s="115"/>
      <c r="U29" s="115"/>
      <c r="V29" s="115"/>
      <c r="W29" s="115"/>
      <c r="X29" s="115"/>
    </row>
    <row r="30" spans="1:24" ht="15.75" customHeight="1" x14ac:dyDescent="0.3">
      <c r="A30" s="114"/>
      <c r="B30" s="114"/>
      <c r="C30" s="114"/>
      <c r="D30" s="115"/>
      <c r="E30" s="115"/>
      <c r="F30" s="115"/>
      <c r="G30" s="116"/>
      <c r="H30" s="115"/>
      <c r="I30" s="115"/>
      <c r="J30" s="115"/>
      <c r="K30" s="115"/>
      <c r="L30" s="115"/>
      <c r="M30" s="115"/>
      <c r="N30" s="115"/>
      <c r="O30" s="115"/>
      <c r="P30" s="115"/>
      <c r="Q30" s="115"/>
      <c r="R30" s="115"/>
      <c r="S30" s="115"/>
      <c r="T30" s="115"/>
      <c r="U30" s="115"/>
      <c r="V30" s="115"/>
      <c r="W30" s="115"/>
      <c r="X30" s="115"/>
    </row>
    <row r="31" spans="1:24" ht="15.75" customHeight="1" x14ac:dyDescent="0.3">
      <c r="A31" s="114"/>
      <c r="B31" s="114"/>
      <c r="C31" s="114"/>
      <c r="D31" s="115"/>
      <c r="E31" s="115"/>
      <c r="F31" s="115"/>
      <c r="G31" s="116"/>
      <c r="H31" s="115"/>
      <c r="I31" s="115"/>
      <c r="J31" s="115"/>
      <c r="K31" s="115"/>
      <c r="L31" s="115"/>
      <c r="M31" s="115"/>
      <c r="N31" s="115"/>
      <c r="O31" s="115"/>
      <c r="P31" s="115"/>
      <c r="Q31" s="115"/>
      <c r="R31" s="115"/>
      <c r="S31" s="115"/>
      <c r="T31" s="115"/>
      <c r="U31" s="115"/>
      <c r="V31" s="115"/>
      <c r="W31" s="115"/>
      <c r="X31" s="115"/>
    </row>
    <row r="32" spans="1:24" ht="15.75" customHeight="1" x14ac:dyDescent="0.3">
      <c r="A32" s="114"/>
      <c r="B32" s="114"/>
      <c r="C32" s="114"/>
      <c r="D32" s="115"/>
      <c r="E32" s="115"/>
      <c r="F32" s="115"/>
      <c r="G32" s="116"/>
      <c r="H32" s="115"/>
      <c r="I32" s="115"/>
      <c r="J32" s="115"/>
      <c r="K32" s="115"/>
      <c r="L32" s="115"/>
      <c r="M32" s="115"/>
      <c r="N32" s="115"/>
      <c r="O32" s="115"/>
      <c r="P32" s="115"/>
      <c r="Q32" s="115"/>
      <c r="R32" s="115"/>
      <c r="S32" s="115"/>
      <c r="T32" s="115"/>
      <c r="U32" s="115"/>
      <c r="V32" s="115"/>
      <c r="W32" s="115"/>
      <c r="X32" s="115"/>
    </row>
    <row r="33" spans="1:24" ht="15.75" customHeight="1" x14ac:dyDescent="0.3">
      <c r="A33" s="114"/>
      <c r="B33" s="114"/>
      <c r="C33" s="114"/>
      <c r="D33" s="115"/>
      <c r="E33" s="115"/>
      <c r="F33" s="115"/>
      <c r="G33" s="116"/>
      <c r="H33" s="115"/>
      <c r="I33" s="115"/>
      <c r="J33" s="115"/>
      <c r="K33" s="115"/>
      <c r="L33" s="115"/>
      <c r="M33" s="115"/>
      <c r="N33" s="115"/>
      <c r="O33" s="115"/>
      <c r="P33" s="115"/>
      <c r="Q33" s="115"/>
      <c r="R33" s="115"/>
      <c r="S33" s="115"/>
      <c r="T33" s="115"/>
      <c r="U33" s="115"/>
      <c r="V33" s="115"/>
      <c r="W33" s="115"/>
      <c r="X33" s="115"/>
    </row>
    <row r="34" spans="1:24" ht="15.75" customHeight="1" x14ac:dyDescent="0.3">
      <c r="A34" s="114"/>
      <c r="B34" s="114"/>
      <c r="C34" s="114"/>
      <c r="D34" s="115"/>
      <c r="E34" s="115"/>
      <c r="F34" s="115"/>
      <c r="G34" s="116"/>
      <c r="H34" s="115"/>
      <c r="I34" s="115"/>
      <c r="J34" s="115"/>
      <c r="K34" s="115"/>
      <c r="L34" s="115"/>
      <c r="M34" s="115"/>
      <c r="N34" s="115"/>
      <c r="O34" s="115"/>
      <c r="P34" s="115"/>
      <c r="Q34" s="115"/>
      <c r="R34" s="115"/>
      <c r="S34" s="115"/>
      <c r="T34" s="115"/>
      <c r="U34" s="115"/>
      <c r="V34" s="115"/>
      <c r="W34" s="115"/>
      <c r="X34" s="115"/>
    </row>
    <row r="35" spans="1:24" ht="15.75" customHeight="1" x14ac:dyDescent="0.3">
      <c r="A35" s="114"/>
      <c r="B35" s="114"/>
      <c r="C35" s="114"/>
      <c r="D35" s="115"/>
      <c r="E35" s="115"/>
      <c r="F35" s="115"/>
      <c r="G35" s="116"/>
      <c r="H35" s="115"/>
      <c r="I35" s="115"/>
      <c r="J35" s="115"/>
      <c r="K35" s="115"/>
      <c r="L35" s="115"/>
      <c r="M35" s="115"/>
      <c r="N35" s="115"/>
      <c r="O35" s="115"/>
      <c r="P35" s="115"/>
      <c r="Q35" s="115"/>
      <c r="R35" s="115"/>
      <c r="S35" s="115"/>
      <c r="T35" s="115"/>
      <c r="U35" s="115"/>
      <c r="V35" s="115"/>
      <c r="W35" s="115"/>
      <c r="X35" s="115"/>
    </row>
    <row r="36" spans="1:24" ht="15.75" customHeight="1" x14ac:dyDescent="0.3">
      <c r="A36" s="114"/>
      <c r="B36" s="114"/>
      <c r="C36" s="114"/>
      <c r="D36" s="115"/>
      <c r="E36" s="115"/>
      <c r="F36" s="115"/>
      <c r="G36" s="116"/>
      <c r="H36" s="115"/>
      <c r="I36" s="115"/>
      <c r="J36" s="115"/>
      <c r="K36" s="115"/>
      <c r="L36" s="115"/>
      <c r="M36" s="115"/>
      <c r="N36" s="115"/>
      <c r="O36" s="115"/>
      <c r="P36" s="115"/>
      <c r="Q36" s="115"/>
      <c r="R36" s="115"/>
      <c r="S36" s="115"/>
      <c r="T36" s="115"/>
      <c r="U36" s="115"/>
      <c r="V36" s="115"/>
      <c r="W36" s="115"/>
      <c r="X36" s="115"/>
    </row>
    <row r="37" spans="1:24" ht="15.75" customHeight="1" x14ac:dyDescent="0.3">
      <c r="A37" s="114"/>
      <c r="B37" s="114"/>
      <c r="C37" s="114"/>
      <c r="D37" s="115"/>
      <c r="E37" s="115"/>
      <c r="F37" s="115"/>
      <c r="G37" s="116"/>
      <c r="H37" s="115"/>
      <c r="I37" s="115"/>
      <c r="J37" s="115"/>
      <c r="K37" s="115"/>
      <c r="L37" s="115"/>
      <c r="M37" s="115"/>
      <c r="N37" s="115"/>
      <c r="O37" s="115"/>
      <c r="P37" s="115"/>
      <c r="Q37" s="115"/>
      <c r="R37" s="115"/>
      <c r="S37" s="115"/>
      <c r="T37" s="115"/>
      <c r="U37" s="115"/>
      <c r="V37" s="115"/>
      <c r="W37" s="115"/>
      <c r="X37" s="115"/>
    </row>
    <row r="38" spans="1:24" ht="15.75" customHeight="1" x14ac:dyDescent="0.3">
      <c r="A38" s="114"/>
      <c r="B38" s="114"/>
      <c r="C38" s="114"/>
      <c r="D38" s="115"/>
      <c r="E38" s="115"/>
      <c r="F38" s="115"/>
      <c r="G38" s="116"/>
      <c r="H38" s="115"/>
      <c r="I38" s="115"/>
      <c r="J38" s="115"/>
      <c r="K38" s="115"/>
      <c r="L38" s="115"/>
      <c r="M38" s="115"/>
      <c r="N38" s="115"/>
      <c r="O38" s="115"/>
      <c r="P38" s="115"/>
      <c r="Q38" s="115"/>
      <c r="R38" s="115"/>
      <c r="S38" s="115"/>
      <c r="T38" s="115"/>
      <c r="U38" s="115"/>
      <c r="V38" s="115"/>
      <c r="W38" s="115"/>
      <c r="X38" s="115"/>
    </row>
    <row r="39" spans="1:24" ht="15.75" customHeight="1" x14ac:dyDescent="0.3">
      <c r="A39" s="114"/>
      <c r="B39" s="114"/>
      <c r="C39" s="114"/>
      <c r="D39" s="115"/>
      <c r="E39" s="115"/>
      <c r="F39" s="115"/>
      <c r="G39" s="116"/>
      <c r="H39" s="115"/>
      <c r="I39" s="115"/>
      <c r="J39" s="115"/>
      <c r="K39" s="115"/>
      <c r="L39" s="115"/>
      <c r="M39" s="115"/>
      <c r="N39" s="115"/>
      <c r="O39" s="115"/>
      <c r="P39" s="115"/>
      <c r="Q39" s="115"/>
      <c r="R39" s="115"/>
      <c r="S39" s="115"/>
      <c r="T39" s="115"/>
      <c r="U39" s="115"/>
      <c r="V39" s="115"/>
      <c r="W39" s="115"/>
      <c r="X39" s="115"/>
    </row>
    <row r="40" spans="1:24" ht="15.75" customHeight="1" x14ac:dyDescent="0.3">
      <c r="A40" s="114"/>
      <c r="B40" s="114"/>
      <c r="C40" s="114"/>
      <c r="D40" s="115"/>
      <c r="E40" s="115"/>
      <c r="F40" s="115"/>
      <c r="G40" s="116"/>
      <c r="H40" s="115"/>
      <c r="I40" s="115"/>
      <c r="J40" s="115"/>
      <c r="K40" s="115"/>
      <c r="L40" s="115"/>
      <c r="M40" s="115"/>
      <c r="N40" s="115"/>
      <c r="O40" s="115"/>
      <c r="P40" s="115"/>
      <c r="Q40" s="115"/>
      <c r="R40" s="115"/>
      <c r="S40" s="115"/>
      <c r="T40" s="115"/>
      <c r="U40" s="115"/>
      <c r="V40" s="115"/>
      <c r="W40" s="115"/>
      <c r="X40" s="115"/>
    </row>
  </sheetData>
  <mergeCells count="13">
    <mergeCell ref="E7:F7"/>
    <mergeCell ref="D2:F2"/>
    <mergeCell ref="E3:F3"/>
    <mergeCell ref="E4:F4"/>
    <mergeCell ref="E5:F5"/>
    <mergeCell ref="E6:F6"/>
    <mergeCell ref="B21:F21"/>
    <mergeCell ref="E8:F8"/>
    <mergeCell ref="A13:H13"/>
    <mergeCell ref="A14:H14"/>
    <mergeCell ref="A16:H16"/>
    <mergeCell ref="A17:H17"/>
    <mergeCell ref="A18:H18"/>
  </mergeCells>
  <conditionalFormatting sqref="G20">
    <cfRule type="cellIs" dxfId="20" priority="1" operator="equal">
      <formula>"SI"</formula>
    </cfRule>
    <cfRule type="cellIs" dxfId="19" priority="2" operator="equal">
      <formula>"Cumple"</formula>
    </cfRule>
    <cfRule type="cellIs" dxfId="18" priority="3" operator="equal">
      <formula>"NO"</formula>
    </cfRule>
  </conditionalFormatting>
  <hyperlinks>
    <hyperlink ref="V16" r:id="rId1" display="https://www.salariominimocolombia.net/2022" xr:uid="{00000000-0004-0000-0300-000000000000}"/>
    <hyperlink ref="V17" r:id="rId2" display="https://www.salariominimocolombia.net/2021" xr:uid="{00000000-0004-0000-0300-000001000000}"/>
    <hyperlink ref="V18" r:id="rId3" display="https://www.salariominimocolombia.net/2020" xr:uid="{00000000-0004-0000-0300-000002000000}"/>
    <hyperlink ref="V19" r:id="rId4" display="https://www.salariominimocolombia.net/2018" xr:uid="{00000000-0004-0000-0300-000003000000}"/>
    <hyperlink ref="V20" r:id="rId5" display="https://www.salariominimocolombia.net/2016" xr:uid="{00000000-0004-0000-0300-000004000000}"/>
    <hyperlink ref="V21" r:id="rId6" display="https://www.salariominimocolombia.net/2013" xr:uid="{00000000-0004-0000-0300-000005000000}"/>
  </hyperlinks>
  <pageMargins left="0.7" right="0.7" top="0.75" bottom="0.75" header="0" footer="0"/>
  <pageSetup orientation="portrait" r:id="rId7"/>
  <colBreaks count="1" manualBreakCount="1">
    <brk id="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M28"/>
  <sheetViews>
    <sheetView topLeftCell="B1" zoomScale="60" zoomScaleNormal="60" workbookViewId="0">
      <pane xSplit="2" ySplit="3" topLeftCell="D8" activePane="bottomRight" state="frozen"/>
      <selection activeCell="H22" sqref="H22"/>
      <selection pane="topRight" activeCell="H22" sqref="H22"/>
      <selection pane="bottomLeft" activeCell="H22" sqref="H22"/>
      <selection pane="bottomRight" activeCell="L22" sqref="L22"/>
    </sheetView>
  </sheetViews>
  <sheetFormatPr baseColWidth="10" defaultColWidth="13.8984375" defaultRowHeight="14" x14ac:dyDescent="0.3"/>
  <cols>
    <col min="1" max="1" width="3.09765625" style="40" customWidth="1"/>
    <col min="2" max="2" width="5.59765625" style="92" bestFit="1" customWidth="1"/>
    <col min="3" max="3" width="24.59765625" style="92" bestFit="1" customWidth="1"/>
    <col min="4" max="4" width="98.8984375" style="40" customWidth="1"/>
    <col min="5" max="5" width="14" style="40" bestFit="1" customWidth="1"/>
    <col min="6" max="7" width="16.09765625" style="40" customWidth="1"/>
    <col min="8" max="8" width="15.8984375" style="40" customWidth="1"/>
    <col min="9" max="9" width="26" style="40" bestFit="1" customWidth="1"/>
    <col min="10" max="10" width="18" style="40" customWidth="1"/>
    <col min="11" max="11" width="42" style="40" customWidth="1"/>
    <col min="12" max="12" width="48.09765625" style="40" customWidth="1"/>
    <col min="13" max="16384" width="13.8984375" style="40"/>
  </cols>
  <sheetData>
    <row r="1" spans="2:13" ht="14.5" thickBot="1" x14ac:dyDescent="0.35">
      <c r="B1" s="198"/>
      <c r="C1" s="198"/>
      <c r="D1" s="198"/>
      <c r="E1" s="198"/>
      <c r="F1" s="198"/>
      <c r="G1" s="198"/>
      <c r="H1" s="39"/>
      <c r="I1" s="39"/>
      <c r="J1" s="39"/>
    </row>
    <row r="2" spans="2:13" ht="86.5" customHeight="1" thickBot="1" x14ac:dyDescent="0.35">
      <c r="B2" s="199" t="s">
        <v>56</v>
      </c>
      <c r="C2" s="201" t="s">
        <v>57</v>
      </c>
      <c r="D2" s="202"/>
      <c r="E2" s="199" t="s">
        <v>58</v>
      </c>
      <c r="F2" s="205" t="s">
        <v>59</v>
      </c>
      <c r="G2" s="206"/>
      <c r="H2" s="234" t="s">
        <v>61</v>
      </c>
      <c r="I2" s="235"/>
      <c r="J2" s="235"/>
      <c r="K2" s="235"/>
      <c r="L2" s="236"/>
    </row>
    <row r="3" spans="2:13" ht="66.75" customHeight="1" thickBot="1" x14ac:dyDescent="0.35">
      <c r="B3" s="200"/>
      <c r="C3" s="203"/>
      <c r="D3" s="204"/>
      <c r="E3" s="200" t="s">
        <v>62</v>
      </c>
      <c r="F3" s="43" t="s">
        <v>63</v>
      </c>
      <c r="G3" s="44" t="s">
        <v>64</v>
      </c>
      <c r="H3" s="41" t="s">
        <v>63</v>
      </c>
      <c r="I3" s="45" t="s">
        <v>64</v>
      </c>
      <c r="J3" s="42" t="s">
        <v>65</v>
      </c>
      <c r="K3" s="46" t="s">
        <v>66</v>
      </c>
      <c r="L3" s="46" t="s">
        <v>33</v>
      </c>
    </row>
    <row r="4" spans="2:13" ht="25" x14ac:dyDescent="0.3">
      <c r="B4" s="47">
        <v>1</v>
      </c>
      <c r="C4" s="48" t="s">
        <v>67</v>
      </c>
      <c r="D4" s="49" t="s">
        <v>68</v>
      </c>
      <c r="E4" s="50">
        <v>1</v>
      </c>
      <c r="F4" s="51">
        <f>+G4/1.19</f>
        <v>1700280.112044818</v>
      </c>
      <c r="G4" s="52">
        <v>2023333.3333333333</v>
      </c>
      <c r="H4" s="58">
        <v>1500000</v>
      </c>
      <c r="I4" s="55">
        <v>1785000</v>
      </c>
      <c r="J4" s="55" t="str">
        <f>+IF(I4&lt;=G4,"CUMPLE","NO CUMPLE")</f>
        <v>CUMPLE</v>
      </c>
      <c r="K4" s="56">
        <f>+(I4-$G4)/$G4</f>
        <v>-0.11779242174629322</v>
      </c>
      <c r="L4" s="143" t="s">
        <v>70</v>
      </c>
      <c r="M4" s="59"/>
    </row>
    <row r="5" spans="2:13" ht="37.5" x14ac:dyDescent="0.3">
      <c r="B5" s="60">
        <v>2</v>
      </c>
      <c r="C5" s="76" t="s">
        <v>71</v>
      </c>
      <c r="D5" s="62" t="s">
        <v>72</v>
      </c>
      <c r="E5" s="63">
        <v>600</v>
      </c>
      <c r="F5" s="64">
        <f>+G5/1.19</f>
        <v>11204.481792717088</v>
      </c>
      <c r="G5" s="65">
        <v>13333.333333333334</v>
      </c>
      <c r="H5" s="71">
        <v>8000</v>
      </c>
      <c r="I5" s="68">
        <v>9520</v>
      </c>
      <c r="J5" s="68" t="str">
        <f t="shared" ref="J5:J16" si="0">+IF(H5&lt;=F5,"CUMPLE","NO CUMPLE")</f>
        <v>CUMPLE</v>
      </c>
      <c r="K5" s="69">
        <f>+(I5-$G5)/$G5</f>
        <v>-0.28600000000000003</v>
      </c>
      <c r="L5" s="144" t="s">
        <v>103</v>
      </c>
    </row>
    <row r="6" spans="2:13" ht="50.5" thickBot="1" x14ac:dyDescent="0.35">
      <c r="B6" s="72">
        <v>3</v>
      </c>
      <c r="C6" s="74" t="s">
        <v>75</v>
      </c>
      <c r="D6" s="62" t="s">
        <v>76</v>
      </c>
      <c r="E6" s="63">
        <v>300</v>
      </c>
      <c r="F6" s="64">
        <f t="shared" ref="F6:F16" si="1">+G6/1.19</f>
        <v>26890.756302521011</v>
      </c>
      <c r="G6" s="65">
        <v>32000</v>
      </c>
      <c r="H6" s="71">
        <v>22500</v>
      </c>
      <c r="I6" s="68">
        <v>26775</v>
      </c>
      <c r="J6" s="68" t="str">
        <f t="shared" si="0"/>
        <v>CUMPLE</v>
      </c>
      <c r="K6" s="69">
        <f t="shared" ref="K6:K7" si="2">+(I6-$G6)/$G6</f>
        <v>-0.16328124999999999</v>
      </c>
      <c r="L6" s="144" t="s">
        <v>70</v>
      </c>
    </row>
    <row r="7" spans="2:13" ht="50.5" thickBot="1" x14ac:dyDescent="0.35">
      <c r="B7" s="72">
        <v>4</v>
      </c>
      <c r="C7" s="74" t="s">
        <v>77</v>
      </c>
      <c r="D7" s="62" t="s">
        <v>78</v>
      </c>
      <c r="E7" s="63">
        <v>1</v>
      </c>
      <c r="F7" s="64">
        <f t="shared" si="1"/>
        <v>647058.82352941181</v>
      </c>
      <c r="G7" s="65">
        <v>770000</v>
      </c>
      <c r="H7" s="75">
        <v>450000</v>
      </c>
      <c r="I7" s="67">
        <v>535500</v>
      </c>
      <c r="J7" s="68" t="str">
        <f t="shared" si="0"/>
        <v>CUMPLE</v>
      </c>
      <c r="K7" s="69">
        <f t="shared" si="2"/>
        <v>-0.30454545454545456</v>
      </c>
      <c r="L7" s="144" t="s">
        <v>69</v>
      </c>
    </row>
    <row r="8" spans="2:13" ht="87.5" x14ac:dyDescent="0.3">
      <c r="B8" s="60">
        <v>5</v>
      </c>
      <c r="C8" s="76" t="s">
        <v>79</v>
      </c>
      <c r="D8" s="62" t="s">
        <v>80</v>
      </c>
      <c r="E8" s="63">
        <v>10</v>
      </c>
      <c r="F8" s="64">
        <f t="shared" si="1"/>
        <v>1344537.8151260505</v>
      </c>
      <c r="G8" s="65">
        <v>1600000</v>
      </c>
      <c r="H8" s="75">
        <v>1200000</v>
      </c>
      <c r="I8" s="67">
        <v>1428000</v>
      </c>
      <c r="J8" s="68" t="str">
        <f t="shared" si="0"/>
        <v>CUMPLE</v>
      </c>
      <c r="K8" s="69">
        <f>+(I8-$G8)/$G8</f>
        <v>-0.1075</v>
      </c>
      <c r="L8" s="144" t="s">
        <v>70</v>
      </c>
    </row>
    <row r="9" spans="2:13" ht="42" customHeight="1" thickBot="1" x14ac:dyDescent="0.35">
      <c r="B9" s="72">
        <v>6</v>
      </c>
      <c r="C9" s="74" t="s">
        <v>81</v>
      </c>
      <c r="D9" s="62" t="s">
        <v>82</v>
      </c>
      <c r="E9" s="63">
        <v>20</v>
      </c>
      <c r="F9" s="64">
        <f t="shared" si="1"/>
        <v>133893.27731092437</v>
      </c>
      <c r="G9" s="65">
        <v>159333</v>
      </c>
      <c r="H9" s="75">
        <v>100000</v>
      </c>
      <c r="I9" s="67">
        <v>119000</v>
      </c>
      <c r="J9" s="68" t="str">
        <f t="shared" si="0"/>
        <v>CUMPLE</v>
      </c>
      <c r="K9" s="69">
        <f t="shared" ref="K9:K10" si="3">+(I9-$G9)/$G9</f>
        <v>-0.25313651283789296</v>
      </c>
      <c r="L9" s="144" t="s">
        <v>69</v>
      </c>
    </row>
    <row r="10" spans="2:13" ht="100.5" thickBot="1" x14ac:dyDescent="0.35">
      <c r="B10" s="72">
        <v>7</v>
      </c>
      <c r="C10" s="74" t="s">
        <v>83</v>
      </c>
      <c r="D10" s="62" t="s">
        <v>84</v>
      </c>
      <c r="E10" s="63">
        <v>10</v>
      </c>
      <c r="F10" s="64">
        <f t="shared" si="1"/>
        <v>56862.745098039224</v>
      </c>
      <c r="G10" s="77">
        <v>67666.666666666672</v>
      </c>
      <c r="H10" s="75">
        <v>45000</v>
      </c>
      <c r="I10" s="67">
        <v>53550</v>
      </c>
      <c r="J10" s="68" t="str">
        <f t="shared" si="0"/>
        <v>CUMPLE</v>
      </c>
      <c r="K10" s="69">
        <f t="shared" si="3"/>
        <v>-0.20862068965517247</v>
      </c>
      <c r="L10" s="144" t="s">
        <v>69</v>
      </c>
    </row>
    <row r="11" spans="2:13" ht="75" x14ac:dyDescent="0.3">
      <c r="B11" s="60">
        <v>8</v>
      </c>
      <c r="C11" s="76" t="s">
        <v>85</v>
      </c>
      <c r="D11" s="62" t="s">
        <v>86</v>
      </c>
      <c r="E11" s="63">
        <v>15</v>
      </c>
      <c r="F11" s="64">
        <f t="shared" si="1"/>
        <v>98039.215686274518</v>
      </c>
      <c r="G11" s="65">
        <v>116666.66666666667</v>
      </c>
      <c r="H11" s="75">
        <v>80000</v>
      </c>
      <c r="I11" s="67">
        <v>95200</v>
      </c>
      <c r="J11" s="68" t="str">
        <f t="shared" si="0"/>
        <v>CUMPLE</v>
      </c>
      <c r="K11" s="69">
        <f>+(I11-$G11)/$G11</f>
        <v>-0.18400000000000002</v>
      </c>
      <c r="L11" s="144" t="s">
        <v>70</v>
      </c>
    </row>
    <row r="12" spans="2:13" ht="25.5" thickBot="1" x14ac:dyDescent="0.35">
      <c r="B12" s="72">
        <v>9</v>
      </c>
      <c r="C12" s="74" t="s">
        <v>87</v>
      </c>
      <c r="D12" s="62" t="s">
        <v>88</v>
      </c>
      <c r="E12" s="63">
        <v>25000</v>
      </c>
      <c r="F12" s="64">
        <f t="shared" si="1"/>
        <v>252.10084033613447</v>
      </c>
      <c r="G12" s="65">
        <v>300</v>
      </c>
      <c r="H12" s="75">
        <v>180</v>
      </c>
      <c r="I12" s="67">
        <v>214</v>
      </c>
      <c r="J12" s="68" t="str">
        <f t="shared" si="0"/>
        <v>CUMPLE</v>
      </c>
      <c r="K12" s="69">
        <f t="shared" ref="K12:K13" si="4">+(I12-$G12)/$G12</f>
        <v>-0.28666666666666668</v>
      </c>
      <c r="L12" s="144" t="s">
        <v>69</v>
      </c>
    </row>
    <row r="13" spans="2:13" ht="42" customHeight="1" thickBot="1" x14ac:dyDescent="0.35">
      <c r="B13" s="72">
        <v>10</v>
      </c>
      <c r="C13" s="74" t="s">
        <v>89</v>
      </c>
      <c r="D13" s="62" t="s">
        <v>90</v>
      </c>
      <c r="E13" s="63">
        <v>20</v>
      </c>
      <c r="F13" s="64">
        <f t="shared" si="1"/>
        <v>11764.705882352942</v>
      </c>
      <c r="G13" s="65">
        <v>14000</v>
      </c>
      <c r="H13" s="75">
        <v>9000</v>
      </c>
      <c r="I13" s="67">
        <v>10710</v>
      </c>
      <c r="J13" s="68" t="str">
        <f t="shared" si="0"/>
        <v>CUMPLE</v>
      </c>
      <c r="K13" s="69">
        <f t="shared" si="4"/>
        <v>-0.23499999999999999</v>
      </c>
      <c r="L13" s="144" t="s">
        <v>69</v>
      </c>
    </row>
    <row r="14" spans="2:13" ht="37.5" x14ac:dyDescent="0.3">
      <c r="B14" s="60">
        <v>11</v>
      </c>
      <c r="C14" s="76" t="s">
        <v>91</v>
      </c>
      <c r="D14" s="62" t="s">
        <v>92</v>
      </c>
      <c r="E14" s="63">
        <v>15</v>
      </c>
      <c r="F14" s="64">
        <f t="shared" si="1"/>
        <v>58263.30532212885</v>
      </c>
      <c r="G14" s="65">
        <v>69333.333333333328</v>
      </c>
      <c r="H14" s="75">
        <v>50000</v>
      </c>
      <c r="I14" s="67">
        <v>59500</v>
      </c>
      <c r="J14" s="68" t="str">
        <f t="shared" si="0"/>
        <v>CUMPLE</v>
      </c>
      <c r="K14" s="69">
        <f>+(I14-$G14)/$G14</f>
        <v>-0.14182692307692302</v>
      </c>
      <c r="L14" s="144" t="s">
        <v>70</v>
      </c>
    </row>
    <row r="15" spans="2:13" ht="25.5" thickBot="1" x14ac:dyDescent="0.35">
      <c r="B15" s="72">
        <v>12</v>
      </c>
      <c r="C15" s="74" t="s">
        <v>93</v>
      </c>
      <c r="D15" s="62" t="s">
        <v>94</v>
      </c>
      <c r="E15" s="63">
        <v>2000</v>
      </c>
      <c r="F15" s="64">
        <f t="shared" si="1"/>
        <v>84.033613445378151</v>
      </c>
      <c r="G15" s="65">
        <v>100</v>
      </c>
      <c r="H15" s="75">
        <v>80</v>
      </c>
      <c r="I15" s="67">
        <v>95</v>
      </c>
      <c r="J15" s="68" t="str">
        <f t="shared" si="0"/>
        <v>CUMPLE</v>
      </c>
      <c r="K15" s="69">
        <f t="shared" ref="K15:K16" si="5">+(I15-$G15)/$G15</f>
        <v>-0.05</v>
      </c>
      <c r="L15" s="144" t="s">
        <v>70</v>
      </c>
    </row>
    <row r="16" spans="2:13" ht="25.5" thickBot="1" x14ac:dyDescent="0.35">
      <c r="B16" s="72">
        <v>13</v>
      </c>
      <c r="C16" s="81" t="s">
        <v>95</v>
      </c>
      <c r="D16" s="82" t="s">
        <v>96</v>
      </c>
      <c r="E16" s="83">
        <v>50</v>
      </c>
      <c r="F16" s="84">
        <f t="shared" si="1"/>
        <v>9384.0336134453792</v>
      </c>
      <c r="G16" s="85">
        <v>11167</v>
      </c>
      <c r="H16" s="91">
        <v>9000</v>
      </c>
      <c r="I16" s="87">
        <v>10710</v>
      </c>
      <c r="J16" s="88" t="str">
        <f t="shared" si="0"/>
        <v>CUMPLE</v>
      </c>
      <c r="K16" s="89">
        <f t="shared" si="5"/>
        <v>-4.0924151517865139E-2</v>
      </c>
      <c r="L16" s="145" t="s">
        <v>70</v>
      </c>
    </row>
    <row r="17" spans="2:12" ht="84.5" thickBot="1" x14ac:dyDescent="0.35">
      <c r="L17" s="239" t="s">
        <v>115</v>
      </c>
    </row>
    <row r="18" spans="2:12" x14ac:dyDescent="0.3">
      <c r="B18" s="190" t="s">
        <v>97</v>
      </c>
      <c r="C18" s="191"/>
      <c r="D18" s="191"/>
      <c r="E18" s="192"/>
    </row>
    <row r="19" spans="2:12" ht="14.5" thickBot="1" x14ac:dyDescent="0.35">
      <c r="B19" s="193"/>
      <c r="C19" s="194"/>
      <c r="D19" s="194"/>
      <c r="E19" s="195"/>
    </row>
    <row r="20" spans="2:12" ht="14.5" thickBot="1" x14ac:dyDescent="0.35">
      <c r="B20" s="93" t="s">
        <v>98</v>
      </c>
      <c r="C20" s="94"/>
      <c r="D20" s="94" t="s">
        <v>99</v>
      </c>
      <c r="E20" s="93" t="s">
        <v>100</v>
      </c>
    </row>
    <row r="21" spans="2:12" x14ac:dyDescent="0.3">
      <c r="B21" s="96">
        <v>1</v>
      </c>
      <c r="C21" s="237" t="s">
        <v>102</v>
      </c>
      <c r="D21" s="238"/>
      <c r="E21" s="96" t="s">
        <v>101</v>
      </c>
    </row>
    <row r="22" spans="2:12" x14ac:dyDescent="0.3">
      <c r="B22" s="97"/>
      <c r="C22" s="97"/>
      <c r="D22" s="98"/>
      <c r="E22" s="98"/>
      <c r="H22" s="99"/>
    </row>
    <row r="23" spans="2:12" ht="14.5" thickBot="1" x14ac:dyDescent="0.35">
      <c r="B23" s="97"/>
      <c r="C23" s="97"/>
      <c r="D23" s="98"/>
      <c r="E23" s="98"/>
      <c r="H23" s="99"/>
    </row>
    <row r="24" spans="2:12" ht="14.5" thickBot="1" x14ac:dyDescent="0.35">
      <c r="B24" s="100"/>
      <c r="C24" s="140" t="s">
        <v>42</v>
      </c>
      <c r="D24" s="141" t="s">
        <v>43</v>
      </c>
      <c r="E24" s="142" t="s">
        <v>8</v>
      </c>
      <c r="I24" s="101"/>
      <c r="J24" s="101"/>
    </row>
    <row r="25" spans="2:12" ht="14.15" customHeight="1" x14ac:dyDescent="0.3">
      <c r="B25" s="100"/>
      <c r="C25" s="100"/>
      <c r="D25" s="102"/>
      <c r="I25" s="103"/>
      <c r="J25" s="103"/>
    </row>
    <row r="26" spans="2:12" x14ac:dyDescent="0.3">
      <c r="B26" s="100"/>
      <c r="C26" s="100"/>
      <c r="D26" s="100"/>
    </row>
    <row r="27" spans="2:12" x14ac:dyDescent="0.3">
      <c r="B27" s="100"/>
      <c r="C27" s="100"/>
      <c r="D27" s="100"/>
    </row>
    <row r="28" spans="2:12" x14ac:dyDescent="0.3">
      <c r="D28" s="100"/>
    </row>
  </sheetData>
  <sheetProtection selectLockedCells="1" selectUnlockedCells="1"/>
  <autoFilter ref="F3:L16" xr:uid="{00000000-0009-0000-0000-000005000000}"/>
  <mergeCells count="8">
    <mergeCell ref="H2:L2"/>
    <mergeCell ref="B18:E19"/>
    <mergeCell ref="C21:D21"/>
    <mergeCell ref="B1:G1"/>
    <mergeCell ref="B2:B3"/>
    <mergeCell ref="C2:D3"/>
    <mergeCell ref="E2:E3"/>
    <mergeCell ref="F2:G2"/>
  </mergeCells>
  <conditionalFormatting sqref="E21:E23">
    <cfRule type="containsText" dxfId="17" priority="12" operator="containsText" text="SI">
      <formula>NOT(ISERROR(SEARCH("SI",E21)))</formula>
    </cfRule>
    <cfRule type="containsText" dxfId="16" priority="13" operator="containsText" text="NO">
      <formula>NOT(ISERROR(SEARCH("NO",E21)))</formula>
    </cfRule>
  </conditionalFormatting>
  <conditionalFormatting sqref="J4:J16">
    <cfRule type="containsText" dxfId="15" priority="10" operator="containsText" text="NO CUMPLE">
      <formula>NOT(ISERROR(SEARCH("NO CUMPLE",J4)))</formula>
    </cfRule>
    <cfRule type="containsText" dxfId="14" priority="11" operator="containsText" text="CUMPLE">
      <formula>NOT(ISERROR(SEARCH("CUMPLE",J4)))</formula>
    </cfRule>
  </conditionalFormatting>
  <conditionalFormatting sqref="K4">
    <cfRule type="cellIs" dxfId="13" priority="7" operator="lessThan">
      <formula>-0.2</formula>
    </cfRule>
  </conditionalFormatting>
  <conditionalFormatting sqref="K6:K16">
    <cfRule type="cellIs" dxfId="12" priority="6" operator="lessThan">
      <formula>-0.2</formula>
    </cfRule>
  </conditionalFormatting>
  <conditionalFormatting sqref="L4 K5:K15 K16:L16">
    <cfRule type="cellIs" dxfId="11" priority="9" operator="lessThan">
      <formula>-20%</formula>
    </cfRule>
  </conditionalFormatting>
  <conditionalFormatting sqref="L5:L15">
    <cfRule type="containsText" dxfId="10" priority="1" operator="containsText" text="20%">
      <formula>NOT(ISERROR(SEARCH("20%",L5)))</formula>
    </cfRule>
    <cfRule type="cellIs" dxfId="9" priority="2" operator="lessThan">
      <formula>0.8</formula>
    </cfRule>
  </conditionalFormatting>
  <pageMargins left="0.7" right="0.7" top="0.75" bottom="0.75" header="0.3" footer="0.3"/>
  <pageSetup scale="18"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M28"/>
  <sheetViews>
    <sheetView topLeftCell="B1" zoomScale="80" zoomScaleNormal="80" workbookViewId="0">
      <pane xSplit="2" ySplit="3" topLeftCell="D9" activePane="bottomRight" state="frozen"/>
      <selection activeCell="B1" sqref="B1"/>
      <selection pane="topRight" activeCell="D1" sqref="D1"/>
      <selection pane="bottomLeft" activeCell="B4" sqref="B4"/>
      <selection pane="bottomRight" activeCell="H22" sqref="H22"/>
    </sheetView>
  </sheetViews>
  <sheetFormatPr baseColWidth="10" defaultColWidth="13.8984375" defaultRowHeight="14" x14ac:dyDescent="0.3"/>
  <cols>
    <col min="1" max="1" width="3.09765625" style="40" customWidth="1"/>
    <col min="2" max="2" width="5.59765625" style="92" bestFit="1" customWidth="1"/>
    <col min="3" max="3" width="24.59765625" style="92" bestFit="1" customWidth="1"/>
    <col min="4" max="4" width="98.8984375" style="40" customWidth="1"/>
    <col min="5" max="5" width="14" style="40" bestFit="1" customWidth="1"/>
    <col min="6" max="7" width="16.09765625" style="40" customWidth="1"/>
    <col min="8" max="8" width="15.8984375" style="40" customWidth="1"/>
    <col min="9" max="9" width="26" style="40" bestFit="1" customWidth="1"/>
    <col min="10" max="10" width="18" style="40" customWidth="1"/>
    <col min="11" max="11" width="42" style="40" customWidth="1"/>
    <col min="12" max="12" width="48.09765625" style="40" customWidth="1"/>
    <col min="13" max="16384" width="13.8984375" style="40"/>
  </cols>
  <sheetData>
    <row r="1" spans="2:13" ht="14.5" thickBot="1" x14ac:dyDescent="0.35">
      <c r="B1" s="198"/>
      <c r="C1" s="198"/>
      <c r="D1" s="198"/>
      <c r="E1" s="198"/>
      <c r="F1" s="198"/>
      <c r="G1" s="198"/>
      <c r="H1" s="39"/>
      <c r="I1" s="39"/>
      <c r="J1" s="39"/>
    </row>
    <row r="2" spans="2:13" ht="86.5" customHeight="1" thickBot="1" x14ac:dyDescent="0.35">
      <c r="B2" s="199" t="s">
        <v>56</v>
      </c>
      <c r="C2" s="201" t="s">
        <v>57</v>
      </c>
      <c r="D2" s="202"/>
      <c r="E2" s="199" t="s">
        <v>58</v>
      </c>
      <c r="F2" s="205" t="s">
        <v>59</v>
      </c>
      <c r="G2" s="206"/>
      <c r="H2" s="234" t="s">
        <v>61</v>
      </c>
      <c r="I2" s="235"/>
      <c r="J2" s="235"/>
      <c r="K2" s="235"/>
      <c r="L2" s="236"/>
    </row>
    <row r="3" spans="2:13" ht="66.75" customHeight="1" thickBot="1" x14ac:dyDescent="0.35">
      <c r="B3" s="200"/>
      <c r="C3" s="203"/>
      <c r="D3" s="204"/>
      <c r="E3" s="200" t="s">
        <v>62</v>
      </c>
      <c r="F3" s="43" t="s">
        <v>63</v>
      </c>
      <c r="G3" s="44" t="s">
        <v>64</v>
      </c>
      <c r="H3" s="41" t="s">
        <v>63</v>
      </c>
      <c r="I3" s="45" t="s">
        <v>64</v>
      </c>
      <c r="J3" s="42" t="s">
        <v>65</v>
      </c>
      <c r="K3" s="46" t="s">
        <v>66</v>
      </c>
      <c r="L3" s="46" t="s">
        <v>33</v>
      </c>
    </row>
    <row r="4" spans="2:13" ht="25" x14ac:dyDescent="0.3">
      <c r="B4" s="47">
        <v>1</v>
      </c>
      <c r="C4" s="48" t="s">
        <v>67</v>
      </c>
      <c r="D4" s="49" t="s">
        <v>68</v>
      </c>
      <c r="E4" s="50">
        <v>1</v>
      </c>
      <c r="F4" s="51">
        <f>+G4/1.19</f>
        <v>1700280.112044818</v>
      </c>
      <c r="G4" s="52">
        <v>2023333.3333333333</v>
      </c>
      <c r="H4" s="58">
        <v>1500000</v>
      </c>
      <c r="I4" s="55">
        <v>1785000</v>
      </c>
      <c r="J4" s="55" t="str">
        <f>+IF(I4&lt;=G4,"CUMPLE","NO CUMPLE")</f>
        <v>CUMPLE</v>
      </c>
      <c r="K4" s="56">
        <f>+(I4-$G4)/$G4</f>
        <v>-0.11779242174629322</v>
      </c>
      <c r="L4" s="57" t="s">
        <v>70</v>
      </c>
      <c r="M4" s="59"/>
    </row>
    <row r="5" spans="2:13" ht="42" x14ac:dyDescent="0.3">
      <c r="B5" s="60">
        <v>2</v>
      </c>
      <c r="C5" s="61" t="s">
        <v>71</v>
      </c>
      <c r="D5" s="62" t="s">
        <v>72</v>
      </c>
      <c r="E5" s="63">
        <v>600</v>
      </c>
      <c r="F5" s="64">
        <f>+G5/1.19</f>
        <v>11204.481792717088</v>
      </c>
      <c r="G5" s="65">
        <v>13333.333333333334</v>
      </c>
      <c r="H5" s="71">
        <v>8000</v>
      </c>
      <c r="I5" s="68">
        <v>9520</v>
      </c>
      <c r="J5" s="68" t="str">
        <f t="shared" ref="J5:J16" si="0">+IF(H5&lt;=F5,"CUMPLE","NO CUMPLE")</f>
        <v>CUMPLE</v>
      </c>
      <c r="K5" s="69">
        <f>+(I5-$G5)/$G5</f>
        <v>-0.28600000000000003</v>
      </c>
      <c r="L5" s="70" t="s">
        <v>74</v>
      </c>
    </row>
    <row r="6" spans="2:13" ht="50.5" thickBot="1" x14ac:dyDescent="0.35">
      <c r="B6" s="72">
        <v>3</v>
      </c>
      <c r="C6" s="73" t="s">
        <v>75</v>
      </c>
      <c r="D6" s="62" t="s">
        <v>76</v>
      </c>
      <c r="E6" s="63">
        <v>300</v>
      </c>
      <c r="F6" s="64">
        <f t="shared" ref="F6:F16" si="1">+G6/1.19</f>
        <v>26890.756302521011</v>
      </c>
      <c r="G6" s="65">
        <v>32000</v>
      </c>
      <c r="H6" s="71">
        <v>22500</v>
      </c>
      <c r="I6" s="68">
        <v>26775</v>
      </c>
      <c r="J6" s="68" t="str">
        <f t="shared" si="0"/>
        <v>CUMPLE</v>
      </c>
      <c r="K6" s="69">
        <f t="shared" ref="K6:K7" si="2">+(I6-$G6)/$G6</f>
        <v>-0.16328124999999999</v>
      </c>
      <c r="L6" s="70" t="s">
        <v>73</v>
      </c>
    </row>
    <row r="7" spans="2:13" ht="50.5" thickBot="1" x14ac:dyDescent="0.35">
      <c r="B7" s="72">
        <v>4</v>
      </c>
      <c r="C7" s="74" t="s">
        <v>77</v>
      </c>
      <c r="D7" s="62" t="s">
        <v>78</v>
      </c>
      <c r="E7" s="63">
        <v>1</v>
      </c>
      <c r="F7" s="64">
        <f t="shared" si="1"/>
        <v>647058.82352941181</v>
      </c>
      <c r="G7" s="65">
        <v>770000</v>
      </c>
      <c r="H7" s="75">
        <v>450000</v>
      </c>
      <c r="I7" s="67">
        <v>535500</v>
      </c>
      <c r="J7" s="68" t="str">
        <f t="shared" si="0"/>
        <v>CUMPLE</v>
      </c>
      <c r="K7" s="69">
        <f t="shared" si="2"/>
        <v>-0.30454545454545456</v>
      </c>
      <c r="L7" s="70" t="s">
        <v>69</v>
      </c>
    </row>
    <row r="8" spans="2:13" ht="87.5" x14ac:dyDescent="0.3">
      <c r="B8" s="60">
        <v>5</v>
      </c>
      <c r="C8" s="76" t="s">
        <v>79</v>
      </c>
      <c r="D8" s="62" t="s">
        <v>80</v>
      </c>
      <c r="E8" s="63">
        <v>10</v>
      </c>
      <c r="F8" s="64">
        <f t="shared" si="1"/>
        <v>1344537.8151260505</v>
      </c>
      <c r="G8" s="65">
        <v>1600000</v>
      </c>
      <c r="H8" s="75">
        <v>1200000</v>
      </c>
      <c r="I8" s="67">
        <v>1428000</v>
      </c>
      <c r="J8" s="68" t="str">
        <f t="shared" si="0"/>
        <v>CUMPLE</v>
      </c>
      <c r="K8" s="69">
        <f>+(I8-$G8)/$G8</f>
        <v>-0.1075</v>
      </c>
      <c r="L8" s="70" t="s">
        <v>70</v>
      </c>
    </row>
    <row r="9" spans="2:13" ht="42" customHeight="1" thickBot="1" x14ac:dyDescent="0.35">
      <c r="B9" s="72">
        <v>6</v>
      </c>
      <c r="C9" s="74" t="s">
        <v>81</v>
      </c>
      <c r="D9" s="62" t="s">
        <v>82</v>
      </c>
      <c r="E9" s="63">
        <v>20</v>
      </c>
      <c r="F9" s="64">
        <f t="shared" si="1"/>
        <v>133893.27731092437</v>
      </c>
      <c r="G9" s="65">
        <v>159333</v>
      </c>
      <c r="H9" s="75">
        <v>100000</v>
      </c>
      <c r="I9" s="67">
        <v>119000</v>
      </c>
      <c r="J9" s="68" t="str">
        <f t="shared" si="0"/>
        <v>CUMPLE</v>
      </c>
      <c r="K9" s="69">
        <f t="shared" ref="K9:K10" si="3">+(I9-$G9)/$G9</f>
        <v>-0.25313651283789296</v>
      </c>
      <c r="L9" s="70" t="s">
        <v>69</v>
      </c>
    </row>
    <row r="10" spans="2:13" ht="100.5" thickBot="1" x14ac:dyDescent="0.35">
      <c r="B10" s="72">
        <v>7</v>
      </c>
      <c r="C10" s="74" t="s">
        <v>83</v>
      </c>
      <c r="D10" s="62" t="s">
        <v>84</v>
      </c>
      <c r="E10" s="63">
        <v>10</v>
      </c>
      <c r="F10" s="64">
        <f t="shared" si="1"/>
        <v>56862.745098039224</v>
      </c>
      <c r="G10" s="77">
        <v>67666.666666666672</v>
      </c>
      <c r="H10" s="75">
        <v>45000</v>
      </c>
      <c r="I10" s="67">
        <v>53550</v>
      </c>
      <c r="J10" s="68" t="str">
        <f t="shared" si="0"/>
        <v>CUMPLE</v>
      </c>
      <c r="K10" s="69">
        <f t="shared" si="3"/>
        <v>-0.20862068965517247</v>
      </c>
      <c r="L10" s="70" t="s">
        <v>69</v>
      </c>
    </row>
    <row r="11" spans="2:13" ht="75" x14ac:dyDescent="0.3">
      <c r="B11" s="60">
        <v>8</v>
      </c>
      <c r="C11" s="76" t="s">
        <v>85</v>
      </c>
      <c r="D11" s="62" t="s">
        <v>86</v>
      </c>
      <c r="E11" s="63">
        <v>15</v>
      </c>
      <c r="F11" s="64">
        <f t="shared" si="1"/>
        <v>98039.215686274518</v>
      </c>
      <c r="G11" s="65">
        <v>116666.66666666667</v>
      </c>
      <c r="H11" s="75">
        <v>80000</v>
      </c>
      <c r="I11" s="67">
        <v>95200</v>
      </c>
      <c r="J11" s="68" t="str">
        <f t="shared" si="0"/>
        <v>CUMPLE</v>
      </c>
      <c r="K11" s="69">
        <f>+(I11-$G11)/$G11</f>
        <v>-0.18400000000000002</v>
      </c>
      <c r="L11" s="70" t="s">
        <v>70</v>
      </c>
    </row>
    <row r="12" spans="2:13" ht="25.5" thickBot="1" x14ac:dyDescent="0.35">
      <c r="B12" s="72">
        <v>9</v>
      </c>
      <c r="C12" s="74" t="s">
        <v>87</v>
      </c>
      <c r="D12" s="62" t="s">
        <v>88</v>
      </c>
      <c r="E12" s="63">
        <v>25000</v>
      </c>
      <c r="F12" s="64">
        <f t="shared" si="1"/>
        <v>252.10084033613447</v>
      </c>
      <c r="G12" s="65">
        <v>300</v>
      </c>
      <c r="H12" s="75">
        <v>180</v>
      </c>
      <c r="I12" s="67">
        <v>214</v>
      </c>
      <c r="J12" s="68" t="str">
        <f t="shared" si="0"/>
        <v>CUMPLE</v>
      </c>
      <c r="K12" s="69">
        <f t="shared" ref="K12:K13" si="4">+(I12-$G12)/$G12</f>
        <v>-0.28666666666666668</v>
      </c>
      <c r="L12" s="70" t="s">
        <v>69</v>
      </c>
    </row>
    <row r="13" spans="2:13" ht="42" customHeight="1" thickBot="1" x14ac:dyDescent="0.35">
      <c r="B13" s="72">
        <v>10</v>
      </c>
      <c r="C13" s="74" t="s">
        <v>89</v>
      </c>
      <c r="D13" s="62" t="s">
        <v>90</v>
      </c>
      <c r="E13" s="63">
        <v>20</v>
      </c>
      <c r="F13" s="64">
        <f t="shared" si="1"/>
        <v>11764.705882352942</v>
      </c>
      <c r="G13" s="65">
        <v>14000</v>
      </c>
      <c r="H13" s="75">
        <v>9000</v>
      </c>
      <c r="I13" s="67">
        <v>10710</v>
      </c>
      <c r="J13" s="68" t="str">
        <f t="shared" si="0"/>
        <v>CUMPLE</v>
      </c>
      <c r="K13" s="69">
        <f t="shared" si="4"/>
        <v>-0.23499999999999999</v>
      </c>
      <c r="L13" s="70" t="s">
        <v>69</v>
      </c>
    </row>
    <row r="14" spans="2:13" ht="37.5" x14ac:dyDescent="0.3">
      <c r="B14" s="60">
        <v>11</v>
      </c>
      <c r="C14" s="76" t="s">
        <v>91</v>
      </c>
      <c r="D14" s="62" t="s">
        <v>92</v>
      </c>
      <c r="E14" s="63">
        <v>15</v>
      </c>
      <c r="F14" s="64">
        <f t="shared" si="1"/>
        <v>58263.30532212885</v>
      </c>
      <c r="G14" s="65">
        <v>69333.333333333328</v>
      </c>
      <c r="H14" s="75">
        <v>50000</v>
      </c>
      <c r="I14" s="67">
        <v>59500</v>
      </c>
      <c r="J14" s="68" t="str">
        <f t="shared" si="0"/>
        <v>CUMPLE</v>
      </c>
      <c r="K14" s="69">
        <f>+(I14-$G14)/$G14</f>
        <v>-0.14182692307692302</v>
      </c>
      <c r="L14" s="70" t="s">
        <v>70</v>
      </c>
    </row>
    <row r="15" spans="2:13" ht="25.5" thickBot="1" x14ac:dyDescent="0.35">
      <c r="B15" s="72">
        <v>12</v>
      </c>
      <c r="C15" s="74" t="s">
        <v>93</v>
      </c>
      <c r="D15" s="62" t="s">
        <v>94</v>
      </c>
      <c r="E15" s="63">
        <v>2000</v>
      </c>
      <c r="F15" s="64">
        <f t="shared" si="1"/>
        <v>84.033613445378151</v>
      </c>
      <c r="G15" s="65">
        <v>100</v>
      </c>
      <c r="H15" s="75">
        <v>80</v>
      </c>
      <c r="I15" s="67">
        <v>95</v>
      </c>
      <c r="J15" s="68" t="str">
        <f t="shared" si="0"/>
        <v>CUMPLE</v>
      </c>
      <c r="K15" s="69">
        <f t="shared" ref="K15:K16" si="5">+(I15-$G15)/$G15</f>
        <v>-0.05</v>
      </c>
      <c r="L15" s="70" t="s">
        <v>70</v>
      </c>
    </row>
    <row r="16" spans="2:13" ht="25.5" thickBot="1" x14ac:dyDescent="0.35">
      <c r="B16" s="72">
        <v>13</v>
      </c>
      <c r="C16" s="81" t="s">
        <v>95</v>
      </c>
      <c r="D16" s="82" t="s">
        <v>96</v>
      </c>
      <c r="E16" s="83">
        <v>50</v>
      </c>
      <c r="F16" s="84">
        <f t="shared" si="1"/>
        <v>9384.0336134453792</v>
      </c>
      <c r="G16" s="85">
        <v>11167</v>
      </c>
      <c r="H16" s="91">
        <v>9000</v>
      </c>
      <c r="I16" s="87">
        <v>10710</v>
      </c>
      <c r="J16" s="88" t="str">
        <f t="shared" si="0"/>
        <v>CUMPLE</v>
      </c>
      <c r="K16" s="89">
        <f t="shared" si="5"/>
        <v>-4.0924151517865139E-2</v>
      </c>
      <c r="L16" s="90" t="s">
        <v>70</v>
      </c>
    </row>
    <row r="17" spans="2:10" ht="14.5" thickBot="1" x14ac:dyDescent="0.35"/>
    <row r="18" spans="2:10" x14ac:dyDescent="0.3">
      <c r="B18" s="190" t="s">
        <v>97</v>
      </c>
      <c r="C18" s="191"/>
      <c r="D18" s="191"/>
      <c r="E18" s="192"/>
    </row>
    <row r="19" spans="2:10" ht="14.5" thickBot="1" x14ac:dyDescent="0.35">
      <c r="B19" s="193"/>
      <c r="C19" s="194"/>
      <c r="D19" s="194"/>
      <c r="E19" s="195"/>
    </row>
    <row r="20" spans="2:10" ht="14.5" thickBot="1" x14ac:dyDescent="0.35">
      <c r="B20" s="93" t="s">
        <v>98</v>
      </c>
      <c r="C20" s="94"/>
      <c r="D20" s="94" t="s">
        <v>99</v>
      </c>
      <c r="E20" s="93" t="s">
        <v>100</v>
      </c>
    </row>
    <row r="21" spans="2:10" x14ac:dyDescent="0.3">
      <c r="B21" s="96">
        <v>1</v>
      </c>
      <c r="C21" s="237" t="s">
        <v>102</v>
      </c>
      <c r="D21" s="238"/>
      <c r="E21" s="96" t="s">
        <v>101</v>
      </c>
    </row>
    <row r="22" spans="2:10" x14ac:dyDescent="0.3">
      <c r="B22" s="97"/>
      <c r="C22" s="97"/>
      <c r="D22" s="98"/>
      <c r="E22" s="98"/>
      <c r="H22" s="99"/>
    </row>
    <row r="23" spans="2:10" ht="14.5" thickBot="1" x14ac:dyDescent="0.35">
      <c r="B23" s="97"/>
      <c r="C23" s="97"/>
      <c r="D23" s="98"/>
      <c r="E23" s="98"/>
      <c r="H23" s="99"/>
    </row>
    <row r="24" spans="2:10" ht="14.5" thickBot="1" x14ac:dyDescent="0.35">
      <c r="B24" s="100"/>
      <c r="C24" s="34" t="s">
        <v>42</v>
      </c>
      <c r="D24" s="32" t="s">
        <v>43</v>
      </c>
      <c r="E24" s="33" t="s">
        <v>8</v>
      </c>
      <c r="I24" s="101"/>
      <c r="J24" s="101"/>
    </row>
    <row r="25" spans="2:10" ht="14.15" customHeight="1" x14ac:dyDescent="0.3">
      <c r="B25" s="100"/>
      <c r="C25" s="100"/>
      <c r="D25" s="102"/>
      <c r="I25" s="103"/>
      <c r="J25" s="103"/>
    </row>
    <row r="26" spans="2:10" x14ac:dyDescent="0.3">
      <c r="B26" s="100"/>
      <c r="C26" s="100"/>
      <c r="D26" s="100"/>
    </row>
    <row r="27" spans="2:10" x14ac:dyDescent="0.3">
      <c r="B27" s="100"/>
      <c r="C27" s="100"/>
      <c r="D27" s="100"/>
    </row>
    <row r="28" spans="2:10" x14ac:dyDescent="0.3">
      <c r="D28" s="100"/>
    </row>
  </sheetData>
  <sheetProtection selectLockedCells="1" selectUnlockedCells="1"/>
  <autoFilter ref="F3:L16" xr:uid="{00000000-0009-0000-0000-000006000000}"/>
  <mergeCells count="8">
    <mergeCell ref="H2:L2"/>
    <mergeCell ref="B18:E19"/>
    <mergeCell ref="C21:D21"/>
    <mergeCell ref="B1:G1"/>
    <mergeCell ref="B2:B3"/>
    <mergeCell ref="C2:D3"/>
    <mergeCell ref="E2:E3"/>
    <mergeCell ref="F2:G2"/>
  </mergeCells>
  <conditionalFormatting sqref="E21:E23">
    <cfRule type="containsText" dxfId="8" priority="21" operator="containsText" text="SI">
      <formula>NOT(ISERROR(SEARCH("SI",E21)))</formula>
    </cfRule>
    <cfRule type="containsText" dxfId="7" priority="22" operator="containsText" text="NO">
      <formula>NOT(ISERROR(SEARCH("NO",E21)))</formula>
    </cfRule>
  </conditionalFormatting>
  <conditionalFormatting sqref="J4:J16">
    <cfRule type="containsText" dxfId="6" priority="16" operator="containsText" text="NO CUMPLE">
      <formula>NOT(ISERROR(SEARCH("NO CUMPLE",J4)))</formula>
    </cfRule>
    <cfRule type="containsText" dxfId="5" priority="17" operator="containsText" text="CUMPLE">
      <formula>NOT(ISERROR(SEARCH("CUMPLE",J4)))</formula>
    </cfRule>
  </conditionalFormatting>
  <conditionalFormatting sqref="K4">
    <cfRule type="cellIs" dxfId="4" priority="13" operator="lessThan">
      <formula>-0.2</formula>
    </cfRule>
  </conditionalFormatting>
  <conditionalFormatting sqref="K6:K16">
    <cfRule type="cellIs" dxfId="3" priority="12" operator="lessThan">
      <formula>-0.2</formula>
    </cfRule>
  </conditionalFormatting>
  <conditionalFormatting sqref="L4 K5:K15 K16:L16">
    <cfRule type="cellIs" dxfId="2" priority="15" operator="lessThan">
      <formula>-20%</formula>
    </cfRule>
  </conditionalFormatting>
  <conditionalFormatting sqref="L5:L15">
    <cfRule type="containsText" dxfId="1" priority="1" operator="containsText" text="20%">
      <formula>NOT(ISERROR(SEARCH("20%",L5)))</formula>
    </cfRule>
    <cfRule type="cellIs" dxfId="0" priority="2" operator="lessThan">
      <formula>0.8</formula>
    </cfRule>
  </conditionalFormatting>
  <pageMargins left="0.7" right="0.7" top="0.75" bottom="0.75" header="0.3" footer="0.3"/>
  <pageSetup scale="1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CONSOLIDADO</vt:lpstr>
      <vt:lpstr>2. ARKADIA PRIME S.A.S</vt:lpstr>
      <vt:lpstr>2. OCTÁGONO GROUP S.A.S</vt:lpstr>
      <vt:lpstr>3. ARKADIA PRIME S.A.S</vt:lpstr>
      <vt:lpstr>2. OCTÁGONO GROUP S.A.S (2)</vt:lpstr>
      <vt:lpstr>3. OCTAGONO GROUP SAS   (2)</vt:lpstr>
      <vt:lpstr>3. OCTAGONO GROUP SAS  </vt:lpstr>
    </vt:vector>
  </TitlesOfParts>
  <Company>Aeronautica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79626692</dc:creator>
  <cp:lastModifiedBy>Maria Fernanda Gomez Cardona</cp:lastModifiedBy>
  <cp:lastPrinted>2020-01-28T15:25:56Z</cp:lastPrinted>
  <dcterms:created xsi:type="dcterms:W3CDTF">2003-08-13T17:14:02Z</dcterms:created>
  <dcterms:modified xsi:type="dcterms:W3CDTF">2024-07-08T17:53:40Z</dcterms:modified>
</cp:coreProperties>
</file>