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is Mejia Pomares\Pictures\CAMPESENA\JOSEFA\"/>
    </mc:Choice>
  </mc:AlternateContent>
  <xr:revisionPtr revIDLastSave="0" documentId="13_ncr:1_{9619ED66-B202-45EE-88F1-6E0F72461B3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8" i="1" l="1"/>
  <c r="G297" i="1"/>
  <c r="H295" i="1"/>
  <c r="G295" i="1"/>
  <c r="G290" i="1"/>
  <c r="H287" i="1"/>
  <c r="G287" i="1"/>
  <c r="H285" i="1"/>
  <c r="G285" i="1"/>
  <c r="H278" i="1"/>
  <c r="G278" i="1"/>
  <c r="G279" i="1"/>
  <c r="H277" i="1"/>
  <c r="G277" i="1"/>
  <c r="H276" i="1"/>
  <c r="G276" i="1"/>
  <c r="H275" i="1"/>
  <c r="G275" i="1"/>
  <c r="H274" i="1"/>
  <c r="G274" i="1"/>
  <c r="H273" i="1"/>
  <c r="G273" i="1"/>
  <c r="H272" i="1"/>
  <c r="G272" i="1"/>
  <c r="H271" i="1"/>
  <c r="G271" i="1"/>
  <c r="H270" i="1"/>
  <c r="G270" i="1"/>
  <c r="G328" i="1" l="1"/>
  <c r="G302" i="1"/>
  <c r="H302" i="1"/>
  <c r="G292" i="1"/>
  <c r="H292" i="1"/>
  <c r="H280" i="1"/>
  <c r="G280" i="1"/>
  <c r="H279" i="1"/>
  <c r="H264" i="1"/>
  <c r="G264" i="1"/>
  <c r="H258" i="1"/>
  <c r="H261" i="1" s="1"/>
  <c r="G261" i="1"/>
  <c r="H253" i="1"/>
  <c r="G253" i="1"/>
  <c r="H252" i="1"/>
  <c r="G252" i="1"/>
  <c r="H247" i="1"/>
  <c r="G247" i="1"/>
  <c r="H246" i="1"/>
  <c r="G246" i="1"/>
  <c r="H245" i="1"/>
  <c r="G245" i="1"/>
  <c r="H244" i="1"/>
  <c r="G244" i="1"/>
  <c r="H243" i="1"/>
  <c r="G243" i="1"/>
  <c r="H242" i="1"/>
  <c r="G242" i="1"/>
  <c r="G255" i="1" l="1"/>
  <c r="G267" i="1"/>
  <c r="H282" i="1"/>
  <c r="H267" i="1"/>
  <c r="H249" i="1"/>
  <c r="G282" i="1"/>
  <c r="G249" i="1"/>
  <c r="H255" i="1"/>
  <c r="H239" i="1"/>
  <c r="G239" i="1"/>
  <c r="H221" i="1" l="1"/>
  <c r="G221" i="1"/>
  <c r="H222" i="1" l="1"/>
  <c r="G222" i="1"/>
  <c r="H220" i="1"/>
  <c r="G220" i="1"/>
  <c r="H215" i="1"/>
  <c r="G215" i="1"/>
  <c r="H214" i="1"/>
  <c r="G214" i="1"/>
  <c r="G217" i="1" l="1"/>
  <c r="H217" i="1"/>
  <c r="G224" i="1"/>
  <c r="H224" i="1"/>
  <c r="H211" i="1"/>
  <c r="G211" i="1"/>
  <c r="H205" i="1"/>
  <c r="G205" i="1"/>
  <c r="H22" i="1" l="1"/>
  <c r="G22" i="1"/>
  <c r="H21" i="1"/>
  <c r="G21" i="1"/>
  <c r="H20" i="1"/>
  <c r="G20" i="1"/>
  <c r="H19" i="1"/>
  <c r="G19" i="1"/>
  <c r="H14" i="1"/>
  <c r="G14" i="1"/>
  <c r="H13" i="1"/>
  <c r="G13" i="1"/>
  <c r="H12" i="1"/>
  <c r="G12" i="1"/>
  <c r="G11" i="1"/>
  <c r="H11" i="1"/>
  <c r="H25" i="1" l="1"/>
  <c r="G25" i="1"/>
  <c r="H16" i="1"/>
  <c r="G16" i="1"/>
  <c r="H108" i="1"/>
  <c r="G108" i="1"/>
  <c r="H86" i="1"/>
  <c r="G86" i="1"/>
  <c r="H72" i="1"/>
  <c r="G72" i="1"/>
  <c r="H71" i="1"/>
  <c r="G71" i="1"/>
  <c r="H63" i="1"/>
  <c r="H61" i="1"/>
  <c r="G61" i="1"/>
  <c r="G63" i="1" s="1"/>
  <c r="H75" i="1" l="1"/>
  <c r="G74" i="1"/>
  <c r="G75" i="1" s="1"/>
  <c r="H74" i="1"/>
  <c r="H53" i="1"/>
  <c r="G53" i="1"/>
  <c r="H42" i="1"/>
  <c r="H39" i="1"/>
  <c r="G39" i="1"/>
  <c r="H36" i="1"/>
  <c r="G36" i="1"/>
  <c r="G55" i="1" l="1"/>
  <c r="H55" i="1"/>
</calcChain>
</file>

<file path=xl/sharedStrings.xml><?xml version="1.0" encoding="utf-8"?>
<sst xmlns="http://schemas.openxmlformats.org/spreadsheetml/2006/main" count="975" uniqueCount="164">
  <si>
    <t>FORMACIÓN ACADEMICA</t>
  </si>
  <si>
    <t>TOTAL EXPERIENCIA RELACIONADA</t>
  </si>
  <si>
    <t>X</t>
  </si>
  <si>
    <t xml:space="preserve">CUMPLE </t>
  </si>
  <si>
    <t>NO CUMPLE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</si>
  <si>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</si>
  <si>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</si>
  <si>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</si>
  <si>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</si>
  <si>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</si>
  <si>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</si>
  <si>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</si>
  <si>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</si>
  <si>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SENA</t>
  </si>
  <si>
    <t>CUMPLE</t>
  </si>
  <si>
    <t>DANIEL ALEJANDRO GARCIA 
NORIEGA</t>
  </si>
  <si>
    <t>TECNOLOGO CONTROL DE 
CALIDAD DE ALIMENTOS</t>
  </si>
  <si>
    <t>GESTORA DE ADMINISTRACIÓN GASA S.A</t>
  </si>
  <si>
    <t>HOTEL IROTAMA RESORT</t>
  </si>
  <si>
    <t xml:space="preserve">COLEGIO SAN RAFAEL </t>
  </si>
  <si>
    <t xml:space="preserve">DECAPAS </t>
  </si>
  <si>
    <t xml:space="preserve">SENA - CAAG </t>
  </si>
  <si>
    <t>MARTHA LILIANA DIAZTAGLE PEREZ</t>
  </si>
  <si>
    <t>Constructora Palmar S.A.S</t>
  </si>
  <si>
    <t>x</t>
  </si>
  <si>
    <t>INGENIERO SANITARIO Y AMBIENTAL</t>
  </si>
  <si>
    <t>PSH Libertad SAS</t>
  </si>
  <si>
    <t>Tecnoaguas</t>
  </si>
  <si>
    <t>Instituto La virgen de Fátima</t>
  </si>
  <si>
    <t>Servicio Nacional de Aprendizaje - SENA</t>
  </si>
  <si>
    <t>ELIZABETH EUGENIA DURAN RIOS</t>
  </si>
  <si>
    <t>Erick del Catillo Arquitectos SAS</t>
  </si>
  <si>
    <t>INGENIERO AMBIENTAL Y SANITARIO</t>
  </si>
  <si>
    <t>FUNDACION EMPRESAS EN ACCION</t>
  </si>
  <si>
    <t>UNIVERSIDAD TECNÓLOGICA DE PEREIRA</t>
  </si>
  <si>
    <t>SENA - CAAG</t>
  </si>
  <si>
    <t>ANGELO ALESSANDRO ARAGON ABELLO</t>
  </si>
  <si>
    <t>INGENIERO INDUSTRIAL</t>
  </si>
  <si>
    <t>ESCUELA DE IDIOMAS CAMBRIDGE</t>
  </si>
  <si>
    <t>TELEPERFORMANCE</t>
  </si>
  <si>
    <t xml:space="preserve">LEONARDO  PALACIO </t>
  </si>
  <si>
    <t xml:space="preserve">INGENIERO AGRONIMICO </t>
  </si>
  <si>
    <t xml:space="preserve">MINISTERIO DE JUSTICIA Y DERECHO </t>
  </si>
  <si>
    <t xml:space="preserve">SERVICIO NACIONAL DE APRENDIZAJE </t>
  </si>
  <si>
    <t xml:space="preserve">PRESIDENCIA DE LA REPUBLICA DE COLOMBIA </t>
  </si>
  <si>
    <t xml:space="preserve">01/11/20007 </t>
  </si>
  <si>
    <t xml:space="preserve">ARRECIFES </t>
  </si>
  <si>
    <t xml:space="preserve">INCODER </t>
  </si>
  <si>
    <t xml:space="preserve">ASOCIACIÒN HORTIFRUTIFERA DE COLOMBIA </t>
  </si>
  <si>
    <t xml:space="preserve">SIERRA INC </t>
  </si>
  <si>
    <t>4.5</t>
  </si>
  <si>
    <t>ALFREDO RIVAS VEGA</t>
  </si>
  <si>
    <t>RAFAEL RIVERA MOLINARES</t>
  </si>
  <si>
    <t>CENTRO DE INVESTIGACION PALMA AFRICANA</t>
  </si>
  <si>
    <t>PALMSA ALEOGINOSAS DEL MAGDALENA LTDA</t>
  </si>
  <si>
    <t>PALMERAS DE ALAMOSA S.A.S</t>
  </si>
  <si>
    <t>TEQUENDAMA S.A.S</t>
  </si>
  <si>
    <t>DORIS ELISA MUÑOZ</t>
  </si>
  <si>
    <t>SERVICIO NACIONAL DE APRENDIZAJE</t>
  </si>
  <si>
    <t>INGENIERO AGRONOMO</t>
  </si>
  <si>
    <t>UNIVERSIDAD ABIERTA Y A DISTANCIA</t>
  </si>
  <si>
    <t>RENATA</t>
  </si>
  <si>
    <t>UNIPAZ</t>
  </si>
  <si>
    <t>UNIVERSIDAD DEL MAGDALENA</t>
  </si>
  <si>
    <t>EXPERTOS PERSONAL TEMPORAL LTDA</t>
  </si>
  <si>
    <t>CORPORACION AUTONOMA REGIONAL DEL MAGDALENA</t>
  </si>
  <si>
    <t>ECO BIO COLOMBIA LTDA</t>
  </si>
  <si>
    <t>HENRY JUNIOR VALDERRAMA CERVANTES</t>
  </si>
  <si>
    <t>Club deportivo Alcazares</t>
  </si>
  <si>
    <t>TECNOLOGIA EN DIRECCION TECNICA DE FUTBOL</t>
  </si>
  <si>
    <t>Colegio Espiritu Santo</t>
  </si>
  <si>
    <t>Instituto Jean Piaget</t>
  </si>
  <si>
    <t>ALBERTO MOVILLA DE LA CRUZ</t>
  </si>
  <si>
    <t>MEDICO VETERINARIO ZOOTECNISTA</t>
  </si>
  <si>
    <t>ALCALDIA MUNICIPAL DE</t>
  </si>
  <si>
    <t>PEDRAZA</t>
  </si>
  <si>
    <t>UMATA</t>
  </si>
  <si>
    <t>ZAPAYAN</t>
  </si>
  <si>
    <t>HACIENDA EL CHIMBORAZO</t>
  </si>
  <si>
    <t>ABDON SEGUNDO PERALTA ATENCIO</t>
  </si>
  <si>
    <t>ASESORIAS CONSULTORIAS</t>
  </si>
  <si>
    <t>AMBIENTALES Y SOCIALES S.A.S</t>
  </si>
  <si>
    <t>MEDICO VETERINARIO Y ZOOTECNISTA</t>
  </si>
  <si>
    <t>HACIENDA VILLA CAROL - CIRO MUÑOZ</t>
  </si>
  <si>
    <t>M</t>
  </si>
  <si>
    <t>INVERSIONES ABANDED S.A.S</t>
  </si>
  <si>
    <t>SENA - CENTRO ACUICOLA Y</t>
  </si>
  <si>
    <t>AGROINDUSTRIAL DE GAIRA</t>
  </si>
  <si>
    <t>GESTION DE LA FORMACION PROFESIONAL INTEGRAL</t>
  </si>
  <si>
    <t>ANEXO 1</t>
  </si>
  <si>
    <t>MIEMBRO DE COMITÉ DE VERIFICACIÓN POR BANCO DE INSTRUCTORES:</t>
  </si>
  <si>
    <t>PERIODO:</t>
  </si>
  <si>
    <t>NOMBRE</t>
  </si>
  <si>
    <t>EXPERIENCIA</t>
  </si>
  <si>
    <t>INGENIERO DE SISTEMAS</t>
  </si>
  <si>
    <t>JOSE LUIS MORALES REYES</t>
  </si>
  <si>
    <t>ABOGADO</t>
  </si>
  <si>
    <t>SENA - CLPE</t>
  </si>
  <si>
    <t>VIGENCIA 2024</t>
  </si>
  <si>
    <t>VERIFICACION IDONEIDAD Y EXPERIENCIA INSTRUCTORES PROGRAMA TITULADA CAMPESENA</t>
  </si>
  <si>
    <t>SILVANA KARINA ALMARALES BERDUGO</t>
  </si>
  <si>
    <t>LICENCIADA EN EDUCACION BASICA CON ENFASIS EN LENGUA CASTELLANA</t>
  </si>
  <si>
    <t>PARTIME S.A.</t>
  </si>
  <si>
    <t>TECNOLOGO EN MANEJO DE GESTION AMBIENTAL</t>
  </si>
  <si>
    <t>CENTRO EDUCATIVO POLITECNICO DEL MAGDALENA CEPOLMAG</t>
  </si>
  <si>
    <t>INSTITUTO GEOGRAFICO AGUSTIN CODAZZI</t>
  </si>
  <si>
    <t>RED UNIDOS</t>
  </si>
  <si>
    <t>CINTHIA JOHANNA CAMPO RÚA</t>
  </si>
  <si>
    <t>Institución Educativa Departamental Humberto Velásquez García</t>
  </si>
  <si>
    <t>INGENIERA AMBIENTAL Y SANITARIA</t>
  </si>
  <si>
    <t>RAUL BAYTER GUERRA</t>
  </si>
  <si>
    <t>ADALBERTO ESPELETA</t>
  </si>
  <si>
    <t>ANA KARINA FUENTES BARRENECHE</t>
  </si>
  <si>
    <t>PSICOLOGA</t>
  </si>
  <si>
    <t>COLEGIO PSICOPEDAGOGICO ARCOIRIS</t>
  </si>
  <si>
    <t>FUNDACION PROYECTO VIDA</t>
  </si>
  <si>
    <t>CORPORACION LA PERLA CULTURAL</t>
  </si>
  <si>
    <t>ALLEN PARODY</t>
  </si>
  <si>
    <t>ADMINISTRADORA DE EMPRESAS</t>
  </si>
  <si>
    <t>DILVER DARIO DAZA ROMERO</t>
  </si>
  <si>
    <t>JEAN CARLOS ACOSTA</t>
  </si>
  <si>
    <t>ADMINISTRADOR DE EMPRESAS</t>
  </si>
  <si>
    <t>YUDY CAROLINA ROMERO SANCHEZ</t>
  </si>
  <si>
    <t>ABOGADA</t>
  </si>
  <si>
    <t>BERLITZ COLOMBIA S.A.</t>
  </si>
  <si>
    <t>ADRIANA BLANCO</t>
  </si>
  <si>
    <t>CETECOS</t>
  </si>
  <si>
    <t>FUNDACOEDUMAG</t>
  </si>
  <si>
    <t>COLEGIO SANFRANCISCO JAVIER</t>
  </si>
  <si>
    <t>CAJAMAG</t>
  </si>
  <si>
    <t>COLEGIO ESPIRITU SANTO</t>
  </si>
  <si>
    <t>JUAN SEBASTIAN VILLAREAL GARCIA</t>
  </si>
  <si>
    <t>LICENCIADA EN EDUCACION BASICA CON ENFASIS EN IDIOMAS EXTRANJEROS</t>
  </si>
  <si>
    <t xml:space="preserve">AGROINVERSIONES BANANERA DEL CARIBE S.A.S </t>
  </si>
  <si>
    <t>INVERSIONES CHAVELA S.A.S</t>
  </si>
  <si>
    <t>ASBAMA</t>
  </si>
  <si>
    <t>FUNDACION AMBIENTAL CIUDAD VERDE</t>
  </si>
  <si>
    <t>GRUPO ILAICO</t>
  </si>
  <si>
    <t>ALFREDO ENRIQUE ELIAS RUIZ</t>
  </si>
  <si>
    <t>CINE Y AUDIVISUALES</t>
  </si>
  <si>
    <t>JENNY LISETH MACHADO VIDES</t>
  </si>
  <si>
    <t>BOLIVARIANA DEL NORTE</t>
  </si>
  <si>
    <t>CELMIRA ISABEL ARAUJO RAMIREZ</t>
  </si>
  <si>
    <t>ADMINISTRADOR DE EMPRESAS CON ENFASIS EN FINANZAS Y SISTEMAS</t>
  </si>
  <si>
    <t>INSTITUCION UNIVERSITARIA PASCUAL BRAVO</t>
  </si>
  <si>
    <t>FUNDACION LUZ ESPERANZA</t>
  </si>
  <si>
    <t>CONALTEX S.A.</t>
  </si>
  <si>
    <t>COOPERATIVA NACIONAL COONAL</t>
  </si>
  <si>
    <t>SENA CAAG</t>
  </si>
  <si>
    <t>SENA CLPE</t>
  </si>
  <si>
    <t>FUNDACION UNIVERSITARIA ANTONIO NARIÑO AREVALO</t>
  </si>
  <si>
    <t xml:space="preserve">SALUD PAZ DEL RIO </t>
  </si>
  <si>
    <t>UCC</t>
  </si>
  <si>
    <t>CLINICA FUNDACION IPS</t>
  </si>
  <si>
    <t>MARIA TERESA GONZALEZ AREVALO</t>
  </si>
  <si>
    <t>ZOOTECNISTA</t>
  </si>
  <si>
    <t>YASSIR EMILIO FONSECA ZAMBRANO</t>
  </si>
  <si>
    <t>CORPOICA</t>
  </si>
  <si>
    <t>ASOPRAGAN</t>
  </si>
  <si>
    <t>SENA CENTRO PARA EL DESARROLLO AGROECOLOGICO Y AGROINDUSTRIAL ATLANTICO</t>
  </si>
  <si>
    <t>LABORANDO S.A.S</t>
  </si>
  <si>
    <t>ALCALDIA MUNICPAL DE FUNDACION</t>
  </si>
  <si>
    <t>ADMINISTRACION DE EMPRESAS</t>
  </si>
  <si>
    <t>JOSEFA ISABEL PEREZ KATIME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</si>
</sst>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dd/yyyy;@"/>
    <numFmt numFmtId="165" formatCode="dd/mm/yyyy;@"/>
    <numFmt numFmtId="166" formatCode="0;[Red]0"/>
    <numFmt numFmtId="167" formatCode="0.00;[Red]0.00"/>
  </numFmts>
  <fonts count="2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Arial"/>
      <family val="2"/>
    </font>
    <font>
      <sz val="7.5"/>
      <color rgb="FF000000"/>
      <name val="Arial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7"/>
      <color rgb="FF000000"/>
      <name val="Times New Roman"/>
      <family val="1"/>
    </font>
    <font>
      <sz val="12"/>
      <color rgb="FF000000"/>
      <name val="Arial"/>
      <family val="2"/>
    </font>
    <font>
      <sz val="9"/>
      <color rgb="FF000000"/>
      <name val="Times New Roman"/>
      <family val="1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000000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1" fillId="0" borderId="0"/>
    <xf numFmtId="0" fontId="1" fillId="0" borderId="0"/>
  </cellStyleXfs>
  <cellXfs count="221">
    <xf numFmtId="0" fontId="0" fillId="0" borderId="0" xfId="0" applyAlignment="1">
      <alignment horizontal="left" vertical="top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 indent="1"/>
    </xf>
    <xf numFmtId="0" fontId="4" fillId="0" borderId="4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top"/>
    </xf>
    <xf numFmtId="0" fontId="9" fillId="3" borderId="4" xfId="0" applyFont="1" applyFill="1" applyBorder="1" applyAlignment="1">
      <alignment horizontal="left" vertical="top" wrapText="1" indent="3"/>
    </xf>
    <xf numFmtId="0" fontId="9" fillId="0" borderId="4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left" vertical="top" wrapText="1" indent="1"/>
    </xf>
    <xf numFmtId="0" fontId="8" fillId="0" borderId="4" xfId="0" applyFont="1" applyBorder="1" applyAlignment="1">
      <alignment horizontal="left" vertical="top" wrapText="1"/>
    </xf>
    <xf numFmtId="164" fontId="8" fillId="0" borderId="4" xfId="0" applyNumberFormat="1" applyFont="1" applyBorder="1" applyAlignment="1">
      <alignment horizontal="center" vertical="top" shrinkToFit="1"/>
    </xf>
    <xf numFmtId="165" fontId="8" fillId="0" borderId="4" xfId="0" applyNumberFormat="1" applyFont="1" applyBorder="1" applyAlignment="1">
      <alignment horizontal="center" vertical="top" shrinkToFit="1"/>
    </xf>
    <xf numFmtId="0" fontId="8" fillId="0" borderId="4" xfId="0" applyFont="1" applyBorder="1" applyAlignment="1">
      <alignment horizontal="left" wrapText="1"/>
    </xf>
    <xf numFmtId="0" fontId="8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/>
    </xf>
    <xf numFmtId="0" fontId="3" fillId="0" borderId="4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14" fontId="5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14" fontId="3" fillId="0" borderId="4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4" fontId="7" fillId="0" borderId="4" xfId="0" applyNumberFormat="1" applyFont="1" applyBorder="1" applyAlignment="1">
      <alignment horizontal="center"/>
    </xf>
    <xf numFmtId="0" fontId="9" fillId="0" borderId="4" xfId="2" applyFont="1" applyBorder="1" applyAlignment="1">
      <alignment horizontal="center" vertical="top" wrapText="1"/>
    </xf>
    <xf numFmtId="0" fontId="9" fillId="0" borderId="4" xfId="2" applyFont="1" applyBorder="1" applyAlignment="1">
      <alignment horizontal="right" vertical="top" wrapText="1" indent="1"/>
    </xf>
    <xf numFmtId="0" fontId="8" fillId="0" borderId="4" xfId="2" applyFont="1" applyBorder="1" applyAlignment="1">
      <alignment horizontal="left" vertical="top" wrapText="1"/>
    </xf>
    <xf numFmtId="165" fontId="7" fillId="0" borderId="4" xfId="2" applyNumberFormat="1" applyFont="1" applyBorder="1" applyAlignment="1">
      <alignment horizontal="center" vertical="top" shrinkToFit="1"/>
    </xf>
    <xf numFmtId="164" fontId="7" fillId="0" borderId="4" xfId="2" applyNumberFormat="1" applyFont="1" applyBorder="1" applyAlignment="1">
      <alignment horizontal="center" vertical="top" shrinkToFit="1"/>
    </xf>
    <xf numFmtId="1" fontId="7" fillId="0" borderId="4" xfId="2" applyNumberFormat="1" applyFont="1" applyBorder="1" applyAlignment="1">
      <alignment horizontal="center" vertical="top" shrinkToFit="1"/>
    </xf>
    <xf numFmtId="0" fontId="8" fillId="0" borderId="4" xfId="2" applyFont="1" applyBorder="1" applyAlignment="1">
      <alignment horizontal="center" vertical="top" wrapText="1"/>
    </xf>
    <xf numFmtId="14" fontId="7" fillId="0" borderId="4" xfId="2" applyNumberFormat="1" applyFont="1" applyBorder="1" applyAlignment="1">
      <alignment horizontal="center" wrapText="1"/>
    </xf>
    <xf numFmtId="0" fontId="7" fillId="0" borderId="4" xfId="2" applyFont="1" applyBorder="1" applyAlignment="1">
      <alignment horizontal="center" wrapText="1"/>
    </xf>
    <xf numFmtId="1" fontId="4" fillId="0" borderId="4" xfId="2" applyNumberFormat="1" applyFont="1" applyBorder="1" applyAlignment="1">
      <alignment horizontal="center" vertical="top" shrinkToFi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left" vertical="center" wrapText="1" indent="1"/>
    </xf>
    <xf numFmtId="14" fontId="7" fillId="0" borderId="4" xfId="0" applyNumberFormat="1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left" vertical="top"/>
    </xf>
    <xf numFmtId="0" fontId="7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horizontal="center" wrapText="1"/>
    </xf>
    <xf numFmtId="1" fontId="9" fillId="0" borderId="4" xfId="0" applyNumberFormat="1" applyFont="1" applyBorder="1" applyAlignment="1">
      <alignment horizontal="center" vertical="top" shrinkToFit="1"/>
    </xf>
    <xf numFmtId="0" fontId="7" fillId="0" borderId="0" xfId="0" applyFont="1" applyAlignment="1">
      <alignment horizontal="center" vertical="top"/>
    </xf>
    <xf numFmtId="0" fontId="9" fillId="0" borderId="4" xfId="0" applyFont="1" applyBorder="1" applyAlignment="1">
      <alignment vertical="top" wrapText="1"/>
    </xf>
    <xf numFmtId="166" fontId="3" fillId="0" borderId="4" xfId="1" applyNumberFormat="1" applyFont="1" applyBorder="1" applyAlignment="1">
      <alignment horizontal="center" vertical="center" wrapText="1"/>
    </xf>
    <xf numFmtId="166" fontId="3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8" fillId="0" borderId="4" xfId="0" applyFont="1" applyBorder="1" applyAlignment="1">
      <alignment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 inden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12" fillId="0" borderId="1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14" fontId="13" fillId="0" borderId="17" xfId="0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 indent="3"/>
    </xf>
    <xf numFmtId="0" fontId="10" fillId="0" borderId="18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13" fillId="0" borderId="18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right" vertical="center" wrapText="1"/>
    </xf>
    <xf numFmtId="0" fontId="12" fillId="0" borderId="17" xfId="0" applyFont="1" applyBorder="1" applyAlignment="1">
      <alignment horizontal="left" vertical="center" wrapText="1" indent="3"/>
    </xf>
    <xf numFmtId="0" fontId="13" fillId="0" borderId="21" xfId="0" applyFont="1" applyBorder="1" applyAlignment="1">
      <alignment horizontal="left" vertical="center" wrapText="1"/>
    </xf>
    <xf numFmtId="14" fontId="13" fillId="0" borderId="19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top"/>
    </xf>
    <xf numFmtId="0" fontId="19" fillId="0" borderId="2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justify" vertical="center" wrapText="1"/>
    </xf>
    <xf numFmtId="14" fontId="20" fillId="0" borderId="4" xfId="0" applyNumberFormat="1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14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6" fontId="20" fillId="0" borderId="4" xfId="0" applyNumberFormat="1" applyFont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0" fontId="20" fillId="0" borderId="26" xfId="0" applyFont="1" applyBorder="1" applyAlignment="1">
      <alignment horizontal="justify" vertical="center" wrapText="1"/>
    </xf>
    <xf numFmtId="14" fontId="20" fillId="0" borderId="10" xfId="0" applyNumberFormat="1" applyFont="1" applyBorder="1" applyAlignment="1">
      <alignment horizontal="center" vertical="center" wrapText="1"/>
    </xf>
    <xf numFmtId="166" fontId="20" fillId="0" borderId="10" xfId="0" applyNumberFormat="1" applyFont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166" fontId="20" fillId="0" borderId="1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8" fillId="10" borderId="4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justify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vertical="center"/>
    </xf>
    <xf numFmtId="0" fontId="20" fillId="0" borderId="29" xfId="0" applyFont="1" applyBorder="1" applyAlignment="1">
      <alignment vertical="center"/>
    </xf>
    <xf numFmtId="0" fontId="18" fillId="10" borderId="23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8" fillId="7" borderId="23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center" vertical="center" wrapText="1"/>
    </xf>
    <xf numFmtId="167" fontId="19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wrapText="1"/>
    </xf>
    <xf numFmtId="14" fontId="13" fillId="0" borderId="11" xfId="0" applyNumberFormat="1" applyFont="1" applyBorder="1" applyAlignment="1">
      <alignment horizontal="center" vertical="center" wrapText="1"/>
    </xf>
    <xf numFmtId="14" fontId="13" fillId="0" borderId="13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 indent="3"/>
    </xf>
    <xf numFmtId="0" fontId="13" fillId="0" borderId="13" xfId="0" applyFont="1" applyBorder="1" applyAlignment="1">
      <alignment horizontal="left" vertical="center" wrapText="1" indent="3"/>
    </xf>
    <xf numFmtId="0" fontId="12" fillId="7" borderId="20" xfId="0" applyFont="1" applyFill="1" applyBorder="1" applyAlignment="1">
      <alignment horizontal="left" vertical="center" wrapText="1" indent="3"/>
    </xf>
    <xf numFmtId="0" fontId="12" fillId="7" borderId="14" xfId="0" applyFont="1" applyFill="1" applyBorder="1" applyAlignment="1">
      <alignment horizontal="left" vertical="center" wrapText="1" indent="3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 indent="2"/>
    </xf>
    <xf numFmtId="0" fontId="12" fillId="0" borderId="13" xfId="0" applyFont="1" applyBorder="1" applyAlignment="1">
      <alignment horizontal="left" vertical="center" wrapText="1" indent="2"/>
    </xf>
    <xf numFmtId="0" fontId="12" fillId="0" borderId="11" xfId="0" applyFont="1" applyBorder="1" applyAlignment="1">
      <alignment horizontal="left" vertical="center" wrapText="1" indent="1"/>
    </xf>
    <xf numFmtId="0" fontId="12" fillId="0" borderId="13" xfId="0" applyFont="1" applyBorder="1" applyAlignment="1">
      <alignment horizontal="left" vertical="center" wrapText="1" indent="1"/>
    </xf>
    <xf numFmtId="0" fontId="16" fillId="0" borderId="12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 indent="3"/>
    </xf>
    <xf numFmtId="14" fontId="13" fillId="0" borderId="16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 indent="3"/>
    </xf>
    <xf numFmtId="0" fontId="12" fillId="0" borderId="20" xfId="0" applyFont="1" applyBorder="1" applyAlignment="1">
      <alignment horizontal="left" vertical="center" wrapText="1" indent="14"/>
    </xf>
    <xf numFmtId="0" fontId="12" fillId="0" borderId="15" xfId="0" applyFont="1" applyBorder="1" applyAlignment="1">
      <alignment horizontal="left" vertical="center" wrapText="1" indent="14"/>
    </xf>
    <xf numFmtId="0" fontId="12" fillId="0" borderId="14" xfId="0" applyFont="1" applyBorder="1" applyAlignment="1">
      <alignment horizontal="left" vertical="center" wrapText="1" indent="14"/>
    </xf>
    <xf numFmtId="0" fontId="3" fillId="8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6" borderId="4" xfId="0" applyFont="1" applyFill="1" applyBorder="1" applyAlignment="1">
      <alignment horizontal="left" vertical="top" wrapText="1" indent="5"/>
    </xf>
    <xf numFmtId="0" fontId="9" fillId="0" borderId="4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 indent="14"/>
    </xf>
    <xf numFmtId="0" fontId="4" fillId="0" borderId="4" xfId="0" applyFont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 indent="3"/>
    </xf>
    <xf numFmtId="0" fontId="4" fillId="0" borderId="4" xfId="0" applyFont="1" applyBorder="1" applyAlignment="1">
      <alignment horizontal="left" vertical="center" wrapText="1" indent="12"/>
    </xf>
    <xf numFmtId="0" fontId="4" fillId="9" borderId="4" xfId="0" applyFont="1" applyFill="1" applyBorder="1" applyAlignment="1">
      <alignment horizontal="left" vertical="center" wrapText="1" indent="5"/>
    </xf>
    <xf numFmtId="0" fontId="4" fillId="8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 indent="5"/>
    </xf>
    <xf numFmtId="0" fontId="7" fillId="0" borderId="4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left" vertical="center" wrapText="1" inden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6" borderId="4" xfId="2" applyFont="1" applyFill="1" applyBorder="1" applyAlignment="1">
      <alignment horizontal="left" vertical="top" wrapText="1" indent="5"/>
    </xf>
    <xf numFmtId="0" fontId="9" fillId="0" borderId="4" xfId="2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8" fillId="4" borderId="4" xfId="0" applyFont="1" applyFill="1" applyBorder="1" applyAlignment="1">
      <alignment horizontal="left" wrapText="1"/>
    </xf>
    <xf numFmtId="0" fontId="9" fillId="5" borderId="4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top"/>
    </xf>
    <xf numFmtId="14" fontId="20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top"/>
    </xf>
  </cellXfs>
  <cellStyles count="5">
    <cellStyle name="Normal" xfId="0" builtinId="0"/>
    <cellStyle name="Normal 2" xfId="1" xr:uid="{4F72B868-1DC8-486A-81A5-22BD0675E930}"/>
    <cellStyle name="Normal 2 2" xfId="4" xr:uid="{E759C3AF-B2F1-402C-A4EE-127D1BAF9FBF}"/>
    <cellStyle name="Normal 2 3" xfId="3" xr:uid="{ACBE7C15-65A0-48E7-89FA-E52831004694}"/>
    <cellStyle name="Normal 3" xfId="2" xr:uid="{5B8209C2-5671-4013-A338-A71EE2903C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1676463</xdr:colOff>
      <xdr:row>1</xdr:row>
      <xdr:rowOff>57721</xdr:rowOff>
    </xdr:from>
    <xdr:ext cx="635888" cy="54343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5888" cy="543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3"/>
  <sheetViews>
    <sheetView tabSelected="1" topLeftCell="A294" workbookViewId="0">
      <selection activeCell="B358" sqref="B358"/>
    </sheetView>
  </sheetViews>
  <sheetFormatPr baseColWidth="10" defaultColWidth="9.33203125" defaultRowHeight="12" x14ac:dyDescent="0.2"/>
  <cols>
    <col min="1" max="1" width="19.33203125" style="11" customWidth="1"/>
    <col min="2" max="2" width="28.1640625" style="11" customWidth="1"/>
    <col min="3" max="3" width="14.83203125" style="11" customWidth="1"/>
    <col min="4" max="4" width="38" style="11" customWidth="1"/>
    <col min="5" max="5" width="20.1640625" style="11" customWidth="1"/>
    <col min="6" max="6" width="19.83203125" style="11" customWidth="1"/>
    <col min="7" max="7" width="12.1640625" style="50" customWidth="1"/>
    <col min="8" max="8" width="9.83203125" style="50" customWidth="1"/>
    <col min="9" max="9" width="11.1640625" style="50" customWidth="1"/>
    <col min="10" max="10" width="15.1640625" style="50" customWidth="1"/>
    <col min="11" max="11" width="2.6640625" style="11" customWidth="1"/>
    <col min="12" max="16384" width="9.33203125" style="11"/>
  </cols>
  <sheetData>
    <row r="1" spans="1:10" ht="12.2" customHeight="1" x14ac:dyDescent="0.2">
      <c r="A1" s="193"/>
      <c r="B1" s="194"/>
      <c r="C1" s="194"/>
      <c r="D1" s="194"/>
      <c r="E1" s="194"/>
      <c r="F1" s="194"/>
      <c r="G1" s="194"/>
      <c r="H1" s="194"/>
      <c r="I1" s="194"/>
      <c r="J1" s="195"/>
    </row>
    <row r="2" spans="1:10" ht="54.2" customHeight="1" x14ac:dyDescent="0.2">
      <c r="A2" s="196"/>
      <c r="B2" s="197"/>
      <c r="C2" s="197"/>
      <c r="D2" s="197"/>
      <c r="E2" s="197"/>
      <c r="F2" s="197"/>
      <c r="G2" s="197"/>
      <c r="H2" s="197"/>
      <c r="I2" s="197"/>
      <c r="J2" s="198"/>
    </row>
    <row r="3" spans="1:10" ht="15" customHeight="1" x14ac:dyDescent="0.2">
      <c r="A3" s="199" t="s">
        <v>88</v>
      </c>
      <c r="B3" s="200"/>
      <c r="C3" s="200"/>
      <c r="D3" s="200"/>
      <c r="E3" s="200"/>
      <c r="F3" s="200"/>
      <c r="G3" s="200"/>
      <c r="H3" s="200"/>
      <c r="I3" s="200"/>
      <c r="J3" s="201"/>
    </row>
    <row r="4" spans="1:10" ht="15" customHeight="1" x14ac:dyDescent="0.2">
      <c r="A4" s="199" t="s">
        <v>89</v>
      </c>
      <c r="B4" s="200"/>
      <c r="C4" s="200"/>
      <c r="D4" s="200"/>
      <c r="E4" s="200"/>
      <c r="F4" s="200"/>
      <c r="G4" s="200"/>
      <c r="H4" s="200"/>
      <c r="I4" s="200"/>
      <c r="J4" s="201"/>
    </row>
    <row r="5" spans="1:10" ht="15" customHeight="1" x14ac:dyDescent="0.2">
      <c r="A5" s="199" t="s">
        <v>99</v>
      </c>
      <c r="B5" s="200"/>
      <c r="C5" s="200"/>
      <c r="D5" s="200"/>
      <c r="E5" s="200"/>
      <c r="F5" s="200"/>
      <c r="G5" s="200"/>
      <c r="H5" s="200"/>
      <c r="I5" s="200"/>
      <c r="J5" s="201"/>
    </row>
    <row r="6" spans="1:10" ht="15" customHeight="1" x14ac:dyDescent="0.2">
      <c r="A6" s="202" t="s">
        <v>90</v>
      </c>
      <c r="B6" s="203"/>
      <c r="C6" s="203"/>
      <c r="D6" s="203"/>
      <c r="E6" s="204"/>
      <c r="F6" s="202" t="s">
        <v>91</v>
      </c>
      <c r="G6" s="204"/>
      <c r="H6" s="205" t="s">
        <v>98</v>
      </c>
      <c r="I6" s="206"/>
      <c r="J6" s="207"/>
    </row>
    <row r="7" spans="1:10" ht="12.2" customHeight="1" x14ac:dyDescent="0.2">
      <c r="A7" s="208"/>
      <c r="B7" s="209"/>
      <c r="C7" s="209"/>
      <c r="D7" s="209"/>
      <c r="E7" s="209"/>
      <c r="F7" s="209"/>
      <c r="G7" s="209"/>
      <c r="H7" s="209"/>
      <c r="I7" s="209"/>
      <c r="J7" s="210"/>
    </row>
    <row r="8" spans="1:10" ht="15" customHeight="1" x14ac:dyDescent="0.2">
      <c r="A8" s="12" t="s">
        <v>92</v>
      </c>
      <c r="B8" s="211"/>
      <c r="C8" s="211"/>
      <c r="D8" s="212" t="s">
        <v>93</v>
      </c>
      <c r="E8" s="212"/>
      <c r="F8" s="212"/>
      <c r="G8" s="212"/>
      <c r="H8" s="212"/>
      <c r="I8" s="212" t="s">
        <v>93</v>
      </c>
      <c r="J8" s="212"/>
    </row>
    <row r="9" spans="1:10" x14ac:dyDescent="0.2">
      <c r="A9" s="192" t="s">
        <v>95</v>
      </c>
      <c r="B9" s="155" t="s">
        <v>0</v>
      </c>
      <c r="C9" s="155"/>
      <c r="D9" s="156" t="s">
        <v>5</v>
      </c>
      <c r="E9" s="13" t="s">
        <v>6</v>
      </c>
      <c r="F9" s="13" t="s">
        <v>7</v>
      </c>
      <c r="G9" s="156" t="s">
        <v>8</v>
      </c>
      <c r="H9" s="156" t="s">
        <v>9</v>
      </c>
      <c r="I9" s="156" t="s">
        <v>10</v>
      </c>
      <c r="J9" s="156" t="s">
        <v>11</v>
      </c>
    </row>
    <row r="10" spans="1:10" x14ac:dyDescent="0.2">
      <c r="A10" s="192"/>
      <c r="B10" s="13" t="s">
        <v>14</v>
      </c>
      <c r="C10" s="14" t="s">
        <v>4</v>
      </c>
      <c r="D10" s="156"/>
      <c r="E10" s="13" t="s">
        <v>12</v>
      </c>
      <c r="F10" s="13" t="s">
        <v>12</v>
      </c>
      <c r="G10" s="156"/>
      <c r="H10" s="156"/>
      <c r="I10" s="156"/>
      <c r="J10" s="156"/>
    </row>
    <row r="11" spans="1:10" x14ac:dyDescent="0.2">
      <c r="A11" s="192"/>
      <c r="B11" s="13" t="s">
        <v>2</v>
      </c>
      <c r="C11" s="213"/>
      <c r="D11" s="15" t="s">
        <v>97</v>
      </c>
      <c r="E11" s="16">
        <v>43892</v>
      </c>
      <c r="F11" s="17">
        <v>44165</v>
      </c>
      <c r="G11" s="29">
        <f>DATEDIF(E11,F11,"YM")</f>
        <v>8</v>
      </c>
      <c r="H11" s="29">
        <f>DATEDIF(E11,F11,"MD")</f>
        <v>28</v>
      </c>
      <c r="I11" s="19" t="s">
        <v>2</v>
      </c>
      <c r="J11" s="48"/>
    </row>
    <row r="12" spans="1:10" x14ac:dyDescent="0.2">
      <c r="A12" s="192"/>
      <c r="B12" s="18"/>
      <c r="C12" s="213"/>
      <c r="D12" s="15" t="s">
        <v>97</v>
      </c>
      <c r="E12" s="16">
        <v>44271</v>
      </c>
      <c r="F12" s="17">
        <v>44548</v>
      </c>
      <c r="G12" s="29">
        <f t="shared" ref="G12:G14" si="0">DATEDIF(E12,F12,"YM")</f>
        <v>9</v>
      </c>
      <c r="H12" s="29">
        <f t="shared" ref="H12:H14" si="1">DATEDIF(E12,F12,"MD")</f>
        <v>2</v>
      </c>
      <c r="I12" s="19" t="s">
        <v>2</v>
      </c>
      <c r="J12" s="48"/>
    </row>
    <row r="13" spans="1:10" ht="12.75" customHeight="1" x14ac:dyDescent="0.2">
      <c r="A13" s="192"/>
      <c r="B13" s="192" t="s">
        <v>96</v>
      </c>
      <c r="C13" s="214"/>
      <c r="D13" s="15" t="s">
        <v>97</v>
      </c>
      <c r="E13" s="16">
        <v>44594</v>
      </c>
      <c r="F13" s="17">
        <v>44909</v>
      </c>
      <c r="G13" s="29">
        <f t="shared" si="0"/>
        <v>10</v>
      </c>
      <c r="H13" s="29">
        <f t="shared" si="1"/>
        <v>12</v>
      </c>
      <c r="I13" s="19" t="s">
        <v>2</v>
      </c>
      <c r="J13" s="48"/>
    </row>
    <row r="14" spans="1:10" x14ac:dyDescent="0.2">
      <c r="A14" s="192"/>
      <c r="B14" s="192"/>
      <c r="C14" s="214"/>
      <c r="D14" s="15" t="s">
        <v>97</v>
      </c>
      <c r="E14" s="17">
        <v>44991</v>
      </c>
      <c r="F14" s="17">
        <v>45015</v>
      </c>
      <c r="G14" s="29">
        <f t="shared" si="0"/>
        <v>0</v>
      </c>
      <c r="H14" s="29">
        <f t="shared" si="1"/>
        <v>24</v>
      </c>
      <c r="I14" s="19" t="s">
        <v>2</v>
      </c>
      <c r="J14" s="48"/>
    </row>
    <row r="15" spans="1:10" x14ac:dyDescent="0.2">
      <c r="A15" s="192"/>
      <c r="B15" s="192"/>
      <c r="C15" s="214"/>
      <c r="D15" s="51"/>
      <c r="E15" s="51"/>
      <c r="F15" s="51"/>
      <c r="G15" s="49"/>
      <c r="H15" s="48"/>
      <c r="I15" s="19"/>
      <c r="J15" s="48"/>
    </row>
    <row r="16" spans="1:10" x14ac:dyDescent="0.2">
      <c r="A16" s="20"/>
      <c r="B16" s="20"/>
      <c r="C16" s="20"/>
      <c r="D16" s="21" t="s">
        <v>1</v>
      </c>
      <c r="E16" s="21"/>
      <c r="F16" s="21"/>
      <c r="G16" s="52">
        <f>SUM(G11:G15)</f>
        <v>27</v>
      </c>
      <c r="H16" s="52">
        <f>SUM(H11:H15)</f>
        <v>66</v>
      </c>
      <c r="I16" s="21" t="s">
        <v>2</v>
      </c>
      <c r="J16" s="21"/>
    </row>
    <row r="17" spans="1:10" x14ac:dyDescent="0.2">
      <c r="A17" s="150" t="s">
        <v>100</v>
      </c>
      <c r="B17" s="149" t="s">
        <v>0</v>
      </c>
      <c r="C17" s="149"/>
      <c r="D17" s="150" t="s">
        <v>5</v>
      </c>
      <c r="E17" s="2" t="s">
        <v>6</v>
      </c>
      <c r="F17" s="2" t="s">
        <v>7</v>
      </c>
      <c r="G17" s="150" t="s">
        <v>8</v>
      </c>
      <c r="H17" s="150" t="s">
        <v>9</v>
      </c>
      <c r="I17" s="150" t="s">
        <v>10</v>
      </c>
      <c r="J17" s="150" t="s">
        <v>11</v>
      </c>
    </row>
    <row r="18" spans="1:10" x14ac:dyDescent="0.2">
      <c r="A18" s="150"/>
      <c r="B18" s="2" t="s">
        <v>3</v>
      </c>
      <c r="C18" s="2" t="s">
        <v>4</v>
      </c>
      <c r="D18" s="150"/>
      <c r="E18" s="2" t="s">
        <v>12</v>
      </c>
      <c r="F18" s="2" t="s">
        <v>12</v>
      </c>
      <c r="G18" s="150"/>
      <c r="H18" s="150"/>
      <c r="I18" s="150"/>
      <c r="J18" s="150"/>
    </row>
    <row r="19" spans="1:10" x14ac:dyDescent="0.2">
      <c r="A19" s="150"/>
      <c r="B19" s="2" t="s">
        <v>2</v>
      </c>
      <c r="C19" s="151"/>
      <c r="D19" s="15" t="s">
        <v>97</v>
      </c>
      <c r="E19" s="24">
        <v>42780</v>
      </c>
      <c r="F19" s="24">
        <v>43084</v>
      </c>
      <c r="G19" s="29">
        <f t="shared" ref="G19:G22" si="2">DATEDIF(E19,F19,"YM")</f>
        <v>10</v>
      </c>
      <c r="H19" s="29">
        <f t="shared" ref="H19:H22" si="3">DATEDIF(E19,F19,"MD")</f>
        <v>1</v>
      </c>
      <c r="I19" s="19" t="s">
        <v>2</v>
      </c>
      <c r="J19" s="22"/>
    </row>
    <row r="20" spans="1:10" x14ac:dyDescent="0.2">
      <c r="A20" s="150"/>
      <c r="B20" s="2"/>
      <c r="C20" s="151"/>
      <c r="D20" s="15" t="s">
        <v>97</v>
      </c>
      <c r="E20" s="24">
        <v>43145</v>
      </c>
      <c r="F20" s="24">
        <v>43419</v>
      </c>
      <c r="G20" s="29">
        <f t="shared" si="2"/>
        <v>9</v>
      </c>
      <c r="H20" s="29">
        <f t="shared" si="3"/>
        <v>1</v>
      </c>
      <c r="I20" s="19" t="s">
        <v>2</v>
      </c>
      <c r="J20" s="22"/>
    </row>
    <row r="21" spans="1:10" x14ac:dyDescent="0.2">
      <c r="A21" s="150"/>
      <c r="B21" s="150" t="s">
        <v>101</v>
      </c>
      <c r="C21" s="151"/>
      <c r="D21" s="15" t="s">
        <v>97</v>
      </c>
      <c r="E21" s="24">
        <v>43984</v>
      </c>
      <c r="F21" s="24">
        <v>44177</v>
      </c>
      <c r="G21" s="29">
        <f t="shared" si="2"/>
        <v>6</v>
      </c>
      <c r="H21" s="29">
        <f t="shared" si="3"/>
        <v>10</v>
      </c>
      <c r="I21" s="19" t="s">
        <v>2</v>
      </c>
      <c r="J21" s="22"/>
    </row>
    <row r="22" spans="1:10" x14ac:dyDescent="0.2">
      <c r="A22" s="150"/>
      <c r="B22" s="150"/>
      <c r="C22" s="151"/>
      <c r="D22" s="15" t="s">
        <v>97</v>
      </c>
      <c r="E22" s="24">
        <v>44250</v>
      </c>
      <c r="F22" s="24">
        <v>44377</v>
      </c>
      <c r="G22" s="29">
        <f t="shared" si="2"/>
        <v>4</v>
      </c>
      <c r="H22" s="29">
        <f t="shared" si="3"/>
        <v>7</v>
      </c>
      <c r="I22" s="19" t="s">
        <v>2</v>
      </c>
      <c r="J22" s="22"/>
    </row>
    <row r="23" spans="1:10" x14ac:dyDescent="0.2">
      <c r="A23" s="150"/>
      <c r="B23" s="150"/>
      <c r="C23" s="151"/>
      <c r="D23" s="23"/>
      <c r="E23" s="24"/>
      <c r="F23" s="24"/>
      <c r="G23" s="22"/>
      <c r="H23" s="22"/>
      <c r="I23" s="22"/>
      <c r="J23" s="22"/>
    </row>
    <row r="24" spans="1:10" x14ac:dyDescent="0.2">
      <c r="A24" s="150"/>
      <c r="B24" s="150"/>
      <c r="C24" s="151"/>
      <c r="D24" s="25"/>
      <c r="E24" s="3"/>
      <c r="F24" s="3"/>
      <c r="G24" s="22"/>
      <c r="H24" s="22"/>
      <c r="I24" s="2" t="s">
        <v>14</v>
      </c>
      <c r="J24" s="2" t="s">
        <v>4</v>
      </c>
    </row>
    <row r="25" spans="1:10" x14ac:dyDescent="0.2">
      <c r="A25" s="150"/>
      <c r="B25" s="150"/>
      <c r="C25" s="151"/>
      <c r="D25" s="150" t="s">
        <v>1</v>
      </c>
      <c r="E25" s="150"/>
      <c r="F25" s="150"/>
      <c r="G25" s="53">
        <f>+SUM(G19:G24)</f>
        <v>29</v>
      </c>
      <c r="H25" s="53">
        <f>SUM(H19:H23)</f>
        <v>19</v>
      </c>
      <c r="I25" s="2" t="s">
        <v>2</v>
      </c>
      <c r="J25" s="22"/>
    </row>
    <row r="26" spans="1:10" x14ac:dyDescent="0.2">
      <c r="A26" s="150" t="s">
        <v>15</v>
      </c>
      <c r="B26" s="149" t="s">
        <v>0</v>
      </c>
      <c r="C26" s="149"/>
      <c r="D26" s="150" t="s">
        <v>5</v>
      </c>
      <c r="E26" s="2" t="s">
        <v>6</v>
      </c>
      <c r="F26" s="2" t="s">
        <v>7</v>
      </c>
      <c r="G26" s="150" t="s">
        <v>8</v>
      </c>
      <c r="H26" s="150" t="s">
        <v>9</v>
      </c>
      <c r="I26" s="150" t="s">
        <v>10</v>
      </c>
      <c r="J26" s="150" t="s">
        <v>11</v>
      </c>
    </row>
    <row r="27" spans="1:10" x14ac:dyDescent="0.2">
      <c r="A27" s="150"/>
      <c r="B27" s="2" t="s">
        <v>3</v>
      </c>
      <c r="C27" s="2" t="s">
        <v>4</v>
      </c>
      <c r="D27" s="150"/>
      <c r="E27" s="2" t="s">
        <v>12</v>
      </c>
      <c r="F27" s="2" t="s">
        <v>12</v>
      </c>
      <c r="G27" s="150"/>
      <c r="H27" s="150"/>
      <c r="I27" s="150"/>
      <c r="J27" s="150"/>
    </row>
    <row r="28" spans="1:10" x14ac:dyDescent="0.2">
      <c r="A28" s="150"/>
      <c r="B28" s="150" t="s">
        <v>16</v>
      </c>
      <c r="C28" s="191"/>
      <c r="D28" s="23" t="s">
        <v>17</v>
      </c>
      <c r="E28" s="26">
        <v>41282</v>
      </c>
      <c r="F28" s="26">
        <v>41635</v>
      </c>
      <c r="G28" s="4">
        <v>11</v>
      </c>
      <c r="H28" s="4">
        <v>21</v>
      </c>
      <c r="I28" s="4" t="s">
        <v>2</v>
      </c>
      <c r="J28" s="4"/>
    </row>
    <row r="29" spans="1:10" x14ac:dyDescent="0.2">
      <c r="A29" s="150"/>
      <c r="B29" s="150"/>
      <c r="C29" s="191"/>
      <c r="D29" s="23" t="s">
        <v>18</v>
      </c>
      <c r="E29" s="26">
        <v>42394</v>
      </c>
      <c r="F29" s="26">
        <v>42575</v>
      </c>
      <c r="G29" s="4">
        <v>6</v>
      </c>
      <c r="H29" s="4"/>
      <c r="I29" s="4" t="s">
        <v>2</v>
      </c>
      <c r="J29" s="4"/>
    </row>
    <row r="30" spans="1:10" x14ac:dyDescent="0.2">
      <c r="A30" s="150"/>
      <c r="B30" s="150"/>
      <c r="C30" s="191"/>
      <c r="D30" s="23" t="s">
        <v>19</v>
      </c>
      <c r="E30" s="26">
        <v>42767</v>
      </c>
      <c r="F30" s="26">
        <v>42914</v>
      </c>
      <c r="G30" s="4">
        <v>4</v>
      </c>
      <c r="H30" s="4">
        <v>28</v>
      </c>
      <c r="I30" s="4" t="s">
        <v>2</v>
      </c>
      <c r="J30" s="4"/>
    </row>
    <row r="31" spans="1:10" x14ac:dyDescent="0.2">
      <c r="A31" s="150"/>
      <c r="B31" s="150"/>
      <c r="C31" s="191"/>
      <c r="D31" s="23" t="s">
        <v>20</v>
      </c>
      <c r="E31" s="26">
        <v>43122</v>
      </c>
      <c r="F31" s="26">
        <v>43455</v>
      </c>
      <c r="G31" s="4">
        <v>11</v>
      </c>
      <c r="H31" s="4">
        <v>1</v>
      </c>
      <c r="I31" s="4" t="s">
        <v>2</v>
      </c>
      <c r="J31" s="4"/>
    </row>
    <row r="32" spans="1:10" x14ac:dyDescent="0.2">
      <c r="A32" s="150"/>
      <c r="B32" s="150"/>
      <c r="C32" s="191"/>
      <c r="D32" s="23" t="s">
        <v>21</v>
      </c>
      <c r="E32" s="26">
        <v>43638</v>
      </c>
      <c r="F32" s="26">
        <v>43798</v>
      </c>
      <c r="G32" s="4">
        <v>5</v>
      </c>
      <c r="H32" s="4">
        <v>8</v>
      </c>
      <c r="I32" s="4" t="s">
        <v>2</v>
      </c>
      <c r="J32" s="4"/>
    </row>
    <row r="33" spans="1:10" x14ac:dyDescent="0.2">
      <c r="A33" s="150"/>
      <c r="B33" s="150"/>
      <c r="C33" s="191"/>
      <c r="D33" s="23" t="s">
        <v>21</v>
      </c>
      <c r="E33" s="26">
        <v>44055</v>
      </c>
      <c r="F33" s="26">
        <v>44183</v>
      </c>
      <c r="G33" s="4">
        <v>4</v>
      </c>
      <c r="H33" s="4">
        <v>5</v>
      </c>
      <c r="I33" s="4" t="s">
        <v>2</v>
      </c>
      <c r="J33" s="4"/>
    </row>
    <row r="34" spans="1:10" x14ac:dyDescent="0.2">
      <c r="A34" s="150"/>
      <c r="B34" s="150"/>
      <c r="C34" s="191"/>
      <c r="D34" s="23" t="s">
        <v>21</v>
      </c>
      <c r="E34" s="26">
        <v>44264</v>
      </c>
      <c r="F34" s="26">
        <v>44473</v>
      </c>
      <c r="G34" s="4">
        <v>6</v>
      </c>
      <c r="H34" s="4">
        <v>27</v>
      </c>
      <c r="I34" s="4" t="s">
        <v>2</v>
      </c>
      <c r="J34" s="4"/>
    </row>
    <row r="35" spans="1:10" x14ac:dyDescent="0.2">
      <c r="A35" s="150"/>
      <c r="B35" s="150"/>
      <c r="C35" s="191"/>
      <c r="D35" s="27"/>
      <c r="E35" s="28"/>
      <c r="F35" s="28"/>
      <c r="G35" s="1"/>
      <c r="H35" s="1"/>
      <c r="I35" s="1" t="s">
        <v>14</v>
      </c>
      <c r="J35" s="1" t="s">
        <v>4</v>
      </c>
    </row>
    <row r="36" spans="1:10" x14ac:dyDescent="0.2">
      <c r="A36" s="150"/>
      <c r="B36" s="150"/>
      <c r="C36" s="191"/>
      <c r="D36" s="191" t="s">
        <v>1</v>
      </c>
      <c r="E36" s="191"/>
      <c r="F36" s="191"/>
      <c r="G36" s="1">
        <f>SUM(G28:G35)</f>
        <v>47</v>
      </c>
      <c r="H36" s="1">
        <f>SUM(H28:H35)</f>
        <v>90</v>
      </c>
      <c r="I36" s="1" t="s">
        <v>2</v>
      </c>
      <c r="J36" s="1"/>
    </row>
    <row r="37" spans="1:10" x14ac:dyDescent="0.2">
      <c r="A37" s="148" t="s">
        <v>22</v>
      </c>
      <c r="B37" s="149" t="s">
        <v>0</v>
      </c>
      <c r="C37" s="149"/>
      <c r="D37" s="150" t="s">
        <v>5</v>
      </c>
      <c r="E37" s="2" t="s">
        <v>6</v>
      </c>
      <c r="F37" s="2" t="s">
        <v>7</v>
      </c>
      <c r="G37" s="150" t="s">
        <v>8</v>
      </c>
      <c r="H37" s="150" t="s">
        <v>9</v>
      </c>
      <c r="I37" s="150" t="s">
        <v>10</v>
      </c>
      <c r="J37" s="150" t="s">
        <v>11</v>
      </c>
    </row>
    <row r="38" spans="1:10" x14ac:dyDescent="0.2">
      <c r="A38" s="148"/>
      <c r="B38" s="1" t="s">
        <v>3</v>
      </c>
      <c r="C38" s="1" t="s">
        <v>4</v>
      </c>
      <c r="D38" s="150"/>
      <c r="E38" s="2" t="s">
        <v>12</v>
      </c>
      <c r="F38" s="2" t="s">
        <v>12</v>
      </c>
      <c r="G38" s="150"/>
      <c r="H38" s="150"/>
      <c r="I38" s="150"/>
      <c r="J38" s="150"/>
    </row>
    <row r="39" spans="1:10" x14ac:dyDescent="0.2">
      <c r="A39" s="148"/>
      <c r="B39" s="2" t="s">
        <v>2</v>
      </c>
      <c r="C39" s="3"/>
      <c r="D39" s="25" t="s">
        <v>23</v>
      </c>
      <c r="E39" s="24">
        <v>40198</v>
      </c>
      <c r="F39" s="24">
        <v>41166</v>
      </c>
      <c r="G39" s="22">
        <f>24+7</f>
        <v>31</v>
      </c>
      <c r="H39" s="22">
        <f>30-19+14</f>
        <v>25</v>
      </c>
      <c r="I39" s="22" t="s">
        <v>24</v>
      </c>
      <c r="J39" s="22"/>
    </row>
    <row r="40" spans="1:10" x14ac:dyDescent="0.2">
      <c r="A40" s="148"/>
      <c r="B40" s="150" t="s">
        <v>25</v>
      </c>
      <c r="C40" s="186"/>
      <c r="D40" s="25" t="s">
        <v>26</v>
      </c>
      <c r="E40" s="24">
        <v>39363</v>
      </c>
      <c r="F40" s="24">
        <v>40071</v>
      </c>
      <c r="G40" s="22">
        <v>23</v>
      </c>
      <c r="H40" s="22">
        <v>8</v>
      </c>
      <c r="I40" s="22" t="s">
        <v>24</v>
      </c>
      <c r="J40" s="22"/>
    </row>
    <row r="41" spans="1:10" x14ac:dyDescent="0.2">
      <c r="A41" s="148"/>
      <c r="B41" s="150"/>
      <c r="C41" s="186"/>
      <c r="D41" s="25" t="s">
        <v>27</v>
      </c>
      <c r="E41" s="24">
        <v>39273</v>
      </c>
      <c r="F41" s="24">
        <v>39342</v>
      </c>
      <c r="G41" s="22">
        <v>2</v>
      </c>
      <c r="H41" s="22">
        <v>8</v>
      </c>
      <c r="I41" s="22" t="s">
        <v>24</v>
      </c>
      <c r="J41" s="22"/>
    </row>
    <row r="42" spans="1:10" x14ac:dyDescent="0.2">
      <c r="A42" s="148"/>
      <c r="B42" s="150"/>
      <c r="C42" s="186"/>
      <c r="D42" s="25" t="s">
        <v>28</v>
      </c>
      <c r="E42" s="24">
        <v>38915</v>
      </c>
      <c r="F42" s="24">
        <v>39248</v>
      </c>
      <c r="G42" s="22">
        <v>10</v>
      </c>
      <c r="H42" s="22">
        <f>30-16+15</f>
        <v>29</v>
      </c>
      <c r="I42" s="22" t="s">
        <v>24</v>
      </c>
      <c r="J42" s="22"/>
    </row>
    <row r="43" spans="1:10" x14ac:dyDescent="0.2">
      <c r="A43" s="148"/>
      <c r="B43" s="150"/>
      <c r="C43" s="186"/>
      <c r="D43" s="25" t="s">
        <v>29</v>
      </c>
      <c r="E43" s="24">
        <v>41310</v>
      </c>
      <c r="F43" s="24">
        <v>41522</v>
      </c>
      <c r="G43" s="22">
        <v>7</v>
      </c>
      <c r="H43" s="22"/>
      <c r="I43" s="22" t="s">
        <v>24</v>
      </c>
      <c r="J43" s="22"/>
    </row>
    <row r="44" spans="1:10" x14ac:dyDescent="0.2">
      <c r="A44" s="148"/>
      <c r="B44" s="150"/>
      <c r="C44" s="186"/>
      <c r="D44" s="25" t="s">
        <v>29</v>
      </c>
      <c r="E44" s="24">
        <v>41663</v>
      </c>
      <c r="F44" s="24">
        <v>41988</v>
      </c>
      <c r="G44" s="22">
        <v>10</v>
      </c>
      <c r="H44" s="22">
        <v>9</v>
      </c>
      <c r="I44" s="22" t="s">
        <v>24</v>
      </c>
      <c r="J44" s="22"/>
    </row>
    <row r="45" spans="1:10" x14ac:dyDescent="0.2">
      <c r="A45" s="148"/>
      <c r="B45" s="150"/>
      <c r="C45" s="186"/>
      <c r="D45" s="25" t="s">
        <v>29</v>
      </c>
      <c r="E45" s="24">
        <v>42054</v>
      </c>
      <c r="F45" s="24">
        <v>42353</v>
      </c>
      <c r="G45" s="22">
        <v>9</v>
      </c>
      <c r="H45" s="22">
        <v>25</v>
      </c>
      <c r="I45" s="22" t="s">
        <v>24</v>
      </c>
      <c r="J45" s="22"/>
    </row>
    <row r="46" spans="1:10" x14ac:dyDescent="0.2">
      <c r="A46" s="148"/>
      <c r="B46" s="150"/>
      <c r="C46" s="186"/>
      <c r="D46" s="25" t="s">
        <v>29</v>
      </c>
      <c r="E46" s="24">
        <v>42417</v>
      </c>
      <c r="F46" s="24">
        <v>42721</v>
      </c>
      <c r="G46" s="22">
        <v>9</v>
      </c>
      <c r="H46" s="22">
        <v>25</v>
      </c>
      <c r="I46" s="22" t="s">
        <v>24</v>
      </c>
      <c r="J46" s="22"/>
    </row>
    <row r="47" spans="1:10" x14ac:dyDescent="0.2">
      <c r="A47" s="148"/>
      <c r="B47" s="150"/>
      <c r="C47" s="186"/>
      <c r="D47" s="25" t="s">
        <v>29</v>
      </c>
      <c r="E47" s="24">
        <v>42768</v>
      </c>
      <c r="F47" s="24">
        <v>43081</v>
      </c>
      <c r="G47" s="22">
        <v>9</v>
      </c>
      <c r="H47" s="22">
        <v>25</v>
      </c>
      <c r="I47" s="22" t="s">
        <v>24</v>
      </c>
      <c r="J47" s="22"/>
    </row>
    <row r="48" spans="1:10" x14ac:dyDescent="0.2">
      <c r="A48" s="148"/>
      <c r="B48" s="150"/>
      <c r="C48" s="186"/>
      <c r="D48" s="25" t="s">
        <v>29</v>
      </c>
      <c r="E48" s="24">
        <v>43136</v>
      </c>
      <c r="F48" s="24">
        <v>43408</v>
      </c>
      <c r="G48" s="22">
        <v>9</v>
      </c>
      <c r="H48" s="22"/>
      <c r="I48" s="22" t="s">
        <v>24</v>
      </c>
      <c r="J48" s="22"/>
    </row>
    <row r="49" spans="1:10" x14ac:dyDescent="0.2">
      <c r="A49" s="148"/>
      <c r="B49" s="150"/>
      <c r="C49" s="186"/>
      <c r="D49" s="25" t="s">
        <v>29</v>
      </c>
      <c r="E49" s="24">
        <v>43507</v>
      </c>
      <c r="F49" s="24">
        <v>43812</v>
      </c>
      <c r="G49" s="22">
        <v>10</v>
      </c>
      <c r="H49" s="22"/>
      <c r="I49" s="22" t="s">
        <v>24</v>
      </c>
      <c r="J49" s="22"/>
    </row>
    <row r="50" spans="1:10" x14ac:dyDescent="0.2">
      <c r="A50" s="148"/>
      <c r="B50" s="150"/>
      <c r="C50" s="186"/>
      <c r="D50" s="25" t="s">
        <v>29</v>
      </c>
      <c r="E50" s="24">
        <v>43871</v>
      </c>
      <c r="F50" s="24">
        <v>44084</v>
      </c>
      <c r="G50" s="22">
        <v>7</v>
      </c>
      <c r="H50" s="22"/>
      <c r="I50" s="22" t="s">
        <v>24</v>
      </c>
      <c r="J50" s="22"/>
    </row>
    <row r="51" spans="1:10" x14ac:dyDescent="0.2">
      <c r="A51" s="148"/>
      <c r="B51" s="150"/>
      <c r="C51" s="186"/>
      <c r="D51" s="25" t="s">
        <v>29</v>
      </c>
      <c r="E51" s="24">
        <v>44106</v>
      </c>
      <c r="F51" s="24">
        <v>44174</v>
      </c>
      <c r="G51" s="22">
        <v>2</v>
      </c>
      <c r="H51" s="22">
        <v>7</v>
      </c>
      <c r="I51" s="22" t="s">
        <v>24</v>
      </c>
      <c r="J51" s="22"/>
    </row>
    <row r="52" spans="1:10" x14ac:dyDescent="0.2">
      <c r="A52" s="148"/>
      <c r="B52" s="150"/>
      <c r="C52" s="186"/>
      <c r="D52" s="25" t="s">
        <v>29</v>
      </c>
      <c r="E52" s="24">
        <v>44230</v>
      </c>
      <c r="F52" s="24">
        <v>44473</v>
      </c>
      <c r="G52" s="22">
        <v>8</v>
      </c>
      <c r="H52" s="22"/>
      <c r="I52" s="22" t="s">
        <v>24</v>
      </c>
      <c r="J52" s="22"/>
    </row>
    <row r="53" spans="1:10" x14ac:dyDescent="0.2">
      <c r="A53" s="148"/>
      <c r="B53" s="150"/>
      <c r="C53" s="186"/>
      <c r="D53" s="25" t="s">
        <v>29</v>
      </c>
      <c r="E53" s="24">
        <v>44613</v>
      </c>
      <c r="F53" s="24">
        <v>44870</v>
      </c>
      <c r="G53" s="29">
        <f>DATEDIF(E53,F53,"YM")</f>
        <v>8</v>
      </c>
      <c r="H53" s="29">
        <f>DATEDIF(E53,F53,"MD")</f>
        <v>15</v>
      </c>
      <c r="I53" s="4" t="s">
        <v>2</v>
      </c>
      <c r="J53" s="22"/>
    </row>
    <row r="54" spans="1:10" x14ac:dyDescent="0.2">
      <c r="A54" s="148"/>
      <c r="B54" s="150"/>
      <c r="C54" s="186"/>
      <c r="D54" s="25"/>
      <c r="E54" s="22"/>
      <c r="F54" s="22"/>
      <c r="G54" s="4"/>
      <c r="H54" s="22"/>
      <c r="I54" s="2" t="s">
        <v>14</v>
      </c>
      <c r="J54" s="2" t="s">
        <v>4</v>
      </c>
    </row>
    <row r="55" spans="1:10" x14ac:dyDescent="0.2">
      <c r="A55" s="148"/>
      <c r="B55" s="150"/>
      <c r="C55" s="186"/>
      <c r="D55" s="150" t="s">
        <v>1</v>
      </c>
      <c r="E55" s="150"/>
      <c r="F55" s="150"/>
      <c r="G55" s="2">
        <f>SUM(G39:G54)</f>
        <v>154</v>
      </c>
      <c r="H55" s="2">
        <f>SUM(H39:H54)</f>
        <v>176</v>
      </c>
      <c r="I55" s="2" t="s">
        <v>2</v>
      </c>
      <c r="J55" s="22"/>
    </row>
    <row r="56" spans="1:10" x14ac:dyDescent="0.2">
      <c r="A56" s="148" t="s">
        <v>30</v>
      </c>
      <c r="B56" s="149" t="s">
        <v>0</v>
      </c>
      <c r="C56" s="149"/>
      <c r="D56" s="150" t="s">
        <v>5</v>
      </c>
      <c r="E56" s="2" t="s">
        <v>6</v>
      </c>
      <c r="F56" s="2" t="s">
        <v>7</v>
      </c>
      <c r="G56" s="150" t="s">
        <v>8</v>
      </c>
      <c r="H56" s="150" t="s">
        <v>9</v>
      </c>
      <c r="I56" s="150" t="s">
        <v>10</v>
      </c>
      <c r="J56" s="150" t="s">
        <v>11</v>
      </c>
    </row>
    <row r="57" spans="1:10" x14ac:dyDescent="0.2">
      <c r="A57" s="148"/>
      <c r="B57" s="2" t="s">
        <v>3</v>
      </c>
      <c r="C57" s="2" t="s">
        <v>4</v>
      </c>
      <c r="D57" s="150"/>
      <c r="E57" s="2" t="s">
        <v>12</v>
      </c>
      <c r="F57" s="2" t="s">
        <v>12</v>
      </c>
      <c r="G57" s="150"/>
      <c r="H57" s="150"/>
      <c r="I57" s="150"/>
      <c r="J57" s="150"/>
    </row>
    <row r="58" spans="1:10" x14ac:dyDescent="0.2">
      <c r="A58" s="148"/>
      <c r="B58" s="1" t="s">
        <v>2</v>
      </c>
      <c r="C58" s="186"/>
      <c r="D58" s="25" t="s">
        <v>31</v>
      </c>
      <c r="E58" s="24">
        <v>42401</v>
      </c>
      <c r="F58" s="24">
        <v>42886</v>
      </c>
      <c r="G58" s="22">
        <v>16</v>
      </c>
      <c r="H58" s="22"/>
      <c r="I58" s="22" t="s">
        <v>2</v>
      </c>
      <c r="J58" s="22"/>
    </row>
    <row r="59" spans="1:10" x14ac:dyDescent="0.2">
      <c r="A59" s="148"/>
      <c r="B59" s="150" t="s">
        <v>32</v>
      </c>
      <c r="C59" s="186"/>
      <c r="D59" s="25" t="s">
        <v>33</v>
      </c>
      <c r="E59" s="24">
        <v>42788</v>
      </c>
      <c r="F59" s="24">
        <v>43951</v>
      </c>
      <c r="G59" s="22">
        <v>38</v>
      </c>
      <c r="H59" s="22">
        <v>7</v>
      </c>
      <c r="I59" s="22" t="s">
        <v>2</v>
      </c>
      <c r="J59" s="22"/>
    </row>
    <row r="60" spans="1:10" x14ac:dyDescent="0.2">
      <c r="A60" s="148"/>
      <c r="B60" s="150"/>
      <c r="C60" s="186"/>
      <c r="D60" s="25" t="s">
        <v>34</v>
      </c>
      <c r="E60" s="24">
        <v>44411</v>
      </c>
      <c r="F60" s="24">
        <v>44545</v>
      </c>
      <c r="G60" s="22">
        <v>4</v>
      </c>
      <c r="H60" s="22">
        <v>14</v>
      </c>
      <c r="I60" s="22" t="s">
        <v>2</v>
      </c>
      <c r="J60" s="22"/>
    </row>
    <row r="61" spans="1:10" x14ac:dyDescent="0.2">
      <c r="A61" s="148"/>
      <c r="B61" s="150"/>
      <c r="C61" s="186"/>
      <c r="D61" s="25" t="s">
        <v>35</v>
      </c>
      <c r="E61" s="24">
        <v>44676</v>
      </c>
      <c r="F61" s="24">
        <v>44911</v>
      </c>
      <c r="G61" s="29">
        <f>DATEDIF(E61,F61,"YM")</f>
        <v>7</v>
      </c>
      <c r="H61" s="29">
        <f>DATEDIF(E61,F61,"MD")</f>
        <v>21</v>
      </c>
      <c r="I61" s="4" t="s">
        <v>2</v>
      </c>
      <c r="J61" s="22"/>
    </row>
    <row r="62" spans="1:10" x14ac:dyDescent="0.2">
      <c r="A62" s="148"/>
      <c r="B62" s="150"/>
      <c r="C62" s="186"/>
      <c r="D62" s="25"/>
      <c r="E62" s="30"/>
      <c r="F62" s="30"/>
      <c r="G62" s="22"/>
      <c r="H62" s="22"/>
      <c r="I62" s="2" t="s">
        <v>14</v>
      </c>
      <c r="J62" s="2" t="s">
        <v>4</v>
      </c>
    </row>
    <row r="63" spans="1:10" x14ac:dyDescent="0.2">
      <c r="A63" s="148"/>
      <c r="B63" s="150"/>
      <c r="C63" s="186"/>
      <c r="D63" s="150" t="s">
        <v>1</v>
      </c>
      <c r="E63" s="150"/>
      <c r="F63" s="150"/>
      <c r="G63" s="2">
        <f>+SUM(G58:G62)</f>
        <v>65</v>
      </c>
      <c r="H63" s="2">
        <f>SUM(H59:H60)</f>
        <v>21</v>
      </c>
      <c r="I63" s="2" t="s">
        <v>2</v>
      </c>
      <c r="J63" s="22"/>
    </row>
    <row r="64" spans="1:10" x14ac:dyDescent="0.2">
      <c r="A64" s="148" t="s">
        <v>36</v>
      </c>
      <c r="B64" s="149" t="s">
        <v>0</v>
      </c>
      <c r="C64" s="149"/>
      <c r="D64" s="150" t="s">
        <v>5</v>
      </c>
      <c r="E64" s="2" t="s">
        <v>6</v>
      </c>
      <c r="F64" s="2" t="s">
        <v>7</v>
      </c>
      <c r="G64" s="150" t="s">
        <v>8</v>
      </c>
      <c r="H64" s="150" t="s">
        <v>9</v>
      </c>
      <c r="I64" s="150" t="s">
        <v>10</v>
      </c>
      <c r="J64" s="150" t="s">
        <v>11</v>
      </c>
    </row>
    <row r="65" spans="1:10" x14ac:dyDescent="0.2">
      <c r="A65" s="148"/>
      <c r="B65" s="2" t="s">
        <v>3</v>
      </c>
      <c r="C65" s="2" t="s">
        <v>4</v>
      </c>
      <c r="D65" s="150"/>
      <c r="E65" s="2" t="s">
        <v>12</v>
      </c>
      <c r="F65" s="2" t="s">
        <v>12</v>
      </c>
      <c r="G65" s="150"/>
      <c r="H65" s="150"/>
      <c r="I65" s="150"/>
      <c r="J65" s="150"/>
    </row>
    <row r="66" spans="1:10" x14ac:dyDescent="0.2">
      <c r="A66" s="148"/>
      <c r="B66" s="2" t="s">
        <v>2</v>
      </c>
      <c r="C66" s="186"/>
      <c r="D66" s="150" t="s">
        <v>5</v>
      </c>
      <c r="E66" s="2" t="s">
        <v>6</v>
      </c>
      <c r="F66" s="2" t="s">
        <v>7</v>
      </c>
      <c r="G66" s="150" t="s">
        <v>8</v>
      </c>
      <c r="H66" s="150" t="s">
        <v>9</v>
      </c>
      <c r="I66" s="150" t="s">
        <v>10</v>
      </c>
      <c r="J66" s="150" t="s">
        <v>11</v>
      </c>
    </row>
    <row r="67" spans="1:10" x14ac:dyDescent="0.2">
      <c r="A67" s="148"/>
      <c r="B67" s="150" t="s">
        <v>37</v>
      </c>
      <c r="C67" s="186"/>
      <c r="D67" s="150"/>
      <c r="E67" s="2" t="s">
        <v>12</v>
      </c>
      <c r="F67" s="2" t="s">
        <v>12</v>
      </c>
      <c r="G67" s="150"/>
      <c r="H67" s="150"/>
      <c r="I67" s="150"/>
      <c r="J67" s="150"/>
    </row>
    <row r="68" spans="1:10" x14ac:dyDescent="0.2">
      <c r="A68" s="148"/>
      <c r="B68" s="150"/>
      <c r="C68" s="186"/>
      <c r="D68" s="25" t="s">
        <v>38</v>
      </c>
      <c r="E68" s="24">
        <v>42389</v>
      </c>
      <c r="F68" s="24">
        <v>42753</v>
      </c>
      <c r="G68" s="22">
        <v>12</v>
      </c>
      <c r="H68" s="22"/>
      <c r="I68" s="22" t="s">
        <v>2</v>
      </c>
      <c r="J68" s="22"/>
    </row>
    <row r="69" spans="1:10" x14ac:dyDescent="0.2">
      <c r="A69" s="148"/>
      <c r="B69" s="150"/>
      <c r="C69" s="186"/>
      <c r="D69" s="25" t="s">
        <v>38</v>
      </c>
      <c r="E69" s="24">
        <v>42758</v>
      </c>
      <c r="F69" s="24">
        <v>43463</v>
      </c>
      <c r="G69" s="22">
        <v>23</v>
      </c>
      <c r="H69" s="22">
        <v>8</v>
      </c>
      <c r="I69" s="22" t="s">
        <v>2</v>
      </c>
      <c r="J69" s="22"/>
    </row>
    <row r="70" spans="1:10" x14ac:dyDescent="0.2">
      <c r="A70" s="148"/>
      <c r="B70" s="150"/>
      <c r="C70" s="186"/>
      <c r="D70" s="25" t="s">
        <v>38</v>
      </c>
      <c r="E70" s="24">
        <v>44068</v>
      </c>
      <c r="F70" s="24">
        <v>44469</v>
      </c>
      <c r="G70" s="22">
        <v>13</v>
      </c>
      <c r="H70" s="22">
        <v>7</v>
      </c>
      <c r="I70" s="22" t="s">
        <v>2</v>
      </c>
      <c r="J70" s="22"/>
    </row>
    <row r="71" spans="1:10" x14ac:dyDescent="0.2">
      <c r="A71" s="148"/>
      <c r="B71" s="150"/>
      <c r="C71" s="186"/>
      <c r="D71" s="25" t="s">
        <v>39</v>
      </c>
      <c r="E71" s="24">
        <v>44051</v>
      </c>
      <c r="F71" s="24">
        <v>44529</v>
      </c>
      <c r="G71" s="29">
        <f>DATEDIF(E71,F71,"YM")</f>
        <v>3</v>
      </c>
      <c r="H71" s="29">
        <f>DATEDIF(E71,F71,"MD")</f>
        <v>21</v>
      </c>
      <c r="I71" s="4" t="s">
        <v>2</v>
      </c>
      <c r="J71" s="22"/>
    </row>
    <row r="72" spans="1:10" x14ac:dyDescent="0.2">
      <c r="A72" s="148"/>
      <c r="B72" s="150"/>
      <c r="C72" s="186"/>
      <c r="D72" s="25" t="s">
        <v>35</v>
      </c>
      <c r="E72" s="24">
        <v>44600</v>
      </c>
      <c r="F72" s="24">
        <v>44911</v>
      </c>
      <c r="G72" s="29">
        <f>DATEDIF(E72,F72,"YM")</f>
        <v>10</v>
      </c>
      <c r="H72" s="29">
        <f>DATEDIF(E72,F72,"MD")</f>
        <v>8</v>
      </c>
      <c r="I72" s="4" t="s">
        <v>2</v>
      </c>
      <c r="J72" s="22"/>
    </row>
    <row r="73" spans="1:10" x14ac:dyDescent="0.2">
      <c r="A73" s="148"/>
      <c r="B73" s="150"/>
      <c r="C73" s="186"/>
      <c r="D73" s="25"/>
      <c r="E73" s="31"/>
      <c r="F73" s="31"/>
      <c r="G73" s="22"/>
      <c r="H73" s="22"/>
      <c r="I73" s="2" t="s">
        <v>14</v>
      </c>
      <c r="J73" s="2" t="s">
        <v>4</v>
      </c>
    </row>
    <row r="74" spans="1:10" x14ac:dyDescent="0.2">
      <c r="A74" s="148"/>
      <c r="B74" s="150"/>
      <c r="C74" s="186"/>
      <c r="D74" s="150" t="s">
        <v>1</v>
      </c>
      <c r="E74" s="150"/>
      <c r="F74" s="150"/>
      <c r="G74" s="22">
        <f>+SUM(G68:G73)</f>
        <v>61</v>
      </c>
      <c r="H74" s="22">
        <f>+SUM(H68:H73)</f>
        <v>44</v>
      </c>
      <c r="I74" s="22" t="s">
        <v>2</v>
      </c>
      <c r="J74" s="22"/>
    </row>
    <row r="75" spans="1:10" x14ac:dyDescent="0.2">
      <c r="A75" s="175" t="s">
        <v>40</v>
      </c>
      <c r="B75" s="190" t="s">
        <v>0</v>
      </c>
      <c r="C75" s="190"/>
      <c r="D75" s="150" t="s">
        <v>1</v>
      </c>
      <c r="E75" s="150"/>
      <c r="F75" s="150"/>
      <c r="G75" s="2">
        <f>+SUM(G69:G74)</f>
        <v>110</v>
      </c>
      <c r="H75" s="2">
        <f>SUM(H69:H73)</f>
        <v>44</v>
      </c>
      <c r="I75" s="2" t="s">
        <v>2</v>
      </c>
      <c r="J75" s="2"/>
    </row>
    <row r="76" spans="1:10" x14ac:dyDescent="0.2">
      <c r="A76" s="176"/>
      <c r="B76" s="1" t="s">
        <v>3</v>
      </c>
      <c r="C76" s="1" t="s">
        <v>4</v>
      </c>
      <c r="D76" s="150" t="s">
        <v>5</v>
      </c>
      <c r="E76" s="2" t="s">
        <v>6</v>
      </c>
      <c r="F76" s="2" t="s">
        <v>7</v>
      </c>
      <c r="G76" s="150" t="s">
        <v>8</v>
      </c>
      <c r="H76" s="150" t="s">
        <v>9</v>
      </c>
      <c r="I76" s="150" t="s">
        <v>10</v>
      </c>
      <c r="J76" s="150" t="s">
        <v>11</v>
      </c>
    </row>
    <row r="77" spans="1:10" x14ac:dyDescent="0.2">
      <c r="A77" s="176"/>
      <c r="B77" s="1" t="s">
        <v>2</v>
      </c>
      <c r="C77" s="181"/>
      <c r="D77" s="150"/>
      <c r="E77" s="2" t="s">
        <v>12</v>
      </c>
      <c r="F77" s="2" t="s">
        <v>12</v>
      </c>
      <c r="G77" s="150"/>
      <c r="H77" s="150"/>
      <c r="I77" s="150"/>
      <c r="J77" s="150"/>
    </row>
    <row r="78" spans="1:10" x14ac:dyDescent="0.2">
      <c r="A78" s="176"/>
      <c r="B78" s="178" t="s">
        <v>41</v>
      </c>
      <c r="C78" s="182"/>
      <c r="D78" s="22" t="s">
        <v>42</v>
      </c>
      <c r="E78" s="24">
        <v>44383</v>
      </c>
      <c r="F78" s="32">
        <v>44561</v>
      </c>
      <c r="G78" s="22">
        <v>5</v>
      </c>
      <c r="H78" s="22">
        <v>24</v>
      </c>
      <c r="I78" s="22" t="s">
        <v>2</v>
      </c>
      <c r="J78" s="2"/>
    </row>
    <row r="79" spans="1:10" x14ac:dyDescent="0.2">
      <c r="A79" s="176"/>
      <c r="B79" s="179"/>
      <c r="C79" s="182"/>
      <c r="D79" s="22" t="s">
        <v>43</v>
      </c>
      <c r="E79" s="32">
        <v>38154</v>
      </c>
      <c r="F79" s="24">
        <v>38348</v>
      </c>
      <c r="G79" s="22">
        <v>6</v>
      </c>
      <c r="H79" s="22">
        <v>11</v>
      </c>
      <c r="I79" s="22" t="s">
        <v>2</v>
      </c>
      <c r="J79" s="2"/>
    </row>
    <row r="80" spans="1:10" ht="24" x14ac:dyDescent="0.2">
      <c r="A80" s="176"/>
      <c r="B80" s="179"/>
      <c r="C80" s="182"/>
      <c r="D80" s="22" t="s">
        <v>44</v>
      </c>
      <c r="E80" s="24" t="s">
        <v>45</v>
      </c>
      <c r="F80" s="24">
        <v>39588</v>
      </c>
      <c r="G80" s="22">
        <v>6</v>
      </c>
      <c r="H80" s="22">
        <v>19</v>
      </c>
      <c r="I80" s="22"/>
      <c r="J80" s="2"/>
    </row>
    <row r="81" spans="1:10" x14ac:dyDescent="0.2">
      <c r="A81" s="176"/>
      <c r="B81" s="179"/>
      <c r="C81" s="182"/>
      <c r="D81" s="25" t="s">
        <v>46</v>
      </c>
      <c r="E81" s="24">
        <v>39083</v>
      </c>
      <c r="F81" s="24">
        <v>40179</v>
      </c>
      <c r="G81" s="22">
        <v>36</v>
      </c>
      <c r="H81" s="22">
        <v>0</v>
      </c>
      <c r="I81" s="22"/>
      <c r="J81" s="2"/>
    </row>
    <row r="82" spans="1:10" x14ac:dyDescent="0.2">
      <c r="A82" s="176"/>
      <c r="B82" s="179"/>
      <c r="C82" s="182"/>
      <c r="D82" s="25" t="s">
        <v>47</v>
      </c>
      <c r="E82" s="24">
        <v>41038</v>
      </c>
      <c r="F82" s="24">
        <v>41221</v>
      </c>
      <c r="G82" s="22">
        <v>6</v>
      </c>
      <c r="H82" s="22">
        <v>1</v>
      </c>
      <c r="I82" s="22"/>
      <c r="J82" s="2"/>
    </row>
    <row r="83" spans="1:10" ht="24" x14ac:dyDescent="0.2">
      <c r="A83" s="176"/>
      <c r="B83" s="179"/>
      <c r="C83" s="182"/>
      <c r="D83" s="25" t="s">
        <v>48</v>
      </c>
      <c r="E83" s="24">
        <v>42186</v>
      </c>
      <c r="F83" s="24">
        <v>42356</v>
      </c>
      <c r="G83" s="22">
        <v>5</v>
      </c>
      <c r="H83" s="22">
        <v>17</v>
      </c>
      <c r="I83" s="22"/>
      <c r="J83" s="2"/>
    </row>
    <row r="84" spans="1:10" x14ac:dyDescent="0.2">
      <c r="A84" s="176"/>
      <c r="B84" s="179"/>
      <c r="C84" s="182"/>
      <c r="D84" s="25" t="s">
        <v>49</v>
      </c>
      <c r="E84" s="24">
        <v>43497</v>
      </c>
      <c r="F84" s="24">
        <v>43617</v>
      </c>
      <c r="G84" s="22">
        <v>4</v>
      </c>
      <c r="H84" s="22">
        <v>0</v>
      </c>
      <c r="I84" s="22"/>
      <c r="J84" s="2"/>
    </row>
    <row r="85" spans="1:10" x14ac:dyDescent="0.2">
      <c r="A85" s="177"/>
      <c r="B85" s="180"/>
      <c r="C85" s="183"/>
      <c r="D85" s="25"/>
      <c r="E85" s="22"/>
      <c r="F85" s="22"/>
      <c r="G85" s="22"/>
      <c r="H85" s="22"/>
      <c r="I85" s="2" t="s">
        <v>14</v>
      </c>
      <c r="J85" s="2" t="s">
        <v>4</v>
      </c>
    </row>
    <row r="86" spans="1:10" ht="12.95" customHeight="1" x14ac:dyDescent="0.2">
      <c r="A86" s="175" t="s">
        <v>51</v>
      </c>
      <c r="B86" s="190" t="s">
        <v>0</v>
      </c>
      <c r="C86" s="190"/>
      <c r="D86" s="150" t="s">
        <v>1</v>
      </c>
      <c r="E86" s="150"/>
      <c r="F86" s="150"/>
      <c r="G86" s="2">
        <f>+SUM(G78:G85)</f>
        <v>68</v>
      </c>
      <c r="H86" s="2">
        <f>SUM(H78:H84)</f>
        <v>72</v>
      </c>
      <c r="I86" s="2" t="s">
        <v>2</v>
      </c>
      <c r="J86" s="2"/>
    </row>
    <row r="87" spans="1:10" x14ac:dyDescent="0.2">
      <c r="A87" s="176"/>
      <c r="B87" s="1" t="s">
        <v>3</v>
      </c>
      <c r="C87" s="1" t="s">
        <v>4</v>
      </c>
      <c r="D87" s="2"/>
      <c r="E87" s="2" t="s">
        <v>12</v>
      </c>
      <c r="F87" s="2" t="s">
        <v>12</v>
      </c>
      <c r="G87" s="2"/>
      <c r="H87" s="2"/>
      <c r="I87" s="2"/>
      <c r="J87" s="2"/>
    </row>
    <row r="88" spans="1:10" x14ac:dyDescent="0.2">
      <c r="A88" s="176"/>
      <c r="B88" s="1" t="s">
        <v>2</v>
      </c>
      <c r="C88" s="186"/>
      <c r="D88" s="25" t="s">
        <v>35</v>
      </c>
      <c r="E88" s="7">
        <v>39021</v>
      </c>
      <c r="F88" s="7">
        <v>39081</v>
      </c>
      <c r="G88" s="8">
        <v>2</v>
      </c>
      <c r="H88" s="8">
        <v>1</v>
      </c>
      <c r="I88" s="22" t="s">
        <v>2</v>
      </c>
      <c r="J88" s="4"/>
    </row>
    <row r="89" spans="1:10" x14ac:dyDescent="0.2">
      <c r="A89" s="176"/>
      <c r="B89" s="150"/>
      <c r="C89" s="186"/>
      <c r="D89" s="25" t="s">
        <v>35</v>
      </c>
      <c r="E89" s="7">
        <v>39861</v>
      </c>
      <c r="F89" s="7">
        <v>40147</v>
      </c>
      <c r="G89" s="8">
        <v>9</v>
      </c>
      <c r="H89" s="8">
        <v>13</v>
      </c>
      <c r="I89" s="22" t="s">
        <v>2</v>
      </c>
      <c r="J89" s="4"/>
    </row>
    <row r="90" spans="1:10" x14ac:dyDescent="0.2">
      <c r="A90" s="176"/>
      <c r="B90" s="150"/>
      <c r="C90" s="186"/>
      <c r="D90" s="25" t="s">
        <v>35</v>
      </c>
      <c r="E90" s="7">
        <v>40205</v>
      </c>
      <c r="F90" s="7">
        <v>40542</v>
      </c>
      <c r="G90" s="8">
        <v>11</v>
      </c>
      <c r="H90" s="22"/>
      <c r="I90" s="22" t="s">
        <v>2</v>
      </c>
      <c r="J90" s="4"/>
    </row>
    <row r="91" spans="1:10" x14ac:dyDescent="0.2">
      <c r="A91" s="176"/>
      <c r="B91" s="150"/>
      <c r="C91" s="186"/>
      <c r="D91" s="25" t="s">
        <v>35</v>
      </c>
      <c r="E91" s="7">
        <v>40588</v>
      </c>
      <c r="F91" s="7">
        <v>40724</v>
      </c>
      <c r="G91" s="8" t="s">
        <v>50</v>
      </c>
      <c r="H91" s="22"/>
      <c r="I91" s="22" t="s">
        <v>2</v>
      </c>
      <c r="J91" s="4"/>
    </row>
    <row r="92" spans="1:10" x14ac:dyDescent="0.2">
      <c r="A92" s="176"/>
      <c r="B92" s="150"/>
      <c r="C92" s="186"/>
      <c r="D92" s="25" t="s">
        <v>35</v>
      </c>
      <c r="E92" s="7">
        <v>40739</v>
      </c>
      <c r="F92" s="7">
        <v>40892</v>
      </c>
      <c r="G92" s="8">
        <v>6</v>
      </c>
      <c r="H92" s="22"/>
      <c r="I92" s="22" t="s">
        <v>2</v>
      </c>
      <c r="J92" s="4"/>
    </row>
    <row r="93" spans="1:10" x14ac:dyDescent="0.2">
      <c r="A93" s="176"/>
      <c r="B93" s="150"/>
      <c r="C93" s="186"/>
      <c r="D93" s="25" t="s">
        <v>35</v>
      </c>
      <c r="E93" s="7">
        <v>40948</v>
      </c>
      <c r="F93" s="7">
        <v>41090</v>
      </c>
      <c r="G93" s="8">
        <v>5</v>
      </c>
      <c r="H93" s="8">
        <v>21</v>
      </c>
      <c r="I93" s="22" t="s">
        <v>2</v>
      </c>
      <c r="J93" s="4"/>
    </row>
    <row r="94" spans="1:10" x14ac:dyDescent="0.2">
      <c r="A94" s="176"/>
      <c r="B94" s="150"/>
      <c r="C94" s="186"/>
      <c r="D94" s="25" t="s">
        <v>35</v>
      </c>
      <c r="E94" s="7">
        <v>41137</v>
      </c>
      <c r="F94" s="7">
        <v>41259</v>
      </c>
      <c r="G94" s="8">
        <v>5</v>
      </c>
      <c r="H94" s="22"/>
      <c r="I94" s="22" t="s">
        <v>2</v>
      </c>
      <c r="J94" s="4"/>
    </row>
    <row r="95" spans="1:10" x14ac:dyDescent="0.2">
      <c r="A95" s="176"/>
      <c r="B95" s="150"/>
      <c r="C95" s="186"/>
      <c r="D95" s="25" t="s">
        <v>35</v>
      </c>
      <c r="E95" s="7">
        <v>41303</v>
      </c>
      <c r="F95" s="7">
        <v>41606</v>
      </c>
      <c r="G95" s="8">
        <v>10</v>
      </c>
      <c r="H95" s="22"/>
      <c r="I95" s="22" t="s">
        <v>2</v>
      </c>
      <c r="J95" s="4"/>
    </row>
    <row r="96" spans="1:10" x14ac:dyDescent="0.2">
      <c r="A96" s="176"/>
      <c r="B96" s="150"/>
      <c r="C96" s="186"/>
      <c r="D96" s="25" t="s">
        <v>35</v>
      </c>
      <c r="E96" s="7">
        <v>41662</v>
      </c>
      <c r="F96" s="7">
        <v>41881</v>
      </c>
      <c r="G96" s="8">
        <v>7</v>
      </c>
      <c r="H96" s="22"/>
      <c r="I96" s="22" t="s">
        <v>2</v>
      </c>
      <c r="J96" s="4"/>
    </row>
    <row r="97" spans="1:10" x14ac:dyDescent="0.2">
      <c r="A97" s="176"/>
      <c r="B97" s="150"/>
      <c r="C97" s="186"/>
      <c r="D97" s="25" t="s">
        <v>35</v>
      </c>
      <c r="E97" s="7">
        <v>41928</v>
      </c>
      <c r="F97" s="7">
        <v>41987</v>
      </c>
      <c r="G97" s="8">
        <v>1</v>
      </c>
      <c r="H97" s="8">
        <v>28</v>
      </c>
      <c r="I97" s="22" t="s">
        <v>2</v>
      </c>
      <c r="J97" s="4"/>
    </row>
    <row r="98" spans="1:10" x14ac:dyDescent="0.2">
      <c r="A98" s="176"/>
      <c r="B98" s="150"/>
      <c r="C98" s="186"/>
      <c r="D98" s="25" t="s">
        <v>35</v>
      </c>
      <c r="E98" s="7">
        <v>42054</v>
      </c>
      <c r="F98" s="7">
        <v>42351</v>
      </c>
      <c r="G98" s="8">
        <v>9</v>
      </c>
      <c r="H98" s="8">
        <v>25</v>
      </c>
      <c r="I98" s="22" t="s">
        <v>2</v>
      </c>
      <c r="J98" s="4"/>
    </row>
    <row r="99" spans="1:10" x14ac:dyDescent="0.2">
      <c r="A99" s="176"/>
      <c r="B99" s="150"/>
      <c r="C99" s="186"/>
      <c r="D99" s="25" t="s">
        <v>35</v>
      </c>
      <c r="E99" s="7">
        <v>42417</v>
      </c>
      <c r="F99" s="7">
        <v>42612</v>
      </c>
      <c r="G99" s="8">
        <v>6</v>
      </c>
      <c r="H99" s="8">
        <v>13</v>
      </c>
      <c r="I99" s="22" t="s">
        <v>2</v>
      </c>
      <c r="J99" s="4"/>
    </row>
    <row r="100" spans="1:10" x14ac:dyDescent="0.2">
      <c r="A100" s="176"/>
      <c r="B100" s="150"/>
      <c r="C100" s="186"/>
      <c r="D100" s="25" t="s">
        <v>35</v>
      </c>
      <c r="E100" s="7">
        <v>42772</v>
      </c>
      <c r="F100" s="7">
        <v>43100</v>
      </c>
      <c r="G100" s="8">
        <v>10</v>
      </c>
      <c r="H100" s="22"/>
      <c r="I100" s="22" t="s">
        <v>2</v>
      </c>
      <c r="J100" s="4"/>
    </row>
    <row r="101" spans="1:10" x14ac:dyDescent="0.2">
      <c r="A101" s="176"/>
      <c r="B101" s="150"/>
      <c r="C101" s="186"/>
      <c r="D101" s="25" t="s">
        <v>35</v>
      </c>
      <c r="E101" s="7">
        <v>43132</v>
      </c>
      <c r="F101" s="7">
        <v>43312</v>
      </c>
      <c r="G101" s="8">
        <v>9</v>
      </c>
      <c r="H101" s="22"/>
      <c r="I101" s="22" t="s">
        <v>2</v>
      </c>
      <c r="J101" s="4"/>
    </row>
    <row r="102" spans="1:10" x14ac:dyDescent="0.2">
      <c r="A102" s="176"/>
      <c r="B102" s="150"/>
      <c r="C102" s="186"/>
      <c r="D102" s="25" t="s">
        <v>35</v>
      </c>
      <c r="E102" s="7">
        <v>43487</v>
      </c>
      <c r="F102" s="7">
        <v>43829</v>
      </c>
      <c r="G102" s="8">
        <v>11</v>
      </c>
      <c r="H102" s="22"/>
      <c r="I102" s="22" t="s">
        <v>2</v>
      </c>
      <c r="J102" s="4"/>
    </row>
    <row r="103" spans="1:10" x14ac:dyDescent="0.2">
      <c r="A103" s="176"/>
      <c r="B103" s="150"/>
      <c r="C103" s="186"/>
      <c r="D103" s="25" t="s">
        <v>35</v>
      </c>
      <c r="E103" s="7">
        <v>43848</v>
      </c>
      <c r="F103" s="7">
        <v>44196</v>
      </c>
      <c r="G103" s="8">
        <v>11</v>
      </c>
      <c r="H103" s="22"/>
      <c r="I103" s="22" t="s">
        <v>2</v>
      </c>
      <c r="J103" s="4"/>
    </row>
    <row r="104" spans="1:10" x14ac:dyDescent="0.2">
      <c r="A104" s="176"/>
      <c r="B104" s="150"/>
      <c r="C104" s="186"/>
      <c r="D104" s="25" t="s">
        <v>35</v>
      </c>
      <c r="E104" s="24">
        <v>44216</v>
      </c>
      <c r="F104" s="24">
        <v>44560</v>
      </c>
      <c r="G104" s="22">
        <v>21</v>
      </c>
      <c r="H104" s="22"/>
      <c r="I104" s="22" t="s">
        <v>2</v>
      </c>
      <c r="J104" s="4"/>
    </row>
    <row r="105" spans="1:10" x14ac:dyDescent="0.2">
      <c r="A105" s="176"/>
      <c r="B105" s="150"/>
      <c r="C105" s="186"/>
      <c r="D105" s="25" t="s">
        <v>35</v>
      </c>
      <c r="E105" s="24">
        <v>44580</v>
      </c>
      <c r="F105" s="24">
        <v>44926</v>
      </c>
      <c r="G105" s="22"/>
      <c r="H105" s="22"/>
      <c r="I105" s="22" t="s">
        <v>2</v>
      </c>
      <c r="J105" s="4"/>
    </row>
    <row r="106" spans="1:10" x14ac:dyDescent="0.2">
      <c r="A106" s="176"/>
      <c r="B106" s="150"/>
      <c r="C106" s="186"/>
      <c r="D106" s="25" t="s">
        <v>35</v>
      </c>
      <c r="E106" s="24">
        <v>44957</v>
      </c>
      <c r="F106" s="24">
        <v>45291</v>
      </c>
      <c r="G106" s="22"/>
      <c r="H106" s="22"/>
      <c r="I106" s="22" t="s">
        <v>2</v>
      </c>
      <c r="J106" s="4"/>
    </row>
    <row r="107" spans="1:10" x14ac:dyDescent="0.2">
      <c r="A107" s="176"/>
      <c r="B107" s="150"/>
      <c r="C107" s="186"/>
      <c r="D107" s="25"/>
      <c r="E107" s="24"/>
      <c r="F107" s="24"/>
      <c r="G107" s="22"/>
      <c r="H107" s="22"/>
      <c r="I107" s="2" t="s">
        <v>14</v>
      </c>
      <c r="J107" s="2" t="s">
        <v>4</v>
      </c>
    </row>
    <row r="108" spans="1:10" x14ac:dyDescent="0.2">
      <c r="A108" s="177"/>
      <c r="B108" s="150"/>
      <c r="C108" s="186"/>
      <c r="D108" s="150" t="s">
        <v>1</v>
      </c>
      <c r="E108" s="150"/>
      <c r="F108" s="150"/>
      <c r="G108" s="2">
        <f>+SUM(G88:G106)</f>
        <v>133</v>
      </c>
      <c r="H108" s="2">
        <f>SUM(H88:H106)</f>
        <v>101</v>
      </c>
      <c r="I108" s="2" t="s">
        <v>2</v>
      </c>
      <c r="J108" s="2"/>
    </row>
    <row r="109" spans="1:10" ht="12" customHeight="1" x14ac:dyDescent="0.2">
      <c r="A109" s="187" t="s">
        <v>52</v>
      </c>
      <c r="B109" s="184" t="s">
        <v>0</v>
      </c>
      <c r="C109" s="184"/>
      <c r="D109" s="185" t="s">
        <v>5</v>
      </c>
      <c r="E109" s="33" t="s">
        <v>6</v>
      </c>
      <c r="F109" s="33" t="s">
        <v>7</v>
      </c>
      <c r="G109" s="185" t="s">
        <v>8</v>
      </c>
      <c r="H109" s="185" t="s">
        <v>9</v>
      </c>
      <c r="I109" s="185" t="s">
        <v>10</v>
      </c>
      <c r="J109" s="185" t="s">
        <v>11</v>
      </c>
    </row>
    <row r="110" spans="1:10" x14ac:dyDescent="0.2">
      <c r="A110" s="188"/>
      <c r="B110" s="33" t="s">
        <v>14</v>
      </c>
      <c r="C110" s="34" t="s">
        <v>4</v>
      </c>
      <c r="D110" s="185"/>
      <c r="E110" s="33" t="s">
        <v>12</v>
      </c>
      <c r="F110" s="33" t="s">
        <v>12</v>
      </c>
      <c r="G110" s="185"/>
      <c r="H110" s="185"/>
      <c r="I110" s="185"/>
      <c r="J110" s="185"/>
    </row>
    <row r="111" spans="1:10" ht="24" x14ac:dyDescent="0.2">
      <c r="A111" s="188"/>
      <c r="B111" s="33" t="s">
        <v>2</v>
      </c>
      <c r="C111" s="173"/>
      <c r="D111" s="35" t="s">
        <v>53</v>
      </c>
      <c r="E111" s="36">
        <v>36739</v>
      </c>
      <c r="F111" s="37">
        <v>36922</v>
      </c>
      <c r="G111" s="38">
        <v>6</v>
      </c>
      <c r="H111" s="38"/>
      <c r="I111" s="39" t="s">
        <v>2</v>
      </c>
      <c r="J111" s="41"/>
    </row>
    <row r="112" spans="1:10" ht="24" x14ac:dyDescent="0.2">
      <c r="A112" s="188"/>
      <c r="B112" s="174" t="s">
        <v>94</v>
      </c>
      <c r="C112" s="173"/>
      <c r="D112" s="35" t="s">
        <v>54</v>
      </c>
      <c r="E112" s="37">
        <v>38531</v>
      </c>
      <c r="F112" s="36">
        <v>42364</v>
      </c>
      <c r="G112" s="38">
        <v>6</v>
      </c>
      <c r="H112" s="38">
        <v>20</v>
      </c>
      <c r="I112" s="39"/>
      <c r="J112" s="41"/>
    </row>
    <row r="113" spans="1:10" x14ac:dyDescent="0.2">
      <c r="A113" s="188"/>
      <c r="B113" s="174"/>
      <c r="C113" s="173"/>
      <c r="D113" s="35" t="s">
        <v>56</v>
      </c>
      <c r="E113" s="40">
        <v>39310</v>
      </c>
      <c r="F113" s="40">
        <v>44178</v>
      </c>
      <c r="G113" s="41">
        <v>159</v>
      </c>
      <c r="H113" s="41">
        <v>9</v>
      </c>
      <c r="I113" s="39" t="s">
        <v>2</v>
      </c>
      <c r="J113" s="41"/>
    </row>
    <row r="114" spans="1:10" x14ac:dyDescent="0.2">
      <c r="A114" s="188"/>
      <c r="B114" s="174"/>
      <c r="C114" s="173"/>
      <c r="D114" s="35" t="s">
        <v>55</v>
      </c>
      <c r="E114" s="37">
        <v>43873</v>
      </c>
      <c r="F114" s="36">
        <v>43978</v>
      </c>
      <c r="G114" s="38">
        <v>4</v>
      </c>
      <c r="H114" s="41">
        <v>18</v>
      </c>
      <c r="I114" s="39" t="s">
        <v>2</v>
      </c>
      <c r="J114" s="41"/>
    </row>
    <row r="115" spans="1:10" x14ac:dyDescent="0.2">
      <c r="A115" s="188"/>
      <c r="B115" s="174"/>
      <c r="C115" s="173"/>
      <c r="D115" s="35" t="s">
        <v>13</v>
      </c>
      <c r="E115" s="40">
        <v>45089</v>
      </c>
      <c r="F115" s="40">
        <v>45275</v>
      </c>
      <c r="G115" s="41"/>
      <c r="H115" s="41"/>
      <c r="I115" s="33" t="s">
        <v>14</v>
      </c>
      <c r="J115" s="33" t="s">
        <v>4</v>
      </c>
    </row>
    <row r="116" spans="1:10" x14ac:dyDescent="0.2">
      <c r="A116" s="189"/>
      <c r="B116" s="20"/>
      <c r="C116" s="20"/>
      <c r="D116" s="185" t="s">
        <v>1</v>
      </c>
      <c r="E116" s="185"/>
      <c r="F116" s="185"/>
      <c r="G116" s="42">
        <v>208</v>
      </c>
      <c r="H116" s="42">
        <v>62</v>
      </c>
      <c r="I116" s="33" t="s">
        <v>2</v>
      </c>
      <c r="J116" s="41"/>
    </row>
    <row r="117" spans="1:10" ht="12.95" customHeight="1" x14ac:dyDescent="0.2">
      <c r="A117" s="169" t="s">
        <v>57</v>
      </c>
      <c r="B117" s="165" t="s">
        <v>0</v>
      </c>
      <c r="C117" s="165"/>
      <c r="D117" s="164" t="s">
        <v>5</v>
      </c>
      <c r="E117" s="6" t="s">
        <v>6</v>
      </c>
      <c r="F117" s="6" t="s">
        <v>7</v>
      </c>
      <c r="G117" s="164" t="s">
        <v>8</v>
      </c>
      <c r="H117" s="164" t="s">
        <v>9</v>
      </c>
      <c r="I117" s="164" t="s">
        <v>10</v>
      </c>
      <c r="J117" s="164" t="s">
        <v>11</v>
      </c>
    </row>
    <row r="118" spans="1:10" x14ac:dyDescent="0.2">
      <c r="A118" s="170"/>
      <c r="B118" s="6" t="s">
        <v>14</v>
      </c>
      <c r="C118" s="6" t="s">
        <v>4</v>
      </c>
      <c r="D118" s="164"/>
      <c r="E118" s="6" t="s">
        <v>12</v>
      </c>
      <c r="F118" s="6" t="s">
        <v>12</v>
      </c>
      <c r="G118" s="164"/>
      <c r="H118" s="164"/>
      <c r="I118" s="164"/>
      <c r="J118" s="164"/>
    </row>
    <row r="119" spans="1:10" x14ac:dyDescent="0.2">
      <c r="A119" s="170"/>
      <c r="B119" s="6" t="s">
        <v>2</v>
      </c>
      <c r="C119" s="5"/>
      <c r="D119" s="5" t="s">
        <v>58</v>
      </c>
      <c r="E119" s="7">
        <v>44964</v>
      </c>
      <c r="F119" s="7">
        <v>45247</v>
      </c>
      <c r="G119" s="8"/>
      <c r="H119" s="8"/>
      <c r="I119" s="8" t="s">
        <v>2</v>
      </c>
      <c r="J119" s="8"/>
    </row>
    <row r="120" spans="1:10" ht="12.95" customHeight="1" x14ac:dyDescent="0.2">
      <c r="A120" s="170"/>
      <c r="B120" s="169" t="s">
        <v>59</v>
      </c>
      <c r="C120" s="162"/>
      <c r="D120" s="5" t="s">
        <v>58</v>
      </c>
      <c r="E120" s="7">
        <v>44613</v>
      </c>
      <c r="F120" s="7">
        <v>44870</v>
      </c>
      <c r="G120" s="8"/>
      <c r="H120" s="8"/>
      <c r="I120" s="8" t="s">
        <v>2</v>
      </c>
      <c r="J120" s="8"/>
    </row>
    <row r="121" spans="1:10" x14ac:dyDescent="0.2">
      <c r="A121" s="170"/>
      <c r="B121" s="170"/>
      <c r="C121" s="162"/>
      <c r="D121" s="5" t="s">
        <v>58</v>
      </c>
      <c r="E121" s="7">
        <v>44249</v>
      </c>
      <c r="F121" s="7">
        <v>44537</v>
      </c>
      <c r="G121" s="8">
        <v>9</v>
      </c>
      <c r="H121" s="8">
        <v>15</v>
      </c>
      <c r="I121" s="8" t="s">
        <v>2</v>
      </c>
      <c r="J121" s="8"/>
    </row>
    <row r="122" spans="1:10" x14ac:dyDescent="0.2">
      <c r="A122" s="170"/>
      <c r="B122" s="170"/>
      <c r="C122" s="162"/>
      <c r="D122" s="5" t="s">
        <v>60</v>
      </c>
      <c r="E122" s="7">
        <v>44298</v>
      </c>
      <c r="F122" s="7">
        <v>44421</v>
      </c>
      <c r="G122" s="8">
        <v>4</v>
      </c>
      <c r="H122" s="8">
        <v>2</v>
      </c>
      <c r="I122" s="8" t="s">
        <v>2</v>
      </c>
      <c r="J122" s="8"/>
    </row>
    <row r="123" spans="1:10" x14ac:dyDescent="0.2">
      <c r="A123" s="170"/>
      <c r="B123" s="170"/>
      <c r="C123" s="162"/>
      <c r="D123" s="5" t="s">
        <v>60</v>
      </c>
      <c r="E123" s="7">
        <v>44159</v>
      </c>
      <c r="F123" s="7">
        <v>44292</v>
      </c>
      <c r="G123" s="8">
        <v>4</v>
      </c>
      <c r="H123" s="8">
        <v>12</v>
      </c>
      <c r="I123" s="8" t="s">
        <v>2</v>
      </c>
      <c r="J123" s="8"/>
    </row>
    <row r="124" spans="1:10" x14ac:dyDescent="0.2">
      <c r="A124" s="170"/>
      <c r="B124" s="170"/>
      <c r="C124" s="162"/>
      <c r="D124" s="5" t="s">
        <v>58</v>
      </c>
      <c r="E124" s="7">
        <v>43888</v>
      </c>
      <c r="F124" s="7">
        <v>44153</v>
      </c>
      <c r="G124" s="8">
        <v>8</v>
      </c>
      <c r="H124" s="8">
        <v>15</v>
      </c>
      <c r="I124" s="8" t="s">
        <v>2</v>
      </c>
      <c r="J124" s="8"/>
    </row>
    <row r="125" spans="1:10" x14ac:dyDescent="0.2">
      <c r="A125" s="170"/>
      <c r="B125" s="170"/>
      <c r="C125" s="162"/>
      <c r="D125" s="5" t="s">
        <v>58</v>
      </c>
      <c r="E125" s="7">
        <v>44162</v>
      </c>
      <c r="F125" s="7">
        <v>44183</v>
      </c>
      <c r="G125" s="8">
        <v>0</v>
      </c>
      <c r="H125" s="8">
        <v>21</v>
      </c>
      <c r="I125" s="8" t="s">
        <v>2</v>
      </c>
      <c r="J125" s="8"/>
    </row>
    <row r="126" spans="1:10" x14ac:dyDescent="0.2">
      <c r="A126" s="170"/>
      <c r="B126" s="170"/>
      <c r="C126" s="162"/>
      <c r="D126" s="5" t="s">
        <v>58</v>
      </c>
      <c r="E126" s="7">
        <v>43514</v>
      </c>
      <c r="F126" s="7">
        <v>44529</v>
      </c>
      <c r="G126" s="8">
        <v>8</v>
      </c>
      <c r="H126" s="8">
        <v>25</v>
      </c>
      <c r="I126" s="8" t="s">
        <v>2</v>
      </c>
      <c r="J126" s="8"/>
    </row>
    <row r="127" spans="1:10" x14ac:dyDescent="0.2">
      <c r="A127" s="170"/>
      <c r="B127" s="170"/>
      <c r="C127" s="162"/>
      <c r="D127" s="5" t="s">
        <v>61</v>
      </c>
      <c r="E127" s="7">
        <v>43361</v>
      </c>
      <c r="F127" s="7">
        <v>43465</v>
      </c>
      <c r="G127" s="8">
        <v>3</v>
      </c>
      <c r="H127" s="8">
        <v>14</v>
      </c>
      <c r="I127" s="8" t="s">
        <v>2</v>
      </c>
      <c r="J127" s="8"/>
    </row>
    <row r="128" spans="1:10" x14ac:dyDescent="0.2">
      <c r="A128" s="170"/>
      <c r="B128" s="170"/>
      <c r="C128" s="162"/>
      <c r="D128" s="5" t="s">
        <v>58</v>
      </c>
      <c r="E128" s="7">
        <v>43136</v>
      </c>
      <c r="F128" s="7">
        <v>43434</v>
      </c>
      <c r="G128" s="8">
        <v>9</v>
      </c>
      <c r="H128" s="8">
        <v>26</v>
      </c>
      <c r="I128" s="8" t="s">
        <v>2</v>
      </c>
      <c r="J128" s="8"/>
    </row>
    <row r="129" spans="1:10" x14ac:dyDescent="0.2">
      <c r="A129" s="170"/>
      <c r="B129" s="170"/>
      <c r="C129" s="162"/>
      <c r="D129" s="5" t="s">
        <v>58</v>
      </c>
      <c r="E129" s="7">
        <v>42768</v>
      </c>
      <c r="F129" s="7">
        <v>43081</v>
      </c>
      <c r="G129" s="8">
        <v>10</v>
      </c>
      <c r="H129" s="8">
        <v>11</v>
      </c>
      <c r="I129" s="8" t="s">
        <v>2</v>
      </c>
      <c r="J129" s="8"/>
    </row>
    <row r="130" spans="1:10" x14ac:dyDescent="0.2">
      <c r="A130" s="170"/>
      <c r="B130" s="170"/>
      <c r="C130" s="162"/>
      <c r="D130" s="5" t="s">
        <v>58</v>
      </c>
      <c r="E130" s="7">
        <v>42416</v>
      </c>
      <c r="F130" s="7">
        <v>42721</v>
      </c>
      <c r="G130" s="8">
        <v>9</v>
      </c>
      <c r="H130" s="8">
        <v>25</v>
      </c>
      <c r="I130" s="8" t="s">
        <v>2</v>
      </c>
      <c r="J130" s="8"/>
    </row>
    <row r="131" spans="1:10" ht="31.5" customHeight="1" x14ac:dyDescent="0.2">
      <c r="A131" s="170"/>
      <c r="B131" s="170"/>
      <c r="C131" s="162"/>
      <c r="D131" s="5" t="s">
        <v>62</v>
      </c>
      <c r="E131" s="7">
        <v>42583</v>
      </c>
      <c r="F131" s="7">
        <v>42673</v>
      </c>
      <c r="G131" s="8">
        <v>2</v>
      </c>
      <c r="H131" s="8">
        <v>29</v>
      </c>
      <c r="I131" s="8" t="s">
        <v>2</v>
      </c>
      <c r="J131" s="8"/>
    </row>
    <row r="132" spans="1:10" x14ac:dyDescent="0.2">
      <c r="A132" s="170"/>
      <c r="B132" s="170"/>
      <c r="C132" s="162"/>
      <c r="D132" s="5" t="s">
        <v>58</v>
      </c>
      <c r="E132" s="7">
        <v>42054</v>
      </c>
      <c r="F132" s="7">
        <v>42351</v>
      </c>
      <c r="G132" s="8">
        <v>9</v>
      </c>
      <c r="H132" s="8">
        <v>25</v>
      </c>
      <c r="I132" s="8" t="s">
        <v>2</v>
      </c>
      <c r="J132" s="8"/>
    </row>
    <row r="133" spans="1:10" x14ac:dyDescent="0.2">
      <c r="A133" s="170"/>
      <c r="B133" s="170"/>
      <c r="C133" s="162"/>
      <c r="D133" s="5" t="s">
        <v>58</v>
      </c>
      <c r="E133" s="7">
        <v>41671</v>
      </c>
      <c r="F133" s="7">
        <v>41982</v>
      </c>
      <c r="G133" s="8">
        <v>10</v>
      </c>
      <c r="H133" s="8">
        <v>9</v>
      </c>
      <c r="I133" s="8" t="s">
        <v>2</v>
      </c>
      <c r="J133" s="8"/>
    </row>
    <row r="134" spans="1:10" x14ac:dyDescent="0.2">
      <c r="A134" s="170"/>
      <c r="B134" s="170"/>
      <c r="C134" s="162"/>
      <c r="D134" s="5" t="s">
        <v>63</v>
      </c>
      <c r="E134" s="7">
        <v>41673</v>
      </c>
      <c r="F134" s="7">
        <v>41803</v>
      </c>
      <c r="G134" s="8">
        <v>4</v>
      </c>
      <c r="H134" s="8">
        <v>18</v>
      </c>
      <c r="I134" s="8" t="s">
        <v>2</v>
      </c>
      <c r="J134" s="8"/>
    </row>
    <row r="135" spans="1:10" x14ac:dyDescent="0.2">
      <c r="A135" s="170"/>
      <c r="B135" s="170"/>
      <c r="C135" s="162"/>
      <c r="D135" s="5" t="s">
        <v>63</v>
      </c>
      <c r="E135" s="7">
        <v>41470</v>
      </c>
      <c r="F135" s="7">
        <v>41622</v>
      </c>
      <c r="G135" s="8">
        <v>4</v>
      </c>
      <c r="H135" s="8">
        <v>18</v>
      </c>
      <c r="I135" s="8" t="s">
        <v>2</v>
      </c>
      <c r="J135" s="8"/>
    </row>
    <row r="136" spans="1:10" x14ac:dyDescent="0.2">
      <c r="A136" s="170"/>
      <c r="B136" s="170"/>
      <c r="C136" s="162"/>
      <c r="D136" s="5" t="s">
        <v>63</v>
      </c>
      <c r="E136" s="7">
        <v>41409</v>
      </c>
      <c r="F136" s="7">
        <v>41618</v>
      </c>
      <c r="G136" s="8">
        <v>7</v>
      </c>
      <c r="H136" s="8">
        <v>0</v>
      </c>
      <c r="I136" s="8" t="s">
        <v>2</v>
      </c>
      <c r="J136" s="8"/>
    </row>
    <row r="137" spans="1:10" x14ac:dyDescent="0.2">
      <c r="A137" s="170"/>
      <c r="B137" s="170"/>
      <c r="C137" s="162"/>
      <c r="D137" s="5" t="s">
        <v>58</v>
      </c>
      <c r="E137" s="7">
        <v>41303</v>
      </c>
      <c r="F137" s="7">
        <v>41354</v>
      </c>
      <c r="G137" s="8">
        <v>1</v>
      </c>
      <c r="H137" s="8">
        <v>22</v>
      </c>
      <c r="I137" s="8" t="s">
        <v>2</v>
      </c>
      <c r="J137" s="8"/>
    </row>
    <row r="138" spans="1:10" x14ac:dyDescent="0.2">
      <c r="A138" s="170"/>
      <c r="B138" s="170"/>
      <c r="C138" s="162"/>
      <c r="D138" s="5" t="s">
        <v>58</v>
      </c>
      <c r="E138" s="7">
        <v>41144</v>
      </c>
      <c r="F138" s="7">
        <v>41222</v>
      </c>
      <c r="G138" s="8">
        <v>2</v>
      </c>
      <c r="H138" s="8">
        <v>17</v>
      </c>
      <c r="I138" s="8" t="s">
        <v>2</v>
      </c>
      <c r="J138" s="8"/>
    </row>
    <row r="139" spans="1:10" x14ac:dyDescent="0.2">
      <c r="A139" s="170"/>
      <c r="B139" s="170"/>
      <c r="C139" s="162"/>
      <c r="D139" s="5" t="s">
        <v>58</v>
      </c>
      <c r="E139" s="7">
        <v>40927</v>
      </c>
      <c r="F139" s="7">
        <v>41090</v>
      </c>
      <c r="G139" s="8">
        <v>5</v>
      </c>
      <c r="H139" s="8">
        <v>12</v>
      </c>
      <c r="I139" s="8" t="s">
        <v>2</v>
      </c>
      <c r="J139" s="8"/>
    </row>
    <row r="140" spans="1:10" x14ac:dyDescent="0.2">
      <c r="A140" s="170"/>
      <c r="B140" s="170"/>
      <c r="C140" s="162"/>
      <c r="D140" s="5" t="s">
        <v>58</v>
      </c>
      <c r="E140" s="7">
        <v>40743</v>
      </c>
      <c r="F140" s="7">
        <v>40841</v>
      </c>
      <c r="G140" s="8">
        <v>3</v>
      </c>
      <c r="H140" s="8">
        <v>7</v>
      </c>
      <c r="I140" s="8" t="s">
        <v>2</v>
      </c>
      <c r="J140" s="8"/>
    </row>
    <row r="141" spans="1:10" x14ac:dyDescent="0.2">
      <c r="A141" s="170"/>
      <c r="B141" s="170"/>
      <c r="C141" s="162"/>
      <c r="D141" s="5" t="s">
        <v>58</v>
      </c>
      <c r="E141" s="7">
        <v>39981</v>
      </c>
      <c r="F141" s="7">
        <v>40164</v>
      </c>
      <c r="G141" s="8">
        <v>6</v>
      </c>
      <c r="H141" s="8"/>
      <c r="I141" s="8" t="s">
        <v>2</v>
      </c>
      <c r="J141" s="8"/>
    </row>
    <row r="142" spans="1:10" x14ac:dyDescent="0.2">
      <c r="A142" s="170"/>
      <c r="B142" s="170"/>
      <c r="C142" s="162"/>
      <c r="D142" s="5" t="s">
        <v>64</v>
      </c>
      <c r="E142" s="7">
        <v>39583</v>
      </c>
      <c r="F142" s="7">
        <v>39876</v>
      </c>
      <c r="G142" s="8">
        <v>9</v>
      </c>
      <c r="H142" s="8">
        <v>20</v>
      </c>
      <c r="I142" s="8" t="s">
        <v>2</v>
      </c>
      <c r="J142" s="8"/>
    </row>
    <row r="143" spans="1:10" ht="24" x14ac:dyDescent="0.2">
      <c r="A143" s="170"/>
      <c r="B143" s="170"/>
      <c r="C143" s="162"/>
      <c r="D143" s="5" t="s">
        <v>65</v>
      </c>
      <c r="E143" s="7">
        <v>39248</v>
      </c>
      <c r="F143" s="7">
        <v>39447</v>
      </c>
      <c r="G143" s="8">
        <v>6</v>
      </c>
      <c r="H143" s="8">
        <v>15</v>
      </c>
      <c r="I143" s="8" t="s">
        <v>2</v>
      </c>
      <c r="J143" s="8"/>
    </row>
    <row r="144" spans="1:10" x14ac:dyDescent="0.2">
      <c r="A144" s="170"/>
      <c r="B144" s="170"/>
      <c r="C144" s="20"/>
      <c r="D144" s="5" t="s">
        <v>58</v>
      </c>
      <c r="E144" s="7">
        <v>38873</v>
      </c>
      <c r="F144" s="7">
        <v>38983</v>
      </c>
      <c r="G144" s="8">
        <v>3</v>
      </c>
      <c r="H144" s="8">
        <v>19</v>
      </c>
      <c r="I144" s="8" t="s">
        <v>2</v>
      </c>
      <c r="J144" s="8"/>
    </row>
    <row r="145" spans="1:10" x14ac:dyDescent="0.2">
      <c r="A145" s="170"/>
      <c r="B145" s="170"/>
      <c r="C145" s="20"/>
      <c r="D145" s="5" t="s">
        <v>66</v>
      </c>
      <c r="E145" s="7">
        <v>38742</v>
      </c>
      <c r="F145" s="7">
        <v>38898</v>
      </c>
      <c r="G145" s="8">
        <v>5</v>
      </c>
      <c r="H145" s="8">
        <v>6</v>
      </c>
      <c r="I145" s="8" t="s">
        <v>2</v>
      </c>
      <c r="J145" s="8"/>
    </row>
    <row r="146" spans="1:10" x14ac:dyDescent="0.2">
      <c r="A146" s="170"/>
      <c r="B146" s="170"/>
      <c r="C146" s="20"/>
      <c r="D146" s="5"/>
      <c r="E146" s="5"/>
      <c r="F146" s="5"/>
      <c r="G146" s="8"/>
      <c r="H146" s="8"/>
      <c r="I146" s="6" t="s">
        <v>14</v>
      </c>
      <c r="J146" s="6" t="s">
        <v>4</v>
      </c>
    </row>
    <row r="147" spans="1:10" x14ac:dyDescent="0.2">
      <c r="A147" s="171"/>
      <c r="B147" s="171"/>
      <c r="C147" s="20"/>
      <c r="D147" s="164" t="s">
        <v>1</v>
      </c>
      <c r="E147" s="164"/>
      <c r="F147" s="164"/>
      <c r="G147" s="6">
        <v>140</v>
      </c>
      <c r="H147" s="6">
        <v>383</v>
      </c>
      <c r="I147" s="6" t="s">
        <v>2</v>
      </c>
      <c r="J147" s="8"/>
    </row>
    <row r="148" spans="1:10" ht="12.95" customHeight="1" x14ac:dyDescent="0.2">
      <c r="A148" s="169" t="s">
        <v>67</v>
      </c>
      <c r="B148" s="167" t="s">
        <v>0</v>
      </c>
      <c r="C148" s="167"/>
      <c r="D148" s="168" t="s">
        <v>5</v>
      </c>
      <c r="E148" s="10" t="s">
        <v>6</v>
      </c>
      <c r="F148" s="10" t="s">
        <v>7</v>
      </c>
      <c r="G148" s="164" t="s">
        <v>8</v>
      </c>
      <c r="H148" s="164" t="s">
        <v>9</v>
      </c>
      <c r="I148" s="164" t="s">
        <v>10</v>
      </c>
      <c r="J148" s="164" t="s">
        <v>11</v>
      </c>
    </row>
    <row r="149" spans="1:10" x14ac:dyDescent="0.2">
      <c r="A149" s="170"/>
      <c r="B149" s="43" t="s">
        <v>14</v>
      </c>
      <c r="C149" s="44" t="s">
        <v>4</v>
      </c>
      <c r="D149" s="168"/>
      <c r="E149" s="10" t="s">
        <v>12</v>
      </c>
      <c r="F149" s="10" t="s">
        <v>12</v>
      </c>
      <c r="G149" s="164"/>
      <c r="H149" s="164"/>
      <c r="I149" s="164"/>
      <c r="J149" s="164"/>
    </row>
    <row r="150" spans="1:10" x14ac:dyDescent="0.2">
      <c r="A150" s="170"/>
      <c r="B150" s="6" t="s">
        <v>2</v>
      </c>
      <c r="C150" s="215"/>
      <c r="D150" s="5" t="s">
        <v>68</v>
      </c>
      <c r="E150" s="45">
        <v>40911</v>
      </c>
      <c r="F150" s="45">
        <v>43464</v>
      </c>
      <c r="G150" s="8">
        <v>84</v>
      </c>
      <c r="H150" s="8"/>
      <c r="I150" s="8" t="s">
        <v>2</v>
      </c>
      <c r="J150" s="8"/>
    </row>
    <row r="151" spans="1:10" ht="12.95" customHeight="1" x14ac:dyDescent="0.2">
      <c r="A151" s="170"/>
      <c r="B151" s="169" t="s">
        <v>69</v>
      </c>
      <c r="C151" s="216"/>
      <c r="D151" s="5" t="s">
        <v>70</v>
      </c>
      <c r="E151" s="45">
        <v>43834</v>
      </c>
      <c r="F151" s="45">
        <v>44545</v>
      </c>
      <c r="G151" s="8">
        <v>23</v>
      </c>
      <c r="H151" s="8">
        <v>11</v>
      </c>
      <c r="I151" s="8" t="s">
        <v>2</v>
      </c>
      <c r="J151" s="8"/>
    </row>
    <row r="152" spans="1:10" x14ac:dyDescent="0.2">
      <c r="A152" s="170"/>
      <c r="B152" s="170"/>
      <c r="C152" s="216"/>
      <c r="D152" s="5" t="s">
        <v>71</v>
      </c>
      <c r="E152" s="45">
        <v>42030</v>
      </c>
      <c r="F152" s="45">
        <v>43799</v>
      </c>
      <c r="G152" s="8">
        <v>48</v>
      </c>
      <c r="H152" s="8">
        <v>11</v>
      </c>
      <c r="I152" s="8" t="s">
        <v>2</v>
      </c>
      <c r="J152" s="47"/>
    </row>
    <row r="153" spans="1:10" x14ac:dyDescent="0.2">
      <c r="A153" s="170"/>
      <c r="B153" s="170"/>
      <c r="C153" s="216"/>
      <c r="D153" s="20" t="s">
        <v>58</v>
      </c>
      <c r="E153" s="46">
        <v>44859</v>
      </c>
      <c r="F153" s="46">
        <v>44895</v>
      </c>
      <c r="G153" s="47"/>
      <c r="H153" s="47"/>
      <c r="I153" s="47"/>
      <c r="J153" s="47"/>
    </row>
    <row r="154" spans="1:10" x14ac:dyDescent="0.2">
      <c r="A154" s="170"/>
      <c r="B154" s="170"/>
      <c r="C154" s="216"/>
      <c r="D154" s="20" t="s">
        <v>58</v>
      </c>
      <c r="E154" s="46">
        <v>45104</v>
      </c>
      <c r="F154" s="46">
        <v>45220</v>
      </c>
      <c r="G154" s="47"/>
      <c r="H154" s="47"/>
      <c r="I154" s="47"/>
      <c r="J154" s="47"/>
    </row>
    <row r="155" spans="1:10" x14ac:dyDescent="0.2">
      <c r="A155" s="170"/>
      <c r="B155" s="170"/>
      <c r="C155" s="216"/>
      <c r="D155" s="20" t="s">
        <v>58</v>
      </c>
      <c r="E155" s="46">
        <v>45223</v>
      </c>
      <c r="F155" s="46">
        <v>45275</v>
      </c>
      <c r="G155" s="47"/>
      <c r="H155" s="47"/>
      <c r="I155" s="47"/>
      <c r="J155" s="8"/>
    </row>
    <row r="156" spans="1:10" x14ac:dyDescent="0.2">
      <c r="A156" s="170"/>
      <c r="B156" s="170"/>
      <c r="C156" s="216"/>
      <c r="D156" s="5"/>
      <c r="E156" s="5"/>
      <c r="F156" s="5"/>
      <c r="G156" s="8"/>
      <c r="H156" s="8"/>
      <c r="I156" s="6" t="s">
        <v>14</v>
      </c>
      <c r="J156" s="6" t="s">
        <v>4</v>
      </c>
    </row>
    <row r="157" spans="1:10" x14ac:dyDescent="0.2">
      <c r="A157" s="171"/>
      <c r="B157" s="171"/>
      <c r="C157" s="217"/>
      <c r="D157" s="166" t="s">
        <v>1</v>
      </c>
      <c r="E157" s="166"/>
      <c r="F157" s="166"/>
      <c r="G157" s="6">
        <v>155</v>
      </c>
      <c r="H157" s="6">
        <v>22</v>
      </c>
      <c r="I157" s="6" t="s">
        <v>2</v>
      </c>
      <c r="J157" s="8"/>
    </row>
    <row r="158" spans="1:10" ht="12.95" customHeight="1" x14ac:dyDescent="0.2">
      <c r="A158" s="169" t="s">
        <v>72</v>
      </c>
      <c r="B158" s="172" t="s">
        <v>0</v>
      </c>
      <c r="C158" s="172"/>
      <c r="D158" s="164" t="s">
        <v>5</v>
      </c>
      <c r="E158" s="6" t="s">
        <v>6</v>
      </c>
      <c r="F158" s="6" t="s">
        <v>7</v>
      </c>
      <c r="G158" s="164" t="s">
        <v>8</v>
      </c>
      <c r="H158" s="164" t="s">
        <v>9</v>
      </c>
      <c r="I158" s="164" t="s">
        <v>10</v>
      </c>
      <c r="J158" s="164" t="s">
        <v>11</v>
      </c>
    </row>
    <row r="159" spans="1:10" x14ac:dyDescent="0.2">
      <c r="A159" s="170"/>
      <c r="B159" s="6" t="s">
        <v>14</v>
      </c>
      <c r="C159" s="9" t="s">
        <v>4</v>
      </c>
      <c r="D159" s="164"/>
      <c r="E159" s="6" t="s">
        <v>12</v>
      </c>
      <c r="F159" s="6" t="s">
        <v>12</v>
      </c>
      <c r="G159" s="164"/>
      <c r="H159" s="164"/>
      <c r="I159" s="164"/>
      <c r="J159" s="164"/>
    </row>
    <row r="160" spans="1:10" x14ac:dyDescent="0.2">
      <c r="A160" s="170"/>
      <c r="B160" s="6" t="s">
        <v>2</v>
      </c>
      <c r="C160" s="162"/>
      <c r="D160" s="5" t="s">
        <v>35</v>
      </c>
      <c r="E160" s="7">
        <v>43538</v>
      </c>
      <c r="F160" s="7">
        <v>43798</v>
      </c>
      <c r="G160" s="8">
        <v>8</v>
      </c>
      <c r="H160" s="8">
        <v>2</v>
      </c>
      <c r="I160" s="8" t="s">
        <v>2</v>
      </c>
      <c r="J160" s="8"/>
    </row>
    <row r="161" spans="1:10" ht="12.95" customHeight="1" x14ac:dyDescent="0.2">
      <c r="A161" s="170"/>
      <c r="B161" s="169" t="s">
        <v>73</v>
      </c>
      <c r="C161" s="162"/>
      <c r="D161" s="5" t="s">
        <v>74</v>
      </c>
      <c r="E161" s="161">
        <v>35843</v>
      </c>
      <c r="F161" s="161">
        <v>36160</v>
      </c>
      <c r="G161" s="160">
        <v>10</v>
      </c>
      <c r="H161" s="160">
        <v>13</v>
      </c>
      <c r="I161" s="160" t="s">
        <v>2</v>
      </c>
      <c r="J161" s="160"/>
    </row>
    <row r="162" spans="1:10" x14ac:dyDescent="0.2">
      <c r="A162" s="170"/>
      <c r="B162" s="170"/>
      <c r="C162" s="162"/>
      <c r="D162" s="5" t="s">
        <v>75</v>
      </c>
      <c r="E162" s="161"/>
      <c r="F162" s="161"/>
      <c r="G162" s="160"/>
      <c r="H162" s="160"/>
      <c r="I162" s="160"/>
      <c r="J162" s="160"/>
    </row>
    <row r="163" spans="1:10" x14ac:dyDescent="0.2">
      <c r="A163" s="170"/>
      <c r="B163" s="170"/>
      <c r="C163" s="162"/>
      <c r="D163" s="5" t="s">
        <v>76</v>
      </c>
      <c r="E163" s="7">
        <v>36208</v>
      </c>
      <c r="F163" s="7">
        <v>36525</v>
      </c>
      <c r="G163" s="8">
        <v>10</v>
      </c>
      <c r="H163" s="8">
        <v>13</v>
      </c>
      <c r="I163" s="8" t="s">
        <v>2</v>
      </c>
      <c r="J163" s="8"/>
    </row>
    <row r="164" spans="1:10" x14ac:dyDescent="0.2">
      <c r="A164" s="170"/>
      <c r="B164" s="170"/>
      <c r="C164" s="162"/>
      <c r="D164" s="5" t="s">
        <v>76</v>
      </c>
      <c r="E164" s="7">
        <v>36552</v>
      </c>
      <c r="F164" s="7">
        <v>37005</v>
      </c>
      <c r="G164" s="8">
        <v>15</v>
      </c>
      <c r="H164" s="8"/>
      <c r="I164" s="8" t="s">
        <v>2</v>
      </c>
      <c r="J164" s="8"/>
    </row>
    <row r="165" spans="1:10" x14ac:dyDescent="0.2">
      <c r="A165" s="170"/>
      <c r="B165" s="170"/>
      <c r="C165" s="162"/>
      <c r="D165" s="5" t="s">
        <v>74</v>
      </c>
      <c r="E165" s="161">
        <v>37624</v>
      </c>
      <c r="F165" s="161">
        <v>37986</v>
      </c>
      <c r="G165" s="160">
        <v>11</v>
      </c>
      <c r="H165" s="160">
        <v>29</v>
      </c>
      <c r="I165" s="160" t="s">
        <v>2</v>
      </c>
      <c r="J165" s="160"/>
    </row>
    <row r="166" spans="1:10" x14ac:dyDescent="0.2">
      <c r="A166" s="170"/>
      <c r="B166" s="170"/>
      <c r="C166" s="162"/>
      <c r="D166" s="5" t="s">
        <v>77</v>
      </c>
      <c r="E166" s="161"/>
      <c r="F166" s="161"/>
      <c r="G166" s="160"/>
      <c r="H166" s="160"/>
      <c r="I166" s="160"/>
      <c r="J166" s="160"/>
    </row>
    <row r="167" spans="1:10" x14ac:dyDescent="0.2">
      <c r="A167" s="170"/>
      <c r="B167" s="170"/>
      <c r="C167" s="162"/>
      <c r="D167" s="5" t="s">
        <v>78</v>
      </c>
      <c r="E167" s="7">
        <v>35080</v>
      </c>
      <c r="F167" s="7">
        <v>35516</v>
      </c>
      <c r="G167" s="8">
        <v>14</v>
      </c>
      <c r="H167" s="8">
        <v>13</v>
      </c>
      <c r="I167" s="8" t="s">
        <v>2</v>
      </c>
      <c r="J167" s="8"/>
    </row>
    <row r="168" spans="1:10" x14ac:dyDescent="0.2">
      <c r="A168" s="170"/>
      <c r="B168" s="170"/>
      <c r="C168" s="162"/>
      <c r="D168" s="5" t="s">
        <v>35</v>
      </c>
      <c r="E168" s="7">
        <v>39864</v>
      </c>
      <c r="F168" s="7">
        <v>40166</v>
      </c>
      <c r="G168" s="8">
        <v>9</v>
      </c>
      <c r="H168" s="8">
        <v>28</v>
      </c>
      <c r="I168" s="8" t="s">
        <v>2</v>
      </c>
      <c r="J168" s="8"/>
    </row>
    <row r="169" spans="1:10" x14ac:dyDescent="0.2">
      <c r="A169" s="170"/>
      <c r="B169" s="170"/>
      <c r="C169" s="162"/>
      <c r="D169" s="5" t="s">
        <v>35</v>
      </c>
      <c r="E169" s="7">
        <v>40927</v>
      </c>
      <c r="F169" s="7">
        <v>41077</v>
      </c>
      <c r="G169" s="8">
        <v>5</v>
      </c>
      <c r="H169" s="8"/>
      <c r="I169" s="8" t="s">
        <v>2</v>
      </c>
      <c r="J169" s="8"/>
    </row>
    <row r="170" spans="1:10" x14ac:dyDescent="0.2">
      <c r="A170" s="170"/>
      <c r="B170" s="170"/>
      <c r="C170" s="162"/>
      <c r="D170" s="5" t="s">
        <v>35</v>
      </c>
      <c r="E170" s="7">
        <v>40743</v>
      </c>
      <c r="F170" s="7">
        <v>40905</v>
      </c>
      <c r="G170" s="8">
        <v>5</v>
      </c>
      <c r="H170" s="8">
        <v>11</v>
      </c>
      <c r="I170" s="8" t="s">
        <v>2</v>
      </c>
      <c r="J170" s="8"/>
    </row>
    <row r="171" spans="1:10" x14ac:dyDescent="0.2">
      <c r="A171" s="170"/>
      <c r="B171" s="170"/>
      <c r="C171" s="162"/>
      <c r="D171" s="5" t="s">
        <v>35</v>
      </c>
      <c r="E171" s="7">
        <v>40602</v>
      </c>
      <c r="F171" s="7">
        <v>40723</v>
      </c>
      <c r="G171" s="8">
        <v>4</v>
      </c>
      <c r="H171" s="8"/>
      <c r="I171" s="8" t="s">
        <v>2</v>
      </c>
      <c r="J171" s="8"/>
    </row>
    <row r="172" spans="1:10" x14ac:dyDescent="0.2">
      <c r="A172" s="170"/>
      <c r="B172" s="170"/>
      <c r="C172" s="162"/>
      <c r="D172" s="5" t="s">
        <v>35</v>
      </c>
      <c r="E172" s="7">
        <v>40214</v>
      </c>
      <c r="F172" s="7">
        <v>40542</v>
      </c>
      <c r="G172" s="8">
        <v>10</v>
      </c>
      <c r="H172" s="8"/>
      <c r="I172" s="8" t="s">
        <v>2</v>
      </c>
      <c r="J172" s="8"/>
    </row>
    <row r="173" spans="1:10" x14ac:dyDescent="0.2">
      <c r="A173" s="170"/>
      <c r="B173" s="170"/>
      <c r="C173" s="162"/>
      <c r="D173" s="5" t="s">
        <v>35</v>
      </c>
      <c r="E173" s="7">
        <v>41114</v>
      </c>
      <c r="F173" s="7">
        <v>41273</v>
      </c>
      <c r="G173" s="8">
        <v>5</v>
      </c>
      <c r="H173" s="8">
        <v>8</v>
      </c>
      <c r="I173" s="8" t="s">
        <v>2</v>
      </c>
      <c r="J173" s="8"/>
    </row>
    <row r="174" spans="1:10" x14ac:dyDescent="0.2">
      <c r="A174" s="170"/>
      <c r="B174" s="170"/>
      <c r="C174" s="162"/>
      <c r="D174" s="5" t="s">
        <v>35</v>
      </c>
      <c r="E174" s="7">
        <v>41303</v>
      </c>
      <c r="F174" s="7">
        <v>41639</v>
      </c>
      <c r="G174" s="8">
        <v>9</v>
      </c>
      <c r="H174" s="8"/>
      <c r="I174" s="8" t="s">
        <v>2</v>
      </c>
      <c r="J174" s="8"/>
    </row>
    <row r="175" spans="1:10" x14ac:dyDescent="0.2">
      <c r="A175" s="170"/>
      <c r="B175" s="170"/>
      <c r="C175" s="162"/>
      <c r="D175" s="5" t="s">
        <v>35</v>
      </c>
      <c r="E175" s="7">
        <v>41671</v>
      </c>
      <c r="F175" s="7">
        <v>41995</v>
      </c>
      <c r="G175" s="8">
        <v>3</v>
      </c>
      <c r="H175" s="8">
        <v>9</v>
      </c>
      <c r="I175" s="8" t="s">
        <v>2</v>
      </c>
      <c r="J175" s="8"/>
    </row>
    <row r="176" spans="1:10" x14ac:dyDescent="0.2">
      <c r="A176" s="170"/>
      <c r="B176" s="170"/>
      <c r="C176" s="162"/>
      <c r="D176" s="5" t="s">
        <v>35</v>
      </c>
      <c r="E176" s="7">
        <v>42051</v>
      </c>
      <c r="F176" s="7">
        <v>42349</v>
      </c>
      <c r="G176" s="8">
        <v>9</v>
      </c>
      <c r="H176" s="8">
        <v>25</v>
      </c>
      <c r="I176" s="8" t="s">
        <v>2</v>
      </c>
      <c r="J176" s="8"/>
    </row>
    <row r="177" spans="1:10" x14ac:dyDescent="0.2">
      <c r="A177" s="170"/>
      <c r="B177" s="170"/>
      <c r="C177" s="162"/>
      <c r="D177" s="5" t="s">
        <v>35</v>
      </c>
      <c r="E177" s="7">
        <v>42429</v>
      </c>
      <c r="F177" s="7">
        <v>42720</v>
      </c>
      <c r="G177" s="8">
        <v>9</v>
      </c>
      <c r="H177" s="8">
        <v>17</v>
      </c>
      <c r="I177" s="8" t="s">
        <v>2</v>
      </c>
      <c r="J177" s="8"/>
    </row>
    <row r="178" spans="1:10" x14ac:dyDescent="0.2">
      <c r="A178" s="170"/>
      <c r="B178" s="170"/>
      <c r="C178" s="162"/>
      <c r="D178" s="5" t="s">
        <v>35</v>
      </c>
      <c r="E178" s="7">
        <v>42772</v>
      </c>
      <c r="F178" s="7">
        <v>43076</v>
      </c>
      <c r="G178" s="8">
        <v>10</v>
      </c>
      <c r="H178" s="8"/>
      <c r="I178" s="8" t="s">
        <v>2</v>
      </c>
      <c r="J178" s="8"/>
    </row>
    <row r="179" spans="1:10" x14ac:dyDescent="0.2">
      <c r="A179" s="170"/>
      <c r="B179" s="170"/>
      <c r="C179" s="162"/>
      <c r="D179" s="5" t="s">
        <v>35</v>
      </c>
      <c r="E179" s="7">
        <v>43147</v>
      </c>
      <c r="F179" s="7">
        <v>43427</v>
      </c>
      <c r="G179" s="8">
        <v>9</v>
      </c>
      <c r="H179" s="8">
        <v>6</v>
      </c>
      <c r="I179" s="8" t="s">
        <v>2</v>
      </c>
      <c r="J179" s="8"/>
    </row>
    <row r="180" spans="1:10" x14ac:dyDescent="0.2">
      <c r="A180" s="170"/>
      <c r="B180" s="170"/>
      <c r="C180" s="162"/>
      <c r="D180" s="5"/>
      <c r="E180" s="5"/>
      <c r="F180" s="5"/>
      <c r="G180" s="8"/>
      <c r="H180" s="8"/>
      <c r="I180" s="6" t="s">
        <v>14</v>
      </c>
      <c r="J180" s="6" t="s">
        <v>4</v>
      </c>
    </row>
    <row r="181" spans="1:10" x14ac:dyDescent="0.2">
      <c r="A181" s="171"/>
      <c r="B181" s="171"/>
      <c r="C181" s="162"/>
      <c r="D181" s="166" t="s">
        <v>1</v>
      </c>
      <c r="E181" s="166"/>
      <c r="F181" s="166"/>
      <c r="G181" s="6">
        <v>155</v>
      </c>
      <c r="H181" s="6">
        <v>174</v>
      </c>
      <c r="I181" s="6" t="s">
        <v>2</v>
      </c>
      <c r="J181" s="8"/>
    </row>
    <row r="182" spans="1:10" ht="12.95" customHeight="1" x14ac:dyDescent="0.2">
      <c r="A182" s="169" t="s">
        <v>79</v>
      </c>
      <c r="B182" s="165" t="s">
        <v>0</v>
      </c>
      <c r="C182" s="165"/>
      <c r="D182" s="164" t="s">
        <v>5</v>
      </c>
      <c r="E182" s="6" t="s">
        <v>6</v>
      </c>
      <c r="F182" s="6" t="s">
        <v>7</v>
      </c>
      <c r="G182" s="164" t="s">
        <v>8</v>
      </c>
      <c r="H182" s="164" t="s">
        <v>9</v>
      </c>
      <c r="I182" s="164" t="s">
        <v>10</v>
      </c>
      <c r="J182" s="164" t="s">
        <v>11</v>
      </c>
    </row>
    <row r="183" spans="1:10" x14ac:dyDescent="0.2">
      <c r="A183" s="170"/>
      <c r="B183" s="6" t="s">
        <v>14</v>
      </c>
      <c r="C183" s="10" t="s">
        <v>4</v>
      </c>
      <c r="D183" s="164"/>
      <c r="E183" s="6" t="s">
        <v>12</v>
      </c>
      <c r="F183" s="6" t="s">
        <v>12</v>
      </c>
      <c r="G183" s="164"/>
      <c r="H183" s="164"/>
      <c r="I183" s="164"/>
      <c r="J183" s="164"/>
    </row>
    <row r="184" spans="1:10" x14ac:dyDescent="0.2">
      <c r="A184" s="170"/>
      <c r="B184" s="164" t="s">
        <v>2</v>
      </c>
      <c r="C184" s="162"/>
      <c r="D184" s="5" t="s">
        <v>80</v>
      </c>
      <c r="E184" s="161">
        <v>42688</v>
      </c>
      <c r="F184" s="161">
        <v>43752</v>
      </c>
      <c r="G184" s="160">
        <v>35</v>
      </c>
      <c r="H184" s="160"/>
      <c r="I184" s="160" t="s">
        <v>2</v>
      </c>
      <c r="J184" s="160"/>
    </row>
    <row r="185" spans="1:10" x14ac:dyDescent="0.2">
      <c r="A185" s="170"/>
      <c r="B185" s="164"/>
      <c r="C185" s="162"/>
      <c r="D185" s="5" t="s">
        <v>81</v>
      </c>
      <c r="E185" s="161"/>
      <c r="F185" s="161"/>
      <c r="G185" s="160"/>
      <c r="H185" s="160"/>
      <c r="I185" s="160"/>
      <c r="J185" s="160"/>
    </row>
    <row r="186" spans="1:10" ht="12.95" customHeight="1" x14ac:dyDescent="0.2">
      <c r="A186" s="170"/>
      <c r="B186" s="169" t="s">
        <v>82</v>
      </c>
      <c r="C186" s="162"/>
      <c r="D186" s="5" t="s">
        <v>83</v>
      </c>
      <c r="E186" s="161">
        <v>42374</v>
      </c>
      <c r="F186" s="161">
        <v>43449</v>
      </c>
      <c r="G186" s="160">
        <v>35</v>
      </c>
      <c r="H186" s="160">
        <v>10</v>
      </c>
      <c r="I186" s="160" t="s">
        <v>2</v>
      </c>
      <c r="J186" s="160"/>
    </row>
    <row r="187" spans="1:10" x14ac:dyDescent="0.2">
      <c r="A187" s="170"/>
      <c r="B187" s="170"/>
      <c r="C187" s="162"/>
      <c r="D187" s="5" t="s">
        <v>84</v>
      </c>
      <c r="E187" s="161"/>
      <c r="F187" s="161"/>
      <c r="G187" s="160"/>
      <c r="H187" s="160"/>
      <c r="I187" s="160"/>
      <c r="J187" s="160"/>
    </row>
    <row r="188" spans="1:10" x14ac:dyDescent="0.2">
      <c r="A188" s="170"/>
      <c r="B188" s="170"/>
      <c r="C188" s="162"/>
      <c r="D188" s="5" t="s">
        <v>85</v>
      </c>
      <c r="E188" s="7">
        <v>40330</v>
      </c>
      <c r="F188" s="7">
        <v>42522</v>
      </c>
      <c r="G188" s="8">
        <v>72</v>
      </c>
      <c r="H188" s="8"/>
      <c r="I188" s="8"/>
      <c r="J188" s="8"/>
    </row>
    <row r="189" spans="1:10" x14ac:dyDescent="0.2">
      <c r="A189" s="170"/>
      <c r="B189" s="170"/>
      <c r="C189" s="162"/>
      <c r="D189" s="5" t="s">
        <v>86</v>
      </c>
      <c r="E189" s="161">
        <v>38161</v>
      </c>
      <c r="F189" s="161">
        <v>38352</v>
      </c>
      <c r="G189" s="160">
        <v>6</v>
      </c>
      <c r="H189" s="160">
        <v>8</v>
      </c>
      <c r="I189" s="160" t="s">
        <v>2</v>
      </c>
      <c r="J189" s="160"/>
    </row>
    <row r="190" spans="1:10" x14ac:dyDescent="0.2">
      <c r="A190" s="170"/>
      <c r="B190" s="170"/>
      <c r="C190" s="162"/>
      <c r="D190" s="5" t="s">
        <v>87</v>
      </c>
      <c r="E190" s="161"/>
      <c r="F190" s="161"/>
      <c r="G190" s="160"/>
      <c r="H190" s="160"/>
      <c r="I190" s="160"/>
      <c r="J190" s="160"/>
    </row>
    <row r="191" spans="1:10" x14ac:dyDescent="0.2">
      <c r="A191" s="170"/>
      <c r="B191" s="170"/>
      <c r="C191" s="162"/>
      <c r="D191" s="5"/>
      <c r="E191" s="5"/>
      <c r="F191" s="5"/>
      <c r="G191" s="8"/>
      <c r="H191" s="8"/>
      <c r="I191" s="6" t="s">
        <v>14</v>
      </c>
      <c r="J191" s="6" t="s">
        <v>4</v>
      </c>
    </row>
    <row r="192" spans="1:10" x14ac:dyDescent="0.2">
      <c r="A192" s="171"/>
      <c r="B192" s="171"/>
      <c r="C192" s="162"/>
      <c r="D192" s="163" t="s">
        <v>1</v>
      </c>
      <c r="E192" s="163"/>
      <c r="F192" s="163"/>
      <c r="G192" s="6">
        <v>148</v>
      </c>
      <c r="H192" s="6">
        <v>18</v>
      </c>
      <c r="I192" s="6" t="s">
        <v>2</v>
      </c>
      <c r="J192" s="8"/>
    </row>
    <row r="193" spans="1:10" s="54" customFormat="1" x14ac:dyDescent="0.2">
      <c r="A193" s="148" t="s">
        <v>110</v>
      </c>
      <c r="B193" s="149" t="s">
        <v>0</v>
      </c>
      <c r="C193" s="149"/>
      <c r="D193" s="150" t="s">
        <v>5</v>
      </c>
      <c r="E193" s="2" t="s">
        <v>6</v>
      </c>
      <c r="F193" s="2" t="s">
        <v>7</v>
      </c>
      <c r="G193" s="150" t="s">
        <v>8</v>
      </c>
      <c r="H193" s="150" t="s">
        <v>9</v>
      </c>
      <c r="I193" s="150" t="s">
        <v>10</v>
      </c>
      <c r="J193" s="150" t="s">
        <v>11</v>
      </c>
    </row>
    <row r="194" spans="1:10" s="54" customFormat="1" x14ac:dyDescent="0.2">
      <c r="A194" s="148"/>
      <c r="B194" s="2" t="s">
        <v>3</v>
      </c>
      <c r="C194" s="2" t="s">
        <v>4</v>
      </c>
      <c r="D194" s="150"/>
      <c r="E194" s="2" t="s">
        <v>12</v>
      </c>
      <c r="F194" s="2" t="s">
        <v>12</v>
      </c>
      <c r="G194" s="150"/>
      <c r="H194" s="150"/>
      <c r="I194" s="150"/>
      <c r="J194" s="150"/>
    </row>
    <row r="195" spans="1:10" s="54" customFormat="1" x14ac:dyDescent="0.2">
      <c r="A195" s="148"/>
      <c r="B195" s="2"/>
      <c r="C195" s="2"/>
      <c r="D195" s="55" t="s">
        <v>35</v>
      </c>
      <c r="E195" s="24">
        <v>44831</v>
      </c>
      <c r="F195" s="24">
        <v>44912</v>
      </c>
      <c r="G195" s="22">
        <v>2</v>
      </c>
      <c r="H195" s="22">
        <v>21</v>
      </c>
      <c r="I195" s="22" t="s">
        <v>2</v>
      </c>
      <c r="J195" s="2"/>
    </row>
    <row r="196" spans="1:10" s="54" customFormat="1" x14ac:dyDescent="0.2">
      <c r="A196" s="148"/>
      <c r="B196" s="1" t="s">
        <v>2</v>
      </c>
      <c r="C196" s="186"/>
      <c r="D196" s="55" t="s">
        <v>102</v>
      </c>
      <c r="E196" s="56">
        <v>41990</v>
      </c>
      <c r="F196" s="56">
        <v>42017</v>
      </c>
      <c r="G196" s="57"/>
      <c r="H196" s="57">
        <v>23</v>
      </c>
      <c r="I196" s="22" t="s">
        <v>2</v>
      </c>
      <c r="J196" s="2"/>
    </row>
    <row r="197" spans="1:10" s="54" customFormat="1" ht="24" x14ac:dyDescent="0.2">
      <c r="A197" s="148"/>
      <c r="B197" s="150" t="s">
        <v>103</v>
      </c>
      <c r="C197" s="186"/>
      <c r="D197" s="55" t="s">
        <v>104</v>
      </c>
      <c r="E197" s="56">
        <v>41664</v>
      </c>
      <c r="F197" s="56">
        <v>41966</v>
      </c>
      <c r="G197" s="57">
        <v>10</v>
      </c>
      <c r="H197" s="57"/>
      <c r="I197" s="22" t="s">
        <v>2</v>
      </c>
      <c r="J197" s="2"/>
    </row>
    <row r="198" spans="1:10" s="54" customFormat="1" ht="24" x14ac:dyDescent="0.2">
      <c r="A198" s="148"/>
      <c r="B198" s="150"/>
      <c r="C198" s="186"/>
      <c r="D198" s="55" t="s">
        <v>104</v>
      </c>
      <c r="E198" s="56">
        <v>42021</v>
      </c>
      <c r="F198" s="56">
        <v>42162</v>
      </c>
      <c r="G198" s="57">
        <v>4</v>
      </c>
      <c r="H198" s="57">
        <v>23</v>
      </c>
      <c r="I198" s="22" t="s">
        <v>2</v>
      </c>
      <c r="J198" s="2"/>
    </row>
    <row r="199" spans="1:10" s="54" customFormat="1" ht="24" x14ac:dyDescent="0.2">
      <c r="A199" s="148"/>
      <c r="B199" s="150"/>
      <c r="C199" s="186"/>
      <c r="D199" s="55" t="s">
        <v>104</v>
      </c>
      <c r="E199" s="56">
        <v>41314</v>
      </c>
      <c r="F199" s="56">
        <v>41602</v>
      </c>
      <c r="G199" s="57">
        <v>9</v>
      </c>
      <c r="H199" s="57">
        <v>14</v>
      </c>
      <c r="I199" s="22" t="s">
        <v>2</v>
      </c>
      <c r="J199" s="2"/>
    </row>
    <row r="200" spans="1:10" s="54" customFormat="1" ht="24" x14ac:dyDescent="0.2">
      <c r="A200" s="148"/>
      <c r="B200" s="150"/>
      <c r="C200" s="186"/>
      <c r="D200" s="55" t="s">
        <v>104</v>
      </c>
      <c r="E200" s="56">
        <v>41664</v>
      </c>
      <c r="F200" s="56">
        <v>41966</v>
      </c>
      <c r="G200" s="57">
        <v>10</v>
      </c>
      <c r="H200" s="57"/>
      <c r="I200" s="22" t="s">
        <v>2</v>
      </c>
      <c r="J200" s="2"/>
    </row>
    <row r="201" spans="1:10" s="54" customFormat="1" ht="24" x14ac:dyDescent="0.2">
      <c r="A201" s="148"/>
      <c r="B201" s="150"/>
      <c r="C201" s="186"/>
      <c r="D201" s="55" t="s">
        <v>104</v>
      </c>
      <c r="E201" s="56">
        <v>42011</v>
      </c>
      <c r="F201" s="56">
        <v>42162</v>
      </c>
      <c r="G201" s="57">
        <v>5</v>
      </c>
      <c r="H201" s="57">
        <v>2</v>
      </c>
      <c r="I201" s="22" t="s">
        <v>2</v>
      </c>
      <c r="J201" s="2"/>
    </row>
    <row r="202" spans="1:10" s="54" customFormat="1" ht="24" x14ac:dyDescent="0.2">
      <c r="A202" s="148"/>
      <c r="B202" s="150"/>
      <c r="C202" s="186"/>
      <c r="D202" s="55" t="s">
        <v>105</v>
      </c>
      <c r="E202" s="56">
        <v>41012</v>
      </c>
      <c r="F202" s="56">
        <v>41255</v>
      </c>
      <c r="G202" s="57">
        <v>8</v>
      </c>
      <c r="H202" s="57"/>
      <c r="I202" s="22" t="s">
        <v>2</v>
      </c>
      <c r="J202" s="2"/>
    </row>
    <row r="203" spans="1:10" s="54" customFormat="1" x14ac:dyDescent="0.2">
      <c r="A203" s="148"/>
      <c r="B203" s="150"/>
      <c r="C203" s="186"/>
      <c r="D203" s="55" t="s">
        <v>106</v>
      </c>
      <c r="E203" s="56">
        <v>40725</v>
      </c>
      <c r="F203" s="56">
        <v>40892</v>
      </c>
      <c r="G203" s="57">
        <v>5</v>
      </c>
      <c r="H203" s="57">
        <v>15</v>
      </c>
      <c r="I203" s="22" t="s">
        <v>2</v>
      </c>
      <c r="J203" s="2"/>
    </row>
    <row r="204" spans="1:10" s="54" customFormat="1" x14ac:dyDescent="0.2">
      <c r="A204" s="148"/>
      <c r="B204" s="150"/>
      <c r="C204" s="186"/>
      <c r="D204" s="25"/>
      <c r="E204" s="4"/>
      <c r="F204" s="4"/>
      <c r="G204" s="22"/>
      <c r="H204" s="22"/>
      <c r="I204" s="2" t="s">
        <v>14</v>
      </c>
      <c r="J204" s="2" t="s">
        <v>4</v>
      </c>
    </row>
    <row r="205" spans="1:10" s="54" customFormat="1" x14ac:dyDescent="0.2">
      <c r="A205" s="148"/>
      <c r="B205" s="150"/>
      <c r="C205" s="186"/>
      <c r="D205" s="150" t="s">
        <v>1</v>
      </c>
      <c r="E205" s="150"/>
      <c r="F205" s="150"/>
      <c r="G205" s="2">
        <f>+SUM(G195:G204)</f>
        <v>53</v>
      </c>
      <c r="H205" s="2">
        <f>SUM(H195:H203)</f>
        <v>98</v>
      </c>
      <c r="I205" s="2" t="s">
        <v>2</v>
      </c>
      <c r="J205" s="22"/>
    </row>
    <row r="206" spans="1:10" s="54" customFormat="1" x14ac:dyDescent="0.2">
      <c r="A206" s="148" t="s">
        <v>107</v>
      </c>
      <c r="B206" s="149" t="s">
        <v>0</v>
      </c>
      <c r="C206" s="149"/>
      <c r="D206" s="150" t="s">
        <v>5</v>
      </c>
      <c r="E206" s="2" t="s">
        <v>6</v>
      </c>
      <c r="F206" s="2" t="s">
        <v>7</v>
      </c>
      <c r="G206" s="150" t="s">
        <v>8</v>
      </c>
      <c r="H206" s="150" t="s">
        <v>9</v>
      </c>
      <c r="I206" s="150" t="s">
        <v>10</v>
      </c>
      <c r="J206" s="150" t="s">
        <v>11</v>
      </c>
    </row>
    <row r="207" spans="1:10" s="54" customFormat="1" x14ac:dyDescent="0.2">
      <c r="A207" s="148"/>
      <c r="B207" s="2" t="s">
        <v>3</v>
      </c>
      <c r="C207" s="2" t="s">
        <v>4</v>
      </c>
      <c r="D207" s="150"/>
      <c r="E207" s="2" t="s">
        <v>12</v>
      </c>
      <c r="F207" s="2" t="s">
        <v>12</v>
      </c>
      <c r="G207" s="150"/>
      <c r="H207" s="150"/>
      <c r="I207" s="150"/>
      <c r="J207" s="150"/>
    </row>
    <row r="208" spans="1:10" s="54" customFormat="1" ht="24" x14ac:dyDescent="0.2">
      <c r="A208" s="148"/>
      <c r="B208" s="1" t="s">
        <v>2</v>
      </c>
      <c r="C208" s="2"/>
      <c r="D208" s="55" t="s">
        <v>108</v>
      </c>
      <c r="E208" s="24">
        <v>44809</v>
      </c>
      <c r="F208" s="24">
        <v>45230</v>
      </c>
      <c r="G208" s="29">
        <v>13</v>
      </c>
      <c r="H208" s="29">
        <v>27</v>
      </c>
      <c r="I208" s="57" t="s">
        <v>2</v>
      </c>
      <c r="J208" s="2"/>
    </row>
    <row r="209" spans="1:10" s="54" customFormat="1" x14ac:dyDescent="0.2">
      <c r="A209" s="148"/>
      <c r="B209" s="181" t="s">
        <v>109</v>
      </c>
      <c r="C209" s="186"/>
      <c r="D209" s="55"/>
      <c r="E209" s="56"/>
      <c r="F209" s="56"/>
      <c r="G209" s="57"/>
      <c r="H209" s="57"/>
      <c r="I209" s="22"/>
      <c r="J209" s="2"/>
    </row>
    <row r="210" spans="1:10" s="54" customFormat="1" x14ac:dyDescent="0.2">
      <c r="A210" s="148"/>
      <c r="B210" s="182"/>
      <c r="C210" s="186"/>
      <c r="D210" s="25"/>
      <c r="E210" s="4"/>
      <c r="F210" s="4"/>
      <c r="G210" s="22"/>
      <c r="H210" s="22"/>
      <c r="I210" s="2" t="s">
        <v>14</v>
      </c>
      <c r="J210" s="2" t="s">
        <v>4</v>
      </c>
    </row>
    <row r="211" spans="1:10" s="54" customFormat="1" x14ac:dyDescent="0.2">
      <c r="A211" s="148"/>
      <c r="B211" s="183"/>
      <c r="C211" s="186"/>
      <c r="D211" s="150" t="s">
        <v>1</v>
      </c>
      <c r="E211" s="150"/>
      <c r="F211" s="150"/>
      <c r="G211" s="53">
        <f>+SUM(G208:G210)</f>
        <v>13</v>
      </c>
      <c r="H211" s="53">
        <f>SUM(H208:H209)</f>
        <v>27</v>
      </c>
      <c r="I211" s="2" t="s">
        <v>2</v>
      </c>
      <c r="J211" s="22"/>
    </row>
    <row r="212" spans="1:10" ht="12" customHeight="1" x14ac:dyDescent="0.2">
      <c r="A212" s="152" t="s">
        <v>111</v>
      </c>
      <c r="B212" s="155" t="s">
        <v>0</v>
      </c>
      <c r="C212" s="155"/>
      <c r="D212" s="156" t="s">
        <v>5</v>
      </c>
      <c r="E212" s="13" t="s">
        <v>6</v>
      </c>
      <c r="F212" s="13" t="s">
        <v>7</v>
      </c>
      <c r="G212" s="156" t="s">
        <v>8</v>
      </c>
      <c r="H212" s="156" t="s">
        <v>9</v>
      </c>
      <c r="I212" s="156" t="s">
        <v>10</v>
      </c>
      <c r="J212" s="156" t="s">
        <v>11</v>
      </c>
    </row>
    <row r="213" spans="1:10" x14ac:dyDescent="0.2">
      <c r="A213" s="153"/>
      <c r="B213" s="13" t="s">
        <v>14</v>
      </c>
      <c r="C213" s="14" t="s">
        <v>4</v>
      </c>
      <c r="D213" s="156"/>
      <c r="E213" s="13" t="s">
        <v>12</v>
      </c>
      <c r="F213" s="13" t="s">
        <v>12</v>
      </c>
      <c r="G213" s="156"/>
      <c r="H213" s="156"/>
      <c r="I213" s="156"/>
      <c r="J213" s="156"/>
    </row>
    <row r="214" spans="1:10" x14ac:dyDescent="0.2">
      <c r="A214" s="153"/>
      <c r="B214" s="13" t="s">
        <v>2</v>
      </c>
      <c r="C214" s="157"/>
      <c r="D214" s="15" t="s">
        <v>35</v>
      </c>
      <c r="E214" s="16">
        <v>43934</v>
      </c>
      <c r="F214" s="17">
        <v>44183</v>
      </c>
      <c r="G214" s="29">
        <f>DATEDIF(E214,F214,"YM")</f>
        <v>8</v>
      </c>
      <c r="H214" s="29">
        <f>DATEDIF(E214,F214,"MD")</f>
        <v>5</v>
      </c>
      <c r="I214" s="19" t="s">
        <v>2</v>
      </c>
      <c r="J214" s="48"/>
    </row>
    <row r="215" spans="1:10" x14ac:dyDescent="0.2">
      <c r="A215" s="153"/>
      <c r="B215" s="152" t="s">
        <v>59</v>
      </c>
      <c r="C215" s="158"/>
      <c r="D215" s="15" t="s">
        <v>35</v>
      </c>
      <c r="E215" s="16">
        <v>44278</v>
      </c>
      <c r="F215" s="17">
        <v>44505</v>
      </c>
      <c r="G215" s="29">
        <f t="shared" ref="G215" si="4">DATEDIF(E215,F215,"YM")</f>
        <v>7</v>
      </c>
      <c r="H215" s="29">
        <f t="shared" ref="H215" si="5">DATEDIF(E215,F215,"MD")</f>
        <v>13</v>
      </c>
      <c r="I215" s="19" t="s">
        <v>2</v>
      </c>
      <c r="J215" s="48"/>
    </row>
    <row r="216" spans="1:10" x14ac:dyDescent="0.2">
      <c r="A216" s="153"/>
      <c r="B216" s="153"/>
      <c r="C216" s="158"/>
      <c r="D216" s="51"/>
      <c r="E216" s="51"/>
      <c r="F216" s="51"/>
      <c r="G216" s="49"/>
      <c r="H216" s="48"/>
      <c r="I216" s="19"/>
      <c r="J216" s="48"/>
    </row>
    <row r="217" spans="1:10" x14ac:dyDescent="0.2">
      <c r="A217" s="154"/>
      <c r="B217" s="154"/>
      <c r="C217" s="159"/>
      <c r="D217" s="21" t="s">
        <v>1</v>
      </c>
      <c r="E217" s="21"/>
      <c r="F217" s="21"/>
      <c r="G217" s="52">
        <f>SUM(G214:G216)</f>
        <v>15</v>
      </c>
      <c r="H217" s="52">
        <f>SUM(H214:H216)</f>
        <v>18</v>
      </c>
      <c r="I217" s="21" t="s">
        <v>2</v>
      </c>
      <c r="J217" s="21"/>
    </row>
    <row r="218" spans="1:10" ht="12" customHeight="1" x14ac:dyDescent="0.2">
      <c r="A218" s="152" t="s">
        <v>112</v>
      </c>
      <c r="B218" s="155" t="s">
        <v>0</v>
      </c>
      <c r="C218" s="155"/>
      <c r="D218" s="156" t="s">
        <v>5</v>
      </c>
      <c r="E218" s="13" t="s">
        <v>6</v>
      </c>
      <c r="F218" s="13" t="s">
        <v>7</v>
      </c>
      <c r="G218" s="156" t="s">
        <v>8</v>
      </c>
      <c r="H218" s="156" t="s">
        <v>9</v>
      </c>
      <c r="I218" s="156" t="s">
        <v>10</v>
      </c>
      <c r="J218" s="156" t="s">
        <v>11</v>
      </c>
    </row>
    <row r="219" spans="1:10" x14ac:dyDescent="0.2">
      <c r="A219" s="153"/>
      <c r="B219" s="13" t="s">
        <v>14</v>
      </c>
      <c r="C219" s="14" t="s">
        <v>4</v>
      </c>
      <c r="D219" s="156"/>
      <c r="E219" s="13" t="s">
        <v>12</v>
      </c>
      <c r="F219" s="13" t="s">
        <v>12</v>
      </c>
      <c r="G219" s="156"/>
      <c r="H219" s="156"/>
      <c r="I219" s="156"/>
      <c r="J219" s="156"/>
    </row>
    <row r="220" spans="1:10" x14ac:dyDescent="0.2">
      <c r="A220" s="153"/>
      <c r="B220" s="13" t="s">
        <v>2</v>
      </c>
      <c r="C220" s="157"/>
      <c r="D220" s="15" t="s">
        <v>114</v>
      </c>
      <c r="E220" s="16">
        <v>42753</v>
      </c>
      <c r="F220" s="17">
        <v>43068</v>
      </c>
      <c r="G220" s="29">
        <f>DATEDIF(E220,F220,"YM")</f>
        <v>10</v>
      </c>
      <c r="H220" s="29">
        <f>DATEDIF(E220,F220,"MD")</f>
        <v>11</v>
      </c>
      <c r="I220" s="19" t="s">
        <v>2</v>
      </c>
      <c r="J220" s="48"/>
    </row>
    <row r="221" spans="1:10" x14ac:dyDescent="0.2">
      <c r="A221" s="153"/>
      <c r="B221" s="58"/>
      <c r="C221" s="158"/>
      <c r="D221" s="15" t="s">
        <v>116</v>
      </c>
      <c r="E221" s="16">
        <v>42135</v>
      </c>
      <c r="F221" s="17">
        <v>42369</v>
      </c>
      <c r="G221" s="29">
        <f>DATEDIF(E221,F221,"YM")</f>
        <v>7</v>
      </c>
      <c r="H221" s="29">
        <f>DATEDIF(E221,F221,"MD")</f>
        <v>20</v>
      </c>
      <c r="I221" s="19" t="s">
        <v>2</v>
      </c>
      <c r="J221" s="48"/>
    </row>
    <row r="222" spans="1:10" x14ac:dyDescent="0.2">
      <c r="A222" s="153"/>
      <c r="B222" s="152" t="s">
        <v>113</v>
      </c>
      <c r="C222" s="158"/>
      <c r="D222" s="15" t="s">
        <v>115</v>
      </c>
      <c r="E222" s="16">
        <v>41654</v>
      </c>
      <c r="F222" s="17">
        <v>41930</v>
      </c>
      <c r="G222" s="29">
        <f t="shared" ref="G222" si="6">DATEDIF(E222,F222,"YM")</f>
        <v>9</v>
      </c>
      <c r="H222" s="29">
        <f t="shared" ref="H222" si="7">DATEDIF(E222,F222,"MD")</f>
        <v>3</v>
      </c>
      <c r="I222" s="19" t="s">
        <v>2</v>
      </c>
      <c r="J222" s="48"/>
    </row>
    <row r="223" spans="1:10" x14ac:dyDescent="0.2">
      <c r="A223" s="153"/>
      <c r="B223" s="153"/>
      <c r="C223" s="158"/>
      <c r="D223" s="51"/>
      <c r="E223" s="51"/>
      <c r="F223" s="51"/>
      <c r="G223" s="49"/>
      <c r="H223" s="48"/>
      <c r="I223" s="19"/>
      <c r="J223" s="48"/>
    </row>
    <row r="224" spans="1:10" x14ac:dyDescent="0.2">
      <c r="A224" s="154"/>
      <c r="B224" s="154"/>
      <c r="C224" s="159"/>
      <c r="D224" s="21" t="s">
        <v>1</v>
      </c>
      <c r="E224" s="21"/>
      <c r="F224" s="21"/>
      <c r="G224" s="52">
        <f>SUM(G220:G223)</f>
        <v>26</v>
      </c>
      <c r="H224" s="52">
        <f>SUM(H220:H223)</f>
        <v>34</v>
      </c>
      <c r="I224" s="21" t="s">
        <v>2</v>
      </c>
      <c r="J224" s="21"/>
    </row>
    <row r="225" spans="1:10" s="54" customFormat="1" x14ac:dyDescent="0.2">
      <c r="A225" s="148" t="s">
        <v>117</v>
      </c>
      <c r="B225" s="149" t="s">
        <v>0</v>
      </c>
      <c r="C225" s="149"/>
      <c r="D225" s="150" t="s">
        <v>5</v>
      </c>
      <c r="E225" s="2" t="s">
        <v>6</v>
      </c>
      <c r="F225" s="2" t="s">
        <v>7</v>
      </c>
      <c r="G225" s="150" t="s">
        <v>8</v>
      </c>
      <c r="H225" s="150" t="s">
        <v>9</v>
      </c>
      <c r="I225" s="150" t="s">
        <v>10</v>
      </c>
      <c r="J225" s="150" t="s">
        <v>11</v>
      </c>
    </row>
    <row r="226" spans="1:10" s="54" customFormat="1" x14ac:dyDescent="0.2">
      <c r="A226" s="148"/>
      <c r="B226" s="2" t="s">
        <v>3</v>
      </c>
      <c r="C226" s="2" t="s">
        <v>4</v>
      </c>
      <c r="D226" s="150"/>
      <c r="E226" s="2" t="s">
        <v>12</v>
      </c>
      <c r="F226" s="2" t="s">
        <v>12</v>
      </c>
      <c r="G226" s="150"/>
      <c r="H226" s="150"/>
      <c r="I226" s="150"/>
      <c r="J226" s="150"/>
    </row>
    <row r="227" spans="1:10" s="54" customFormat="1" x14ac:dyDescent="0.2">
      <c r="A227" s="148"/>
      <c r="B227" s="2" t="s">
        <v>2</v>
      </c>
      <c r="C227" s="151"/>
      <c r="D227" s="25" t="s">
        <v>35</v>
      </c>
      <c r="E227" s="24">
        <v>44230</v>
      </c>
      <c r="F227" s="24">
        <v>44537</v>
      </c>
      <c r="G227" s="22">
        <v>10</v>
      </c>
      <c r="H227" s="22">
        <v>3</v>
      </c>
      <c r="I227" s="22" t="s">
        <v>2</v>
      </c>
      <c r="J227" s="22"/>
    </row>
    <row r="228" spans="1:10" s="54" customFormat="1" x14ac:dyDescent="0.2">
      <c r="A228" s="148"/>
      <c r="B228" s="150" t="s">
        <v>118</v>
      </c>
      <c r="C228" s="151"/>
      <c r="D228" s="25" t="s">
        <v>35</v>
      </c>
      <c r="E228" s="24">
        <v>43871</v>
      </c>
      <c r="F228" s="24">
        <v>44174</v>
      </c>
      <c r="G228" s="22">
        <v>9</v>
      </c>
      <c r="H228" s="22">
        <v>7</v>
      </c>
      <c r="I228" s="22" t="s">
        <v>2</v>
      </c>
      <c r="J228" s="22"/>
    </row>
    <row r="229" spans="1:10" s="54" customFormat="1" x14ac:dyDescent="0.2">
      <c r="A229" s="148"/>
      <c r="B229" s="150"/>
      <c r="C229" s="151"/>
      <c r="D229" s="25" t="s">
        <v>35</v>
      </c>
      <c r="E229" s="24">
        <v>43510</v>
      </c>
      <c r="F229" s="24">
        <v>43812</v>
      </c>
      <c r="G229" s="22">
        <v>9</v>
      </c>
      <c r="H229" s="22">
        <v>28</v>
      </c>
      <c r="I229" s="22" t="s">
        <v>2</v>
      </c>
      <c r="J229" s="22"/>
    </row>
    <row r="230" spans="1:10" s="54" customFormat="1" x14ac:dyDescent="0.2">
      <c r="A230" s="148"/>
      <c r="B230" s="150"/>
      <c r="C230" s="151"/>
      <c r="D230" s="25" t="s">
        <v>35</v>
      </c>
      <c r="E230" s="24">
        <v>43136</v>
      </c>
      <c r="F230" s="24">
        <v>43434</v>
      </c>
      <c r="G230" s="22">
        <v>9</v>
      </c>
      <c r="H230" s="22">
        <v>26</v>
      </c>
      <c r="I230" s="22" t="s">
        <v>2</v>
      </c>
      <c r="J230" s="22"/>
    </row>
    <row r="231" spans="1:10" s="54" customFormat="1" x14ac:dyDescent="0.2">
      <c r="A231" s="148"/>
      <c r="B231" s="150"/>
      <c r="C231" s="151"/>
      <c r="D231" s="25" t="s">
        <v>35</v>
      </c>
      <c r="E231" s="24">
        <v>42783</v>
      </c>
      <c r="F231" s="24">
        <v>43075</v>
      </c>
      <c r="G231" s="22">
        <v>10</v>
      </c>
      <c r="H231" s="22">
        <v>5</v>
      </c>
      <c r="I231" s="22" t="s">
        <v>2</v>
      </c>
      <c r="J231" s="22"/>
    </row>
    <row r="232" spans="1:10" s="54" customFormat="1" x14ac:dyDescent="0.2">
      <c r="A232" s="148"/>
      <c r="B232" s="150"/>
      <c r="C232" s="151"/>
      <c r="D232" s="25" t="s">
        <v>35</v>
      </c>
      <c r="E232" s="24">
        <v>42417</v>
      </c>
      <c r="F232" s="24">
        <v>42721</v>
      </c>
      <c r="G232" s="22">
        <v>10</v>
      </c>
      <c r="H232" s="22">
        <v>0</v>
      </c>
      <c r="I232" s="22" t="s">
        <v>2</v>
      </c>
      <c r="J232" s="22"/>
    </row>
    <row r="233" spans="1:10" s="54" customFormat="1" x14ac:dyDescent="0.2">
      <c r="A233" s="148"/>
      <c r="B233" s="150"/>
      <c r="C233" s="151"/>
      <c r="D233" s="25" t="s">
        <v>35</v>
      </c>
      <c r="E233" s="24">
        <v>42053</v>
      </c>
      <c r="F233" s="24">
        <v>42351</v>
      </c>
      <c r="G233" s="22">
        <v>9</v>
      </c>
      <c r="H233" s="22">
        <v>25</v>
      </c>
      <c r="I233" s="22" t="s">
        <v>2</v>
      </c>
      <c r="J233" s="22"/>
    </row>
    <row r="234" spans="1:10" s="54" customFormat="1" x14ac:dyDescent="0.2">
      <c r="A234" s="148"/>
      <c r="B234" s="150"/>
      <c r="C234" s="151"/>
      <c r="D234" s="25" t="s">
        <v>35</v>
      </c>
      <c r="E234" s="24">
        <v>41304</v>
      </c>
      <c r="F234" s="24">
        <v>41639</v>
      </c>
      <c r="G234" s="22">
        <v>11</v>
      </c>
      <c r="H234" s="22">
        <v>1</v>
      </c>
      <c r="I234" s="22" t="s">
        <v>2</v>
      </c>
      <c r="J234" s="22"/>
    </row>
    <row r="235" spans="1:10" s="54" customFormat="1" x14ac:dyDescent="0.2">
      <c r="A235" s="148"/>
      <c r="B235" s="150"/>
      <c r="C235" s="151"/>
      <c r="D235" s="25" t="s">
        <v>35</v>
      </c>
      <c r="E235" s="24">
        <v>40942</v>
      </c>
      <c r="F235" s="24">
        <v>41273</v>
      </c>
      <c r="G235" s="22">
        <v>10</v>
      </c>
      <c r="H235" s="22">
        <v>27</v>
      </c>
      <c r="I235" s="22" t="s">
        <v>2</v>
      </c>
      <c r="J235" s="22"/>
    </row>
    <row r="236" spans="1:10" s="54" customFormat="1" x14ac:dyDescent="0.2">
      <c r="A236" s="148"/>
      <c r="B236" s="150"/>
      <c r="C236" s="151"/>
      <c r="D236" s="25" t="s">
        <v>35</v>
      </c>
      <c r="E236" s="24">
        <v>40620</v>
      </c>
      <c r="F236" s="24">
        <v>40872</v>
      </c>
      <c r="G236" s="22">
        <v>8</v>
      </c>
      <c r="H236" s="22">
        <v>7</v>
      </c>
      <c r="I236" s="22" t="s">
        <v>2</v>
      </c>
      <c r="J236" s="22"/>
    </row>
    <row r="237" spans="1:10" s="54" customFormat="1" x14ac:dyDescent="0.2">
      <c r="A237" s="148"/>
      <c r="B237" s="150"/>
      <c r="C237" s="151"/>
      <c r="D237" s="25" t="s">
        <v>35</v>
      </c>
      <c r="E237" s="24">
        <v>40206</v>
      </c>
      <c r="F237" s="24">
        <v>40532</v>
      </c>
      <c r="G237" s="22">
        <v>10</v>
      </c>
      <c r="H237" s="22">
        <v>22</v>
      </c>
      <c r="I237" s="22" t="s">
        <v>2</v>
      </c>
      <c r="J237" s="22"/>
    </row>
    <row r="238" spans="1:10" s="54" customFormat="1" x14ac:dyDescent="0.2">
      <c r="A238" s="148"/>
      <c r="B238" s="150"/>
      <c r="C238" s="151"/>
      <c r="D238" s="25"/>
      <c r="E238" s="4"/>
      <c r="F238" s="4"/>
      <c r="G238" s="22"/>
      <c r="H238" s="22"/>
      <c r="I238" s="2" t="s">
        <v>14</v>
      </c>
      <c r="J238" s="2" t="s">
        <v>4</v>
      </c>
    </row>
    <row r="239" spans="1:10" s="54" customFormat="1" x14ac:dyDescent="0.2">
      <c r="A239" s="148"/>
      <c r="B239" s="150"/>
      <c r="C239" s="151"/>
      <c r="D239" s="150" t="s">
        <v>1</v>
      </c>
      <c r="E239" s="150"/>
      <c r="F239" s="150"/>
      <c r="G239" s="2">
        <f>SUM(G227:G238)</f>
        <v>105</v>
      </c>
      <c r="H239" s="2">
        <f>SUM(H227:H238)</f>
        <v>151</v>
      </c>
      <c r="I239" s="2" t="s">
        <v>2</v>
      </c>
      <c r="J239" s="25"/>
    </row>
    <row r="240" spans="1:10" s="54" customFormat="1" x14ac:dyDescent="0.2">
      <c r="A240" s="148" t="s">
        <v>119</v>
      </c>
      <c r="B240" s="149" t="s">
        <v>0</v>
      </c>
      <c r="C240" s="149"/>
      <c r="D240" s="150" t="s">
        <v>5</v>
      </c>
      <c r="E240" s="2" t="s">
        <v>6</v>
      </c>
      <c r="F240" s="2" t="s">
        <v>7</v>
      </c>
      <c r="G240" s="150" t="s">
        <v>8</v>
      </c>
      <c r="H240" s="150" t="s">
        <v>9</v>
      </c>
      <c r="I240" s="150" t="s">
        <v>10</v>
      </c>
      <c r="J240" s="150" t="s">
        <v>11</v>
      </c>
    </row>
    <row r="241" spans="1:10" s="54" customFormat="1" x14ac:dyDescent="0.2">
      <c r="A241" s="148"/>
      <c r="B241" s="2" t="s">
        <v>3</v>
      </c>
      <c r="C241" s="2" t="s">
        <v>4</v>
      </c>
      <c r="D241" s="150"/>
      <c r="E241" s="2" t="s">
        <v>12</v>
      </c>
      <c r="F241" s="2" t="s">
        <v>12</v>
      </c>
      <c r="G241" s="150"/>
      <c r="H241" s="150"/>
      <c r="I241" s="150"/>
      <c r="J241" s="150"/>
    </row>
    <row r="242" spans="1:10" s="54" customFormat="1" x14ac:dyDescent="0.2">
      <c r="A242" s="148"/>
      <c r="B242" s="2" t="s">
        <v>2</v>
      </c>
      <c r="C242" s="151"/>
      <c r="D242" s="25" t="s">
        <v>35</v>
      </c>
      <c r="E242" s="24">
        <v>41671</v>
      </c>
      <c r="F242" s="24">
        <v>41881</v>
      </c>
      <c r="G242" s="29">
        <f t="shared" ref="G242:G247" si="8">DATEDIF(E242,F242,"YM")</f>
        <v>6</v>
      </c>
      <c r="H242" s="29">
        <f t="shared" ref="H242:H247" si="9">DATEDIF(E242,F242,"MD")</f>
        <v>29</v>
      </c>
      <c r="I242" s="22" t="s">
        <v>2</v>
      </c>
      <c r="J242" s="22"/>
    </row>
    <row r="243" spans="1:10" s="54" customFormat="1" x14ac:dyDescent="0.2">
      <c r="A243" s="148"/>
      <c r="B243" s="150" t="s">
        <v>59</v>
      </c>
      <c r="C243" s="151"/>
      <c r="D243" s="25" t="s">
        <v>35</v>
      </c>
      <c r="E243" s="24">
        <v>42054</v>
      </c>
      <c r="F243" s="24">
        <v>42353</v>
      </c>
      <c r="G243" s="29">
        <f t="shared" si="8"/>
        <v>9</v>
      </c>
      <c r="H243" s="29">
        <f t="shared" si="9"/>
        <v>26</v>
      </c>
      <c r="I243" s="22" t="s">
        <v>2</v>
      </c>
      <c r="J243" s="22"/>
    </row>
    <row r="244" spans="1:10" s="54" customFormat="1" x14ac:dyDescent="0.2">
      <c r="A244" s="148"/>
      <c r="B244" s="150"/>
      <c r="C244" s="151"/>
      <c r="D244" s="25" t="s">
        <v>35</v>
      </c>
      <c r="E244" s="24">
        <v>42416</v>
      </c>
      <c r="F244" s="24">
        <v>42719</v>
      </c>
      <c r="G244" s="29">
        <f t="shared" si="8"/>
        <v>9</v>
      </c>
      <c r="H244" s="29">
        <f t="shared" si="9"/>
        <v>29</v>
      </c>
      <c r="I244" s="22" t="s">
        <v>2</v>
      </c>
      <c r="J244" s="22"/>
    </row>
    <row r="245" spans="1:10" s="54" customFormat="1" x14ac:dyDescent="0.2">
      <c r="A245" s="148"/>
      <c r="B245" s="150"/>
      <c r="C245" s="151"/>
      <c r="D245" s="25" t="s">
        <v>35</v>
      </c>
      <c r="E245" s="24">
        <v>42768</v>
      </c>
      <c r="F245" s="24">
        <v>43028</v>
      </c>
      <c r="G245" s="29">
        <f t="shared" si="8"/>
        <v>8</v>
      </c>
      <c r="H245" s="29">
        <f t="shared" si="9"/>
        <v>18</v>
      </c>
      <c r="I245" s="22" t="s">
        <v>2</v>
      </c>
      <c r="J245" s="22"/>
    </row>
    <row r="246" spans="1:10" s="54" customFormat="1" x14ac:dyDescent="0.2">
      <c r="A246" s="148"/>
      <c r="B246" s="150"/>
      <c r="C246" s="151"/>
      <c r="D246" s="25" t="s">
        <v>35</v>
      </c>
      <c r="E246" s="24">
        <v>44106</v>
      </c>
      <c r="F246" s="24">
        <v>44174</v>
      </c>
      <c r="G246" s="29">
        <f t="shared" si="8"/>
        <v>2</v>
      </c>
      <c r="H246" s="29">
        <f t="shared" si="9"/>
        <v>7</v>
      </c>
      <c r="I246" s="22" t="s">
        <v>2</v>
      </c>
      <c r="J246" s="22"/>
    </row>
    <row r="247" spans="1:10" s="54" customFormat="1" x14ac:dyDescent="0.2">
      <c r="A247" s="148"/>
      <c r="B247" s="150"/>
      <c r="C247" s="151"/>
      <c r="D247" s="25" t="s">
        <v>35</v>
      </c>
      <c r="E247" s="24">
        <v>43872</v>
      </c>
      <c r="F247" s="24">
        <v>44085</v>
      </c>
      <c r="G247" s="29">
        <f t="shared" si="8"/>
        <v>7</v>
      </c>
      <c r="H247" s="29">
        <f t="shared" si="9"/>
        <v>0</v>
      </c>
      <c r="I247" s="22" t="s">
        <v>2</v>
      </c>
      <c r="J247" s="22"/>
    </row>
    <row r="248" spans="1:10" s="54" customFormat="1" x14ac:dyDescent="0.2">
      <c r="A248" s="148"/>
      <c r="B248" s="150"/>
      <c r="C248" s="151"/>
      <c r="D248" s="25"/>
      <c r="E248" s="4"/>
      <c r="F248" s="4"/>
      <c r="G248" s="22"/>
      <c r="H248" s="22"/>
      <c r="I248" s="2" t="s">
        <v>14</v>
      </c>
      <c r="J248" s="2" t="s">
        <v>4</v>
      </c>
    </row>
    <row r="249" spans="1:10" s="54" customFormat="1" x14ac:dyDescent="0.2">
      <c r="A249" s="148"/>
      <c r="B249" s="150"/>
      <c r="C249" s="151"/>
      <c r="D249" s="150" t="s">
        <v>1</v>
      </c>
      <c r="E249" s="150"/>
      <c r="F249" s="150"/>
      <c r="G249" s="53">
        <f>SUM(G242:G248)</f>
        <v>41</v>
      </c>
      <c r="H249" s="53">
        <f>SUM(H242:H248)</f>
        <v>109</v>
      </c>
      <c r="I249" s="2" t="s">
        <v>2</v>
      </c>
      <c r="J249" s="25"/>
    </row>
    <row r="250" spans="1:10" s="54" customFormat="1" x14ac:dyDescent="0.2">
      <c r="A250" s="148" t="s">
        <v>120</v>
      </c>
      <c r="B250" s="149" t="s">
        <v>0</v>
      </c>
      <c r="C250" s="149"/>
      <c r="D250" s="150" t="s">
        <v>5</v>
      </c>
      <c r="E250" s="2" t="s">
        <v>6</v>
      </c>
      <c r="F250" s="2" t="s">
        <v>7</v>
      </c>
      <c r="G250" s="150" t="s">
        <v>8</v>
      </c>
      <c r="H250" s="150" t="s">
        <v>9</v>
      </c>
      <c r="I250" s="150" t="s">
        <v>10</v>
      </c>
      <c r="J250" s="150" t="s">
        <v>11</v>
      </c>
    </row>
    <row r="251" spans="1:10" s="54" customFormat="1" x14ac:dyDescent="0.2">
      <c r="A251" s="148"/>
      <c r="B251" s="2" t="s">
        <v>3</v>
      </c>
      <c r="C251" s="2" t="s">
        <v>4</v>
      </c>
      <c r="D251" s="150"/>
      <c r="E251" s="2" t="s">
        <v>12</v>
      </c>
      <c r="F251" s="2" t="s">
        <v>12</v>
      </c>
      <c r="G251" s="150"/>
      <c r="H251" s="150"/>
      <c r="I251" s="150"/>
      <c r="J251" s="150"/>
    </row>
    <row r="252" spans="1:10" s="54" customFormat="1" x14ac:dyDescent="0.2">
      <c r="A252" s="148"/>
      <c r="B252" s="2" t="s">
        <v>2</v>
      </c>
      <c r="C252" s="151"/>
      <c r="D252" s="25" t="s">
        <v>13</v>
      </c>
      <c r="E252" s="24">
        <v>44609</v>
      </c>
      <c r="F252" s="24">
        <v>44848</v>
      </c>
      <c r="G252" s="29">
        <f t="shared" ref="G252:G253" si="10">DATEDIF(E252,F252,"YM")</f>
        <v>7</v>
      </c>
      <c r="H252" s="29">
        <f t="shared" ref="H252:H253" si="11">DATEDIF(E252,F252,"MD")</f>
        <v>27</v>
      </c>
      <c r="I252" s="22" t="s">
        <v>2</v>
      </c>
      <c r="J252" s="22"/>
    </row>
    <row r="253" spans="1:10" s="54" customFormat="1" x14ac:dyDescent="0.2">
      <c r="A253" s="148"/>
      <c r="B253" s="150" t="s">
        <v>121</v>
      </c>
      <c r="C253" s="151"/>
      <c r="D253" s="25" t="s">
        <v>13</v>
      </c>
      <c r="E253" s="24">
        <v>44228</v>
      </c>
      <c r="F253" s="24">
        <v>44548</v>
      </c>
      <c r="G253" s="29">
        <f t="shared" si="10"/>
        <v>10</v>
      </c>
      <c r="H253" s="29">
        <f t="shared" si="11"/>
        <v>17</v>
      </c>
      <c r="I253" s="22" t="s">
        <v>2</v>
      </c>
      <c r="J253" s="22"/>
    </row>
    <row r="254" spans="1:10" s="54" customFormat="1" x14ac:dyDescent="0.2">
      <c r="A254" s="148"/>
      <c r="B254" s="150"/>
      <c r="C254" s="151"/>
      <c r="D254" s="25"/>
      <c r="E254" s="4"/>
      <c r="F254" s="4"/>
      <c r="G254" s="22"/>
      <c r="H254" s="22"/>
      <c r="I254" s="2" t="s">
        <v>14</v>
      </c>
      <c r="J254" s="2" t="s">
        <v>4</v>
      </c>
    </row>
    <row r="255" spans="1:10" s="54" customFormat="1" x14ac:dyDescent="0.2">
      <c r="A255" s="148"/>
      <c r="B255" s="150"/>
      <c r="C255" s="151"/>
      <c r="D255" s="150" t="s">
        <v>1</v>
      </c>
      <c r="E255" s="150"/>
      <c r="F255" s="150"/>
      <c r="G255" s="53">
        <f>SUM(G252:G254)</f>
        <v>17</v>
      </c>
      <c r="H255" s="53">
        <f>SUM(H252:H254)</f>
        <v>44</v>
      </c>
      <c r="I255" s="2" t="s">
        <v>2</v>
      </c>
      <c r="J255" s="25"/>
    </row>
    <row r="256" spans="1:10" s="54" customFormat="1" x14ac:dyDescent="0.2">
      <c r="A256" s="148" t="s">
        <v>122</v>
      </c>
      <c r="B256" s="149" t="s">
        <v>0</v>
      </c>
      <c r="C256" s="149"/>
      <c r="D256" s="150" t="s">
        <v>5</v>
      </c>
      <c r="E256" s="2" t="s">
        <v>6</v>
      </c>
      <c r="F256" s="2" t="s">
        <v>7</v>
      </c>
      <c r="G256" s="150" t="s">
        <v>8</v>
      </c>
      <c r="H256" s="150" t="s">
        <v>9</v>
      </c>
      <c r="I256" s="150" t="s">
        <v>10</v>
      </c>
      <c r="J256" s="150" t="s">
        <v>11</v>
      </c>
    </row>
    <row r="257" spans="1:10" s="54" customFormat="1" x14ac:dyDescent="0.2">
      <c r="A257" s="148"/>
      <c r="B257" s="2" t="s">
        <v>3</v>
      </c>
      <c r="C257" s="2" t="s">
        <v>4</v>
      </c>
      <c r="D257" s="150"/>
      <c r="E257" s="2" t="s">
        <v>12</v>
      </c>
      <c r="F257" s="2" t="s">
        <v>12</v>
      </c>
      <c r="G257" s="150"/>
      <c r="H257" s="150"/>
      <c r="I257" s="150"/>
      <c r="J257" s="150"/>
    </row>
    <row r="258" spans="1:10" s="54" customFormat="1" x14ac:dyDescent="0.2">
      <c r="A258" s="148"/>
      <c r="B258" s="2" t="s">
        <v>2</v>
      </c>
      <c r="C258" s="151"/>
      <c r="D258" s="25" t="s">
        <v>124</v>
      </c>
      <c r="E258" s="24">
        <v>39484</v>
      </c>
      <c r="F258" s="24">
        <v>43000</v>
      </c>
      <c r="G258" s="29">
        <v>115</v>
      </c>
      <c r="H258" s="29">
        <f t="shared" ref="H258" si="12">DATEDIF(E258,F258,"MD")</f>
        <v>16</v>
      </c>
      <c r="I258" s="22" t="s">
        <v>2</v>
      </c>
      <c r="J258" s="22"/>
    </row>
    <row r="259" spans="1:10" s="54" customFormat="1" x14ac:dyDescent="0.2">
      <c r="A259" s="148"/>
      <c r="B259" s="150" t="s">
        <v>123</v>
      </c>
      <c r="C259" s="151"/>
      <c r="D259" s="25"/>
      <c r="E259" s="24"/>
      <c r="F259" s="24"/>
      <c r="G259" s="29"/>
      <c r="H259" s="29"/>
      <c r="I259" s="22"/>
      <c r="J259" s="22"/>
    </row>
    <row r="260" spans="1:10" s="54" customFormat="1" x14ac:dyDescent="0.2">
      <c r="A260" s="148"/>
      <c r="B260" s="150"/>
      <c r="C260" s="151"/>
      <c r="D260" s="25"/>
      <c r="E260" s="4"/>
      <c r="F260" s="4"/>
      <c r="G260" s="22"/>
      <c r="H260" s="22"/>
      <c r="I260" s="2" t="s">
        <v>14</v>
      </c>
      <c r="J260" s="2" t="s">
        <v>4</v>
      </c>
    </row>
    <row r="261" spans="1:10" s="54" customFormat="1" x14ac:dyDescent="0.2">
      <c r="A261" s="148"/>
      <c r="B261" s="150"/>
      <c r="C261" s="151"/>
      <c r="D261" s="150" t="s">
        <v>1</v>
      </c>
      <c r="E261" s="150"/>
      <c r="F261" s="150"/>
      <c r="G261" s="53">
        <f>SUM(G258:G260)</f>
        <v>115</v>
      </c>
      <c r="H261" s="53">
        <f>SUM(H258:H260)</f>
        <v>16</v>
      </c>
      <c r="I261" s="2" t="s">
        <v>2</v>
      </c>
      <c r="J261" s="25"/>
    </row>
    <row r="262" spans="1:10" x14ac:dyDescent="0.2">
      <c r="A262" s="148" t="s">
        <v>131</v>
      </c>
      <c r="B262" s="149" t="s">
        <v>0</v>
      </c>
      <c r="C262" s="149"/>
      <c r="D262" s="150" t="s">
        <v>5</v>
      </c>
      <c r="E262" s="2" t="s">
        <v>6</v>
      </c>
      <c r="F262" s="2" t="s">
        <v>7</v>
      </c>
      <c r="G262" s="150" t="s">
        <v>8</v>
      </c>
      <c r="H262" s="150" t="s">
        <v>9</v>
      </c>
      <c r="I262" s="150" t="s">
        <v>10</v>
      </c>
      <c r="J262" s="150" t="s">
        <v>11</v>
      </c>
    </row>
    <row r="263" spans="1:10" x14ac:dyDescent="0.2">
      <c r="A263" s="148"/>
      <c r="B263" s="2" t="s">
        <v>3</v>
      </c>
      <c r="C263" s="2" t="s">
        <v>4</v>
      </c>
      <c r="D263" s="150"/>
      <c r="E263" s="2" t="s">
        <v>12</v>
      </c>
      <c r="F263" s="2" t="s">
        <v>12</v>
      </c>
      <c r="G263" s="150"/>
      <c r="H263" s="150"/>
      <c r="I263" s="150"/>
      <c r="J263" s="150"/>
    </row>
    <row r="264" spans="1:10" x14ac:dyDescent="0.2">
      <c r="A264" s="148"/>
      <c r="B264" s="2" t="s">
        <v>2</v>
      </c>
      <c r="C264" s="151"/>
      <c r="D264" s="25" t="s">
        <v>129</v>
      </c>
      <c r="E264" s="24">
        <v>44941</v>
      </c>
      <c r="F264" s="24">
        <v>45260</v>
      </c>
      <c r="G264" s="29">
        <f t="shared" ref="G264" si="13">DATEDIF(E264,F264,"YM")</f>
        <v>10</v>
      </c>
      <c r="H264" s="29">
        <f t="shared" ref="H264" si="14">DATEDIF(E264,F264,"MD")</f>
        <v>15</v>
      </c>
      <c r="I264" s="22" t="s">
        <v>2</v>
      </c>
      <c r="J264" s="22"/>
    </row>
    <row r="265" spans="1:10" x14ac:dyDescent="0.2">
      <c r="A265" s="148"/>
      <c r="B265" s="150" t="s">
        <v>121</v>
      </c>
      <c r="C265" s="151"/>
      <c r="D265" s="25" t="s">
        <v>130</v>
      </c>
      <c r="E265" s="24">
        <v>43647</v>
      </c>
      <c r="F265" s="24">
        <v>44897</v>
      </c>
      <c r="G265" s="29">
        <v>41</v>
      </c>
      <c r="H265" s="29">
        <v>0</v>
      </c>
      <c r="I265" s="22" t="s">
        <v>2</v>
      </c>
      <c r="J265" s="22"/>
    </row>
    <row r="266" spans="1:10" x14ac:dyDescent="0.2">
      <c r="A266" s="148"/>
      <c r="B266" s="150"/>
      <c r="C266" s="151"/>
      <c r="D266" s="25"/>
      <c r="E266" s="4"/>
      <c r="F266" s="4"/>
      <c r="G266" s="22"/>
      <c r="H266" s="22"/>
      <c r="I266" s="2" t="s">
        <v>14</v>
      </c>
      <c r="J266" s="2" t="s">
        <v>4</v>
      </c>
    </row>
    <row r="267" spans="1:10" x14ac:dyDescent="0.2">
      <c r="A267" s="148"/>
      <c r="B267" s="150"/>
      <c r="C267" s="151"/>
      <c r="D267" s="150" t="s">
        <v>1</v>
      </c>
      <c r="E267" s="150"/>
      <c r="F267" s="150"/>
      <c r="G267" s="53">
        <f>SUM(G264:G266)</f>
        <v>51</v>
      </c>
      <c r="H267" s="53">
        <f>SUM(H264:H266)</f>
        <v>15</v>
      </c>
      <c r="I267" s="2" t="s">
        <v>2</v>
      </c>
      <c r="J267" s="25"/>
    </row>
    <row r="268" spans="1:10" x14ac:dyDescent="0.2">
      <c r="A268" s="148" t="s">
        <v>125</v>
      </c>
      <c r="B268" s="149" t="s">
        <v>0</v>
      </c>
      <c r="C268" s="149"/>
      <c r="D268" s="150" t="s">
        <v>5</v>
      </c>
      <c r="E268" s="2" t="s">
        <v>6</v>
      </c>
      <c r="F268" s="2" t="s">
        <v>7</v>
      </c>
      <c r="G268" s="150" t="s">
        <v>8</v>
      </c>
      <c r="H268" s="150" t="s">
        <v>9</v>
      </c>
      <c r="I268" s="150" t="s">
        <v>10</v>
      </c>
      <c r="J268" s="150" t="s">
        <v>11</v>
      </c>
    </row>
    <row r="269" spans="1:10" x14ac:dyDescent="0.2">
      <c r="A269" s="148"/>
      <c r="B269" s="2" t="s">
        <v>3</v>
      </c>
      <c r="C269" s="2" t="s">
        <v>4</v>
      </c>
      <c r="D269" s="150"/>
      <c r="E269" s="2" t="s">
        <v>12</v>
      </c>
      <c r="F269" s="2" t="s">
        <v>12</v>
      </c>
      <c r="G269" s="150"/>
      <c r="H269" s="150"/>
      <c r="I269" s="150"/>
      <c r="J269" s="150"/>
    </row>
    <row r="270" spans="1:10" x14ac:dyDescent="0.2">
      <c r="A270" s="148"/>
      <c r="B270" s="2" t="s">
        <v>2</v>
      </c>
      <c r="C270" s="151"/>
      <c r="D270" s="25" t="s">
        <v>126</v>
      </c>
      <c r="E270" s="24">
        <v>44779</v>
      </c>
      <c r="F270" s="24">
        <v>44910</v>
      </c>
      <c r="G270" s="29">
        <f t="shared" ref="G270:G277" si="15">DATEDIF(E270,F270,"YM")</f>
        <v>4</v>
      </c>
      <c r="H270" s="29">
        <f t="shared" ref="H270:H278" si="16">DATEDIF(E270,F270,"MD")</f>
        <v>9</v>
      </c>
      <c r="I270" s="22" t="s">
        <v>2</v>
      </c>
      <c r="J270" s="22"/>
    </row>
    <row r="271" spans="1:10" x14ac:dyDescent="0.2">
      <c r="A271" s="148"/>
      <c r="B271" s="150" t="s">
        <v>132</v>
      </c>
      <c r="C271" s="151"/>
      <c r="D271" s="25" t="s">
        <v>126</v>
      </c>
      <c r="E271" s="24">
        <v>44961</v>
      </c>
      <c r="F271" s="24">
        <v>45122</v>
      </c>
      <c r="G271" s="29">
        <f t="shared" si="15"/>
        <v>5</v>
      </c>
      <c r="H271" s="29">
        <f t="shared" si="16"/>
        <v>11</v>
      </c>
      <c r="I271" s="22" t="s">
        <v>2</v>
      </c>
      <c r="J271" s="22"/>
    </row>
    <row r="272" spans="1:10" x14ac:dyDescent="0.2">
      <c r="A272" s="148"/>
      <c r="B272" s="150"/>
      <c r="C272" s="151"/>
      <c r="D272" s="25" t="s">
        <v>126</v>
      </c>
      <c r="E272" s="24">
        <v>45092</v>
      </c>
      <c r="F272" s="24">
        <v>45195</v>
      </c>
      <c r="G272" s="29">
        <f t="shared" si="15"/>
        <v>3</v>
      </c>
      <c r="H272" s="29">
        <f t="shared" si="16"/>
        <v>11</v>
      </c>
      <c r="I272" s="22" t="s">
        <v>2</v>
      </c>
      <c r="J272" s="22"/>
    </row>
    <row r="273" spans="1:10" x14ac:dyDescent="0.2">
      <c r="A273" s="148"/>
      <c r="B273" s="150"/>
      <c r="C273" s="151"/>
      <c r="D273" s="25" t="s">
        <v>127</v>
      </c>
      <c r="E273" s="24">
        <v>42758</v>
      </c>
      <c r="F273" s="24">
        <v>43069</v>
      </c>
      <c r="G273" s="29">
        <f t="shared" si="15"/>
        <v>10</v>
      </c>
      <c r="H273" s="29">
        <f t="shared" si="16"/>
        <v>7</v>
      </c>
      <c r="I273" s="22" t="s">
        <v>2</v>
      </c>
      <c r="J273" s="22"/>
    </row>
    <row r="274" spans="1:10" x14ac:dyDescent="0.2">
      <c r="A274" s="148"/>
      <c r="B274" s="150"/>
      <c r="C274" s="151"/>
      <c r="D274" s="25" t="s">
        <v>127</v>
      </c>
      <c r="E274" s="24">
        <v>43123</v>
      </c>
      <c r="F274" s="24">
        <v>43434</v>
      </c>
      <c r="G274" s="29">
        <f t="shared" si="15"/>
        <v>10</v>
      </c>
      <c r="H274" s="29">
        <f t="shared" si="16"/>
        <v>7</v>
      </c>
      <c r="I274" s="22" t="s">
        <v>2</v>
      </c>
      <c r="J274" s="22"/>
    </row>
    <row r="275" spans="1:10" x14ac:dyDescent="0.2">
      <c r="A275" s="148"/>
      <c r="B275" s="150"/>
      <c r="C275" s="151"/>
      <c r="D275" s="25" t="s">
        <v>127</v>
      </c>
      <c r="E275" s="24">
        <v>43487</v>
      </c>
      <c r="F275" s="24">
        <v>43799</v>
      </c>
      <c r="G275" s="29">
        <f t="shared" si="15"/>
        <v>10</v>
      </c>
      <c r="H275" s="29">
        <f t="shared" si="16"/>
        <v>8</v>
      </c>
      <c r="I275" s="22" t="s">
        <v>2</v>
      </c>
      <c r="J275" s="22"/>
    </row>
    <row r="276" spans="1:10" x14ac:dyDescent="0.2">
      <c r="A276" s="148"/>
      <c r="B276" s="150"/>
      <c r="C276" s="151"/>
      <c r="D276" s="25" t="s">
        <v>127</v>
      </c>
      <c r="E276" s="24">
        <v>43857</v>
      </c>
      <c r="F276" s="24">
        <v>44165</v>
      </c>
      <c r="G276" s="29">
        <f t="shared" si="15"/>
        <v>10</v>
      </c>
      <c r="H276" s="29">
        <f t="shared" si="16"/>
        <v>3</v>
      </c>
      <c r="I276" s="22" t="s">
        <v>2</v>
      </c>
      <c r="J276" s="22"/>
    </row>
    <row r="277" spans="1:10" x14ac:dyDescent="0.2">
      <c r="A277" s="148"/>
      <c r="B277" s="150"/>
      <c r="C277" s="151"/>
      <c r="D277" s="25" t="s">
        <v>127</v>
      </c>
      <c r="E277" s="24">
        <v>44386</v>
      </c>
      <c r="F277" s="24">
        <v>44530</v>
      </c>
      <c r="G277" s="29">
        <f t="shared" si="15"/>
        <v>4</v>
      </c>
      <c r="H277" s="29">
        <f t="shared" si="16"/>
        <v>21</v>
      </c>
      <c r="I277" s="22" t="s">
        <v>2</v>
      </c>
      <c r="J277" s="22"/>
    </row>
    <row r="278" spans="1:10" x14ac:dyDescent="0.2">
      <c r="A278" s="148"/>
      <c r="B278" s="150"/>
      <c r="C278" s="151"/>
      <c r="D278" s="25" t="s">
        <v>127</v>
      </c>
      <c r="E278" s="24">
        <v>44585</v>
      </c>
      <c r="F278" s="24">
        <v>44895</v>
      </c>
      <c r="G278" s="29">
        <f>DATEDIF(E278,F278,"YM")</f>
        <v>10</v>
      </c>
      <c r="H278" s="29">
        <f t="shared" si="16"/>
        <v>6</v>
      </c>
      <c r="I278" s="22" t="s">
        <v>2</v>
      </c>
      <c r="J278" s="22"/>
    </row>
    <row r="279" spans="1:10" x14ac:dyDescent="0.2">
      <c r="A279" s="148"/>
      <c r="B279" s="150"/>
      <c r="C279" s="151"/>
      <c r="D279" s="25" t="s">
        <v>127</v>
      </c>
      <c r="E279" s="24">
        <v>44949</v>
      </c>
      <c r="F279" s="24">
        <v>45260</v>
      </c>
      <c r="G279" s="29">
        <f>DATEDIF(E279,F279,"YM")</f>
        <v>10</v>
      </c>
      <c r="H279" s="29">
        <f t="shared" ref="H279:H280" si="17">DATEDIF(E279,F279,"MD")</f>
        <v>7</v>
      </c>
      <c r="I279" s="22" t="s">
        <v>2</v>
      </c>
      <c r="J279" s="22"/>
    </row>
    <row r="280" spans="1:10" x14ac:dyDescent="0.2">
      <c r="A280" s="148"/>
      <c r="B280" s="150"/>
      <c r="C280" s="151"/>
      <c r="D280" s="25" t="s">
        <v>128</v>
      </c>
      <c r="E280" s="24">
        <v>42565</v>
      </c>
      <c r="F280" s="24">
        <v>42704</v>
      </c>
      <c r="G280" s="29">
        <f t="shared" ref="G280" si="18">DATEDIF(E280,F280,"YM")</f>
        <v>4</v>
      </c>
      <c r="H280" s="29">
        <f t="shared" si="17"/>
        <v>16</v>
      </c>
      <c r="I280" s="22" t="s">
        <v>2</v>
      </c>
      <c r="J280" s="22"/>
    </row>
    <row r="281" spans="1:10" x14ac:dyDescent="0.2">
      <c r="A281" s="148"/>
      <c r="B281" s="150"/>
      <c r="C281" s="151"/>
      <c r="D281" s="25"/>
      <c r="E281" s="4"/>
      <c r="F281" s="4"/>
      <c r="G281" s="22"/>
      <c r="H281" s="22"/>
      <c r="I281" s="2" t="s">
        <v>14</v>
      </c>
      <c r="J281" s="2" t="s">
        <v>4</v>
      </c>
    </row>
    <row r="282" spans="1:10" x14ac:dyDescent="0.2">
      <c r="A282" s="148"/>
      <c r="B282" s="150"/>
      <c r="C282" s="151"/>
      <c r="D282" s="150" t="s">
        <v>1</v>
      </c>
      <c r="E282" s="150"/>
      <c r="F282" s="150"/>
      <c r="G282" s="53">
        <f>SUM(G270:G281)</f>
        <v>80</v>
      </c>
      <c r="H282" s="53">
        <f>SUM(H270:H281)</f>
        <v>106</v>
      </c>
      <c r="I282" s="2" t="s">
        <v>2</v>
      </c>
      <c r="J282" s="25"/>
    </row>
    <row r="283" spans="1:10" x14ac:dyDescent="0.2">
      <c r="A283" s="148" t="s">
        <v>138</v>
      </c>
      <c r="B283" s="149" t="s">
        <v>0</v>
      </c>
      <c r="C283" s="149"/>
      <c r="D283" s="150" t="s">
        <v>5</v>
      </c>
      <c r="E283" s="2" t="s">
        <v>6</v>
      </c>
      <c r="F283" s="2" t="s">
        <v>7</v>
      </c>
      <c r="G283" s="150" t="s">
        <v>8</v>
      </c>
      <c r="H283" s="150" t="s">
        <v>9</v>
      </c>
      <c r="I283" s="150" t="s">
        <v>10</v>
      </c>
      <c r="J283" s="150" t="s">
        <v>11</v>
      </c>
    </row>
    <row r="284" spans="1:10" x14ac:dyDescent="0.2">
      <c r="A284" s="148"/>
      <c r="B284" s="2" t="s">
        <v>3</v>
      </c>
      <c r="C284" s="2" t="s">
        <v>4</v>
      </c>
      <c r="D284" s="150"/>
      <c r="E284" s="2" t="s">
        <v>12</v>
      </c>
      <c r="F284" s="2" t="s">
        <v>12</v>
      </c>
      <c r="G284" s="150"/>
      <c r="H284" s="150"/>
      <c r="I284" s="150"/>
      <c r="J284" s="150"/>
    </row>
    <row r="285" spans="1:10" ht="24" x14ac:dyDescent="0.2">
      <c r="A285" s="148"/>
      <c r="B285" s="2" t="s">
        <v>2</v>
      </c>
      <c r="C285" s="151"/>
      <c r="D285" s="25" t="s">
        <v>133</v>
      </c>
      <c r="E285" s="24">
        <v>44368</v>
      </c>
      <c r="F285" s="24">
        <v>44525</v>
      </c>
      <c r="G285" s="29">
        <f t="shared" ref="G285:G290" si="19">DATEDIF(E285,F285,"YM")</f>
        <v>5</v>
      </c>
      <c r="H285" s="29">
        <f t="shared" ref="H285:H287" si="20">DATEDIF(E285,F285,"MD")</f>
        <v>4</v>
      </c>
      <c r="I285" s="22" t="s">
        <v>2</v>
      </c>
      <c r="J285" s="22"/>
    </row>
    <row r="286" spans="1:10" x14ac:dyDescent="0.2">
      <c r="A286" s="148"/>
      <c r="B286" s="150" t="s">
        <v>59</v>
      </c>
      <c r="C286" s="151"/>
      <c r="D286" s="25" t="s">
        <v>134</v>
      </c>
      <c r="E286" s="24">
        <v>43851</v>
      </c>
      <c r="F286" s="24">
        <v>44092</v>
      </c>
      <c r="G286" s="29">
        <v>8</v>
      </c>
      <c r="H286" s="29"/>
      <c r="I286" s="22" t="s">
        <v>2</v>
      </c>
      <c r="J286" s="22"/>
    </row>
    <row r="287" spans="1:10" x14ac:dyDescent="0.2">
      <c r="A287" s="148"/>
      <c r="B287" s="150"/>
      <c r="C287" s="151"/>
      <c r="D287" s="25" t="s">
        <v>135</v>
      </c>
      <c r="E287" s="24">
        <v>43766</v>
      </c>
      <c r="F287" s="24">
        <v>43830</v>
      </c>
      <c r="G287" s="29">
        <f t="shared" si="19"/>
        <v>2</v>
      </c>
      <c r="H287" s="29">
        <f t="shared" si="20"/>
        <v>3</v>
      </c>
      <c r="I287" s="22" t="s">
        <v>2</v>
      </c>
      <c r="J287" s="22"/>
    </row>
    <row r="288" spans="1:10" x14ac:dyDescent="0.2">
      <c r="A288" s="148"/>
      <c r="B288" s="150"/>
      <c r="C288" s="151"/>
      <c r="D288" s="25" t="s">
        <v>136</v>
      </c>
      <c r="E288" s="24">
        <v>40910</v>
      </c>
      <c r="F288" s="24">
        <v>42581</v>
      </c>
      <c r="G288" s="29">
        <v>55</v>
      </c>
      <c r="H288" s="29"/>
      <c r="I288" s="22" t="s">
        <v>2</v>
      </c>
      <c r="J288" s="22"/>
    </row>
    <row r="289" spans="1:10" x14ac:dyDescent="0.2">
      <c r="A289" s="148"/>
      <c r="B289" s="150"/>
      <c r="C289" s="151"/>
      <c r="D289" s="25" t="s">
        <v>137</v>
      </c>
      <c r="E289" s="24">
        <v>40182</v>
      </c>
      <c r="F289" s="24">
        <v>41258</v>
      </c>
      <c r="G289" s="29">
        <v>35</v>
      </c>
      <c r="H289" s="29">
        <v>13</v>
      </c>
      <c r="I289" s="22" t="s">
        <v>2</v>
      </c>
      <c r="J289" s="22"/>
    </row>
    <row r="290" spans="1:10" x14ac:dyDescent="0.2">
      <c r="A290" s="148"/>
      <c r="B290" s="150"/>
      <c r="C290" s="151"/>
      <c r="D290" s="25" t="s">
        <v>134</v>
      </c>
      <c r="E290" s="24">
        <v>39826</v>
      </c>
      <c r="F290" s="24">
        <v>40180</v>
      </c>
      <c r="G290" s="29">
        <f t="shared" si="19"/>
        <v>11</v>
      </c>
      <c r="H290" s="29">
        <v>22</v>
      </c>
      <c r="I290" s="22" t="s">
        <v>2</v>
      </c>
      <c r="J290" s="22"/>
    </row>
    <row r="291" spans="1:10" x14ac:dyDescent="0.2">
      <c r="A291" s="148"/>
      <c r="B291" s="150"/>
      <c r="C291" s="151"/>
      <c r="D291" s="25"/>
      <c r="E291" s="4"/>
      <c r="F291" s="4"/>
      <c r="G291" s="22"/>
      <c r="H291" s="22"/>
      <c r="I291" s="2" t="s">
        <v>14</v>
      </c>
      <c r="J291" s="2" t="s">
        <v>4</v>
      </c>
    </row>
    <row r="292" spans="1:10" x14ac:dyDescent="0.2">
      <c r="A292" s="148"/>
      <c r="B292" s="150"/>
      <c r="C292" s="151"/>
      <c r="D292" s="150" t="s">
        <v>1</v>
      </c>
      <c r="E292" s="150"/>
      <c r="F292" s="150"/>
      <c r="G292" s="53">
        <f>SUM(G285:G291)</f>
        <v>116</v>
      </c>
      <c r="H292" s="53">
        <f>SUM(H285:H291)</f>
        <v>42</v>
      </c>
      <c r="I292" s="2" t="s">
        <v>2</v>
      </c>
      <c r="J292" s="25"/>
    </row>
    <row r="293" spans="1:10" x14ac:dyDescent="0.2">
      <c r="A293" s="148" t="s">
        <v>140</v>
      </c>
      <c r="B293" s="149" t="s">
        <v>0</v>
      </c>
      <c r="C293" s="149"/>
      <c r="D293" s="150" t="s">
        <v>5</v>
      </c>
      <c r="E293" s="2" t="s">
        <v>6</v>
      </c>
      <c r="F293" s="2" t="s">
        <v>7</v>
      </c>
      <c r="G293" s="150" t="s">
        <v>8</v>
      </c>
      <c r="H293" s="150" t="s">
        <v>9</v>
      </c>
      <c r="I293" s="150" t="s">
        <v>10</v>
      </c>
      <c r="J293" s="150" t="s">
        <v>11</v>
      </c>
    </row>
    <row r="294" spans="1:10" x14ac:dyDescent="0.2">
      <c r="A294" s="148"/>
      <c r="B294" s="2" t="s">
        <v>3</v>
      </c>
      <c r="C294" s="2" t="s">
        <v>4</v>
      </c>
      <c r="D294" s="150"/>
      <c r="E294" s="2" t="s">
        <v>12</v>
      </c>
      <c r="F294" s="2" t="s">
        <v>12</v>
      </c>
      <c r="G294" s="150"/>
      <c r="H294" s="150"/>
      <c r="I294" s="150"/>
      <c r="J294" s="150"/>
    </row>
    <row r="295" spans="1:10" x14ac:dyDescent="0.2">
      <c r="A295" s="148"/>
      <c r="B295" s="2" t="s">
        <v>2</v>
      </c>
      <c r="C295" s="151"/>
      <c r="D295" s="25" t="s">
        <v>63</v>
      </c>
      <c r="E295" s="24">
        <v>45112</v>
      </c>
      <c r="F295" s="24">
        <v>45282</v>
      </c>
      <c r="G295" s="29">
        <f t="shared" ref="G295" si="21">DATEDIF(E295,F295,"YM")</f>
        <v>5</v>
      </c>
      <c r="H295" s="29">
        <f t="shared" ref="H295" si="22">DATEDIF(E295,F295,"MD")</f>
        <v>17</v>
      </c>
      <c r="I295" s="22" t="s">
        <v>2</v>
      </c>
      <c r="J295" s="22"/>
    </row>
    <row r="296" spans="1:10" x14ac:dyDescent="0.2">
      <c r="A296" s="148"/>
      <c r="B296" s="150" t="s">
        <v>139</v>
      </c>
      <c r="C296" s="151"/>
      <c r="D296" s="25" t="s">
        <v>63</v>
      </c>
      <c r="E296" s="24">
        <v>44952</v>
      </c>
      <c r="F296" s="24">
        <v>45107</v>
      </c>
      <c r="G296" s="29">
        <v>5</v>
      </c>
      <c r="H296" s="29">
        <v>6</v>
      </c>
      <c r="I296" s="22" t="s">
        <v>2</v>
      </c>
      <c r="J296" s="22"/>
    </row>
    <row r="297" spans="1:10" x14ac:dyDescent="0.2">
      <c r="A297" s="148"/>
      <c r="B297" s="150"/>
      <c r="C297" s="151"/>
      <c r="D297" s="25" t="s">
        <v>63</v>
      </c>
      <c r="E297" s="24">
        <v>44852</v>
      </c>
      <c r="F297" s="24">
        <v>44975</v>
      </c>
      <c r="G297" s="29">
        <f t="shared" ref="G297" si="23">DATEDIF(E297,F297,"YM")</f>
        <v>4</v>
      </c>
      <c r="H297" s="29">
        <v>2</v>
      </c>
      <c r="I297" s="22" t="s">
        <v>2</v>
      </c>
      <c r="J297" s="22"/>
    </row>
    <row r="298" spans="1:10" x14ac:dyDescent="0.2">
      <c r="A298" s="148"/>
      <c r="B298" s="150"/>
      <c r="C298" s="151"/>
      <c r="D298" s="25" t="s">
        <v>63</v>
      </c>
      <c r="E298" s="24">
        <v>44749</v>
      </c>
      <c r="F298" s="24">
        <v>44911</v>
      </c>
      <c r="G298" s="29">
        <v>5</v>
      </c>
      <c r="H298" s="29">
        <v>11</v>
      </c>
      <c r="I298" s="22" t="s">
        <v>2</v>
      </c>
      <c r="J298" s="22"/>
    </row>
    <row r="299" spans="1:10" x14ac:dyDescent="0.2">
      <c r="A299" s="148"/>
      <c r="B299" s="150"/>
      <c r="C299" s="151"/>
      <c r="D299" s="25" t="s">
        <v>63</v>
      </c>
      <c r="E299" s="24">
        <v>44593</v>
      </c>
      <c r="F299" s="24">
        <v>44742</v>
      </c>
      <c r="G299" s="29">
        <v>5</v>
      </c>
      <c r="H299" s="29">
        <v>0</v>
      </c>
      <c r="I299" s="22" t="s">
        <v>2</v>
      </c>
      <c r="J299" s="22"/>
    </row>
    <row r="300" spans="1:10" x14ac:dyDescent="0.2">
      <c r="A300" s="148"/>
      <c r="B300" s="150"/>
      <c r="C300" s="151"/>
      <c r="D300" s="25" t="s">
        <v>141</v>
      </c>
      <c r="E300" s="24">
        <v>41647</v>
      </c>
      <c r="F300" s="24">
        <v>42399</v>
      </c>
      <c r="G300" s="29">
        <v>24</v>
      </c>
      <c r="H300" s="29">
        <v>24</v>
      </c>
      <c r="I300" s="22" t="s">
        <v>2</v>
      </c>
      <c r="J300" s="22"/>
    </row>
    <row r="301" spans="1:10" x14ac:dyDescent="0.2">
      <c r="A301" s="148"/>
      <c r="B301" s="150"/>
      <c r="C301" s="151"/>
      <c r="D301" s="25"/>
      <c r="E301" s="4"/>
      <c r="F301" s="4"/>
      <c r="G301" s="22"/>
      <c r="H301" s="22"/>
      <c r="I301" s="2" t="s">
        <v>14</v>
      </c>
      <c r="J301" s="2" t="s">
        <v>4</v>
      </c>
    </row>
    <row r="302" spans="1:10" ht="12.75" thickBot="1" x14ac:dyDescent="0.25">
      <c r="A302" s="148"/>
      <c r="B302" s="150"/>
      <c r="C302" s="151"/>
      <c r="D302" s="150" t="s">
        <v>1</v>
      </c>
      <c r="E302" s="150"/>
      <c r="F302" s="150"/>
      <c r="G302" s="53">
        <f>SUM(G295:G301)</f>
        <v>48</v>
      </c>
      <c r="H302" s="53">
        <f>SUM(H295:H301)</f>
        <v>60</v>
      </c>
      <c r="I302" s="2" t="s">
        <v>2</v>
      </c>
      <c r="J302" s="25"/>
    </row>
    <row r="303" spans="1:10" ht="12.75" thickBot="1" x14ac:dyDescent="0.25">
      <c r="A303" s="59"/>
      <c r="B303" s="132" t="s">
        <v>0</v>
      </c>
      <c r="C303" s="133"/>
      <c r="D303" s="134" t="s">
        <v>5</v>
      </c>
      <c r="E303" s="65" t="s">
        <v>6</v>
      </c>
      <c r="F303" s="65" t="s">
        <v>7</v>
      </c>
      <c r="G303" s="136" t="s">
        <v>8</v>
      </c>
      <c r="H303" s="138" t="s">
        <v>9</v>
      </c>
      <c r="I303" s="134" t="s">
        <v>10</v>
      </c>
      <c r="J303" s="134" t="s">
        <v>11</v>
      </c>
    </row>
    <row r="304" spans="1:10" ht="12.75" thickBot="1" x14ac:dyDescent="0.25">
      <c r="A304" s="60"/>
      <c r="B304" s="66" t="s">
        <v>14</v>
      </c>
      <c r="C304" s="66" t="s">
        <v>4</v>
      </c>
      <c r="D304" s="135"/>
      <c r="E304" s="66" t="s">
        <v>12</v>
      </c>
      <c r="F304" s="66" t="s">
        <v>12</v>
      </c>
      <c r="G304" s="137"/>
      <c r="H304" s="139"/>
      <c r="I304" s="135"/>
      <c r="J304" s="135"/>
    </row>
    <row r="305" spans="1:10" ht="12.75" thickBot="1" x14ac:dyDescent="0.25">
      <c r="A305" s="60"/>
      <c r="B305" s="67" t="s">
        <v>2</v>
      </c>
      <c r="C305" s="68"/>
      <c r="D305" s="69" t="s">
        <v>148</v>
      </c>
      <c r="E305" s="70">
        <v>44790</v>
      </c>
      <c r="F305" s="70">
        <v>44870</v>
      </c>
      <c r="G305" s="71"/>
      <c r="H305" s="67"/>
      <c r="I305" s="67" t="s">
        <v>2</v>
      </c>
      <c r="J305" s="68"/>
    </row>
    <row r="306" spans="1:10" ht="12.75" thickBot="1" x14ac:dyDescent="0.25">
      <c r="A306" s="60"/>
      <c r="B306" s="72"/>
      <c r="C306" s="128"/>
      <c r="D306" s="69" t="s">
        <v>148</v>
      </c>
      <c r="E306" s="70">
        <v>44414</v>
      </c>
      <c r="F306" s="70">
        <v>44546</v>
      </c>
      <c r="G306" s="71">
        <v>4</v>
      </c>
      <c r="H306" s="67">
        <v>12</v>
      </c>
      <c r="I306" s="67" t="s">
        <v>2</v>
      </c>
      <c r="J306" s="68"/>
    </row>
    <row r="307" spans="1:10" ht="12.75" thickBot="1" x14ac:dyDescent="0.25">
      <c r="A307" s="60"/>
      <c r="B307" s="72"/>
      <c r="C307" s="140"/>
      <c r="D307" s="77" t="s">
        <v>149</v>
      </c>
      <c r="E307" s="70">
        <v>43718</v>
      </c>
      <c r="F307" s="70">
        <v>43817</v>
      </c>
      <c r="G307" s="50">
        <v>3</v>
      </c>
      <c r="H307" s="130">
        <v>1</v>
      </c>
      <c r="I307" s="126" t="s">
        <v>2</v>
      </c>
      <c r="J307" s="128"/>
    </row>
    <row r="308" spans="1:10" ht="36.75" thickBot="1" x14ac:dyDescent="0.25">
      <c r="A308" s="62" t="s">
        <v>142</v>
      </c>
      <c r="B308" s="74" t="s">
        <v>143</v>
      </c>
      <c r="C308" s="141"/>
      <c r="D308" s="80" t="s">
        <v>150</v>
      </c>
      <c r="E308" s="70">
        <v>42637</v>
      </c>
      <c r="F308" s="81">
        <v>42728</v>
      </c>
      <c r="G308" s="82">
        <v>3</v>
      </c>
      <c r="H308" s="142"/>
      <c r="I308" s="127"/>
      <c r="J308" s="129"/>
    </row>
    <row r="309" spans="1:10" ht="24" customHeight="1" thickBot="1" x14ac:dyDescent="0.25">
      <c r="A309" s="60"/>
      <c r="B309" s="73"/>
      <c r="C309" s="141"/>
      <c r="D309" s="80" t="s">
        <v>144</v>
      </c>
      <c r="E309" s="143">
        <v>42171</v>
      </c>
      <c r="F309" s="122">
        <v>42354</v>
      </c>
      <c r="G309" s="144">
        <v>6</v>
      </c>
      <c r="H309" s="126">
        <v>1</v>
      </c>
      <c r="I309" s="126" t="s">
        <v>2</v>
      </c>
      <c r="J309" s="128"/>
    </row>
    <row r="310" spans="1:10" ht="15" hidden="1" customHeight="1" thickBot="1" x14ac:dyDescent="0.25">
      <c r="A310" s="61"/>
      <c r="C310" s="140"/>
      <c r="D310" s="69"/>
      <c r="E310" s="123"/>
      <c r="F310" s="123"/>
      <c r="G310" s="131"/>
      <c r="H310" s="127"/>
      <c r="I310" s="127"/>
      <c r="J310" s="129"/>
    </row>
    <row r="311" spans="1:10" ht="12.75" x14ac:dyDescent="0.2">
      <c r="B311" s="75"/>
      <c r="C311" s="140"/>
      <c r="D311" s="77" t="s">
        <v>145</v>
      </c>
      <c r="E311" s="122">
        <v>40391</v>
      </c>
      <c r="F311" s="122">
        <v>40614</v>
      </c>
      <c r="G311" s="130">
        <v>7</v>
      </c>
      <c r="H311" s="126">
        <v>12</v>
      </c>
      <c r="I311" s="126" t="s">
        <v>2</v>
      </c>
      <c r="J311" s="128"/>
    </row>
    <row r="312" spans="1:10" ht="1.5" customHeight="1" thickBot="1" x14ac:dyDescent="0.25">
      <c r="A312" s="63"/>
      <c r="B312" s="75"/>
      <c r="C312" s="140"/>
      <c r="D312" s="69"/>
      <c r="E312" s="123"/>
      <c r="F312" s="123"/>
      <c r="G312" s="131"/>
      <c r="H312" s="127"/>
      <c r="I312" s="127"/>
      <c r="J312" s="129"/>
    </row>
    <row r="313" spans="1:10" ht="12.75" x14ac:dyDescent="0.2">
      <c r="A313" s="63"/>
      <c r="B313" s="75"/>
      <c r="C313" s="140"/>
      <c r="D313" s="77" t="s">
        <v>146</v>
      </c>
      <c r="E313" s="122">
        <v>38018</v>
      </c>
      <c r="F313" s="122">
        <v>39799</v>
      </c>
      <c r="G313" s="124">
        <v>58</v>
      </c>
      <c r="H313" s="126">
        <v>17</v>
      </c>
      <c r="I313" s="126" t="s">
        <v>2</v>
      </c>
      <c r="J313" s="128"/>
    </row>
    <row r="314" spans="1:10" ht="0.75" customHeight="1" thickBot="1" x14ac:dyDescent="0.25">
      <c r="A314" s="63"/>
      <c r="B314" s="75"/>
      <c r="C314" s="140"/>
      <c r="D314" s="69"/>
      <c r="E314" s="123"/>
      <c r="F314" s="123"/>
      <c r="G314" s="125"/>
      <c r="H314" s="127"/>
      <c r="I314" s="127"/>
      <c r="J314" s="129"/>
    </row>
    <row r="315" spans="1:10" ht="12.75" x14ac:dyDescent="0.2">
      <c r="A315" s="63"/>
      <c r="B315" s="75"/>
      <c r="C315" s="140"/>
      <c r="D315" s="77" t="s">
        <v>147</v>
      </c>
      <c r="E315" s="122">
        <v>36465</v>
      </c>
      <c r="F315" s="122">
        <v>37376</v>
      </c>
      <c r="G315" s="130">
        <v>30</v>
      </c>
      <c r="H315" s="128"/>
      <c r="I315" s="126" t="s">
        <v>2</v>
      </c>
      <c r="J315" s="128"/>
    </row>
    <row r="316" spans="1:10" ht="0.75" customHeight="1" thickBot="1" x14ac:dyDescent="0.25">
      <c r="A316" s="63"/>
      <c r="B316" s="75"/>
      <c r="C316" s="140"/>
      <c r="D316" s="69"/>
      <c r="E316" s="123"/>
      <c r="F316" s="123"/>
      <c r="G316" s="131"/>
      <c r="H316" s="129"/>
      <c r="I316" s="127"/>
      <c r="J316" s="129"/>
    </row>
    <row r="317" spans="1:10" ht="13.5" thickBot="1" x14ac:dyDescent="0.25">
      <c r="A317" s="63"/>
      <c r="B317" s="75"/>
      <c r="C317" s="140"/>
      <c r="D317" s="68"/>
      <c r="E317" s="68"/>
      <c r="F317" s="68"/>
      <c r="G317" s="68"/>
      <c r="H317" s="68"/>
      <c r="I317" s="66" t="s">
        <v>14</v>
      </c>
      <c r="J317" s="78" t="s">
        <v>4</v>
      </c>
    </row>
    <row r="318" spans="1:10" ht="13.5" thickBot="1" x14ac:dyDescent="0.25">
      <c r="A318" s="64"/>
      <c r="B318" s="76"/>
      <c r="C318" s="129"/>
      <c r="D318" s="145" t="s">
        <v>1</v>
      </c>
      <c r="E318" s="146"/>
      <c r="F318" s="147"/>
      <c r="G318" s="79">
        <v>111</v>
      </c>
      <c r="H318" s="66">
        <v>43</v>
      </c>
      <c r="I318" s="66" t="s">
        <v>2</v>
      </c>
      <c r="J318" s="68"/>
    </row>
    <row r="319" spans="1:10" x14ac:dyDescent="0.2">
      <c r="A319" s="148" t="s">
        <v>154</v>
      </c>
      <c r="B319" s="149" t="s">
        <v>0</v>
      </c>
      <c r="C319" s="149"/>
      <c r="D319" s="150" t="s">
        <v>5</v>
      </c>
      <c r="E319" s="2" t="s">
        <v>6</v>
      </c>
      <c r="F319" s="2" t="s">
        <v>7</v>
      </c>
      <c r="G319" s="150" t="s">
        <v>8</v>
      </c>
      <c r="H319" s="150" t="s">
        <v>9</v>
      </c>
      <c r="I319" s="150" t="s">
        <v>10</v>
      </c>
      <c r="J319" s="150" t="s">
        <v>11</v>
      </c>
    </row>
    <row r="320" spans="1:10" x14ac:dyDescent="0.2">
      <c r="A320" s="148"/>
      <c r="B320" s="2" t="s">
        <v>3</v>
      </c>
      <c r="C320" s="2" t="s">
        <v>4</v>
      </c>
      <c r="D320" s="150"/>
      <c r="E320" s="2" t="s">
        <v>12</v>
      </c>
      <c r="F320" s="2" t="s">
        <v>12</v>
      </c>
      <c r="G320" s="150"/>
      <c r="H320" s="150"/>
      <c r="I320" s="150"/>
      <c r="J320" s="150"/>
    </row>
    <row r="321" spans="1:10" x14ac:dyDescent="0.2">
      <c r="A321" s="148"/>
      <c r="B321" s="2" t="s">
        <v>2</v>
      </c>
      <c r="C321" s="151"/>
      <c r="D321" s="25" t="s">
        <v>151</v>
      </c>
      <c r="E321" s="24">
        <v>42828</v>
      </c>
      <c r="F321" s="24">
        <v>43277</v>
      </c>
      <c r="G321" s="29">
        <v>14</v>
      </c>
      <c r="H321" s="29">
        <v>24</v>
      </c>
      <c r="I321" s="22" t="s">
        <v>2</v>
      </c>
      <c r="J321" s="22"/>
    </row>
    <row r="322" spans="1:10" x14ac:dyDescent="0.2">
      <c r="A322" s="148"/>
      <c r="B322" s="150" t="s">
        <v>121</v>
      </c>
      <c r="C322" s="151"/>
      <c r="D322" s="25" t="s">
        <v>152</v>
      </c>
      <c r="E322" s="24">
        <v>41954</v>
      </c>
      <c r="F322" s="24">
        <v>42567</v>
      </c>
      <c r="G322" s="29">
        <v>20</v>
      </c>
      <c r="H322" s="29">
        <v>6</v>
      </c>
      <c r="I322" s="22" t="s">
        <v>2</v>
      </c>
      <c r="J322" s="22"/>
    </row>
    <row r="323" spans="1:10" x14ac:dyDescent="0.2">
      <c r="A323" s="148"/>
      <c r="B323" s="150"/>
      <c r="C323" s="151"/>
      <c r="D323" s="25" t="s">
        <v>153</v>
      </c>
      <c r="E323" s="24">
        <v>41640</v>
      </c>
      <c r="F323" s="24">
        <v>41850</v>
      </c>
      <c r="G323" s="29">
        <v>7</v>
      </c>
      <c r="H323" s="29"/>
      <c r="I323" s="22" t="s">
        <v>2</v>
      </c>
      <c r="J323" s="22"/>
    </row>
    <row r="324" spans="1:10" x14ac:dyDescent="0.2">
      <c r="A324" s="148"/>
      <c r="B324" s="150"/>
      <c r="C324" s="151"/>
      <c r="D324" s="25" t="s">
        <v>153</v>
      </c>
      <c r="E324" s="24">
        <v>41153</v>
      </c>
      <c r="F324" s="24">
        <v>41639</v>
      </c>
      <c r="G324" s="29">
        <v>16</v>
      </c>
      <c r="H324" s="29"/>
      <c r="I324" s="22" t="s">
        <v>2</v>
      </c>
      <c r="J324" s="22"/>
    </row>
    <row r="325" spans="1:10" x14ac:dyDescent="0.2">
      <c r="A325" s="148"/>
      <c r="B325" s="150"/>
      <c r="C325" s="151"/>
      <c r="D325" s="25" t="s">
        <v>151</v>
      </c>
      <c r="E325" s="24">
        <v>39478</v>
      </c>
      <c r="F325" s="24">
        <v>40864</v>
      </c>
      <c r="G325" s="29">
        <v>46</v>
      </c>
      <c r="H325" s="29">
        <v>16</v>
      </c>
      <c r="I325" s="22" t="s">
        <v>2</v>
      </c>
      <c r="J325" s="22"/>
    </row>
    <row r="326" spans="1:10" x14ac:dyDescent="0.2">
      <c r="A326" s="148"/>
      <c r="B326" s="150"/>
      <c r="C326" s="151"/>
      <c r="D326" s="25" t="s">
        <v>151</v>
      </c>
      <c r="E326" s="24">
        <v>38565</v>
      </c>
      <c r="F326" s="24">
        <v>38837</v>
      </c>
      <c r="G326" s="29">
        <v>9</v>
      </c>
      <c r="H326" s="29"/>
      <c r="I326" s="22" t="s">
        <v>2</v>
      </c>
      <c r="J326" s="22"/>
    </row>
    <row r="327" spans="1:10" x14ac:dyDescent="0.2">
      <c r="A327" s="148"/>
      <c r="B327" s="150"/>
      <c r="C327" s="151"/>
      <c r="D327" s="25"/>
      <c r="E327" s="4"/>
      <c r="F327" s="4"/>
      <c r="G327" s="22"/>
      <c r="H327" s="22"/>
      <c r="I327" s="2" t="s">
        <v>14</v>
      </c>
      <c r="J327" s="2" t="s">
        <v>4</v>
      </c>
    </row>
    <row r="328" spans="1:10" x14ac:dyDescent="0.2">
      <c r="A328" s="148"/>
      <c r="B328" s="150"/>
      <c r="C328" s="151"/>
      <c r="D328" s="150" t="s">
        <v>1</v>
      </c>
      <c r="E328" s="150"/>
      <c r="F328" s="150"/>
      <c r="G328" s="53">
        <f>SUM(G321:G327)</f>
        <v>112</v>
      </c>
      <c r="H328" s="53">
        <f>SUM(H321:H327)</f>
        <v>46</v>
      </c>
      <c r="I328" s="2" t="s">
        <v>2</v>
      </c>
      <c r="J328" s="25"/>
    </row>
    <row r="329" spans="1:10" ht="12.75" x14ac:dyDescent="0.2">
      <c r="A329" s="113" t="s">
        <v>156</v>
      </c>
      <c r="B329" s="115" t="s">
        <v>0</v>
      </c>
      <c r="C329" s="116"/>
      <c r="D329" s="117" t="s">
        <v>5</v>
      </c>
      <c r="E329" s="84" t="s">
        <v>6</v>
      </c>
      <c r="F329" s="84" t="s">
        <v>7</v>
      </c>
      <c r="G329" s="118" t="s">
        <v>8</v>
      </c>
      <c r="H329" s="119" t="s">
        <v>9</v>
      </c>
      <c r="I329" s="119" t="s">
        <v>10</v>
      </c>
      <c r="J329" s="119" t="s">
        <v>11</v>
      </c>
    </row>
    <row r="330" spans="1:10" ht="12.75" x14ac:dyDescent="0.2">
      <c r="A330" s="114"/>
      <c r="B330" s="83" t="s">
        <v>3</v>
      </c>
      <c r="C330" s="85" t="s">
        <v>4</v>
      </c>
      <c r="D330" s="117"/>
      <c r="E330" s="84" t="s">
        <v>12</v>
      </c>
      <c r="F330" s="84" t="s">
        <v>12</v>
      </c>
      <c r="G330" s="118"/>
      <c r="H330" s="119"/>
      <c r="I330" s="119"/>
      <c r="J330" s="119"/>
    </row>
    <row r="331" spans="1:10" ht="12.75" x14ac:dyDescent="0.2">
      <c r="A331" s="114"/>
      <c r="B331" s="86" t="s">
        <v>2</v>
      </c>
      <c r="C331" s="120"/>
      <c r="D331" s="87" t="s">
        <v>157</v>
      </c>
      <c r="E331" s="88">
        <v>41534</v>
      </c>
      <c r="F331" s="88">
        <v>41534</v>
      </c>
      <c r="G331" s="89">
        <v>3</v>
      </c>
      <c r="H331" s="89"/>
      <c r="I331" s="89" t="s">
        <v>2</v>
      </c>
      <c r="J331" s="90"/>
    </row>
    <row r="332" spans="1:10" ht="12.75" x14ac:dyDescent="0.2">
      <c r="A332" s="114"/>
      <c r="B332" s="121" t="s">
        <v>155</v>
      </c>
      <c r="C332" s="120"/>
      <c r="D332" s="91" t="s">
        <v>158</v>
      </c>
      <c r="E332" s="92">
        <v>41275</v>
      </c>
      <c r="F332" s="92">
        <v>41547</v>
      </c>
      <c r="G332" s="93">
        <v>9</v>
      </c>
      <c r="H332" s="91"/>
      <c r="I332" s="91"/>
      <c r="J332" s="90"/>
    </row>
    <row r="333" spans="1:10" ht="38.25" x14ac:dyDescent="0.2">
      <c r="A333" s="114"/>
      <c r="B333" s="121"/>
      <c r="C333" s="120"/>
      <c r="D333" s="87" t="s">
        <v>159</v>
      </c>
      <c r="E333" s="88">
        <v>43126</v>
      </c>
      <c r="F333" s="88">
        <v>43423</v>
      </c>
      <c r="G333" s="89">
        <v>9</v>
      </c>
      <c r="H333" s="89">
        <v>26</v>
      </c>
      <c r="I333" s="89"/>
      <c r="J333" s="90"/>
    </row>
    <row r="334" spans="1:10" ht="38.25" x14ac:dyDescent="0.2">
      <c r="A334" s="114"/>
      <c r="B334" s="121"/>
      <c r="C334" s="120"/>
      <c r="D334" s="87" t="s">
        <v>159</v>
      </c>
      <c r="E334" s="88">
        <v>43514</v>
      </c>
      <c r="F334" s="88">
        <v>43830</v>
      </c>
      <c r="G334" s="94">
        <v>10</v>
      </c>
      <c r="H334" s="94">
        <v>12</v>
      </c>
      <c r="I334" s="95"/>
      <c r="J334" s="90"/>
    </row>
    <row r="335" spans="1:10" ht="12.75" x14ac:dyDescent="0.2">
      <c r="A335" s="114"/>
      <c r="B335" s="121"/>
      <c r="C335" s="120"/>
      <c r="D335" s="87" t="s">
        <v>160</v>
      </c>
      <c r="E335" s="88">
        <v>43969</v>
      </c>
      <c r="F335" s="88">
        <v>44013</v>
      </c>
      <c r="G335" s="89">
        <v>1</v>
      </c>
      <c r="H335" s="89">
        <v>15</v>
      </c>
      <c r="I335" s="89" t="s">
        <v>2</v>
      </c>
      <c r="J335" s="90"/>
    </row>
    <row r="336" spans="1:10" ht="12.75" x14ac:dyDescent="0.2">
      <c r="A336" s="114"/>
      <c r="B336" s="121"/>
      <c r="C336" s="120"/>
      <c r="D336" s="87" t="s">
        <v>160</v>
      </c>
      <c r="E336" s="88">
        <v>44144</v>
      </c>
      <c r="F336" s="88">
        <v>44188</v>
      </c>
      <c r="G336" s="89">
        <v>1</v>
      </c>
      <c r="H336" s="89">
        <v>15</v>
      </c>
      <c r="I336" s="89" t="s">
        <v>2</v>
      </c>
      <c r="J336" s="84"/>
    </row>
    <row r="337" spans="1:10" ht="12.75" x14ac:dyDescent="0.2">
      <c r="A337" s="114"/>
      <c r="B337" s="121"/>
      <c r="C337" s="120"/>
      <c r="D337" s="87" t="s">
        <v>160</v>
      </c>
      <c r="E337" s="88">
        <v>44340</v>
      </c>
      <c r="F337" s="88">
        <v>44394</v>
      </c>
      <c r="G337" s="94">
        <v>1</v>
      </c>
      <c r="H337" s="94">
        <v>25</v>
      </c>
      <c r="I337" s="95" t="s">
        <v>2</v>
      </c>
      <c r="J337" s="89"/>
    </row>
    <row r="338" spans="1:10" ht="12.75" x14ac:dyDescent="0.2">
      <c r="A338" s="96"/>
      <c r="B338" s="97"/>
      <c r="C338" s="98"/>
      <c r="D338" s="99" t="s">
        <v>13</v>
      </c>
      <c r="E338" s="100">
        <v>44483</v>
      </c>
      <c r="F338" s="100">
        <v>44547</v>
      </c>
      <c r="G338" s="101">
        <v>2</v>
      </c>
      <c r="H338" s="101">
        <v>5</v>
      </c>
      <c r="I338" s="102"/>
      <c r="J338" s="89"/>
    </row>
    <row r="339" spans="1:10" ht="12.75" x14ac:dyDescent="0.2">
      <c r="A339" s="103"/>
      <c r="B339" s="97"/>
      <c r="C339" s="97"/>
      <c r="D339" s="99" t="s">
        <v>13</v>
      </c>
      <c r="E339" s="100">
        <v>44621</v>
      </c>
      <c r="F339" s="100">
        <v>44839</v>
      </c>
      <c r="G339" s="101">
        <v>7</v>
      </c>
      <c r="H339" s="101">
        <v>5</v>
      </c>
      <c r="I339" s="102"/>
      <c r="J339" s="89"/>
    </row>
    <row r="340" spans="1:10" ht="12.75" x14ac:dyDescent="0.2">
      <c r="A340" s="103"/>
      <c r="B340" s="97"/>
      <c r="C340" s="97"/>
      <c r="D340" s="99" t="s">
        <v>13</v>
      </c>
      <c r="E340" s="100">
        <v>44991</v>
      </c>
      <c r="F340" s="100">
        <v>45230</v>
      </c>
      <c r="G340" s="104">
        <v>9</v>
      </c>
      <c r="H340" s="104">
        <v>27</v>
      </c>
      <c r="I340" s="105" t="s">
        <v>14</v>
      </c>
      <c r="J340" s="84" t="s">
        <v>4</v>
      </c>
    </row>
    <row r="341" spans="1:10" ht="12.75" x14ac:dyDescent="0.2">
      <c r="A341" s="103"/>
      <c r="B341" s="97"/>
      <c r="C341" s="97"/>
      <c r="D341" s="99"/>
      <c r="E341" s="106"/>
      <c r="F341" s="106"/>
      <c r="G341" s="106"/>
      <c r="H341" s="106"/>
      <c r="I341" s="106" t="s">
        <v>2</v>
      </c>
      <c r="J341" s="107"/>
    </row>
    <row r="342" spans="1:10" ht="13.5" thickBot="1" x14ac:dyDescent="0.25">
      <c r="A342" s="108"/>
      <c r="B342" s="109"/>
      <c r="C342" s="110"/>
      <c r="D342" s="111" t="s">
        <v>1</v>
      </c>
      <c r="E342" s="112"/>
      <c r="F342" s="112"/>
      <c r="G342" s="112">
        <v>52</v>
      </c>
      <c r="H342" s="112">
        <v>115</v>
      </c>
      <c r="I342" s="112"/>
      <c r="J342" s="112"/>
    </row>
    <row r="343" spans="1:10" ht="12.75" x14ac:dyDescent="0.2">
      <c r="A343" s="113" t="s">
        <v>163</v>
      </c>
      <c r="B343" s="115" t="s">
        <v>0</v>
      </c>
      <c r="C343" s="116"/>
      <c r="D343" s="117" t="s">
        <v>5</v>
      </c>
      <c r="E343" s="84" t="s">
        <v>6</v>
      </c>
      <c r="F343" s="84" t="s">
        <v>7</v>
      </c>
      <c r="G343" s="118" t="s">
        <v>8</v>
      </c>
      <c r="H343" s="119" t="s">
        <v>9</v>
      </c>
      <c r="I343" s="119" t="s">
        <v>10</v>
      </c>
      <c r="J343" s="119" t="s">
        <v>11</v>
      </c>
    </row>
    <row r="344" spans="1:10" ht="12.75" x14ac:dyDescent="0.2">
      <c r="A344" s="114"/>
      <c r="B344" s="83" t="s">
        <v>3</v>
      </c>
      <c r="C344" s="85" t="s">
        <v>4</v>
      </c>
      <c r="D344" s="117"/>
      <c r="E344" s="84" t="s">
        <v>12</v>
      </c>
      <c r="F344" s="84" t="s">
        <v>12</v>
      </c>
      <c r="G344" s="118"/>
      <c r="H344" s="119"/>
      <c r="I344" s="119"/>
      <c r="J344" s="119"/>
    </row>
    <row r="345" spans="1:10" ht="12.75" x14ac:dyDescent="0.2">
      <c r="A345" s="114"/>
      <c r="B345" s="86" t="s">
        <v>2</v>
      </c>
      <c r="C345" s="120"/>
      <c r="D345" s="87" t="s">
        <v>13</v>
      </c>
      <c r="E345" s="218">
        <v>39479</v>
      </c>
      <c r="F345" s="218">
        <v>42704</v>
      </c>
      <c r="G345" s="89">
        <v>106</v>
      </c>
      <c r="H345" s="89"/>
      <c r="I345" s="89" t="s">
        <v>2</v>
      </c>
      <c r="J345" s="90"/>
    </row>
    <row r="346" spans="1:10" ht="12.75" x14ac:dyDescent="0.2">
      <c r="A346" s="114"/>
      <c r="B346" s="121" t="s">
        <v>162</v>
      </c>
      <c r="C346" s="120"/>
      <c r="D346" s="91" t="s">
        <v>13</v>
      </c>
      <c r="E346" s="88">
        <v>40630</v>
      </c>
      <c r="F346" s="88">
        <v>40908</v>
      </c>
      <c r="G346" s="112">
        <v>9</v>
      </c>
      <c r="H346" s="112">
        <v>4</v>
      </c>
      <c r="I346" s="93" t="s">
        <v>2</v>
      </c>
      <c r="J346" s="90"/>
    </row>
    <row r="347" spans="1:10" ht="12.75" x14ac:dyDescent="0.2">
      <c r="A347" s="114"/>
      <c r="B347" s="121"/>
      <c r="C347" s="120"/>
      <c r="D347" s="87" t="s">
        <v>13</v>
      </c>
      <c r="E347" s="219">
        <v>40802</v>
      </c>
      <c r="F347" s="219">
        <v>40908</v>
      </c>
      <c r="G347" s="89">
        <v>3</v>
      </c>
      <c r="H347" s="89">
        <v>16</v>
      </c>
      <c r="I347" s="89" t="s">
        <v>2</v>
      </c>
      <c r="J347" s="90"/>
    </row>
    <row r="348" spans="1:10" ht="12.75" x14ac:dyDescent="0.2">
      <c r="A348" s="114"/>
      <c r="B348" s="121"/>
      <c r="C348" s="120"/>
      <c r="D348" s="87" t="s">
        <v>13</v>
      </c>
      <c r="E348" s="88">
        <v>40928</v>
      </c>
      <c r="F348" s="88">
        <v>41090</v>
      </c>
      <c r="G348" s="94">
        <v>5</v>
      </c>
      <c r="H348" s="94">
        <v>12</v>
      </c>
      <c r="I348" s="95" t="s">
        <v>2</v>
      </c>
      <c r="J348" s="90"/>
    </row>
    <row r="349" spans="1:10" ht="12.75" x14ac:dyDescent="0.2">
      <c r="A349" s="114"/>
      <c r="B349" s="121"/>
      <c r="C349" s="120"/>
      <c r="D349" s="87" t="s">
        <v>161</v>
      </c>
      <c r="E349" s="220">
        <v>40941</v>
      </c>
      <c r="F349" s="220">
        <v>45283</v>
      </c>
      <c r="G349" s="89">
        <v>142</v>
      </c>
      <c r="H349" s="89">
        <v>3</v>
      </c>
      <c r="I349" s="89" t="s">
        <v>2</v>
      </c>
      <c r="J349" s="90"/>
    </row>
    <row r="350" spans="1:10" ht="12.75" x14ac:dyDescent="0.2">
      <c r="A350" s="114"/>
      <c r="B350" s="121"/>
      <c r="C350" s="120"/>
      <c r="D350" s="87" t="s">
        <v>13</v>
      </c>
      <c r="E350" s="88">
        <v>41310</v>
      </c>
      <c r="F350" s="88">
        <v>41639</v>
      </c>
      <c r="G350" s="89">
        <v>10</v>
      </c>
      <c r="H350" s="89">
        <v>25</v>
      </c>
      <c r="I350" s="89" t="s">
        <v>2</v>
      </c>
      <c r="J350" s="84"/>
    </row>
    <row r="351" spans="1:10" ht="12.75" x14ac:dyDescent="0.2">
      <c r="A351" s="114"/>
      <c r="B351" s="121"/>
      <c r="C351" s="120"/>
      <c r="D351" s="87"/>
      <c r="E351" s="20"/>
      <c r="F351" s="20"/>
      <c r="G351" s="94"/>
      <c r="H351" s="94"/>
      <c r="I351" s="95"/>
      <c r="J351" s="89"/>
    </row>
    <row r="352" spans="1:10" ht="12.75" x14ac:dyDescent="0.2">
      <c r="A352" s="103"/>
      <c r="B352" s="97"/>
      <c r="C352" s="97"/>
      <c r="D352" s="99"/>
      <c r="E352" s="20"/>
      <c r="F352" s="20"/>
      <c r="G352" s="104"/>
      <c r="H352" s="104"/>
      <c r="I352" s="105" t="s">
        <v>14</v>
      </c>
      <c r="J352" s="84" t="s">
        <v>4</v>
      </c>
    </row>
    <row r="353" spans="1:10" ht="13.5" thickBot="1" x14ac:dyDescent="0.25">
      <c r="A353" s="108"/>
      <c r="B353" s="109"/>
      <c r="C353" s="110"/>
      <c r="D353" s="111" t="s">
        <v>1</v>
      </c>
      <c r="E353" s="112"/>
      <c r="F353" s="112"/>
      <c r="G353" s="112">
        <v>275</v>
      </c>
      <c r="H353" s="112">
        <v>50</v>
      </c>
      <c r="I353" s="112" t="s">
        <v>2</v>
      </c>
      <c r="J353" s="112"/>
    </row>
  </sheetData>
  <mergeCells count="356">
    <mergeCell ref="A343:A351"/>
    <mergeCell ref="B343:C343"/>
    <mergeCell ref="D343:D344"/>
    <mergeCell ref="G343:G344"/>
    <mergeCell ref="H343:H344"/>
    <mergeCell ref="I343:I344"/>
    <mergeCell ref="J343:J344"/>
    <mergeCell ref="C345:C351"/>
    <mergeCell ref="B346:B351"/>
    <mergeCell ref="A319:A328"/>
    <mergeCell ref="B319:C319"/>
    <mergeCell ref="D319:D320"/>
    <mergeCell ref="G319:G320"/>
    <mergeCell ref="H319:H320"/>
    <mergeCell ref="I319:I320"/>
    <mergeCell ref="J319:J320"/>
    <mergeCell ref="C321:C328"/>
    <mergeCell ref="B322:B328"/>
    <mergeCell ref="D328:F328"/>
    <mergeCell ref="A293:A302"/>
    <mergeCell ref="B293:C293"/>
    <mergeCell ref="D293:D294"/>
    <mergeCell ref="G293:G294"/>
    <mergeCell ref="H293:H294"/>
    <mergeCell ref="I293:I294"/>
    <mergeCell ref="J293:J294"/>
    <mergeCell ref="C295:C302"/>
    <mergeCell ref="B296:B302"/>
    <mergeCell ref="D302:F302"/>
    <mergeCell ref="A283:A292"/>
    <mergeCell ref="B283:C283"/>
    <mergeCell ref="D283:D284"/>
    <mergeCell ref="G283:G284"/>
    <mergeCell ref="H283:H284"/>
    <mergeCell ref="I283:I284"/>
    <mergeCell ref="J283:J284"/>
    <mergeCell ref="C285:C292"/>
    <mergeCell ref="B286:B292"/>
    <mergeCell ref="D292:F292"/>
    <mergeCell ref="A256:A261"/>
    <mergeCell ref="B256:C256"/>
    <mergeCell ref="D256:D257"/>
    <mergeCell ref="G256:G257"/>
    <mergeCell ref="H256:H257"/>
    <mergeCell ref="I256:I257"/>
    <mergeCell ref="J256:J257"/>
    <mergeCell ref="C258:C261"/>
    <mergeCell ref="B259:B261"/>
    <mergeCell ref="D261:F261"/>
    <mergeCell ref="A250:A255"/>
    <mergeCell ref="B250:C250"/>
    <mergeCell ref="D250:D251"/>
    <mergeCell ref="G250:G251"/>
    <mergeCell ref="H250:H251"/>
    <mergeCell ref="I250:I251"/>
    <mergeCell ref="J250:J251"/>
    <mergeCell ref="C252:C255"/>
    <mergeCell ref="B253:B255"/>
    <mergeCell ref="D255:F255"/>
    <mergeCell ref="A240:A249"/>
    <mergeCell ref="B240:C240"/>
    <mergeCell ref="D240:D241"/>
    <mergeCell ref="G240:G241"/>
    <mergeCell ref="H240:H241"/>
    <mergeCell ref="I240:I241"/>
    <mergeCell ref="J240:J241"/>
    <mergeCell ref="C242:C249"/>
    <mergeCell ref="B243:B249"/>
    <mergeCell ref="D249:F249"/>
    <mergeCell ref="A225:A239"/>
    <mergeCell ref="B225:C225"/>
    <mergeCell ref="D225:D226"/>
    <mergeCell ref="G225:G226"/>
    <mergeCell ref="H225:H226"/>
    <mergeCell ref="I225:I226"/>
    <mergeCell ref="J225:J226"/>
    <mergeCell ref="C227:C239"/>
    <mergeCell ref="B228:B239"/>
    <mergeCell ref="D239:F239"/>
    <mergeCell ref="B212:C212"/>
    <mergeCell ref="D212:D213"/>
    <mergeCell ref="G212:G213"/>
    <mergeCell ref="H212:H213"/>
    <mergeCell ref="I212:I213"/>
    <mergeCell ref="J212:J213"/>
    <mergeCell ref="A212:A217"/>
    <mergeCell ref="B215:B217"/>
    <mergeCell ref="C214:C217"/>
    <mergeCell ref="A206:A211"/>
    <mergeCell ref="B206:C206"/>
    <mergeCell ref="D206:D207"/>
    <mergeCell ref="G206:G207"/>
    <mergeCell ref="H206:H207"/>
    <mergeCell ref="I206:I207"/>
    <mergeCell ref="J206:J207"/>
    <mergeCell ref="C209:C211"/>
    <mergeCell ref="D211:F211"/>
    <mergeCell ref="B209:B211"/>
    <mergeCell ref="A193:A205"/>
    <mergeCell ref="B193:C193"/>
    <mergeCell ref="D193:D194"/>
    <mergeCell ref="G193:G194"/>
    <mergeCell ref="H193:H194"/>
    <mergeCell ref="I193:I194"/>
    <mergeCell ref="J193:J194"/>
    <mergeCell ref="C196:C205"/>
    <mergeCell ref="B197:B205"/>
    <mergeCell ref="D205:F205"/>
    <mergeCell ref="A117:A147"/>
    <mergeCell ref="A148:A157"/>
    <mergeCell ref="B151:B157"/>
    <mergeCell ref="C150:C157"/>
    <mergeCell ref="A158:A181"/>
    <mergeCell ref="B161:B181"/>
    <mergeCell ref="A182:A192"/>
    <mergeCell ref="B186:B192"/>
    <mergeCell ref="A86:A108"/>
    <mergeCell ref="B117:C117"/>
    <mergeCell ref="A9:A15"/>
    <mergeCell ref="A1:J1"/>
    <mergeCell ref="A2:J2"/>
    <mergeCell ref="A3:J3"/>
    <mergeCell ref="A4:J4"/>
    <mergeCell ref="A5:J5"/>
    <mergeCell ref="A6:E6"/>
    <mergeCell ref="F6:G6"/>
    <mergeCell ref="H6:J6"/>
    <mergeCell ref="A7:J7"/>
    <mergeCell ref="B8:C8"/>
    <mergeCell ref="D8:H8"/>
    <mergeCell ref="I8:J8"/>
    <mergeCell ref="I9:I10"/>
    <mergeCell ref="J9:J10"/>
    <mergeCell ref="C11:C12"/>
    <mergeCell ref="B13:B15"/>
    <mergeCell ref="C13:C15"/>
    <mergeCell ref="B9:C9"/>
    <mergeCell ref="D9:D10"/>
    <mergeCell ref="G9:G10"/>
    <mergeCell ref="H9:H10"/>
    <mergeCell ref="D25:F25"/>
    <mergeCell ref="J17:J18"/>
    <mergeCell ref="A17:A25"/>
    <mergeCell ref="I26:I27"/>
    <mergeCell ref="J26:J27"/>
    <mergeCell ref="B26:C26"/>
    <mergeCell ref="D26:D27"/>
    <mergeCell ref="G26:G27"/>
    <mergeCell ref="H26:H27"/>
    <mergeCell ref="A26:A36"/>
    <mergeCell ref="D36:F36"/>
    <mergeCell ref="C19:C25"/>
    <mergeCell ref="B21:B25"/>
    <mergeCell ref="B28:B36"/>
    <mergeCell ref="C28:C36"/>
    <mergeCell ref="B17:C17"/>
    <mergeCell ref="D17:D18"/>
    <mergeCell ref="G17:G18"/>
    <mergeCell ref="H17:H18"/>
    <mergeCell ref="I17:I18"/>
    <mergeCell ref="I37:I38"/>
    <mergeCell ref="J37:J38"/>
    <mergeCell ref="B40:B55"/>
    <mergeCell ref="C40:C55"/>
    <mergeCell ref="D55:F55"/>
    <mergeCell ref="A37:A55"/>
    <mergeCell ref="B37:C37"/>
    <mergeCell ref="D37:D38"/>
    <mergeCell ref="G37:G38"/>
    <mergeCell ref="H37:H38"/>
    <mergeCell ref="A64:A74"/>
    <mergeCell ref="B64:C64"/>
    <mergeCell ref="D64:D65"/>
    <mergeCell ref="G64:G65"/>
    <mergeCell ref="H64:H65"/>
    <mergeCell ref="B67:B74"/>
    <mergeCell ref="I56:I57"/>
    <mergeCell ref="J56:J57"/>
    <mergeCell ref="C58:C63"/>
    <mergeCell ref="B59:B63"/>
    <mergeCell ref="D63:F63"/>
    <mergeCell ref="A56:A63"/>
    <mergeCell ref="B56:C56"/>
    <mergeCell ref="D56:D57"/>
    <mergeCell ref="G56:G57"/>
    <mergeCell ref="H56:H57"/>
    <mergeCell ref="I64:I65"/>
    <mergeCell ref="J64:J65"/>
    <mergeCell ref="C66:C74"/>
    <mergeCell ref="D66:D67"/>
    <mergeCell ref="G66:G67"/>
    <mergeCell ref="H66:H67"/>
    <mergeCell ref="I66:I67"/>
    <mergeCell ref="J66:J67"/>
    <mergeCell ref="D74:F74"/>
    <mergeCell ref="B86:C86"/>
    <mergeCell ref="D86:F86"/>
    <mergeCell ref="B89:B108"/>
    <mergeCell ref="H76:H77"/>
    <mergeCell ref="I76:I77"/>
    <mergeCell ref="J76:J77"/>
    <mergeCell ref="B75:C75"/>
    <mergeCell ref="D75:F75"/>
    <mergeCell ref="D76:D77"/>
    <mergeCell ref="G76:G77"/>
    <mergeCell ref="A75:A85"/>
    <mergeCell ref="B78:B85"/>
    <mergeCell ref="C77:C85"/>
    <mergeCell ref="B109:C109"/>
    <mergeCell ref="D109:D110"/>
    <mergeCell ref="C88:C108"/>
    <mergeCell ref="D108:F108"/>
    <mergeCell ref="I109:I110"/>
    <mergeCell ref="J109:J110"/>
    <mergeCell ref="G109:G110"/>
    <mergeCell ref="H109:H110"/>
    <mergeCell ref="A109:A116"/>
    <mergeCell ref="D116:F116"/>
    <mergeCell ref="D117:D118"/>
    <mergeCell ref="G117:G118"/>
    <mergeCell ref="H117:H118"/>
    <mergeCell ref="I117:I118"/>
    <mergeCell ref="J117:J118"/>
    <mergeCell ref="C111:C115"/>
    <mergeCell ref="B112:B115"/>
    <mergeCell ref="H148:H149"/>
    <mergeCell ref="I148:I149"/>
    <mergeCell ref="J148:J149"/>
    <mergeCell ref="D157:F157"/>
    <mergeCell ref="C120:C143"/>
    <mergeCell ref="D147:F147"/>
    <mergeCell ref="B148:C148"/>
    <mergeCell ref="D148:D149"/>
    <mergeCell ref="G148:G149"/>
    <mergeCell ref="B120:B147"/>
    <mergeCell ref="J158:J159"/>
    <mergeCell ref="C160:C181"/>
    <mergeCell ref="E161:E162"/>
    <mergeCell ref="F161:F162"/>
    <mergeCell ref="G161:G162"/>
    <mergeCell ref="H161:H162"/>
    <mergeCell ref="I161:I162"/>
    <mergeCell ref="J161:J162"/>
    <mergeCell ref="E165:E166"/>
    <mergeCell ref="F165:F166"/>
    <mergeCell ref="G165:G166"/>
    <mergeCell ref="H165:H166"/>
    <mergeCell ref="I165:I166"/>
    <mergeCell ref="J165:J166"/>
    <mergeCell ref="D181:F181"/>
    <mergeCell ref="B158:C158"/>
    <mergeCell ref="D158:D159"/>
    <mergeCell ref="G158:G159"/>
    <mergeCell ref="H158:H159"/>
    <mergeCell ref="I158:I159"/>
    <mergeCell ref="J182:J183"/>
    <mergeCell ref="B184:B185"/>
    <mergeCell ref="C184:C185"/>
    <mergeCell ref="E184:E185"/>
    <mergeCell ref="F184:F185"/>
    <mergeCell ref="G184:G185"/>
    <mergeCell ref="H184:H185"/>
    <mergeCell ref="I184:I185"/>
    <mergeCell ref="J184:J185"/>
    <mergeCell ref="B182:C182"/>
    <mergeCell ref="D182:D183"/>
    <mergeCell ref="G182:G183"/>
    <mergeCell ref="H182:H183"/>
    <mergeCell ref="I182:I183"/>
    <mergeCell ref="I186:I187"/>
    <mergeCell ref="J186:J187"/>
    <mergeCell ref="E189:E190"/>
    <mergeCell ref="F189:F190"/>
    <mergeCell ref="G189:G190"/>
    <mergeCell ref="H189:H190"/>
    <mergeCell ref="I189:I190"/>
    <mergeCell ref="J189:J190"/>
    <mergeCell ref="C186:C192"/>
    <mergeCell ref="E186:E187"/>
    <mergeCell ref="F186:F187"/>
    <mergeCell ref="G186:G187"/>
    <mergeCell ref="H186:H187"/>
    <mergeCell ref="D192:F192"/>
    <mergeCell ref="A218:A224"/>
    <mergeCell ref="B218:C218"/>
    <mergeCell ref="D218:D219"/>
    <mergeCell ref="G218:G219"/>
    <mergeCell ref="H218:H219"/>
    <mergeCell ref="I218:I219"/>
    <mergeCell ref="J218:J219"/>
    <mergeCell ref="C220:C224"/>
    <mergeCell ref="B222:B224"/>
    <mergeCell ref="A262:A267"/>
    <mergeCell ref="B262:C262"/>
    <mergeCell ref="D262:D263"/>
    <mergeCell ref="G262:G263"/>
    <mergeCell ref="H262:H263"/>
    <mergeCell ref="I262:I263"/>
    <mergeCell ref="J262:J263"/>
    <mergeCell ref="C264:C267"/>
    <mergeCell ref="B265:B267"/>
    <mergeCell ref="D267:F267"/>
    <mergeCell ref="A268:A282"/>
    <mergeCell ref="B268:C268"/>
    <mergeCell ref="D268:D269"/>
    <mergeCell ref="G268:G269"/>
    <mergeCell ref="H268:H269"/>
    <mergeCell ref="I268:I269"/>
    <mergeCell ref="J268:J269"/>
    <mergeCell ref="C270:C282"/>
    <mergeCell ref="B271:B282"/>
    <mergeCell ref="D282:F282"/>
    <mergeCell ref="B303:C303"/>
    <mergeCell ref="D303:D304"/>
    <mergeCell ref="G303:G304"/>
    <mergeCell ref="H303:H304"/>
    <mergeCell ref="I303:I304"/>
    <mergeCell ref="J303:J304"/>
    <mergeCell ref="C306:C318"/>
    <mergeCell ref="H307:H308"/>
    <mergeCell ref="I307:I308"/>
    <mergeCell ref="J307:J308"/>
    <mergeCell ref="E309:E310"/>
    <mergeCell ref="F309:F310"/>
    <mergeCell ref="G309:G310"/>
    <mergeCell ref="H309:H310"/>
    <mergeCell ref="I309:I310"/>
    <mergeCell ref="J309:J310"/>
    <mergeCell ref="E311:E312"/>
    <mergeCell ref="F311:F312"/>
    <mergeCell ref="G311:G312"/>
    <mergeCell ref="H311:H312"/>
    <mergeCell ref="I311:I312"/>
    <mergeCell ref="D318:F318"/>
    <mergeCell ref="J311:J312"/>
    <mergeCell ref="E313:E314"/>
    <mergeCell ref="F313:F314"/>
    <mergeCell ref="G313:G314"/>
    <mergeCell ref="H313:H314"/>
    <mergeCell ref="I313:I314"/>
    <mergeCell ref="J313:J314"/>
    <mergeCell ref="E315:E316"/>
    <mergeCell ref="F315:F316"/>
    <mergeCell ref="G315:G316"/>
    <mergeCell ref="H315:H316"/>
    <mergeCell ref="I315:I316"/>
    <mergeCell ref="J315:J316"/>
    <mergeCell ref="A329:A337"/>
    <mergeCell ref="B329:C329"/>
    <mergeCell ref="D329:D330"/>
    <mergeCell ref="G329:G330"/>
    <mergeCell ref="H329:H330"/>
    <mergeCell ref="I329:I330"/>
    <mergeCell ref="J329:J330"/>
    <mergeCell ref="C331:C337"/>
    <mergeCell ref="B332:B337"/>
  </mergeCells>
  <conditionalFormatting sqref="I334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{9F03680C-BE08-445F-94B2-FE352D2B9AB9}</x14:id>
        </ext>
      </extLst>
    </cfRule>
  </conditionalFormatting>
  <conditionalFormatting sqref="I337:I339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{94602954-9246-4CD7-B5DD-123919D9F29B}</x14:id>
        </ext>
      </extLst>
    </cfRule>
  </conditionalFormatting>
  <conditionalFormatting sqref="I34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{A25B7E3D-D460-45AB-823D-2EFDDB0B3A6A}</x14:id>
        </ext>
      </extLst>
    </cfRule>
  </conditionalFormatting>
  <conditionalFormatting sqref="I351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{3DCFBB64-2D0D-4365-90E5-9DCE1099E69C}</x14:id>
        </ext>
      </extLst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F03680C-BE08-445F-94B2-FE352D2B9AB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I334</xm:sqref>
        </x14:conditionalFormatting>
        <x14:conditionalFormatting xmlns:xm="http://schemas.microsoft.com/office/excel/2006/main">
          <x14:cfRule type="dataBar" id="{94602954-9246-4CD7-B5DD-123919D9F2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I337:I339</xm:sqref>
        </x14:conditionalFormatting>
        <x14:conditionalFormatting xmlns:xm="http://schemas.microsoft.com/office/excel/2006/main">
          <x14:cfRule type="dataBar" id="{A25B7E3D-D460-45AB-823D-2EFDDB0B3A6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I348</xm:sqref>
        </x14:conditionalFormatting>
        <x14:conditionalFormatting xmlns:xm="http://schemas.microsoft.com/office/excel/2006/main">
          <x14:cfRule type="dataBar" id="{3DCFBB64-2D0D-4365-90E5-9DCE1099E69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I351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2023-09-04T22:28:27Z</dcterms:created>
  <dcterms:modified xsi:type="dcterms:W3CDTF">2024-07-07T21:38:20Z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2023-09-05T20:24:55Z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a8fbc4ed-f519-4ad8-bde9-2f5e706a6f8b</vt:lpwstr>
  </property>
  <property fmtid="{D5CDD505-2E9C-101B-9397-08002B2CF9AE}" pid="8" name="MSIP_Label_1299739c-ad3d-4908-806e-4d91151a6e13_ContentBits">
    <vt:lpwstr>0</vt:lpwstr>
  </property>
</Properties>
</file>