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Oscar\IPSE 2019\2020\Estructuracion Ampliación\"/>
    </mc:Choice>
  </mc:AlternateContent>
  <bookViews>
    <workbookView xWindow="0" yWindow="0" windowWidth="21600" windowHeight="9180"/>
  </bookViews>
  <sheets>
    <sheet name="Ponderaciòn actividad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  <c r="E20" i="2"/>
  <c r="D18" i="2"/>
  <c r="F19" i="2"/>
  <c r="E19" i="2"/>
  <c r="E22" i="2" l="1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2" i="2"/>
  <c r="F52" i="2"/>
  <c r="E53" i="2"/>
  <c r="F53" i="2"/>
  <c r="F21" i="2"/>
  <c r="E21" i="2"/>
  <c r="D51" i="2" l="1"/>
  <c r="D33" i="2"/>
  <c r="F18" i="2" l="1"/>
  <c r="E18" i="2"/>
  <c r="E51" i="2"/>
  <c r="F51" i="2"/>
  <c r="E33" i="2"/>
  <c r="D54" i="2"/>
  <c r="F33" i="2"/>
  <c r="F54" i="2" l="1"/>
  <c r="E54" i="2"/>
</calcChain>
</file>

<file path=xl/sharedStrings.xml><?xml version="1.0" encoding="utf-8"?>
<sst xmlns="http://schemas.openxmlformats.org/spreadsheetml/2006/main" count="58" uniqueCount="57">
  <si>
    <t>Decsripción</t>
  </si>
  <si>
    <t>Etapa precontractual</t>
  </si>
  <si>
    <t>Act.</t>
  </si>
  <si>
    <t xml:space="preserve">Elaboración estudios previos </t>
  </si>
  <si>
    <t>Envío estudios previos areas para comentarios</t>
  </si>
  <si>
    <t>Publicacion borrador estudios previos</t>
  </si>
  <si>
    <t>Observaciones y respuestas a borrador depliego de condiciones</t>
  </si>
  <si>
    <t>Publicación pliegos definitivos</t>
  </si>
  <si>
    <t>Observaciones pliegos definitivos</t>
  </si>
  <si>
    <t>Presentacion de ofertas</t>
  </si>
  <si>
    <t>Evaluación de ofertas</t>
  </si>
  <si>
    <t>Observaciones a la evaluación</t>
  </si>
  <si>
    <t>Adjudicación</t>
  </si>
  <si>
    <t>Perfeccionamiento del contrato</t>
  </si>
  <si>
    <t>Firma acta de inicio</t>
  </si>
  <si>
    <t>Ejecución - fase de diagnóstico</t>
  </si>
  <si>
    <t>Comunicación con entes territoriales, operadores de red, corporaciones ambientales, entidades solicitantes</t>
  </si>
  <si>
    <t>Estudio de la situación económica regional, incluyendo análisis de la información primaria y de los recursos naturales, la situación agropecuaria y agroindustrial</t>
  </si>
  <si>
    <t>Evaluación de métodos de producción y aprovechamiento</t>
  </si>
  <si>
    <t>Estudio de demanda y oferta energética</t>
  </si>
  <si>
    <t>Evaluar los recursos energéticos disponibles en cada zona</t>
  </si>
  <si>
    <t>Asesoría, presentación  y concertación con comunidades</t>
  </si>
  <si>
    <t>Toma información de campo, georreferenciación, realización de encuestas y evaluacion de costos de transporte y logística</t>
  </si>
  <si>
    <t>Indentificación y ponderación de los proyetcos incluyendo evaluación de capacidad de pago</t>
  </si>
  <si>
    <t>Analizar las formas organizativas y experiencias de participación comunitaria, para vincularlas a la gestión energética de la zona</t>
  </si>
  <si>
    <t>Estudios de análisis e identificación de posibles proyectos de inversión que definan las características de una solución energética integral, con esquemas empresariales y modelos financieros</t>
  </si>
  <si>
    <t>Ejecución - fase de diseño</t>
  </si>
  <si>
    <t>Aprobación informe de diagnóstico</t>
  </si>
  <si>
    <r>
      <t>Elaboración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 xml:space="preserve">Introducción y generalidades del proyecto. Definición del alcance del proyecto </t>
    </r>
  </si>
  <si>
    <t xml:space="preserve">Descripción social y económica del sitio del proyecto </t>
  </si>
  <si>
    <t xml:space="preserve">Metodología General Ajustada del Departamento Nacional de Planeación </t>
  </si>
  <si>
    <t>Descripción de los parámetros técnicos del proyecto</t>
  </si>
  <si>
    <t xml:space="preserve">Memorias de cálculo con los requerimientos técnicos </t>
  </si>
  <si>
    <t xml:space="preserve">Cuadro con el cronograma y flujo de fondos </t>
  </si>
  <si>
    <t>ACTIVIDADES  DURANTE TODA  LA EJECUCIÓN DEL PROYECTO</t>
  </si>
  <si>
    <t>Presentación de informe frente al componente ambiental y social, incluyendo actividades desarrolladas en estos aspectos</t>
  </si>
  <si>
    <t>Presentación y aprobación de informe frente al componente SGSST, incluyendo planillas de pago al sistema de seguridad social del personal y  cumplimiento de obligaciones</t>
  </si>
  <si>
    <t>TOTAL PONDERADO ACTIVIDADES</t>
  </si>
  <si>
    <t>ponderación de actividades (%)</t>
  </si>
  <si>
    <t>Calidad</t>
  </si>
  <si>
    <t>Oprtunidad</t>
  </si>
  <si>
    <t>NOTA: ADICIONALMENTE  LA PONDERACIÒN SE REALIZARÀ SOBRE EL NUMERO DE USUARIOS DEL CONTRATO.</t>
  </si>
  <si>
    <t>ANEXO.Ponderación de Obligaciones para "Formular, Estructurar y Diseñar Proyectos Energéticos Sostenibles para la ampliación de la cobertura del servicio de energía eléctrica en las Localidades de las Zonas no Interconectadas del País.</t>
  </si>
  <si>
    <t>Cálculo del costo unitario de prestación del servicio de energía</t>
  </si>
  <si>
    <t xml:space="preserve">Cuadro con el presupuesto general y APU de los proyectos </t>
  </si>
  <si>
    <t>Características técnicas mínimas garantizadas y fichas técnicas de los equipos a reponer</t>
  </si>
  <si>
    <t xml:space="preserve">Planos de los proyectos </t>
  </si>
  <si>
    <t xml:space="preserve">Solicitud de permisos y avales ambientales, sociales y técnicos </t>
  </si>
  <si>
    <t xml:space="preserve">Elaboración capítulo soporte de personal </t>
  </si>
  <si>
    <t xml:space="preserve">Capítulo de evaluación de alternativa de generación mediante PCH (en caso de aplicar) </t>
  </si>
  <si>
    <t xml:space="preserve">Evaluación y valoración de riesgos de los proyectos </t>
  </si>
  <si>
    <t>Entrega de diseños técnicos y proyetcos integrales, incluyendo listados de usuarios, para presentar ante los fondos, incluyendo plan de manejo ambiental que deberán tener los proyectos estructurados -</t>
  </si>
  <si>
    <t xml:space="preserve">Aprobación de proyectos </t>
  </si>
  <si>
    <t>Presentación del equipo de trabajo y mantenimiento del mismo durante el contrato</t>
  </si>
  <si>
    <t>Visitas a entidades interesadas, visitas de campo y scialización de los proyectos</t>
  </si>
  <si>
    <t>Entraga y aprobaciòn del Plan de Dirección del Proyecto PDP</t>
  </si>
  <si>
    <t>INFORME DE DIAGNOSTICO, CARACTERIZACION SOCIOCONÓMICA Y AMBIENTAL  Y BASE DE DATOS  DE LOS USUARIOS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</si>
</sst>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9" fontId="0" fillId="0" borderId="1" xfId="1" applyFont="1" applyBorder="1"/>
    <xf numFmtId="164" fontId="0" fillId="0" borderId="1" xfId="1" applyNumberFormat="1" applyFont="1" applyBorder="1"/>
    <xf numFmtId="9" fontId="5" fillId="2" borderId="1" xfId="0" applyNumberFormat="1" applyFont="1" applyFill="1" applyBorder="1" applyAlignment="1">
      <alignment horizontal="center"/>
    </xf>
    <xf numFmtId="9" fontId="6" fillId="2" borderId="1" xfId="1" applyFont="1" applyFill="1" applyBorder="1" applyAlignment="1">
      <alignment horizontal="center"/>
    </xf>
    <xf numFmtId="9" fontId="3" fillId="3" borderId="2" xfId="0" applyNumberFormat="1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0" fillId="0" borderId="4" xfId="0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6"/>
  <sheetViews>
    <sheetView tabSelected="1" topLeftCell="A42" workbookViewId="0">
      <selection activeCell="K33" sqref="K33"/>
    </sheetView>
  </sheetViews>
  <sheetFormatPr baseColWidth="10" defaultRowHeight="15" x14ac:dyDescent="0.25"/>
  <cols>
    <col min="2" max="2" width="5.28515625" customWidth="1"/>
    <col min="3" max="3" width="61.5703125" customWidth="1"/>
    <col min="4" max="4" width="14.85546875" customWidth="1"/>
  </cols>
  <sheetData>
    <row r="1" spans="2:6" ht="60.75" customHeight="1" x14ac:dyDescent="0.25">
      <c r="B1" s="18" t="s">
        <v>42</v>
      </c>
      <c r="C1" s="18"/>
      <c r="D1" s="18"/>
      <c r="E1" s="18"/>
      <c r="F1" s="18"/>
    </row>
    <row r="2" spans="2:6" x14ac:dyDescent="0.25">
      <c r="B2" s="14" t="s">
        <v>2</v>
      </c>
      <c r="C2" s="14" t="s">
        <v>0</v>
      </c>
      <c r="D2" s="14"/>
      <c r="E2" s="14"/>
      <c r="F2" s="14"/>
    </row>
    <row r="3" spans="2:6" ht="30" x14ac:dyDescent="0.25">
      <c r="B3" s="14"/>
      <c r="C3" s="14"/>
      <c r="D3" s="2" t="s">
        <v>38</v>
      </c>
      <c r="E3" s="2" t="s">
        <v>39</v>
      </c>
      <c r="F3" s="2" t="s">
        <v>40</v>
      </c>
    </row>
    <row r="4" spans="2:6" hidden="1" x14ac:dyDescent="0.25">
      <c r="B4" s="15" t="s">
        <v>1</v>
      </c>
      <c r="C4" s="15"/>
      <c r="D4" s="1"/>
    </row>
    <row r="5" spans="2:6" hidden="1" x14ac:dyDescent="0.25">
      <c r="B5" s="1">
        <v>1</v>
      </c>
      <c r="C5" s="1" t="s">
        <v>3</v>
      </c>
      <c r="D5" s="1"/>
    </row>
    <row r="6" spans="2:6" hidden="1" x14ac:dyDescent="0.25">
      <c r="B6" s="1">
        <v>2</v>
      </c>
      <c r="C6" s="1" t="s">
        <v>4</v>
      </c>
      <c r="D6" s="1"/>
    </row>
    <row r="7" spans="2:6" hidden="1" x14ac:dyDescent="0.25">
      <c r="B7" s="1">
        <v>3</v>
      </c>
      <c r="C7" s="1" t="s">
        <v>5</v>
      </c>
      <c r="D7" s="1"/>
    </row>
    <row r="8" spans="2:6" hidden="1" x14ac:dyDescent="0.25">
      <c r="B8" s="1">
        <v>4</v>
      </c>
      <c r="C8" s="1" t="s">
        <v>6</v>
      </c>
      <c r="D8" s="1"/>
    </row>
    <row r="9" spans="2:6" hidden="1" x14ac:dyDescent="0.25">
      <c r="B9" s="1">
        <v>5</v>
      </c>
      <c r="C9" s="1" t="s">
        <v>7</v>
      </c>
      <c r="D9" s="1"/>
    </row>
    <row r="10" spans="2:6" hidden="1" x14ac:dyDescent="0.25">
      <c r="B10" s="1">
        <v>6</v>
      </c>
      <c r="C10" s="1" t="s">
        <v>8</v>
      </c>
      <c r="D10" s="1"/>
    </row>
    <row r="11" spans="2:6" hidden="1" x14ac:dyDescent="0.25">
      <c r="B11" s="1">
        <v>7</v>
      </c>
      <c r="C11" s="1" t="s">
        <v>9</v>
      </c>
      <c r="D11" s="1"/>
    </row>
    <row r="12" spans="2:6" hidden="1" x14ac:dyDescent="0.25">
      <c r="B12" s="1">
        <v>8</v>
      </c>
      <c r="C12" s="1" t="s">
        <v>10</v>
      </c>
      <c r="D12" s="1"/>
    </row>
    <row r="13" spans="2:6" hidden="1" x14ac:dyDescent="0.25">
      <c r="B13" s="1">
        <v>9</v>
      </c>
      <c r="C13" s="1" t="s">
        <v>11</v>
      </c>
      <c r="D13" s="1"/>
    </row>
    <row r="14" spans="2:6" hidden="1" x14ac:dyDescent="0.25">
      <c r="B14" s="1">
        <v>10</v>
      </c>
      <c r="C14" s="1" t="s">
        <v>12</v>
      </c>
      <c r="D14" s="1"/>
    </row>
    <row r="15" spans="2:6" hidden="1" x14ac:dyDescent="0.25">
      <c r="B15" s="15" t="s">
        <v>13</v>
      </c>
      <c r="C15" s="15"/>
      <c r="D15" s="1"/>
    </row>
    <row r="16" spans="2:6" hidden="1" x14ac:dyDescent="0.25">
      <c r="B16" s="1">
        <v>1</v>
      </c>
      <c r="C16" s="1" t="s">
        <v>13</v>
      </c>
      <c r="D16" s="1"/>
    </row>
    <row r="17" spans="2:6" hidden="1" x14ac:dyDescent="0.25">
      <c r="B17" s="1">
        <v>2</v>
      </c>
      <c r="C17" s="1" t="s">
        <v>14</v>
      </c>
      <c r="D17" s="1"/>
    </row>
    <row r="18" spans="2:6" ht="18.75" x14ac:dyDescent="0.3">
      <c r="B18" s="15" t="s">
        <v>15</v>
      </c>
      <c r="C18" s="15"/>
      <c r="D18" s="10">
        <f>SUM(D19:D32)</f>
        <v>0.38</v>
      </c>
      <c r="E18" s="10">
        <f>+D18*0.7</f>
        <v>0.26599999999999996</v>
      </c>
      <c r="F18" s="10">
        <f>+D18*0.3</f>
        <v>0.11399999999999999</v>
      </c>
    </row>
    <row r="19" spans="2:6" ht="30" x14ac:dyDescent="0.25">
      <c r="B19" s="1">
        <v>1</v>
      </c>
      <c r="C19" s="2" t="s">
        <v>53</v>
      </c>
      <c r="D19" s="8">
        <v>0.05</v>
      </c>
      <c r="E19" s="8">
        <f>+D19*0.7</f>
        <v>3.4999999999999996E-2</v>
      </c>
      <c r="F19" s="8">
        <f>+D19*0.3</f>
        <v>1.4999999999999999E-2</v>
      </c>
    </row>
    <row r="20" spans="2:6" x14ac:dyDescent="0.25">
      <c r="B20" s="1">
        <v>2</v>
      </c>
      <c r="C20" s="2" t="s">
        <v>55</v>
      </c>
      <c r="D20" s="8">
        <v>0.01</v>
      </c>
      <c r="E20" s="8">
        <f>+D20*0.7</f>
        <v>6.9999999999999993E-3</v>
      </c>
      <c r="F20" s="8">
        <f>+D20*0.3</f>
        <v>3.0000000000000001E-3</v>
      </c>
    </row>
    <row r="21" spans="2:6" ht="30" x14ac:dyDescent="0.25">
      <c r="B21" s="1">
        <v>3</v>
      </c>
      <c r="C21" s="2" t="s">
        <v>16</v>
      </c>
      <c r="D21" s="8">
        <v>0.02</v>
      </c>
      <c r="E21" s="8">
        <f>+D21*0.7</f>
        <v>1.3999999999999999E-2</v>
      </c>
      <c r="F21" s="8">
        <f>+D21*0.3</f>
        <v>6.0000000000000001E-3</v>
      </c>
    </row>
    <row r="22" spans="2:6" ht="45" x14ac:dyDescent="0.25">
      <c r="B22" s="1">
        <v>4</v>
      </c>
      <c r="C22" s="2" t="s">
        <v>17</v>
      </c>
      <c r="D22" s="8">
        <v>0.01</v>
      </c>
      <c r="E22" s="8">
        <f t="shared" ref="E22:E53" si="0">+D22*0.7</f>
        <v>6.9999999999999993E-3</v>
      </c>
      <c r="F22" s="8">
        <f t="shared" ref="F22:F53" si="1">+D22*0.3</f>
        <v>3.0000000000000001E-3</v>
      </c>
    </row>
    <row r="23" spans="2:6" x14ac:dyDescent="0.25">
      <c r="B23" s="1">
        <v>5</v>
      </c>
      <c r="C23" s="1" t="s">
        <v>18</v>
      </c>
      <c r="D23" s="8">
        <v>0.01</v>
      </c>
      <c r="E23" s="8">
        <f t="shared" si="0"/>
        <v>6.9999999999999993E-3</v>
      </c>
      <c r="F23" s="8">
        <f t="shared" si="1"/>
        <v>3.0000000000000001E-3</v>
      </c>
    </row>
    <row r="24" spans="2:6" x14ac:dyDescent="0.25">
      <c r="B24" s="1">
        <v>6</v>
      </c>
      <c r="C24" s="3" t="s">
        <v>19</v>
      </c>
      <c r="D24" s="8">
        <v>0.01</v>
      </c>
      <c r="E24" s="8">
        <f t="shared" si="0"/>
        <v>6.9999999999999993E-3</v>
      </c>
      <c r="F24" s="8">
        <f t="shared" si="1"/>
        <v>3.0000000000000001E-3</v>
      </c>
    </row>
    <row r="25" spans="2:6" x14ac:dyDescent="0.25">
      <c r="B25" s="1">
        <v>7</v>
      </c>
      <c r="C25" s="3" t="s">
        <v>20</v>
      </c>
      <c r="D25" s="8">
        <v>0.01</v>
      </c>
      <c r="E25" s="8">
        <f t="shared" si="0"/>
        <v>6.9999999999999993E-3</v>
      </c>
      <c r="F25" s="8">
        <f t="shared" si="1"/>
        <v>3.0000000000000001E-3</v>
      </c>
    </row>
    <row r="26" spans="2:6" ht="31.5" customHeight="1" x14ac:dyDescent="0.25">
      <c r="B26" s="1">
        <v>8</v>
      </c>
      <c r="C26" s="2" t="s">
        <v>54</v>
      </c>
      <c r="D26" s="8">
        <v>0.05</v>
      </c>
      <c r="E26" s="8">
        <f t="shared" si="0"/>
        <v>3.4999999999999996E-2</v>
      </c>
      <c r="F26" s="8">
        <f t="shared" si="1"/>
        <v>1.4999999999999999E-2</v>
      </c>
    </row>
    <row r="27" spans="2:6" ht="30" x14ac:dyDescent="0.25">
      <c r="B27" s="1">
        <v>9</v>
      </c>
      <c r="C27" s="2" t="s">
        <v>22</v>
      </c>
      <c r="D27" s="8">
        <v>7.0000000000000007E-2</v>
      </c>
      <c r="E27" s="8">
        <f t="shared" si="0"/>
        <v>4.9000000000000002E-2</v>
      </c>
      <c r="F27" s="8">
        <f t="shared" si="1"/>
        <v>2.1000000000000001E-2</v>
      </c>
    </row>
    <row r="28" spans="2:6" x14ac:dyDescent="0.25">
      <c r="B28" s="1">
        <v>10</v>
      </c>
      <c r="C28" s="2" t="s">
        <v>21</v>
      </c>
      <c r="D28" s="8">
        <v>0.02</v>
      </c>
      <c r="E28" s="8">
        <f t="shared" si="0"/>
        <v>1.3999999999999999E-2</v>
      </c>
      <c r="F28" s="8">
        <f t="shared" si="1"/>
        <v>6.0000000000000001E-3</v>
      </c>
    </row>
    <row r="29" spans="2:6" ht="30" x14ac:dyDescent="0.25">
      <c r="B29" s="1">
        <v>11</v>
      </c>
      <c r="C29" s="2" t="s">
        <v>23</v>
      </c>
      <c r="D29" s="8">
        <v>0.04</v>
      </c>
      <c r="E29" s="8">
        <f t="shared" si="0"/>
        <v>2.7999999999999997E-2</v>
      </c>
      <c r="F29" s="8">
        <f t="shared" si="1"/>
        <v>1.2E-2</v>
      </c>
    </row>
    <row r="30" spans="2:6" ht="31.5" customHeight="1" x14ac:dyDescent="0.25">
      <c r="B30" s="1">
        <v>12</v>
      </c>
      <c r="C30" s="2" t="s">
        <v>24</v>
      </c>
      <c r="D30" s="8">
        <v>0.01</v>
      </c>
      <c r="E30" s="8">
        <f t="shared" si="0"/>
        <v>6.9999999999999993E-3</v>
      </c>
      <c r="F30" s="8">
        <f t="shared" si="1"/>
        <v>3.0000000000000001E-3</v>
      </c>
    </row>
    <row r="31" spans="2:6" ht="45" x14ac:dyDescent="0.25">
      <c r="B31" s="1">
        <v>13</v>
      </c>
      <c r="C31" s="2" t="s">
        <v>25</v>
      </c>
      <c r="D31" s="8">
        <v>0.02</v>
      </c>
      <c r="E31" s="8">
        <f t="shared" si="0"/>
        <v>1.3999999999999999E-2</v>
      </c>
      <c r="F31" s="8">
        <f t="shared" si="1"/>
        <v>6.0000000000000001E-3</v>
      </c>
    </row>
    <row r="32" spans="2:6" ht="25.5" customHeight="1" x14ac:dyDescent="0.25">
      <c r="B32" s="1">
        <v>14</v>
      </c>
      <c r="C32" s="2" t="s">
        <v>56</v>
      </c>
      <c r="D32" s="8">
        <v>0.05</v>
      </c>
      <c r="E32" s="8">
        <f t="shared" si="0"/>
        <v>3.4999999999999996E-2</v>
      </c>
      <c r="F32" s="8">
        <f t="shared" si="1"/>
        <v>1.4999999999999999E-2</v>
      </c>
    </row>
    <row r="33" spans="2:6" ht="18.75" x14ac:dyDescent="0.3">
      <c r="B33" s="15" t="s">
        <v>26</v>
      </c>
      <c r="C33" s="15"/>
      <c r="D33" s="11">
        <f>SUM(D35:D50)</f>
        <v>0.57000000000000006</v>
      </c>
      <c r="E33" s="11">
        <f t="shared" si="0"/>
        <v>0.39900000000000002</v>
      </c>
      <c r="F33" s="11">
        <f t="shared" si="1"/>
        <v>0.17100000000000001</v>
      </c>
    </row>
    <row r="34" spans="2:6" x14ac:dyDescent="0.25">
      <c r="B34" s="1">
        <v>1</v>
      </c>
      <c r="C34" s="4" t="s">
        <v>27</v>
      </c>
      <c r="D34" s="8">
        <v>0</v>
      </c>
      <c r="E34" s="8">
        <f t="shared" si="0"/>
        <v>0</v>
      </c>
      <c r="F34" s="8">
        <f t="shared" si="1"/>
        <v>0</v>
      </c>
    </row>
    <row r="35" spans="2:6" ht="30" x14ac:dyDescent="0.25">
      <c r="B35" s="1">
        <v>2</v>
      </c>
      <c r="C35" s="2" t="s">
        <v>28</v>
      </c>
      <c r="D35" s="9">
        <v>0.01</v>
      </c>
      <c r="E35" s="9">
        <f t="shared" si="0"/>
        <v>6.9999999999999993E-3</v>
      </c>
      <c r="F35" s="9">
        <f t="shared" si="1"/>
        <v>3.0000000000000001E-3</v>
      </c>
    </row>
    <row r="36" spans="2:6" x14ac:dyDescent="0.25">
      <c r="B36" s="1">
        <v>3</v>
      </c>
      <c r="C36" s="5" t="s">
        <v>29</v>
      </c>
      <c r="D36" s="8">
        <v>0.02</v>
      </c>
      <c r="E36" s="8">
        <f t="shared" si="0"/>
        <v>1.3999999999999999E-2</v>
      </c>
      <c r="F36" s="8">
        <f t="shared" si="1"/>
        <v>6.0000000000000001E-3</v>
      </c>
    </row>
    <row r="37" spans="2:6" ht="29.25" x14ac:dyDescent="0.25">
      <c r="B37" s="1">
        <v>4</v>
      </c>
      <c r="C37" s="5" t="s">
        <v>30</v>
      </c>
      <c r="D37" s="8">
        <v>7.0000000000000007E-2</v>
      </c>
      <c r="E37" s="8">
        <f t="shared" si="0"/>
        <v>4.9000000000000002E-2</v>
      </c>
      <c r="F37" s="8">
        <f t="shared" si="1"/>
        <v>2.1000000000000001E-2</v>
      </c>
    </row>
    <row r="38" spans="2:6" x14ac:dyDescent="0.25">
      <c r="B38" s="1">
        <v>5</v>
      </c>
      <c r="C38" s="5" t="s">
        <v>31</v>
      </c>
      <c r="D38" s="9">
        <v>0.03</v>
      </c>
      <c r="E38" s="9">
        <f t="shared" si="0"/>
        <v>2.0999999999999998E-2</v>
      </c>
      <c r="F38" s="9">
        <f t="shared" si="1"/>
        <v>8.9999999999999993E-3</v>
      </c>
    </row>
    <row r="39" spans="2:6" x14ac:dyDescent="0.25">
      <c r="B39" s="1">
        <v>6</v>
      </c>
      <c r="C39" s="5" t="s">
        <v>32</v>
      </c>
      <c r="D39" s="8">
        <v>7.0000000000000007E-2</v>
      </c>
      <c r="E39" s="8">
        <f t="shared" si="0"/>
        <v>4.9000000000000002E-2</v>
      </c>
      <c r="F39" s="8">
        <f t="shared" si="1"/>
        <v>2.1000000000000001E-2</v>
      </c>
    </row>
    <row r="40" spans="2:6" x14ac:dyDescent="0.25">
      <c r="B40" s="1">
        <v>7</v>
      </c>
      <c r="C40" s="5" t="s">
        <v>43</v>
      </c>
      <c r="D40" s="9">
        <v>0.05</v>
      </c>
      <c r="E40" s="9">
        <f t="shared" si="0"/>
        <v>3.4999999999999996E-2</v>
      </c>
      <c r="F40" s="9">
        <f t="shared" si="1"/>
        <v>1.4999999999999999E-2</v>
      </c>
    </row>
    <row r="41" spans="2:6" x14ac:dyDescent="0.25">
      <c r="B41" s="1">
        <v>8</v>
      </c>
      <c r="C41" s="5" t="s">
        <v>44</v>
      </c>
      <c r="D41" s="9">
        <v>0.01</v>
      </c>
      <c r="E41" s="9">
        <f t="shared" si="0"/>
        <v>6.9999999999999993E-3</v>
      </c>
      <c r="F41" s="9">
        <f t="shared" si="1"/>
        <v>3.0000000000000001E-3</v>
      </c>
    </row>
    <row r="42" spans="2:6" x14ac:dyDescent="0.25">
      <c r="B42" s="1">
        <v>9</v>
      </c>
      <c r="C42" s="5" t="s">
        <v>33</v>
      </c>
      <c r="D42" s="9">
        <v>0.01</v>
      </c>
      <c r="E42" s="9">
        <f t="shared" si="0"/>
        <v>6.9999999999999993E-3</v>
      </c>
      <c r="F42" s="9">
        <f t="shared" si="1"/>
        <v>3.0000000000000001E-3</v>
      </c>
    </row>
    <row r="43" spans="2:6" ht="29.25" x14ac:dyDescent="0.25">
      <c r="B43" s="1">
        <v>10</v>
      </c>
      <c r="C43" s="5" t="s">
        <v>45</v>
      </c>
      <c r="D43" s="9">
        <v>0.03</v>
      </c>
      <c r="E43" s="9">
        <f t="shared" si="0"/>
        <v>2.0999999999999998E-2</v>
      </c>
      <c r="F43" s="9">
        <f t="shared" si="1"/>
        <v>8.9999999999999993E-3</v>
      </c>
    </row>
    <row r="44" spans="2:6" x14ac:dyDescent="0.25">
      <c r="B44" s="1">
        <v>11</v>
      </c>
      <c r="C44" s="3" t="s">
        <v>46</v>
      </c>
      <c r="D44" s="9">
        <v>0.05</v>
      </c>
      <c r="E44" s="9">
        <f t="shared" si="0"/>
        <v>3.4999999999999996E-2</v>
      </c>
      <c r="F44" s="9">
        <f t="shared" si="1"/>
        <v>1.4999999999999999E-2</v>
      </c>
    </row>
    <row r="45" spans="2:6" x14ac:dyDescent="0.25">
      <c r="B45" s="1">
        <v>12</v>
      </c>
      <c r="C45" s="5" t="s">
        <v>47</v>
      </c>
      <c r="D45" s="8">
        <v>7.0000000000000007E-2</v>
      </c>
      <c r="E45" s="8">
        <f t="shared" si="0"/>
        <v>4.9000000000000002E-2</v>
      </c>
      <c r="F45" s="8">
        <f t="shared" si="1"/>
        <v>2.1000000000000001E-2</v>
      </c>
    </row>
    <row r="46" spans="2:6" x14ac:dyDescent="0.25">
      <c r="B46" s="1">
        <v>13</v>
      </c>
      <c r="C46" s="6" t="s">
        <v>48</v>
      </c>
      <c r="D46" s="9">
        <v>0.01</v>
      </c>
      <c r="E46" s="9">
        <f t="shared" si="0"/>
        <v>6.9999999999999993E-3</v>
      </c>
      <c r="F46" s="9">
        <f t="shared" si="1"/>
        <v>3.0000000000000001E-3</v>
      </c>
    </row>
    <row r="47" spans="2:6" ht="29.25" x14ac:dyDescent="0.25">
      <c r="B47" s="1">
        <v>14</v>
      </c>
      <c r="C47" s="7" t="s">
        <v>49</v>
      </c>
      <c r="D47" s="9">
        <v>0.01</v>
      </c>
      <c r="E47" s="9">
        <f t="shared" si="0"/>
        <v>6.9999999999999993E-3</v>
      </c>
      <c r="F47" s="9">
        <f t="shared" si="1"/>
        <v>3.0000000000000001E-3</v>
      </c>
    </row>
    <row r="48" spans="2:6" x14ac:dyDescent="0.25">
      <c r="B48" s="1">
        <v>15</v>
      </c>
      <c r="C48" s="6" t="s">
        <v>50</v>
      </c>
      <c r="D48" s="8">
        <v>0.02</v>
      </c>
      <c r="E48" s="8">
        <f t="shared" si="0"/>
        <v>1.3999999999999999E-2</v>
      </c>
      <c r="F48" s="8">
        <f t="shared" si="1"/>
        <v>6.0000000000000001E-3</v>
      </c>
    </row>
    <row r="49" spans="2:6" ht="57.75" x14ac:dyDescent="0.25">
      <c r="B49" s="1">
        <v>16</v>
      </c>
      <c r="C49" s="7" t="s">
        <v>51</v>
      </c>
      <c r="D49" s="8">
        <v>7.0000000000000007E-2</v>
      </c>
      <c r="E49" s="8">
        <f t="shared" si="0"/>
        <v>4.9000000000000002E-2</v>
      </c>
      <c r="F49" s="8">
        <f t="shared" si="1"/>
        <v>2.1000000000000001E-2</v>
      </c>
    </row>
    <row r="50" spans="2:6" x14ac:dyDescent="0.25">
      <c r="B50" s="1">
        <v>17</v>
      </c>
      <c r="C50" s="6" t="s">
        <v>52</v>
      </c>
      <c r="D50" s="8">
        <v>0.04</v>
      </c>
      <c r="E50" s="8">
        <f t="shared" si="0"/>
        <v>2.7999999999999997E-2</v>
      </c>
      <c r="F50" s="8">
        <f t="shared" si="1"/>
        <v>1.2E-2</v>
      </c>
    </row>
    <row r="51" spans="2:6" ht="18.75" x14ac:dyDescent="0.3">
      <c r="B51" s="16" t="s">
        <v>34</v>
      </c>
      <c r="C51" s="16"/>
      <c r="D51" s="11">
        <f>SUM(D52:D53)</f>
        <v>0.05</v>
      </c>
      <c r="E51" s="11">
        <f t="shared" si="0"/>
        <v>3.4999999999999996E-2</v>
      </c>
      <c r="F51" s="11">
        <f t="shared" si="1"/>
        <v>1.4999999999999999E-2</v>
      </c>
    </row>
    <row r="52" spans="2:6" ht="45" x14ac:dyDescent="0.25">
      <c r="B52" s="1">
        <v>1</v>
      </c>
      <c r="C52" s="2" t="s">
        <v>36</v>
      </c>
      <c r="D52" s="9">
        <v>2.5000000000000001E-2</v>
      </c>
      <c r="E52" s="9">
        <f t="shared" si="0"/>
        <v>1.7499999999999998E-2</v>
      </c>
      <c r="F52" s="9">
        <f t="shared" si="1"/>
        <v>7.4999999999999997E-3</v>
      </c>
    </row>
    <row r="53" spans="2:6" ht="30" x14ac:dyDescent="0.25">
      <c r="B53" s="1">
        <v>2</v>
      </c>
      <c r="C53" s="2" t="s">
        <v>35</v>
      </c>
      <c r="D53" s="9">
        <v>2.5000000000000001E-2</v>
      </c>
      <c r="E53" s="9">
        <f t="shared" si="0"/>
        <v>1.7499999999999998E-2</v>
      </c>
      <c r="F53" s="9">
        <f t="shared" si="1"/>
        <v>7.4999999999999997E-3</v>
      </c>
    </row>
    <row r="54" spans="2:6" x14ac:dyDescent="0.25">
      <c r="B54" s="17" t="s">
        <v>37</v>
      </c>
      <c r="C54" s="17"/>
      <c r="D54" s="12">
        <f>+D51+D33+D18</f>
        <v>1</v>
      </c>
      <c r="E54" s="12">
        <f>+E51+E33+E18</f>
        <v>0.7</v>
      </c>
      <c r="F54" s="12">
        <f>+F51+F33+F18</f>
        <v>0.3</v>
      </c>
    </row>
    <row r="56" spans="2:6" x14ac:dyDescent="0.25">
      <c r="C56" s="13" t="s">
        <v>41</v>
      </c>
    </row>
  </sheetData>
  <mergeCells count="10">
    <mergeCell ref="B1:F1"/>
    <mergeCell ref="D2:F2"/>
    <mergeCell ref="B4:C4"/>
    <mergeCell ref="B15:C15"/>
    <mergeCell ref="B51:C51"/>
    <mergeCell ref="B54:C54"/>
    <mergeCell ref="B18:C18"/>
    <mergeCell ref="B33:C33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Ponderaciòn actividades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Alejandra Quintero Barrera</dc:creator>
  <cp:lastModifiedBy>Usuario de Windows</cp:lastModifiedBy>
  <cp:lastPrinted>2019-03-04T16:57:14Z</cp:lastPrinted>
  <dcterms:created xsi:type="dcterms:W3CDTF">2019-02-04T16:58:19Z</dcterms:created>
  <dcterms:modified xsi:type="dcterms:W3CDTF">2020-04-22T15:11:46Z</dcterms:modified>
</cp:coreProperties>
</file>