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ATO_OFERTA" sheetId="1" r:id="rId4"/>
    <sheet state="visible" name="OTRAS CONSIDERACIONES" sheetId="2" r:id="rId5"/>
  </sheets>
  <definedNames/>
  <calcPr/>
  <extLst>
    <ext uri="GoogleSheetsCustomDataVersion2">
      <go:sheetsCustomData xmlns:go="http://customooxmlschemas.google.com/" r:id="rId6" roundtripDataChecksum="2nqGl4/1bs12BctJLW8RCFdXiEm/aHwAElOfLoX14nI="/>
    </ext>
  </extLst>
</workbook>
</file>

<file path=xl/sharedStrings.xml><?xml version="1.0" encoding="utf-8"?>
<sst xmlns="http://schemas.openxmlformats.org/spreadsheetml/2006/main" count="165" uniqueCount="123">
  <si>
    <t>Firma Representante Legal</t>
  </si>
  <si>
    <t>NOMBRE APELLIDO</t>
  </si>
  <si>
    <t>NIT</t>
  </si>
  <si>
    <t>NOMBRE EMPRESA</t>
  </si>
  <si>
    <t>Fecha Firma, Ciudad</t>
  </si>
  <si>
    <r>
      <rPr>
        <rFont val="Arial"/>
        <b/>
        <color theme="1"/>
        <sz val="10.0"/>
      </rPr>
      <t xml:space="preserve">NOTA:
</t>
    </r>
    <r>
      <rPr>
        <rFont val="Arial"/>
        <b val="0"/>
        <color theme="1"/>
        <sz val="10.0"/>
      </rPr>
      <t>En la oferta se deberán considerar los descuentos especificados en la hoja denominada "Otras Consideraciones", además de incluir todos los impuestos de ley.</t>
    </r>
  </si>
  <si>
    <t>Item</t>
  </si>
  <si>
    <t>Descripción del artículo</t>
  </si>
  <si>
    <t>Cantidad</t>
  </si>
  <si>
    <t>Precio unitario</t>
  </si>
  <si>
    <t>Precio total</t>
  </si>
  <si>
    <t>SERVICIO DE ALQUILER DE IMPRESORAS</t>
  </si>
  <si>
    <t>Impresora multifuncional Laser B/N</t>
  </si>
  <si>
    <t>1.2</t>
  </si>
  <si>
    <t>Impresora multifuncional Laser Color</t>
  </si>
  <si>
    <t>1.3</t>
  </si>
  <si>
    <t>Bandeja adicional</t>
  </si>
  <si>
    <t>1.4</t>
  </si>
  <si>
    <t>Soporte en sitio</t>
  </si>
  <si>
    <t>1.5</t>
  </si>
  <si>
    <t>Costo clic tamaño carta y oficio</t>
  </si>
  <si>
    <t>1.6</t>
  </si>
  <si>
    <t xml:space="preserve">Costo clic escáner </t>
  </si>
  <si>
    <t>TOTAL MES</t>
  </si>
  <si>
    <t>TOTAL EJECUCIÓN X 7 MESES</t>
  </si>
  <si>
    <t>VENTA DE SERVIDOR NAS</t>
  </si>
  <si>
    <t>Servidor NAS de 8 bahías para rack: Procesador AnnapurnaLabs, Alpine AL-324 Quad-Core 1.7 GHz, 4 GB DDR4 RAM, expandible hasta 16 GB, 8 unidades de disco duro SATA III para NAS de 4TB cada uno</t>
  </si>
  <si>
    <t>SERVICIO DE IMPLEMENTACIÓN DE SERVIDORES DE IMPRESIONES</t>
  </si>
  <si>
    <t>INSTALACIÓN Y PUESTA EN MARCHA DE SERVIDOR DE IMPRESIONES: Compatibilidad con impresoras de múltiples marcas y modelos, protocolos de impresión soportados IPP, LPD/LPR, AppSocket/HP JetDirect, SMB, y más.</t>
  </si>
  <si>
    <t>TOTAL</t>
  </si>
  <si>
    <t>Unidad de medida</t>
  </si>
  <si>
    <t>PAPELERÍA</t>
  </si>
  <si>
    <t>4.1</t>
  </si>
  <si>
    <t>Papel bond carta caja x 10</t>
  </si>
  <si>
    <t>Caja</t>
  </si>
  <si>
    <t>4.2</t>
  </si>
  <si>
    <t>Papel bond oficio caja x 10</t>
  </si>
  <si>
    <t>4.3</t>
  </si>
  <si>
    <t>Carpeta 2 aletas de YUTE</t>
  </si>
  <si>
    <t>Carpeta</t>
  </si>
  <si>
    <t>4.4</t>
  </si>
  <si>
    <t>Banderitas Post IT 200 hojas 8 colores</t>
  </si>
  <si>
    <t>Paquete</t>
  </si>
  <si>
    <t>4.5</t>
  </si>
  <si>
    <t>Sobre de manila carta</t>
  </si>
  <si>
    <t>Sobre</t>
  </si>
  <si>
    <t>4.6</t>
  </si>
  <si>
    <t>Sobre de manila oficio</t>
  </si>
  <si>
    <t>4.7</t>
  </si>
  <si>
    <t>Borradores PZ10</t>
  </si>
  <si>
    <t>Unidad</t>
  </si>
  <si>
    <t>4.8</t>
  </si>
  <si>
    <t>Carpetas 4 aletas desacificada</t>
  </si>
  <si>
    <t>4.9</t>
  </si>
  <si>
    <t>Cinta adhesiva 48mm x 100</t>
  </si>
  <si>
    <t>Rollo</t>
  </si>
  <si>
    <t>4.10</t>
  </si>
  <si>
    <t>CLIP estándar x 100</t>
  </si>
  <si>
    <t>4.11</t>
  </si>
  <si>
    <t>Clip grandes x 100</t>
  </si>
  <si>
    <t>4.12</t>
  </si>
  <si>
    <t>CLIP mariposa gigante</t>
  </si>
  <si>
    <t>4.13</t>
  </si>
  <si>
    <t>Pegante en barra 40gr</t>
  </si>
  <si>
    <t>Tubo</t>
  </si>
  <si>
    <t>4.14</t>
  </si>
  <si>
    <t>Gancho legajador plástico x 20</t>
  </si>
  <si>
    <t>4.15</t>
  </si>
  <si>
    <t>Grapa estandar 26/6</t>
  </si>
  <si>
    <t>4.16</t>
  </si>
  <si>
    <t>Teclado-Mouse PC</t>
  </si>
  <si>
    <t>4.17</t>
  </si>
  <si>
    <t>Lapicero tinta negra 0.7mm x 12</t>
  </si>
  <si>
    <t>4.18</t>
  </si>
  <si>
    <t>Lapicero tinta roja 0.7mm x 12</t>
  </si>
  <si>
    <t>4.19</t>
  </si>
  <si>
    <t>Lápiz No. 2 x 12</t>
  </si>
  <si>
    <t>4.20</t>
  </si>
  <si>
    <t>Libro de actas o anotaciones x 100 hojas</t>
  </si>
  <si>
    <t>Libro</t>
  </si>
  <si>
    <t>4.21</t>
  </si>
  <si>
    <t>Resaltador trazo grueso colores surtidos x 4</t>
  </si>
  <si>
    <t>4.22</t>
  </si>
  <si>
    <t>Uña SacaGrapas</t>
  </si>
  <si>
    <t>4.23</t>
  </si>
  <si>
    <t>Tijeras punta roma</t>
  </si>
  <si>
    <t>4.24</t>
  </si>
  <si>
    <t>Bisturí de plástico estándar</t>
  </si>
  <si>
    <t>4.25</t>
  </si>
  <si>
    <t>Etiquetas adhesivas térmica 100x25mm impresora ZEBRA</t>
  </si>
  <si>
    <t>4.26</t>
  </si>
  <si>
    <t>Cinta de transferencia térmica 100x25mm impresora ZEBRA</t>
  </si>
  <si>
    <t>4.27</t>
  </si>
  <si>
    <t>Grapadora metálica para grapa estándar 26/6</t>
  </si>
  <si>
    <t>4.28</t>
  </si>
  <si>
    <t>Perforadora plástico metálica 2 orificios 20 hojas</t>
  </si>
  <si>
    <t>4.29</t>
  </si>
  <si>
    <t>Perforadora industrial 2 orificios 15 hojas</t>
  </si>
  <si>
    <t>4.30</t>
  </si>
  <si>
    <t>Notas adhesivas 76x76mm x 400 hojas</t>
  </si>
  <si>
    <t>4.31</t>
  </si>
  <si>
    <t>Caja de archivo X100</t>
  </si>
  <si>
    <t>4.32</t>
  </si>
  <si>
    <t>Caja de archivo X200</t>
  </si>
  <si>
    <t>4.33</t>
  </si>
  <si>
    <t>Caja de archivo X300</t>
  </si>
  <si>
    <t>Servicio de Alquiler de impresoras 45 unidades, 9 bandejas adicionales, 2 técnicos de soporte en sitio x 7 meses</t>
  </si>
  <si>
    <t>Papelería</t>
  </si>
  <si>
    <t>Concepto</t>
  </si>
  <si>
    <t>Porcentaje (%)</t>
  </si>
  <si>
    <t>Estampilla Pro-Hospital Universitario</t>
  </si>
  <si>
    <t>Estampilla para el bienestar del adulto mayor</t>
  </si>
  <si>
    <t>Estampilla Procultura</t>
  </si>
  <si>
    <t>Tasa Pro-Deporte y Recreación</t>
  </si>
  <si>
    <t>2.5%</t>
  </si>
  <si>
    <t>Estampilla Pro-Universidad del Pacifico</t>
  </si>
  <si>
    <t>0.5%</t>
  </si>
  <si>
    <t>Reteica</t>
  </si>
  <si>
    <t>0.4% - 0.5%</t>
  </si>
  <si>
    <t>Retención en la fuente</t>
  </si>
  <si>
    <t>Declarante 2.5% - No Declarante 3.5%</t>
  </si>
  <si>
    <t>Retención del IVA</t>
  </si>
  <si>
    <t>15% (sobre el valor del IVA)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</si>
</sst>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\.m"/>
    <numFmt numFmtId="165" formatCode="&quot;$&quot;#,##0"/>
    <numFmt numFmtId="166" formatCode="[$$]#,##0"/>
    <numFmt numFmtId="167" formatCode="&quot;$&quot;\ #,##0"/>
  </numFmts>
  <fonts count="9">
    <font>
      <sz val="10.0"/>
      <color rgb="FF000000"/>
      <name val="Arial"/>
      <scheme val="minor"/>
    </font>
    <font>
      <b/>
      <sz val="10.0"/>
      <color rgb="FF000000"/>
      <name val="Arial"/>
    </font>
    <font/>
    <font>
      <sz val="10.0"/>
      <color rgb="FF000000"/>
      <name val="Arial"/>
    </font>
    <font>
      <b/>
      <sz val="10.0"/>
      <color theme="1"/>
      <name val="Arial"/>
    </font>
    <font>
      <b/>
      <sz val="12.0"/>
      <color theme="1"/>
      <name val="Arial"/>
    </font>
    <font>
      <sz val="10.0"/>
      <color theme="1"/>
      <name val="Arial"/>
    </font>
    <font>
      <b/>
      <sz val="11.0"/>
      <color rgb="FF000000"/>
      <name val="Arial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1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wrapText="1"/>
    </xf>
    <xf borderId="2" fillId="0" fontId="2" numFmtId="0" xfId="0" applyBorder="1" applyFont="1"/>
    <xf borderId="1" fillId="0" fontId="3" numFmtId="0" xfId="0" applyAlignment="1" applyBorder="1" applyFont="1">
      <alignment horizontal="center"/>
    </xf>
    <xf borderId="3" fillId="0" fontId="2" numFmtId="0" xfId="0" applyBorder="1" applyFont="1"/>
    <xf borderId="4" fillId="0" fontId="2" numFmtId="0" xfId="0" applyBorder="1" applyFont="1"/>
    <xf borderId="5" fillId="0" fontId="1" numFmtId="0" xfId="0" applyAlignment="1" applyBorder="1" applyFont="1">
      <alignment horizontal="center" shrinkToFit="0" wrapText="1"/>
    </xf>
    <xf borderId="6" fillId="0" fontId="2" numFmtId="0" xfId="0" applyBorder="1" applyFont="1"/>
    <xf borderId="7" fillId="0" fontId="2" numFmtId="0" xfId="0" applyBorder="1" applyFont="1"/>
    <xf borderId="1" fillId="0" fontId="1" numFmtId="0" xfId="0" applyAlignment="1" applyBorder="1" applyFont="1">
      <alignment horizontal="center" shrinkToFit="0" wrapText="1"/>
    </xf>
    <xf borderId="8" fillId="3" fontId="4" numFmtId="0" xfId="0" applyAlignment="1" applyBorder="1" applyFill="1" applyFont="1">
      <alignment horizontal="center" shrinkToFit="0" vertical="center" wrapText="1"/>
    </xf>
    <xf borderId="1" fillId="3" fontId="4" numFmtId="0" xfId="0" applyAlignment="1" applyBorder="1" applyFont="1">
      <alignment horizontal="left" readingOrder="0" shrinkToFit="0" vertical="center" wrapText="1"/>
    </xf>
    <xf borderId="9" fillId="4" fontId="4" numFmtId="0" xfId="0" applyAlignment="1" applyBorder="1" applyFill="1" applyFont="1">
      <alignment horizontal="center" shrinkToFit="0" vertical="center" wrapText="1"/>
    </xf>
    <xf borderId="1" fillId="4" fontId="4" numFmtId="0" xfId="0" applyAlignment="1" applyBorder="1" applyFont="1">
      <alignment horizontal="center" shrinkToFit="0" vertical="center" wrapText="1"/>
    </xf>
    <xf borderId="10" fillId="4" fontId="4" numFmtId="0" xfId="0" applyAlignment="1" applyBorder="1" applyFont="1">
      <alignment horizontal="center" shrinkToFit="0" vertical="center" wrapText="1"/>
    </xf>
    <xf borderId="11" fillId="2" fontId="5" numFmtId="0" xfId="0" applyAlignment="1" applyBorder="1" applyFont="1">
      <alignment horizontal="center" shrinkToFit="0" wrapText="1"/>
    </xf>
    <xf borderId="12" fillId="2" fontId="5" numFmtId="0" xfId="0" applyAlignment="1" applyBorder="1" applyFont="1">
      <alignment shrinkToFit="0" wrapText="1"/>
    </xf>
    <xf borderId="13" fillId="0" fontId="2" numFmtId="0" xfId="0" applyBorder="1" applyFont="1"/>
    <xf borderId="14" fillId="0" fontId="2" numFmtId="0" xfId="0" applyBorder="1" applyFont="1"/>
    <xf borderId="15" fillId="0" fontId="6" numFmtId="164" xfId="0" applyAlignment="1" applyBorder="1" applyFont="1" applyNumberFormat="1">
      <alignment horizontal="center" shrinkToFit="0" wrapText="1"/>
    </xf>
    <xf borderId="1" fillId="0" fontId="6" numFmtId="0" xfId="0" applyAlignment="1" applyBorder="1" applyFont="1">
      <alignment horizontal="left" shrinkToFit="0" wrapText="1"/>
    </xf>
    <xf borderId="7" fillId="0" fontId="6" numFmtId="0" xfId="0" applyAlignment="1" applyBorder="1" applyFont="1">
      <alignment horizontal="center" shrinkToFit="0" wrapText="1"/>
    </xf>
    <xf borderId="7" fillId="0" fontId="6" numFmtId="165" xfId="0" applyAlignment="1" applyBorder="1" applyFont="1" applyNumberFormat="1">
      <alignment horizontal="right"/>
    </xf>
    <xf borderId="7" fillId="0" fontId="6" numFmtId="166" xfId="0" applyAlignment="1" applyBorder="1" applyFont="1" applyNumberFormat="1">
      <alignment horizontal="right"/>
    </xf>
    <xf borderId="9" fillId="0" fontId="6" numFmtId="164" xfId="0" applyAlignment="1" applyBorder="1" applyFont="1" applyNumberFormat="1">
      <alignment horizontal="center" shrinkToFit="0" wrapText="1"/>
    </xf>
    <xf borderId="1" fillId="0" fontId="6" numFmtId="0" xfId="0" applyAlignment="1" applyBorder="1" applyFont="1">
      <alignment horizontal="left" readingOrder="0"/>
    </xf>
    <xf borderId="4" fillId="0" fontId="6" numFmtId="3" xfId="0" applyAlignment="1" applyBorder="1" applyFont="1" applyNumberFormat="1">
      <alignment horizontal="center" shrinkToFit="0" wrapText="1"/>
    </xf>
    <xf borderId="7" fillId="0" fontId="6" numFmtId="3" xfId="0" applyAlignment="1" applyBorder="1" applyFont="1" applyNumberFormat="1">
      <alignment horizontal="center" shrinkToFit="0" wrapText="1"/>
    </xf>
    <xf borderId="5" fillId="0" fontId="4" numFmtId="0" xfId="0" applyAlignment="1" applyBorder="1" applyFont="1">
      <alignment shrinkToFit="0" wrapText="1"/>
    </xf>
    <xf borderId="7" fillId="0" fontId="6" numFmtId="165" xfId="0" applyAlignment="1" applyBorder="1" applyFont="1" applyNumberFormat="1">
      <alignment horizontal="right" shrinkToFit="0" wrapText="1"/>
    </xf>
    <xf borderId="6" fillId="0" fontId="6" numFmtId="164" xfId="0" applyBorder="1" applyFont="1" applyNumberFormat="1"/>
    <xf borderId="6" fillId="0" fontId="6" numFmtId="0" xfId="0" applyBorder="1" applyFont="1"/>
    <xf borderId="6" fillId="0" fontId="6" numFmtId="165" xfId="0" applyBorder="1" applyFont="1" applyNumberFormat="1"/>
    <xf borderId="11" fillId="4" fontId="4" numFmtId="0" xfId="0" applyAlignment="1" applyBorder="1" applyFont="1">
      <alignment horizontal="center" shrinkToFit="0" wrapText="1"/>
    </xf>
    <xf borderId="1" fillId="4" fontId="4" numFmtId="0" xfId="0" applyAlignment="1" applyBorder="1" applyFont="1">
      <alignment horizontal="center" shrinkToFit="0" wrapText="1"/>
    </xf>
    <xf borderId="16" fillId="4" fontId="4" numFmtId="0" xfId="0" applyAlignment="1" applyBorder="1" applyFont="1">
      <alignment horizontal="center" shrinkToFit="0" wrapText="1"/>
    </xf>
    <xf borderId="11" fillId="3" fontId="6" numFmtId="164" xfId="0" applyAlignment="1" applyBorder="1" applyFont="1" applyNumberFormat="1">
      <alignment horizontal="center" shrinkToFit="0" vertical="center" wrapText="1"/>
    </xf>
    <xf borderId="1" fillId="3" fontId="6" numFmtId="0" xfId="0" applyAlignment="1" applyBorder="1" applyFont="1">
      <alignment horizontal="left" shrinkToFit="0" vertical="center" wrapText="1"/>
    </xf>
    <xf borderId="16" fillId="3" fontId="6" numFmtId="0" xfId="0" applyAlignment="1" applyBorder="1" applyFont="1">
      <alignment horizontal="center" shrinkToFit="0" vertical="center" wrapText="1"/>
    </xf>
    <xf borderId="16" fillId="3" fontId="6" numFmtId="165" xfId="0" applyAlignment="1" applyBorder="1" applyFont="1" applyNumberFormat="1">
      <alignment horizontal="right" vertical="center"/>
    </xf>
    <xf borderId="15" fillId="0" fontId="6" numFmtId="164" xfId="0" applyAlignment="1" applyBorder="1" applyFont="1" applyNumberFormat="1">
      <alignment horizontal="center"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7" fillId="0" fontId="6" numFmtId="0" xfId="0" applyAlignment="1" applyBorder="1" applyFont="1">
      <alignment horizontal="center" shrinkToFit="0" vertical="center" wrapText="1"/>
    </xf>
    <xf borderId="7" fillId="0" fontId="6" numFmtId="165" xfId="0" applyAlignment="1" applyBorder="1" applyFont="1" applyNumberFormat="1">
      <alignment horizontal="right" vertical="center"/>
    </xf>
    <xf borderId="5" fillId="0" fontId="4" numFmtId="0" xfId="0" applyBorder="1" applyFont="1"/>
    <xf borderId="9" fillId="2" fontId="5" numFmtId="0" xfId="0" applyAlignment="1" applyBorder="1" applyFont="1">
      <alignment horizontal="center" shrinkToFit="0" wrapText="1"/>
    </xf>
    <xf borderId="1" fillId="2" fontId="5" numFmtId="0" xfId="0" applyAlignment="1" applyBorder="1" applyFont="1">
      <alignment shrinkToFit="0" wrapText="1"/>
    </xf>
    <xf borderId="3" fillId="2" fontId="5" numFmtId="0" xfId="0" applyAlignment="1" applyBorder="1" applyFont="1">
      <alignment shrinkToFit="0" wrapText="1"/>
    </xf>
    <xf borderId="4" fillId="2" fontId="5" numFmtId="0" xfId="0" applyAlignment="1" applyBorder="1" applyFont="1">
      <alignment shrinkToFit="0" wrapText="1"/>
    </xf>
    <xf borderId="9" fillId="3" fontId="6" numFmtId="164" xfId="0" applyAlignment="1" applyBorder="1" applyFont="1" applyNumberFormat="1">
      <alignment horizontal="center" shrinkToFit="0" vertical="center" wrapText="1"/>
    </xf>
    <xf borderId="9" fillId="0" fontId="3" numFmtId="0" xfId="0" applyAlignment="1" applyBorder="1" applyFont="1">
      <alignment horizontal="center" readingOrder="0" shrinkToFit="0" wrapText="1"/>
    </xf>
    <xf borderId="9" fillId="3" fontId="6" numFmtId="167" xfId="0" applyAlignment="1" applyBorder="1" applyFont="1" applyNumberFormat="1">
      <alignment vertical="center"/>
    </xf>
    <xf borderId="9" fillId="0" fontId="3" numFmtId="0" xfId="0" applyAlignment="1" applyBorder="1" applyFont="1">
      <alignment horizontal="center"/>
    </xf>
    <xf borderId="9" fillId="3" fontId="6" numFmtId="0" xfId="0" applyAlignment="1" applyBorder="1" applyFont="1">
      <alignment horizontal="center" readingOrder="0" shrinkToFit="0" vertical="center" wrapText="1"/>
    </xf>
    <xf borderId="9" fillId="0" fontId="6" numFmtId="0" xfId="0" applyAlignment="1" applyBorder="1" applyFont="1">
      <alignment horizontal="center" vertical="center"/>
    </xf>
    <xf borderId="1" fillId="0" fontId="6" numFmtId="165" xfId="0" applyAlignment="1" applyBorder="1" applyFont="1" applyNumberFormat="1">
      <alignment horizontal="right" vertical="center"/>
    </xf>
    <xf borderId="1" fillId="0" fontId="6" numFmtId="0" xfId="0" applyAlignment="1" applyBorder="1" applyFont="1">
      <alignment horizontal="left" readingOrder="0" shrinkToFit="0" vertical="center" wrapText="1"/>
    </xf>
    <xf borderId="1" fillId="0" fontId="4" numFmtId="0" xfId="0" applyAlignment="1" applyBorder="1" applyFont="1">
      <alignment horizontal="right"/>
    </xf>
    <xf borderId="1" fillId="0" fontId="6" numFmtId="165" xfId="0" applyAlignment="1" applyBorder="1" applyFont="1" applyNumberFormat="1">
      <alignment horizontal="right"/>
    </xf>
    <xf borderId="9" fillId="0" fontId="7" numFmtId="0" xfId="0" applyAlignment="1" applyBorder="1" applyFont="1">
      <alignment horizontal="center" shrinkToFit="0" wrapText="1"/>
    </xf>
    <xf borderId="9" fillId="0" fontId="8" numFmtId="0" xfId="0" applyAlignment="1" applyBorder="1" applyFont="1">
      <alignment shrinkToFit="0" wrapText="1"/>
    </xf>
    <xf borderId="9" fillId="0" fontId="8" numFmtId="9" xfId="0" applyAlignment="1" applyBorder="1" applyFont="1" applyNumberFormat="1">
      <alignment horizontal="center" shrinkToFit="0" wrapText="1"/>
    </xf>
    <xf borderId="9" fillId="0" fontId="8" numFmtId="0" xfId="0" applyAlignment="1" applyBorder="1" applyFon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6.63"/>
    <col customWidth="1" min="2" max="2" width="47.5"/>
    <col customWidth="1" min="5" max="5" width="15.5"/>
    <col customWidth="1" min="6" max="6" width="21.25"/>
  </cols>
  <sheetData>
    <row r="2">
      <c r="A2" s="1" t="s">
        <v>0</v>
      </c>
      <c r="B2" s="2"/>
      <c r="C2" s="3"/>
      <c r="D2" s="4"/>
      <c r="E2" s="4"/>
      <c r="F2" s="5"/>
    </row>
    <row r="3">
      <c r="A3" s="1" t="s">
        <v>1</v>
      </c>
      <c r="B3" s="5"/>
      <c r="C3" s="6"/>
      <c r="D3" s="7"/>
      <c r="E3" s="7"/>
      <c r="F3" s="8"/>
    </row>
    <row r="4">
      <c r="A4" s="1" t="s">
        <v>2</v>
      </c>
      <c r="B4" s="5"/>
      <c r="C4" s="9"/>
      <c r="D4" s="4"/>
      <c r="E4" s="4"/>
      <c r="F4" s="5"/>
    </row>
    <row r="5">
      <c r="A5" s="1" t="s">
        <v>3</v>
      </c>
      <c r="B5" s="5"/>
      <c r="C5" s="9"/>
      <c r="D5" s="4"/>
      <c r="E5" s="4"/>
      <c r="F5" s="5"/>
    </row>
    <row r="6">
      <c r="A6" s="1" t="s">
        <v>4</v>
      </c>
      <c r="B6" s="5"/>
      <c r="C6" s="9"/>
      <c r="D6" s="4"/>
      <c r="E6" s="4"/>
      <c r="F6" s="5"/>
    </row>
    <row r="7" ht="15.75" customHeight="1">
      <c r="A7" s="10"/>
      <c r="B7" s="10"/>
      <c r="C7" s="10"/>
      <c r="D7" s="10"/>
      <c r="E7" s="10"/>
      <c r="F7" s="10"/>
    </row>
    <row r="8" ht="42.75" customHeight="1">
      <c r="A8" s="11" t="s">
        <v>5</v>
      </c>
      <c r="B8" s="4"/>
      <c r="C8" s="4"/>
      <c r="D8" s="4"/>
      <c r="E8" s="4"/>
      <c r="F8" s="5"/>
    </row>
    <row r="9" ht="15.75" customHeight="1">
      <c r="A9" s="10"/>
      <c r="B9" s="10"/>
      <c r="C9" s="10"/>
      <c r="D9" s="10"/>
      <c r="E9" s="10"/>
      <c r="F9" s="10"/>
    </row>
    <row r="10">
      <c r="A10" s="12" t="s">
        <v>6</v>
      </c>
      <c r="B10" s="13" t="s">
        <v>7</v>
      </c>
      <c r="C10" s="5"/>
      <c r="D10" s="14" t="s">
        <v>8</v>
      </c>
      <c r="E10" s="14" t="s">
        <v>9</v>
      </c>
      <c r="F10" s="14" t="s">
        <v>10</v>
      </c>
    </row>
    <row r="11" ht="15.75" customHeight="1">
      <c r="A11" s="15">
        <v>1.0</v>
      </c>
      <c r="B11" s="16" t="s">
        <v>11</v>
      </c>
      <c r="C11" s="17"/>
      <c r="D11" s="17"/>
      <c r="E11" s="17"/>
      <c r="F11" s="18"/>
    </row>
    <row r="12" ht="15.75" customHeight="1">
      <c r="A12" s="19">
        <v>45292.0</v>
      </c>
      <c r="B12" s="20" t="s">
        <v>12</v>
      </c>
      <c r="C12" s="5"/>
      <c r="D12" s="21">
        <v>40.0</v>
      </c>
      <c r="E12" s="22"/>
      <c r="F12" s="23">
        <f t="shared" ref="F12:F17" si="1">D12*E12</f>
        <v>0</v>
      </c>
    </row>
    <row r="13" ht="15.75" customHeight="1">
      <c r="A13" s="19" t="s">
        <v>13</v>
      </c>
      <c r="B13" s="20" t="s">
        <v>14</v>
      </c>
      <c r="C13" s="5"/>
      <c r="D13" s="21">
        <v>5.0</v>
      </c>
      <c r="E13" s="22"/>
      <c r="F13" s="23">
        <f t="shared" si="1"/>
        <v>0</v>
      </c>
    </row>
    <row r="14" ht="15.75" customHeight="1">
      <c r="A14" s="19" t="s">
        <v>15</v>
      </c>
      <c r="B14" s="20" t="s">
        <v>16</v>
      </c>
      <c r="C14" s="5"/>
      <c r="D14" s="21">
        <v>9.0</v>
      </c>
      <c r="E14" s="22"/>
      <c r="F14" s="23">
        <f t="shared" si="1"/>
        <v>0</v>
      </c>
    </row>
    <row r="15" ht="15.75" customHeight="1">
      <c r="A15" s="19" t="s">
        <v>17</v>
      </c>
      <c r="B15" s="20" t="s">
        <v>18</v>
      </c>
      <c r="C15" s="5"/>
      <c r="D15" s="21">
        <v>2.0</v>
      </c>
      <c r="E15" s="22"/>
      <c r="F15" s="23">
        <f t="shared" si="1"/>
        <v>0</v>
      </c>
    </row>
    <row r="16" ht="15.75" customHeight="1">
      <c r="A16" s="24" t="s">
        <v>19</v>
      </c>
      <c r="B16" s="25" t="s">
        <v>20</v>
      </c>
      <c r="C16" s="5"/>
      <c r="D16" s="26">
        <v>301554.0</v>
      </c>
      <c r="E16" s="22"/>
      <c r="F16" s="23">
        <f t="shared" si="1"/>
        <v>0</v>
      </c>
    </row>
    <row r="17" ht="15.75" customHeight="1">
      <c r="A17" s="19" t="s">
        <v>21</v>
      </c>
      <c r="B17" s="25" t="s">
        <v>22</v>
      </c>
      <c r="C17" s="5"/>
      <c r="D17" s="27">
        <v>71546.0</v>
      </c>
      <c r="E17" s="22"/>
      <c r="F17" s="23">
        <f t="shared" si="1"/>
        <v>0</v>
      </c>
    </row>
    <row r="18" ht="15.75" customHeight="1">
      <c r="A18" s="28" t="s">
        <v>23</v>
      </c>
      <c r="B18" s="7"/>
      <c r="C18" s="7"/>
      <c r="D18" s="7"/>
      <c r="E18" s="8"/>
      <c r="F18" s="29">
        <f>SUM(F12:F17)</f>
        <v>0</v>
      </c>
    </row>
    <row r="19" ht="15.75" customHeight="1">
      <c r="A19" s="28" t="s">
        <v>24</v>
      </c>
      <c r="B19" s="7"/>
      <c r="C19" s="7"/>
      <c r="D19" s="7"/>
      <c r="E19" s="8"/>
      <c r="F19" s="29">
        <f>F18*7</f>
        <v>0</v>
      </c>
    </row>
    <row r="20" ht="15.75" customHeight="1">
      <c r="A20" s="30"/>
      <c r="B20" s="31"/>
      <c r="C20" s="31"/>
      <c r="D20" s="31"/>
      <c r="E20" s="32"/>
      <c r="F20" s="32"/>
    </row>
    <row r="21" ht="15.75" customHeight="1">
      <c r="A21" s="33" t="s">
        <v>6</v>
      </c>
      <c r="B21" s="34" t="s">
        <v>7</v>
      </c>
      <c r="C21" s="5"/>
      <c r="D21" s="35" t="s">
        <v>8</v>
      </c>
      <c r="E21" s="35" t="s">
        <v>9</v>
      </c>
      <c r="F21" s="35" t="s">
        <v>10</v>
      </c>
    </row>
    <row r="22" ht="15.75" customHeight="1">
      <c r="A22" s="15">
        <v>2.0</v>
      </c>
      <c r="B22" s="16" t="s">
        <v>25</v>
      </c>
      <c r="C22" s="17"/>
      <c r="D22" s="17"/>
      <c r="E22" s="17"/>
      <c r="F22" s="18"/>
    </row>
    <row r="23" ht="66.0" customHeight="1">
      <c r="A23" s="36">
        <v>45293.0</v>
      </c>
      <c r="B23" s="37" t="s">
        <v>26</v>
      </c>
      <c r="C23" s="5"/>
      <c r="D23" s="38">
        <v>1.0</v>
      </c>
      <c r="E23" s="39"/>
      <c r="F23" s="39">
        <f>D23*E23</f>
        <v>0</v>
      </c>
    </row>
    <row r="24" ht="15.75" customHeight="1">
      <c r="A24" s="15">
        <v>3.0</v>
      </c>
      <c r="B24" s="16" t="s">
        <v>27</v>
      </c>
      <c r="C24" s="17"/>
      <c r="D24" s="17"/>
      <c r="E24" s="17"/>
      <c r="F24" s="18"/>
    </row>
    <row r="25" ht="66.0" customHeight="1">
      <c r="A25" s="40">
        <v>45294.0</v>
      </c>
      <c r="B25" s="41" t="s">
        <v>28</v>
      </c>
      <c r="C25" s="5"/>
      <c r="D25" s="42">
        <v>1.0</v>
      </c>
      <c r="E25" s="43"/>
      <c r="F25" s="43">
        <f>D25*E25</f>
        <v>0</v>
      </c>
    </row>
    <row r="26" ht="15.75" customHeight="1">
      <c r="A26" s="44" t="s">
        <v>29</v>
      </c>
      <c r="B26" s="7"/>
      <c r="C26" s="7"/>
      <c r="D26" s="7"/>
      <c r="E26" s="8"/>
      <c r="F26" s="22">
        <f>SUM(F25+F23)</f>
        <v>0</v>
      </c>
    </row>
    <row r="27" ht="15.75" customHeight="1"/>
    <row r="28">
      <c r="A28" s="12" t="s">
        <v>6</v>
      </c>
      <c r="B28" s="12" t="s">
        <v>7</v>
      </c>
      <c r="C28" s="12" t="s">
        <v>30</v>
      </c>
      <c r="D28" s="12" t="s">
        <v>8</v>
      </c>
      <c r="E28" s="12" t="s">
        <v>9</v>
      </c>
      <c r="F28" s="12" t="s">
        <v>10</v>
      </c>
    </row>
    <row r="29" ht="15.75" hidden="1" customHeight="1">
      <c r="A29" s="45">
        <v>4.0</v>
      </c>
      <c r="B29" s="46" t="s">
        <v>31</v>
      </c>
      <c r="C29" s="47"/>
      <c r="D29" s="47"/>
      <c r="E29" s="47"/>
      <c r="F29" s="48"/>
    </row>
    <row r="30" ht="15.75" customHeight="1">
      <c r="A30" s="49" t="s">
        <v>32</v>
      </c>
      <c r="B30" s="49" t="s">
        <v>33</v>
      </c>
      <c r="C30" s="49" t="s">
        <v>34</v>
      </c>
      <c r="D30" s="50">
        <v>450.0</v>
      </c>
      <c r="E30" s="51"/>
      <c r="F30" s="51">
        <f t="shared" ref="F30:F62" si="2">D30*E30</f>
        <v>0</v>
      </c>
    </row>
    <row r="31" ht="15.75" customHeight="1">
      <c r="A31" s="52" t="s">
        <v>35</v>
      </c>
      <c r="B31" s="49" t="s">
        <v>36</v>
      </c>
      <c r="C31" s="49" t="s">
        <v>34</v>
      </c>
      <c r="D31" s="50">
        <v>100.0</v>
      </c>
      <c r="E31" s="51"/>
      <c r="F31" s="51">
        <f t="shared" si="2"/>
        <v>0</v>
      </c>
    </row>
    <row r="32" ht="15.75" customHeight="1">
      <c r="A32" s="52" t="s">
        <v>37</v>
      </c>
      <c r="B32" s="49" t="s">
        <v>38</v>
      </c>
      <c r="C32" s="49" t="s">
        <v>39</v>
      </c>
      <c r="D32" s="50">
        <v>4000.0</v>
      </c>
      <c r="E32" s="51"/>
      <c r="F32" s="51">
        <f t="shared" si="2"/>
        <v>0</v>
      </c>
    </row>
    <row r="33" ht="15.75" customHeight="1">
      <c r="A33" s="49" t="s">
        <v>40</v>
      </c>
      <c r="B33" s="49" t="s">
        <v>41</v>
      </c>
      <c r="C33" s="49" t="s">
        <v>42</v>
      </c>
      <c r="D33" s="50">
        <v>200.0</v>
      </c>
      <c r="E33" s="51"/>
      <c r="F33" s="51">
        <f t="shared" si="2"/>
        <v>0</v>
      </c>
    </row>
    <row r="34" ht="15.75" customHeight="1">
      <c r="A34" s="52" t="s">
        <v>43</v>
      </c>
      <c r="B34" s="49" t="s">
        <v>44</v>
      </c>
      <c r="C34" s="49" t="s">
        <v>45</v>
      </c>
      <c r="D34" s="50">
        <v>500.0</v>
      </c>
      <c r="E34" s="51"/>
      <c r="F34" s="51">
        <f t="shared" si="2"/>
        <v>0</v>
      </c>
    </row>
    <row r="35" ht="15.75" customHeight="1">
      <c r="A35" s="52" t="s">
        <v>46</v>
      </c>
      <c r="B35" s="49" t="s">
        <v>47</v>
      </c>
      <c r="C35" s="49" t="s">
        <v>45</v>
      </c>
      <c r="D35" s="50">
        <v>500.0</v>
      </c>
      <c r="E35" s="51"/>
      <c r="F35" s="51">
        <f t="shared" si="2"/>
        <v>0</v>
      </c>
    </row>
    <row r="36" ht="15.75" customHeight="1">
      <c r="A36" s="49" t="s">
        <v>48</v>
      </c>
      <c r="B36" s="49" t="s">
        <v>49</v>
      </c>
      <c r="C36" s="49" t="s">
        <v>50</v>
      </c>
      <c r="D36" s="50">
        <v>100.0</v>
      </c>
      <c r="E36" s="51"/>
      <c r="F36" s="51">
        <f t="shared" si="2"/>
        <v>0</v>
      </c>
    </row>
    <row r="37" ht="15.75" customHeight="1">
      <c r="A37" s="52" t="s">
        <v>51</v>
      </c>
      <c r="B37" s="49" t="s">
        <v>52</v>
      </c>
      <c r="C37" s="49" t="s">
        <v>39</v>
      </c>
      <c r="D37" s="50">
        <v>4000.0</v>
      </c>
      <c r="E37" s="51"/>
      <c r="F37" s="51">
        <f t="shared" si="2"/>
        <v>0</v>
      </c>
    </row>
    <row r="38" ht="15.75" customHeight="1">
      <c r="A38" s="52" t="s">
        <v>53</v>
      </c>
      <c r="B38" s="49" t="s">
        <v>54</v>
      </c>
      <c r="C38" s="49" t="s">
        <v>55</v>
      </c>
      <c r="D38" s="50">
        <v>150.0</v>
      </c>
      <c r="E38" s="51"/>
      <c r="F38" s="51">
        <f t="shared" si="2"/>
        <v>0</v>
      </c>
    </row>
    <row r="39" ht="15.75" customHeight="1">
      <c r="A39" s="49" t="s">
        <v>56</v>
      </c>
      <c r="B39" s="49" t="s">
        <v>57</v>
      </c>
      <c r="C39" s="49" t="s">
        <v>34</v>
      </c>
      <c r="D39" s="50">
        <v>200.0</v>
      </c>
      <c r="E39" s="51"/>
      <c r="F39" s="51">
        <f t="shared" si="2"/>
        <v>0</v>
      </c>
    </row>
    <row r="40" ht="15.75" customHeight="1">
      <c r="A40" s="52" t="s">
        <v>58</v>
      </c>
      <c r="B40" s="49" t="s">
        <v>59</v>
      </c>
      <c r="C40" s="49" t="s">
        <v>34</v>
      </c>
      <c r="D40" s="50">
        <v>200.0</v>
      </c>
      <c r="E40" s="51"/>
      <c r="F40" s="51">
        <f t="shared" si="2"/>
        <v>0</v>
      </c>
    </row>
    <row r="41" ht="15.75" customHeight="1">
      <c r="A41" s="52" t="s">
        <v>60</v>
      </c>
      <c r="B41" s="49" t="s">
        <v>61</v>
      </c>
      <c r="C41" s="49" t="s">
        <v>34</v>
      </c>
      <c r="D41" s="50">
        <v>200.0</v>
      </c>
      <c r="E41" s="51"/>
      <c r="F41" s="51">
        <f t="shared" si="2"/>
        <v>0</v>
      </c>
    </row>
    <row r="42" ht="15.75" customHeight="1">
      <c r="A42" s="49" t="s">
        <v>62</v>
      </c>
      <c r="B42" s="49" t="s">
        <v>63</v>
      </c>
      <c r="C42" s="49" t="s">
        <v>64</v>
      </c>
      <c r="D42" s="50">
        <v>50.0</v>
      </c>
      <c r="E42" s="51"/>
      <c r="F42" s="51">
        <f t="shared" si="2"/>
        <v>0</v>
      </c>
    </row>
    <row r="43" ht="15.75" customHeight="1">
      <c r="A43" s="52" t="s">
        <v>65</v>
      </c>
      <c r="B43" s="49" t="s">
        <v>66</v>
      </c>
      <c r="C43" s="49" t="s">
        <v>42</v>
      </c>
      <c r="D43" s="50">
        <v>200.0</v>
      </c>
      <c r="E43" s="51"/>
      <c r="F43" s="51">
        <f t="shared" si="2"/>
        <v>0</v>
      </c>
    </row>
    <row r="44" ht="15.75" customHeight="1">
      <c r="A44" s="52" t="s">
        <v>67</v>
      </c>
      <c r="B44" s="49" t="s">
        <v>68</v>
      </c>
      <c r="C44" s="49" t="s">
        <v>34</v>
      </c>
      <c r="D44" s="50">
        <v>100.0</v>
      </c>
      <c r="E44" s="51"/>
      <c r="F44" s="51">
        <f t="shared" si="2"/>
        <v>0</v>
      </c>
    </row>
    <row r="45" ht="15.75" customHeight="1">
      <c r="A45" s="49" t="s">
        <v>69</v>
      </c>
      <c r="B45" s="49" t="s">
        <v>70</v>
      </c>
      <c r="C45" s="49" t="s">
        <v>42</v>
      </c>
      <c r="D45" s="50">
        <v>20.0</v>
      </c>
      <c r="E45" s="51"/>
      <c r="F45" s="51">
        <f t="shared" si="2"/>
        <v>0</v>
      </c>
    </row>
    <row r="46" ht="15.75" customHeight="1">
      <c r="A46" s="52" t="s">
        <v>71</v>
      </c>
      <c r="B46" s="49" t="s">
        <v>72</v>
      </c>
      <c r="C46" s="49" t="s">
        <v>34</v>
      </c>
      <c r="D46" s="50">
        <v>42.0</v>
      </c>
      <c r="E46" s="51"/>
      <c r="F46" s="51">
        <f t="shared" si="2"/>
        <v>0</v>
      </c>
    </row>
    <row r="47" ht="15.75" customHeight="1">
      <c r="A47" s="52" t="s">
        <v>73</v>
      </c>
      <c r="B47" s="49" t="s">
        <v>74</v>
      </c>
      <c r="C47" s="49" t="s">
        <v>34</v>
      </c>
      <c r="D47" s="50">
        <v>5.0</v>
      </c>
      <c r="E47" s="51"/>
      <c r="F47" s="51">
        <f t="shared" si="2"/>
        <v>0</v>
      </c>
    </row>
    <row r="48" ht="15.75" customHeight="1">
      <c r="A48" s="49" t="s">
        <v>75</v>
      </c>
      <c r="B48" s="49" t="s">
        <v>76</v>
      </c>
      <c r="C48" s="49" t="s">
        <v>34</v>
      </c>
      <c r="D48" s="50">
        <v>25.0</v>
      </c>
      <c r="E48" s="51"/>
      <c r="F48" s="51">
        <f t="shared" si="2"/>
        <v>0</v>
      </c>
    </row>
    <row r="49" ht="15.75" customHeight="1">
      <c r="A49" s="52" t="s">
        <v>77</v>
      </c>
      <c r="B49" s="49" t="s">
        <v>78</v>
      </c>
      <c r="C49" s="49" t="s">
        <v>79</v>
      </c>
      <c r="D49" s="50">
        <v>60.0</v>
      </c>
      <c r="E49" s="51"/>
      <c r="F49" s="51">
        <f t="shared" si="2"/>
        <v>0</v>
      </c>
    </row>
    <row r="50" ht="15.75" customHeight="1">
      <c r="A50" s="52" t="s">
        <v>80</v>
      </c>
      <c r="B50" s="49" t="s">
        <v>81</v>
      </c>
      <c r="C50" s="49" t="s">
        <v>34</v>
      </c>
      <c r="D50" s="50">
        <v>25.0</v>
      </c>
      <c r="E50" s="51"/>
      <c r="F50" s="51">
        <f t="shared" si="2"/>
        <v>0</v>
      </c>
    </row>
    <row r="51" ht="15.75" customHeight="1">
      <c r="A51" s="49" t="s">
        <v>82</v>
      </c>
      <c r="B51" s="49" t="s">
        <v>83</v>
      </c>
      <c r="C51" s="49" t="s">
        <v>50</v>
      </c>
      <c r="D51" s="50">
        <v>50.0</v>
      </c>
      <c r="E51" s="51"/>
      <c r="F51" s="51">
        <f t="shared" si="2"/>
        <v>0</v>
      </c>
    </row>
    <row r="52" ht="15.75" customHeight="1">
      <c r="A52" s="52" t="s">
        <v>84</v>
      </c>
      <c r="B52" s="49" t="s">
        <v>85</v>
      </c>
      <c r="C52" s="49" t="s">
        <v>50</v>
      </c>
      <c r="D52" s="50">
        <v>20.0</v>
      </c>
      <c r="E52" s="51"/>
      <c r="F52" s="51">
        <f t="shared" si="2"/>
        <v>0</v>
      </c>
    </row>
    <row r="53" ht="15.75" customHeight="1">
      <c r="A53" s="52" t="s">
        <v>86</v>
      </c>
      <c r="B53" s="49" t="s">
        <v>87</v>
      </c>
      <c r="C53" s="49" t="s">
        <v>50</v>
      </c>
      <c r="D53" s="50">
        <v>50.0</v>
      </c>
      <c r="E53" s="51"/>
      <c r="F53" s="51">
        <f t="shared" si="2"/>
        <v>0</v>
      </c>
    </row>
    <row r="54" ht="15.75" customHeight="1">
      <c r="A54" s="49" t="s">
        <v>88</v>
      </c>
      <c r="B54" s="53" t="s">
        <v>89</v>
      </c>
      <c r="C54" s="49" t="s">
        <v>55</v>
      </c>
      <c r="D54" s="50">
        <v>60.0</v>
      </c>
      <c r="E54" s="51"/>
      <c r="F54" s="51">
        <f t="shared" si="2"/>
        <v>0</v>
      </c>
    </row>
    <row r="55" ht="15.75" customHeight="1">
      <c r="A55" s="52" t="s">
        <v>90</v>
      </c>
      <c r="B55" s="53" t="s">
        <v>91</v>
      </c>
      <c r="C55" s="49" t="s">
        <v>55</v>
      </c>
      <c r="D55" s="50">
        <v>60.0</v>
      </c>
      <c r="E55" s="51"/>
      <c r="F55" s="51">
        <f t="shared" si="2"/>
        <v>0</v>
      </c>
    </row>
    <row r="56" ht="15.75" customHeight="1">
      <c r="A56" s="52" t="s">
        <v>92</v>
      </c>
      <c r="B56" s="49" t="s">
        <v>93</v>
      </c>
      <c r="C56" s="49" t="s">
        <v>50</v>
      </c>
      <c r="D56" s="50">
        <v>50.0</v>
      </c>
      <c r="E56" s="51"/>
      <c r="F56" s="51">
        <f t="shared" si="2"/>
        <v>0</v>
      </c>
    </row>
    <row r="57" ht="15.75" customHeight="1">
      <c r="A57" s="49" t="s">
        <v>94</v>
      </c>
      <c r="B57" s="49" t="s">
        <v>95</v>
      </c>
      <c r="C57" s="49" t="s">
        <v>50</v>
      </c>
      <c r="D57" s="50">
        <v>50.0</v>
      </c>
      <c r="E57" s="51"/>
      <c r="F57" s="51">
        <f t="shared" si="2"/>
        <v>0</v>
      </c>
    </row>
    <row r="58" ht="15.75" customHeight="1">
      <c r="A58" s="52" t="s">
        <v>96</v>
      </c>
      <c r="B58" s="49" t="s">
        <v>97</v>
      </c>
      <c r="C58" s="49" t="s">
        <v>50</v>
      </c>
      <c r="D58" s="50">
        <v>2.0</v>
      </c>
      <c r="E58" s="51"/>
      <c r="F58" s="51">
        <f t="shared" si="2"/>
        <v>0</v>
      </c>
    </row>
    <row r="59" ht="15.75" customHeight="1">
      <c r="A59" s="52" t="s">
        <v>98</v>
      </c>
      <c r="B59" s="49" t="s">
        <v>99</v>
      </c>
      <c r="C59" s="49" t="s">
        <v>42</v>
      </c>
      <c r="D59" s="50">
        <v>200.0</v>
      </c>
      <c r="E59" s="51"/>
      <c r="F59" s="51">
        <f t="shared" si="2"/>
        <v>0</v>
      </c>
    </row>
    <row r="60" ht="15.75" customHeight="1">
      <c r="A60" s="49" t="s">
        <v>100</v>
      </c>
      <c r="B60" s="49" t="s">
        <v>101</v>
      </c>
      <c r="C60" s="49" t="s">
        <v>50</v>
      </c>
      <c r="D60" s="50">
        <v>500.0</v>
      </c>
      <c r="E60" s="51"/>
      <c r="F60" s="51">
        <f t="shared" si="2"/>
        <v>0</v>
      </c>
    </row>
    <row r="61" ht="15.75" customHeight="1">
      <c r="A61" s="52" t="s">
        <v>102</v>
      </c>
      <c r="B61" s="49" t="s">
        <v>103</v>
      </c>
      <c r="C61" s="49" t="s">
        <v>50</v>
      </c>
      <c r="D61" s="50">
        <v>1000.0</v>
      </c>
      <c r="E61" s="51"/>
      <c r="F61" s="51">
        <f t="shared" si="2"/>
        <v>0</v>
      </c>
    </row>
    <row r="62" ht="15.75" customHeight="1">
      <c r="A62" s="52" t="s">
        <v>104</v>
      </c>
      <c r="B62" s="49" t="s">
        <v>105</v>
      </c>
      <c r="C62" s="49" t="s">
        <v>50</v>
      </c>
      <c r="D62" s="50">
        <v>500.0</v>
      </c>
      <c r="E62" s="51"/>
      <c r="F62" s="51">
        <f t="shared" si="2"/>
        <v>0</v>
      </c>
    </row>
    <row r="63" ht="15.75" customHeight="1">
      <c r="A63" s="44" t="s">
        <v>29</v>
      </c>
      <c r="B63" s="7"/>
      <c r="C63" s="7"/>
      <c r="D63" s="7"/>
      <c r="E63" s="8"/>
      <c r="F63" s="22">
        <f>SUM(F30:F62)</f>
        <v>0</v>
      </c>
    </row>
    <row r="64" ht="15.75" customHeight="1"/>
    <row r="65" ht="15.75" customHeight="1"/>
    <row r="66" ht="25.5" customHeight="1">
      <c r="A66" s="12" t="s">
        <v>6</v>
      </c>
      <c r="B66" s="13" t="s">
        <v>7</v>
      </c>
      <c r="C66" s="5"/>
      <c r="D66" s="13" t="s">
        <v>10</v>
      </c>
      <c r="E66" s="5"/>
    </row>
    <row r="67" ht="39.0" customHeight="1">
      <c r="A67" s="54">
        <v>1.0</v>
      </c>
      <c r="B67" s="41" t="s">
        <v>106</v>
      </c>
      <c r="C67" s="5"/>
      <c r="D67" s="55">
        <f>F19</f>
        <v>0</v>
      </c>
      <c r="E67" s="5"/>
    </row>
    <row r="68" ht="66.0" customHeight="1">
      <c r="A68" s="54">
        <v>2.0</v>
      </c>
      <c r="B68" s="37" t="s">
        <v>26</v>
      </c>
      <c r="C68" s="5"/>
      <c r="D68" s="55">
        <f>F23</f>
        <v>0</v>
      </c>
      <c r="E68" s="5"/>
    </row>
    <row r="69" ht="66.0" customHeight="1">
      <c r="A69" s="54">
        <v>3.0</v>
      </c>
      <c r="B69" s="56" t="s">
        <v>28</v>
      </c>
      <c r="C69" s="5"/>
      <c r="D69" s="55">
        <f>F25</f>
        <v>0</v>
      </c>
      <c r="E69" s="5"/>
    </row>
    <row r="70" ht="34.5" customHeight="1">
      <c r="A70" s="54">
        <v>4.0</v>
      </c>
      <c r="B70" s="41" t="s">
        <v>107</v>
      </c>
      <c r="C70" s="5"/>
      <c r="D70" s="55">
        <f>F63</f>
        <v>0</v>
      </c>
      <c r="E70" s="5"/>
    </row>
    <row r="71" ht="15.75" customHeight="1">
      <c r="A71" s="57" t="s">
        <v>29</v>
      </c>
      <c r="B71" s="4"/>
      <c r="C71" s="5"/>
      <c r="D71" s="58">
        <f>SUM(D67:E70)</f>
        <v>0</v>
      </c>
      <c r="E71" s="5"/>
    </row>
    <row r="72" ht="15.75" customHeight="1"/>
    <row r="73" ht="15.75" customHeight="1"/>
    <row r="74" ht="15.75" customHeight="1"/>
    <row r="75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40">
    <mergeCell ref="A5:B5"/>
    <mergeCell ref="A6:B6"/>
    <mergeCell ref="A2:B2"/>
    <mergeCell ref="C2:F2"/>
    <mergeCell ref="A3:B3"/>
    <mergeCell ref="C3:F3"/>
    <mergeCell ref="A4:B4"/>
    <mergeCell ref="C4:F4"/>
    <mergeCell ref="C5:F5"/>
    <mergeCell ref="C6:F6"/>
    <mergeCell ref="A8:F8"/>
    <mergeCell ref="B10:C10"/>
    <mergeCell ref="B11:F11"/>
    <mergeCell ref="B12:C12"/>
    <mergeCell ref="B13:C13"/>
    <mergeCell ref="B14:C14"/>
    <mergeCell ref="B15:C15"/>
    <mergeCell ref="B16:C16"/>
    <mergeCell ref="B17:C17"/>
    <mergeCell ref="A18:E18"/>
    <mergeCell ref="A19:E19"/>
    <mergeCell ref="B21:C21"/>
    <mergeCell ref="B22:F22"/>
    <mergeCell ref="B23:C23"/>
    <mergeCell ref="B24:F24"/>
    <mergeCell ref="B25:C25"/>
    <mergeCell ref="A26:E26"/>
    <mergeCell ref="A63:E63"/>
    <mergeCell ref="B66:C66"/>
    <mergeCell ref="D66:E66"/>
    <mergeCell ref="B70:C70"/>
    <mergeCell ref="A71:C71"/>
    <mergeCell ref="B67:C67"/>
    <mergeCell ref="D67:E67"/>
    <mergeCell ref="B68:C68"/>
    <mergeCell ref="D68:E68"/>
    <mergeCell ref="B69:C69"/>
    <mergeCell ref="D69:E69"/>
    <mergeCell ref="D70:E70"/>
    <mergeCell ref="D71:E71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44.63"/>
    <col customWidth="1" min="2" max="2" width="37.0"/>
  </cols>
  <sheetData>
    <row r="1" ht="15.75" customHeight="1">
      <c r="A1" s="59" t="s">
        <v>108</v>
      </c>
      <c r="B1" s="59" t="s">
        <v>109</v>
      </c>
    </row>
    <row r="2" ht="15.75" customHeight="1">
      <c r="A2" s="60" t="s">
        <v>110</v>
      </c>
      <c r="B2" s="61">
        <v>0.01</v>
      </c>
    </row>
    <row r="3" ht="15.75" customHeight="1">
      <c r="A3" s="60" t="s">
        <v>111</v>
      </c>
      <c r="B3" s="61">
        <v>0.03</v>
      </c>
    </row>
    <row r="4" ht="15.75" customHeight="1">
      <c r="A4" s="60" t="s">
        <v>112</v>
      </c>
      <c r="B4" s="61">
        <v>0.01</v>
      </c>
    </row>
    <row r="5" ht="15.75" customHeight="1">
      <c r="A5" s="60" t="s">
        <v>113</v>
      </c>
      <c r="B5" s="62" t="s">
        <v>114</v>
      </c>
    </row>
    <row r="6" ht="15.75" customHeight="1">
      <c r="A6" s="60" t="s">
        <v>115</v>
      </c>
      <c r="B6" s="62" t="s">
        <v>116</v>
      </c>
    </row>
    <row r="7" ht="15.75" customHeight="1">
      <c r="A7" s="60" t="s">
        <v>117</v>
      </c>
      <c r="B7" s="62" t="s">
        <v>118</v>
      </c>
    </row>
    <row r="8" ht="15.75" customHeight="1">
      <c r="A8" s="60" t="s">
        <v>119</v>
      </c>
      <c r="B8" s="62" t="s">
        <v>120</v>
      </c>
    </row>
    <row r="9" ht="15.75" customHeight="1">
      <c r="A9" s="60" t="s">
        <v>121</v>
      </c>
      <c r="B9" s="62" t="s">
        <v>122</v>
      </c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