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ch\Downloads\"/>
    </mc:Choice>
  </mc:AlternateContent>
  <xr:revisionPtr revIDLastSave="0" documentId="13_ncr:1_{85E74B3D-C6F4-4A76-AECF-4B14677806CE}" xr6:coauthVersionLast="47" xr6:coauthVersionMax="47" xr10:uidLastSave="{00000000-0000-0000-0000-000000000000}"/>
  <bookViews>
    <workbookView xWindow="-120" yWindow="-120" windowWidth="20730" windowHeight="11040" xr2:uid="{566D2050-239D-47D4-9DB9-CCB28A7843FE}"/>
  </bookViews>
  <sheets>
    <sheet name="presupuesto tot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I6" i="1"/>
  <c r="H6" i="1"/>
  <c r="G35" i="1"/>
  <c r="H34" i="1"/>
  <c r="I34" i="1" s="1"/>
  <c r="J34" i="1" s="1"/>
  <c r="H33" i="1"/>
  <c r="I33" i="1" s="1"/>
  <c r="J33" i="1" s="1"/>
  <c r="H32" i="1"/>
  <c r="I32" i="1" s="1"/>
  <c r="J32" i="1" s="1"/>
  <c r="H31" i="1"/>
  <c r="I31" i="1" s="1"/>
  <c r="J31" i="1" s="1"/>
  <c r="I30" i="1"/>
  <c r="J30" i="1" s="1"/>
  <c r="H30" i="1"/>
  <c r="I29" i="1"/>
  <c r="J29" i="1" s="1"/>
  <c r="H29" i="1"/>
  <c r="I28" i="1"/>
  <c r="J28" i="1" s="1"/>
  <c r="H28" i="1"/>
  <c r="H27" i="1"/>
  <c r="I27" i="1" s="1"/>
  <c r="J27" i="1" s="1"/>
  <c r="J26" i="1"/>
  <c r="I26" i="1"/>
  <c r="H26" i="1"/>
  <c r="H25" i="1"/>
  <c r="I25" i="1" s="1"/>
  <c r="J25" i="1" s="1"/>
  <c r="H24" i="1"/>
  <c r="I24" i="1" s="1"/>
  <c r="J24" i="1" s="1"/>
  <c r="H23" i="1"/>
  <c r="I23" i="1" s="1"/>
  <c r="J23" i="1" s="1"/>
  <c r="I22" i="1"/>
  <c r="J22" i="1" s="1"/>
  <c r="H22" i="1"/>
  <c r="I21" i="1"/>
  <c r="J21" i="1" s="1"/>
  <c r="H21" i="1"/>
  <c r="I20" i="1"/>
  <c r="J20" i="1" s="1"/>
  <c r="H20" i="1"/>
  <c r="H19" i="1"/>
  <c r="I19" i="1" s="1"/>
  <c r="J19" i="1" s="1"/>
  <c r="J18" i="1"/>
  <c r="I18" i="1"/>
  <c r="H18" i="1"/>
  <c r="H17" i="1"/>
  <c r="I17" i="1" s="1"/>
  <c r="J17" i="1" s="1"/>
  <c r="H16" i="1"/>
  <c r="I16" i="1" s="1"/>
  <c r="J16" i="1" s="1"/>
  <c r="H15" i="1"/>
  <c r="I15" i="1" s="1"/>
  <c r="J15" i="1" s="1"/>
  <c r="I14" i="1"/>
  <c r="J14" i="1" s="1"/>
  <c r="H14" i="1"/>
  <c r="I13" i="1"/>
  <c r="J13" i="1" s="1"/>
  <c r="H13" i="1"/>
  <c r="I12" i="1"/>
  <c r="J12" i="1" s="1"/>
  <c r="H12" i="1"/>
  <c r="H11" i="1"/>
  <c r="I11" i="1" s="1"/>
  <c r="J11" i="1" s="1"/>
  <c r="J10" i="1"/>
  <c r="I10" i="1"/>
  <c r="H10" i="1"/>
  <c r="H9" i="1"/>
  <c r="I9" i="1" s="1"/>
  <c r="J9" i="1" s="1"/>
  <c r="H8" i="1"/>
  <c r="I8" i="1" s="1"/>
  <c r="J8" i="1" s="1"/>
  <c r="H7" i="1"/>
  <c r="I7" i="1" s="1"/>
  <c r="J7" i="1" s="1"/>
  <c r="J35" i="1"/>
  <c r="H35" i="1"/>
  <c r="I35" i="1" l="1"/>
</calcChain>
</file>

<file path=xl/sharedStrings.xml><?xml version="1.0" encoding="utf-8"?>
<sst xmlns="http://schemas.openxmlformats.org/spreadsheetml/2006/main" count="102" uniqueCount="69">
  <si>
    <t>ANEXO 15 VALORES UNITARIOS MC-BYC-CDAA-007-2024</t>
  </si>
  <si>
    <t>CONTRATAR EL SUMINISTRO DE MATERIALES DE FORMACIÓN PARA LA EJECUCION DEL PROCESO FORMATIVO QUE SE ORIENTARA A TRAVÉS DE LA ESTRATEGIA FIC DEL CENTRO DE DESARROLLO AGROPECUARIO Y AGROINDUSTRIAL CEDEAGRO</t>
  </si>
  <si>
    <t xml:space="preserve">PROPUESTA ECONOMICA </t>
  </si>
  <si>
    <t>MATERIALES  Y HERRAMIENTAS DE CONSTRUCCION</t>
  </si>
  <si>
    <t>VALORES UNITARIOS - PROPUESTA ECONOMICA</t>
  </si>
  <si>
    <t>Ítem</t>
  </si>
  <si>
    <t>Material</t>
  </si>
  <si>
    <t xml:space="preserve">DESCRIPCION </t>
  </si>
  <si>
    <t>Unidad</t>
  </si>
  <si>
    <t>Cantidad</t>
  </si>
  <si>
    <t>VALOR UNIT 
SIN IVA</t>
  </si>
  <si>
    <t>IVA 19%</t>
  </si>
  <si>
    <t>VALOR UNITARIO CON IVA</t>
  </si>
  <si>
    <t>VALOR TOTAL CON IVAN</t>
  </si>
  <si>
    <t xml:space="preserve">Cemento Portland Tipo I, bulto de 50 kg </t>
  </si>
  <si>
    <t>Bulto</t>
  </si>
  <si>
    <t>Arena lavada*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</si>
  <si>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</si>
  <si>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Balasto: 4*</t>
  </si>
  <si>
    <t>Balasto: Material Granular de 1/2"</t>
  </si>
  <si>
    <t>Varillas #4 de 6 m de longitud</t>
  </si>
  <si>
    <t>Varillas de acero Nº 4 de 6 m de longitud</t>
  </si>
  <si>
    <t>Varilla</t>
  </si>
  <si>
    <t>Varillas # 3 de 6 m de longitud</t>
  </si>
  <si>
    <t>Varillas de acero Nº 3 de 6 m de longitud</t>
  </si>
  <si>
    <t>Varillas #2 de 6 m de longitud</t>
  </si>
  <si>
    <t>Varillas de acero Nº 2 de 6 m de longitud</t>
  </si>
  <si>
    <t>Alambre negro</t>
  </si>
  <si>
    <t>Alambre negro recocido Calibre 17</t>
  </si>
  <si>
    <t>kg</t>
  </si>
  <si>
    <t>Piedra canto rodado, tamaño entre 20 cm y 50 cm</t>
  </si>
  <si>
    <t>Subase granular</t>
  </si>
  <si>
    <t>Subase granular (según norma INVIAS)</t>
  </si>
  <si>
    <t>Recebo**</t>
  </si>
  <si>
    <t>Recebo** (MEJORAMIENTO DE PISO)</t>
  </si>
  <si>
    <r>
      <t>Puntilla de 1</t>
    </r>
    <r>
      <rPr>
        <vertAlign val="superscript"/>
        <sz val="11"/>
        <color theme="1"/>
        <rFont val="Calibri"/>
        <family val="2"/>
        <scheme val="minor"/>
      </rPr>
      <t>1/2</t>
    </r>
    <r>
      <rPr>
        <sz val="11"/>
        <color theme="1"/>
        <rFont val="Calibri"/>
        <family val="2"/>
        <scheme val="minor"/>
      </rPr>
      <t> pulgada</t>
    </r>
  </si>
  <si>
    <r>
      <t>Puntilla con cabeza de 1</t>
    </r>
    <r>
      <rPr>
        <vertAlign val="superscript"/>
        <sz val="11"/>
        <color theme="1"/>
        <rFont val="Calibri"/>
        <family val="2"/>
        <scheme val="minor"/>
      </rPr>
      <t>1/2</t>
    </r>
    <r>
      <rPr>
        <sz val="11"/>
        <color theme="1"/>
        <rFont val="Calibri"/>
        <family val="2"/>
        <scheme val="minor"/>
      </rPr>
      <t> pulgada</t>
    </r>
  </si>
  <si>
    <t>libra</t>
  </si>
  <si>
    <t>SIKASET L***</t>
  </si>
  <si>
    <t>SIKASET  L Aditivo Acelerante Para Concreto***</t>
  </si>
  <si>
    <t>Galón</t>
  </si>
  <si>
    <t>Tabla burra de 20 cm (6 m de longitud)</t>
  </si>
  <si>
    <t xml:space="preserve">Palas cuadrada </t>
  </si>
  <si>
    <t xml:space="preserve">Palas cuadrada con mango largo de madera </t>
  </si>
  <si>
    <t>Picas zapapico mango madera</t>
  </si>
  <si>
    <t>Palustres mango de madera</t>
  </si>
  <si>
    <t>Palustre 10 Pulgadas Mango Madera</t>
  </si>
  <si>
    <t>Nivel de burbuja</t>
  </si>
  <si>
    <t>Nivel de burbuja de aluminio 18 pulgadas</t>
  </si>
  <si>
    <t>Pita en polipropileno</t>
  </si>
  <si>
    <t>Pita en polipropileno madeja 100 metros</t>
  </si>
  <si>
    <t>Madeja</t>
  </si>
  <si>
    <t>Estacas 4x1,7x30 cm</t>
  </si>
  <si>
    <t>Estacas de madera 4x1,7x30 cm</t>
  </si>
  <si>
    <t>Carretilla de tolva de 6 ft</t>
  </si>
  <si>
    <t>Carretilla de tolva de 6 ft antipinchazo  material de la tolva plástica, rin metálico, ruda antipinchazo</t>
  </si>
  <si>
    <t xml:space="preserve">Llana metalica lisa mango de madera </t>
  </si>
  <si>
    <t>Llana metalica lisa mango de madera 28 cm x 12.5 cm</t>
  </si>
  <si>
    <t>Boquillera de 3 m</t>
  </si>
  <si>
    <t>Boquillera  3 M 70X30 Mm Aluminio</t>
  </si>
  <si>
    <t>Flexómetro( 8 metros)</t>
  </si>
  <si>
    <t>Flexómetro( 8 metros) carcaza en plastico cubierta contra plasticos</t>
  </si>
  <si>
    <t>Martillo de Uña de 13 Onzas Mango Fibra</t>
  </si>
  <si>
    <t>Bichiroque (amarrador de acero)</t>
  </si>
  <si>
    <t>Peinilla corneta 18</t>
  </si>
  <si>
    <t xml:space="preserve">Balde de construccion  con manija metalica </t>
  </si>
  <si>
    <t>Cegueta o serrucho de 1 pulgadas</t>
  </si>
  <si>
    <t>Maceta acero forjada 2 kg</t>
  </si>
  <si>
    <t xml:space="preserve">VALOR TOTAL PROPUESTA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</si>
</sst>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164" fontId="2" fillId="0" borderId="2" xfId="1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5" fontId="2" fillId="2" borderId="2" xfId="1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65" fontId="0" fillId="0" borderId="2" xfId="1" applyNumberFormat="1" applyFont="1" applyFill="1" applyBorder="1" applyAlignment="1">
      <alignment horizontal="right" vertical="center"/>
    </xf>
    <xf numFmtId="165" fontId="0" fillId="0" borderId="2" xfId="0" applyNumberFormat="1" applyBorder="1" applyAlignment="1">
      <alignment horizontal="right" vertical="center"/>
    </xf>
    <xf numFmtId="164" fontId="0" fillId="0" borderId="0" xfId="1" applyNumberFormat="1" applyFont="1" applyFill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165" fontId="0" fillId="0" borderId="0" xfId="1" applyNumberFormat="1" applyFont="1" applyFill="1"/>
    <xf numFmtId="165" fontId="0" fillId="0" borderId="0" xfId="0" applyNumberFormat="1"/>
    <xf numFmtId="165" fontId="2" fillId="3" borderId="2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3C495-DA80-40D2-9E3D-8EEE8BB9DC83}">
  <dimension ref="B1:K35"/>
  <sheetViews>
    <sheetView tabSelected="1" topLeftCell="A34" zoomScaleNormal="100" zoomScaleSheetLayoutView="85" workbookViewId="0">
      <selection activeCell="K40" sqref="K40"/>
    </sheetView>
  </sheetViews>
  <sheetFormatPr baseColWidth="10" defaultRowHeight="15" x14ac:dyDescent="0.25"/>
  <cols>
    <col min="1" max="2" width="5.7109375" customWidth="1"/>
    <col min="3" max="4" width="35.5703125" customWidth="1"/>
    <col min="6" max="6" width="8.85546875" bestFit="1" customWidth="1"/>
    <col min="7" max="7" width="14" style="18" customWidth="1"/>
    <col min="8" max="8" width="15.7109375" style="18" customWidth="1"/>
    <col min="9" max="9" width="15.42578125" style="18" customWidth="1"/>
    <col min="10" max="10" width="17.5703125" style="19" bestFit="1" customWidth="1"/>
    <col min="11" max="11" width="13.7109375" customWidth="1"/>
  </cols>
  <sheetData>
    <row r="1" spans="2:11" ht="39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2" spans="2:11" x14ac:dyDescent="0.25">
      <c r="B2" s="2" t="s">
        <v>1</v>
      </c>
      <c r="C2" s="2"/>
      <c r="D2" s="2"/>
      <c r="E2" s="2"/>
      <c r="F2" s="2"/>
      <c r="G2" s="3" t="s">
        <v>2</v>
      </c>
      <c r="H2" s="3"/>
      <c r="I2" s="3"/>
      <c r="J2" s="3"/>
    </row>
    <row r="3" spans="2:11" ht="33" customHeight="1" x14ac:dyDescent="0.25">
      <c r="B3" s="2"/>
      <c r="C3" s="2"/>
      <c r="D3" s="2"/>
      <c r="E3" s="2"/>
      <c r="F3" s="2"/>
      <c r="G3" s="3"/>
      <c r="H3" s="3"/>
      <c r="I3" s="3"/>
      <c r="J3" s="3"/>
    </row>
    <row r="4" spans="2:11" ht="47.25" customHeight="1" x14ac:dyDescent="0.25">
      <c r="B4" s="4" t="s">
        <v>3</v>
      </c>
      <c r="C4" s="5"/>
      <c r="D4" s="5"/>
      <c r="E4" s="5"/>
      <c r="F4" s="6"/>
      <c r="G4" s="4" t="s">
        <v>4</v>
      </c>
      <c r="H4" s="5"/>
      <c r="I4" s="5"/>
      <c r="J4" s="6"/>
    </row>
    <row r="5" spans="2:11" ht="48" customHeight="1" x14ac:dyDescent="0.25">
      <c r="B5" s="7" t="s">
        <v>5</v>
      </c>
      <c r="C5" s="8" t="s">
        <v>6</v>
      </c>
      <c r="D5" s="8" t="s">
        <v>7</v>
      </c>
      <c r="E5" s="7" t="s">
        <v>8</v>
      </c>
      <c r="F5" s="7" t="s">
        <v>9</v>
      </c>
      <c r="G5" s="9" t="s">
        <v>10</v>
      </c>
      <c r="H5" s="9" t="s">
        <v>11</v>
      </c>
      <c r="I5" s="10" t="s">
        <v>12</v>
      </c>
      <c r="J5" s="10" t="s">
        <v>13</v>
      </c>
    </row>
    <row r="6" spans="2:11" ht="30" x14ac:dyDescent="0.25">
      <c r="B6" s="11">
        <v>1</v>
      </c>
      <c r="C6" s="12" t="s">
        <v>14</v>
      </c>
      <c r="D6" s="12" t="s">
        <v>14</v>
      </c>
      <c r="E6" s="11" t="s">
        <v>15</v>
      </c>
      <c r="F6" s="11">
        <v>140</v>
      </c>
      <c r="G6" s="13">
        <v>31000</v>
      </c>
      <c r="H6" s="13">
        <f>19%*G6</f>
        <v>5890</v>
      </c>
      <c r="I6" s="13">
        <f>+G6+H6</f>
        <v>36890</v>
      </c>
      <c r="J6" s="14">
        <f>+I6*F6</f>
        <v>5164600</v>
      </c>
    </row>
    <row r="7" spans="2:11" ht="17.25" x14ac:dyDescent="0.25">
      <c r="B7" s="11">
        <v>2</v>
      </c>
      <c r="C7" s="12" t="s">
        <v>16</v>
      </c>
      <c r="D7" s="12" t="s">
        <v>16</v>
      </c>
      <c r="E7" s="11" t="s">
        <v>17</v>
      </c>
      <c r="F7" s="11">
        <v>13.2</v>
      </c>
      <c r="G7" s="13">
        <v>131000</v>
      </c>
      <c r="H7" s="13">
        <f t="shared" ref="H7:H34" si="0">19%*G7</f>
        <v>24890</v>
      </c>
      <c r="I7" s="13">
        <f t="shared" ref="I7:I34" si="1">+G7+H7</f>
        <v>155890</v>
      </c>
      <c r="J7" s="14">
        <f t="shared" ref="J7:J33" si="2">+I7*F7</f>
        <v>2057748</v>
      </c>
      <c r="K7" s="15"/>
    </row>
    <row r="8" spans="2:11" ht="17.25" x14ac:dyDescent="0.25">
      <c r="B8" s="11">
        <v>3</v>
      </c>
      <c r="C8" s="12" t="s">
        <v>18</v>
      </c>
      <c r="D8" s="12" t="s">
        <v>19</v>
      </c>
      <c r="E8" s="11" t="s">
        <v>17</v>
      </c>
      <c r="F8" s="11">
        <v>17.600000000000001</v>
      </c>
      <c r="G8" s="13">
        <v>155000</v>
      </c>
      <c r="H8" s="13">
        <f t="shared" si="0"/>
        <v>29450</v>
      </c>
      <c r="I8" s="13">
        <f t="shared" si="1"/>
        <v>184450</v>
      </c>
      <c r="J8" s="14">
        <f t="shared" si="2"/>
        <v>3246320.0000000005</v>
      </c>
      <c r="K8" s="15"/>
    </row>
    <row r="9" spans="2:11" ht="30" x14ac:dyDescent="0.25">
      <c r="B9" s="11">
        <v>4</v>
      </c>
      <c r="C9" s="12" t="s">
        <v>20</v>
      </c>
      <c r="D9" s="12" t="s">
        <v>21</v>
      </c>
      <c r="E9" s="11" t="s">
        <v>22</v>
      </c>
      <c r="F9" s="11">
        <v>176</v>
      </c>
      <c r="G9" s="13">
        <v>40000</v>
      </c>
      <c r="H9" s="13">
        <f t="shared" si="0"/>
        <v>7600</v>
      </c>
      <c r="I9" s="13">
        <f t="shared" si="1"/>
        <v>47600</v>
      </c>
      <c r="J9" s="14">
        <f t="shared" si="2"/>
        <v>8377600</v>
      </c>
      <c r="K9" s="15"/>
    </row>
    <row r="10" spans="2:11" ht="30" x14ac:dyDescent="0.25">
      <c r="B10" s="11">
        <v>5</v>
      </c>
      <c r="C10" s="12" t="s">
        <v>23</v>
      </c>
      <c r="D10" s="12" t="s">
        <v>24</v>
      </c>
      <c r="E10" s="11" t="s">
        <v>22</v>
      </c>
      <c r="F10" s="11">
        <v>32</v>
      </c>
      <c r="G10" s="13">
        <v>21000</v>
      </c>
      <c r="H10" s="13">
        <f t="shared" si="0"/>
        <v>3990</v>
      </c>
      <c r="I10" s="13">
        <f t="shared" si="1"/>
        <v>24990</v>
      </c>
      <c r="J10" s="14">
        <f t="shared" si="2"/>
        <v>799680</v>
      </c>
      <c r="K10" s="15"/>
    </row>
    <row r="11" spans="2:11" ht="30" x14ac:dyDescent="0.25">
      <c r="B11" s="11">
        <v>6</v>
      </c>
      <c r="C11" s="12" t="s">
        <v>25</v>
      </c>
      <c r="D11" s="12" t="s">
        <v>26</v>
      </c>
      <c r="E11" s="11" t="s">
        <v>22</v>
      </c>
      <c r="F11" s="11">
        <v>108</v>
      </c>
      <c r="G11" s="13">
        <v>16000</v>
      </c>
      <c r="H11" s="13">
        <f t="shared" si="0"/>
        <v>3040</v>
      </c>
      <c r="I11" s="13">
        <f t="shared" si="1"/>
        <v>19040</v>
      </c>
      <c r="J11" s="14">
        <f t="shared" si="2"/>
        <v>2056320</v>
      </c>
      <c r="K11" s="15"/>
    </row>
    <row r="12" spans="2:11" x14ac:dyDescent="0.25">
      <c r="B12" s="11">
        <v>7</v>
      </c>
      <c r="C12" s="12" t="s">
        <v>27</v>
      </c>
      <c r="D12" s="12" t="s">
        <v>28</v>
      </c>
      <c r="E12" s="11" t="s">
        <v>29</v>
      </c>
      <c r="F12" s="11">
        <v>40</v>
      </c>
      <c r="G12" s="13">
        <v>8800</v>
      </c>
      <c r="H12" s="13">
        <f t="shared" si="0"/>
        <v>1672</v>
      </c>
      <c r="I12" s="13">
        <f t="shared" si="1"/>
        <v>10472</v>
      </c>
      <c r="J12" s="14">
        <f t="shared" si="2"/>
        <v>418880</v>
      </c>
      <c r="K12" s="15"/>
    </row>
    <row r="13" spans="2:11" ht="30" x14ac:dyDescent="0.25">
      <c r="B13" s="11">
        <v>8</v>
      </c>
      <c r="C13" s="12" t="s">
        <v>30</v>
      </c>
      <c r="D13" s="12" t="s">
        <v>30</v>
      </c>
      <c r="E13" s="11" t="s">
        <v>17</v>
      </c>
      <c r="F13" s="11">
        <v>4</v>
      </c>
      <c r="G13" s="13">
        <v>156000</v>
      </c>
      <c r="H13" s="13">
        <f>0%*G13</f>
        <v>0</v>
      </c>
      <c r="I13" s="13">
        <f t="shared" si="1"/>
        <v>156000</v>
      </c>
      <c r="J13" s="14">
        <f t="shared" si="2"/>
        <v>624000</v>
      </c>
      <c r="K13" s="15"/>
    </row>
    <row r="14" spans="2:11" ht="17.25" x14ac:dyDescent="0.25">
      <c r="B14" s="11">
        <v>9</v>
      </c>
      <c r="C14" s="12" t="s">
        <v>31</v>
      </c>
      <c r="D14" s="12" t="s">
        <v>32</v>
      </c>
      <c r="E14" s="11" t="s">
        <v>17</v>
      </c>
      <c r="F14" s="11">
        <v>20</v>
      </c>
      <c r="G14" s="13">
        <v>96000</v>
      </c>
      <c r="H14" s="13">
        <f t="shared" si="0"/>
        <v>18240</v>
      </c>
      <c r="I14" s="13">
        <f t="shared" si="1"/>
        <v>114240</v>
      </c>
      <c r="J14" s="14">
        <f t="shared" si="2"/>
        <v>2284800</v>
      </c>
      <c r="K14" s="15"/>
    </row>
    <row r="15" spans="2:11" ht="17.25" x14ac:dyDescent="0.25">
      <c r="B15" s="11">
        <v>10</v>
      </c>
      <c r="C15" s="12" t="s">
        <v>33</v>
      </c>
      <c r="D15" s="12" t="s">
        <v>34</v>
      </c>
      <c r="E15" s="11" t="s">
        <v>17</v>
      </c>
      <c r="F15" s="11">
        <v>12</v>
      </c>
      <c r="G15" s="13">
        <v>80000</v>
      </c>
      <c r="H15" s="13">
        <f t="shared" si="0"/>
        <v>15200</v>
      </c>
      <c r="I15" s="13">
        <f t="shared" si="1"/>
        <v>95200</v>
      </c>
      <c r="J15" s="14">
        <f t="shared" si="2"/>
        <v>1142400</v>
      </c>
      <c r="K15" s="15"/>
    </row>
    <row r="16" spans="2:11" ht="17.25" x14ac:dyDescent="0.25">
      <c r="B16" s="11">
        <v>11</v>
      </c>
      <c r="C16" s="12" t="s">
        <v>35</v>
      </c>
      <c r="D16" s="12" t="s">
        <v>36</v>
      </c>
      <c r="E16" s="11" t="s">
        <v>37</v>
      </c>
      <c r="F16" s="11">
        <v>8</v>
      </c>
      <c r="G16" s="13">
        <v>5200</v>
      </c>
      <c r="H16" s="13">
        <f t="shared" si="0"/>
        <v>988</v>
      </c>
      <c r="I16" s="13">
        <f t="shared" si="1"/>
        <v>6188</v>
      </c>
      <c r="J16" s="14">
        <f t="shared" si="2"/>
        <v>49504</v>
      </c>
      <c r="K16" s="15"/>
    </row>
    <row r="17" spans="2:11" ht="30" x14ac:dyDescent="0.25">
      <c r="B17" s="11">
        <v>12</v>
      </c>
      <c r="C17" s="12" t="s">
        <v>38</v>
      </c>
      <c r="D17" s="12" t="s">
        <v>39</v>
      </c>
      <c r="E17" s="11" t="s">
        <v>40</v>
      </c>
      <c r="F17" s="11">
        <v>4</v>
      </c>
      <c r="G17" s="13">
        <v>138000</v>
      </c>
      <c r="H17" s="13">
        <f t="shared" si="0"/>
        <v>26220</v>
      </c>
      <c r="I17" s="13">
        <f t="shared" si="1"/>
        <v>164220</v>
      </c>
      <c r="J17" s="14">
        <f t="shared" si="2"/>
        <v>656880</v>
      </c>
      <c r="K17" s="15"/>
    </row>
    <row r="18" spans="2:11" ht="20.25" customHeight="1" x14ac:dyDescent="0.25">
      <c r="B18" s="11">
        <v>13</v>
      </c>
      <c r="C18" s="12" t="s">
        <v>41</v>
      </c>
      <c r="D18" s="12" t="s">
        <v>41</v>
      </c>
      <c r="E18" s="11" t="s">
        <v>8</v>
      </c>
      <c r="F18" s="11">
        <v>80</v>
      </c>
      <c r="G18" s="13">
        <v>24000</v>
      </c>
      <c r="H18" s="13">
        <f t="shared" si="0"/>
        <v>4560</v>
      </c>
      <c r="I18" s="13">
        <f t="shared" si="1"/>
        <v>28560</v>
      </c>
      <c r="J18" s="14">
        <f t="shared" si="2"/>
        <v>2284800</v>
      </c>
      <c r="K18" s="15"/>
    </row>
    <row r="19" spans="2:11" ht="30" x14ac:dyDescent="0.25">
      <c r="B19" s="11">
        <v>14</v>
      </c>
      <c r="C19" s="16" t="s">
        <v>42</v>
      </c>
      <c r="D19" s="16" t="s">
        <v>43</v>
      </c>
      <c r="E19" s="11" t="s">
        <v>8</v>
      </c>
      <c r="F19" s="11">
        <v>12</v>
      </c>
      <c r="G19" s="13">
        <v>24700</v>
      </c>
      <c r="H19" s="13">
        <f t="shared" si="0"/>
        <v>4693</v>
      </c>
      <c r="I19" s="13">
        <f t="shared" si="1"/>
        <v>29393</v>
      </c>
      <c r="J19" s="14">
        <f t="shared" si="2"/>
        <v>352716</v>
      </c>
      <c r="K19" s="15"/>
    </row>
    <row r="20" spans="2:11" x14ac:dyDescent="0.25">
      <c r="B20" s="11">
        <v>15</v>
      </c>
      <c r="C20" s="16" t="s">
        <v>44</v>
      </c>
      <c r="D20" s="16" t="s">
        <v>44</v>
      </c>
      <c r="E20" s="11" t="s">
        <v>8</v>
      </c>
      <c r="F20" s="11">
        <v>12</v>
      </c>
      <c r="G20" s="13">
        <v>54600</v>
      </c>
      <c r="H20" s="13">
        <f t="shared" si="0"/>
        <v>10374</v>
      </c>
      <c r="I20" s="13">
        <f t="shared" si="1"/>
        <v>64974</v>
      </c>
      <c r="J20" s="14">
        <f t="shared" si="2"/>
        <v>779688</v>
      </c>
      <c r="K20" s="15"/>
    </row>
    <row r="21" spans="2:11" x14ac:dyDescent="0.25">
      <c r="B21" s="11">
        <v>16</v>
      </c>
      <c r="C21" s="16" t="s">
        <v>45</v>
      </c>
      <c r="D21" s="16" t="s">
        <v>46</v>
      </c>
      <c r="E21" s="11" t="s">
        <v>8</v>
      </c>
      <c r="F21" s="11">
        <v>8</v>
      </c>
      <c r="G21" s="13">
        <v>13800</v>
      </c>
      <c r="H21" s="13">
        <f t="shared" si="0"/>
        <v>2622</v>
      </c>
      <c r="I21" s="13">
        <f t="shared" si="1"/>
        <v>16422</v>
      </c>
      <c r="J21" s="14">
        <f t="shared" si="2"/>
        <v>131376</v>
      </c>
      <c r="K21" s="15"/>
    </row>
    <row r="22" spans="2:11" ht="30" x14ac:dyDescent="0.25">
      <c r="B22" s="11">
        <v>17</v>
      </c>
      <c r="C22" s="16" t="s">
        <v>47</v>
      </c>
      <c r="D22" s="16" t="s">
        <v>48</v>
      </c>
      <c r="E22" s="11" t="s">
        <v>8</v>
      </c>
      <c r="F22" s="11">
        <v>4</v>
      </c>
      <c r="G22" s="13">
        <v>38600</v>
      </c>
      <c r="H22" s="13">
        <f t="shared" si="0"/>
        <v>7334</v>
      </c>
      <c r="I22" s="13">
        <f t="shared" si="1"/>
        <v>45934</v>
      </c>
      <c r="J22" s="14">
        <f t="shared" si="2"/>
        <v>183736</v>
      </c>
      <c r="K22" s="15"/>
    </row>
    <row r="23" spans="2:11" ht="30" x14ac:dyDescent="0.25">
      <c r="B23" s="11">
        <v>18</v>
      </c>
      <c r="C23" s="16" t="s">
        <v>49</v>
      </c>
      <c r="D23" s="16" t="s">
        <v>50</v>
      </c>
      <c r="E23" s="11" t="s">
        <v>51</v>
      </c>
      <c r="F23" s="11">
        <v>4</v>
      </c>
      <c r="G23" s="13">
        <v>7400</v>
      </c>
      <c r="H23" s="13">
        <f t="shared" si="0"/>
        <v>1406</v>
      </c>
      <c r="I23" s="13">
        <f t="shared" si="1"/>
        <v>8806</v>
      </c>
      <c r="J23" s="14">
        <f t="shared" si="2"/>
        <v>35224</v>
      </c>
      <c r="K23" s="15"/>
    </row>
    <row r="24" spans="2:11" x14ac:dyDescent="0.25">
      <c r="B24" s="11">
        <v>19</v>
      </c>
      <c r="C24" s="16" t="s">
        <v>52</v>
      </c>
      <c r="D24" s="16" t="s">
        <v>53</v>
      </c>
      <c r="E24" s="11" t="s">
        <v>8</v>
      </c>
      <c r="F24" s="11">
        <v>80</v>
      </c>
      <c r="G24" s="13">
        <v>3700</v>
      </c>
      <c r="H24" s="13">
        <f t="shared" si="0"/>
        <v>703</v>
      </c>
      <c r="I24" s="13">
        <f t="shared" si="1"/>
        <v>4403</v>
      </c>
      <c r="J24" s="14">
        <f t="shared" si="2"/>
        <v>352240</v>
      </c>
      <c r="K24" s="15"/>
    </row>
    <row r="25" spans="2:11" ht="45" x14ac:dyDescent="0.25">
      <c r="B25" s="11">
        <v>20</v>
      </c>
      <c r="C25" s="16" t="s">
        <v>54</v>
      </c>
      <c r="D25" s="16" t="s">
        <v>55</v>
      </c>
      <c r="E25" s="11" t="s">
        <v>8</v>
      </c>
      <c r="F25" s="11">
        <v>4</v>
      </c>
      <c r="G25" s="13">
        <v>247000</v>
      </c>
      <c r="H25" s="13">
        <f t="shared" si="0"/>
        <v>46930</v>
      </c>
      <c r="I25" s="13">
        <f t="shared" si="1"/>
        <v>293930</v>
      </c>
      <c r="J25" s="14">
        <f t="shared" si="2"/>
        <v>1175720</v>
      </c>
      <c r="K25" s="15"/>
    </row>
    <row r="26" spans="2:11" ht="30" x14ac:dyDescent="0.25">
      <c r="B26" s="11">
        <v>21</v>
      </c>
      <c r="C26" s="16" t="s">
        <v>56</v>
      </c>
      <c r="D26" s="16" t="s">
        <v>57</v>
      </c>
      <c r="E26" s="11" t="s">
        <v>8</v>
      </c>
      <c r="F26" s="11">
        <v>8</v>
      </c>
      <c r="G26" s="13">
        <v>21800</v>
      </c>
      <c r="H26" s="13">
        <f t="shared" si="0"/>
        <v>4142</v>
      </c>
      <c r="I26" s="13">
        <f t="shared" si="1"/>
        <v>25942</v>
      </c>
      <c r="J26" s="14">
        <f t="shared" si="2"/>
        <v>207536</v>
      </c>
      <c r="K26" s="15"/>
    </row>
    <row r="27" spans="2:11" x14ac:dyDescent="0.25">
      <c r="B27" s="11">
        <v>22</v>
      </c>
      <c r="C27" s="16" t="s">
        <v>58</v>
      </c>
      <c r="D27" s="16" t="s">
        <v>59</v>
      </c>
      <c r="E27" s="11" t="s">
        <v>8</v>
      </c>
      <c r="F27" s="11">
        <v>4</v>
      </c>
      <c r="G27" s="13">
        <v>57000</v>
      </c>
      <c r="H27" s="13">
        <f t="shared" si="0"/>
        <v>10830</v>
      </c>
      <c r="I27" s="13">
        <f t="shared" si="1"/>
        <v>67830</v>
      </c>
      <c r="J27" s="14">
        <f t="shared" si="2"/>
        <v>271320</v>
      </c>
      <c r="K27" s="15"/>
    </row>
    <row r="28" spans="2:11" ht="30" x14ac:dyDescent="0.25">
      <c r="B28" s="11">
        <v>23</v>
      </c>
      <c r="C28" s="16" t="s">
        <v>60</v>
      </c>
      <c r="D28" s="16" t="s">
        <v>61</v>
      </c>
      <c r="E28" s="11" t="s">
        <v>8</v>
      </c>
      <c r="F28" s="11">
        <v>8</v>
      </c>
      <c r="G28" s="13">
        <v>21000</v>
      </c>
      <c r="H28" s="13">
        <f t="shared" si="0"/>
        <v>3990</v>
      </c>
      <c r="I28" s="13">
        <f t="shared" si="1"/>
        <v>24990</v>
      </c>
      <c r="J28" s="14">
        <f t="shared" si="2"/>
        <v>199920</v>
      </c>
      <c r="K28" s="15"/>
    </row>
    <row r="29" spans="2:11" ht="30" x14ac:dyDescent="0.25">
      <c r="B29" s="11">
        <v>24</v>
      </c>
      <c r="C29" s="16" t="s">
        <v>62</v>
      </c>
      <c r="D29" s="16" t="s">
        <v>62</v>
      </c>
      <c r="E29" s="11" t="s">
        <v>8</v>
      </c>
      <c r="F29" s="11">
        <v>4</v>
      </c>
      <c r="G29" s="13">
        <v>26800</v>
      </c>
      <c r="H29" s="13">
        <f t="shared" si="0"/>
        <v>5092</v>
      </c>
      <c r="I29" s="13">
        <f t="shared" si="1"/>
        <v>31892</v>
      </c>
      <c r="J29" s="14">
        <f t="shared" si="2"/>
        <v>127568</v>
      </c>
      <c r="K29" s="15"/>
    </row>
    <row r="30" spans="2:11" x14ac:dyDescent="0.25">
      <c r="B30" s="11">
        <v>25</v>
      </c>
      <c r="C30" s="16" t="s">
        <v>63</v>
      </c>
      <c r="D30" s="16" t="s">
        <v>63</v>
      </c>
      <c r="E30" s="11" t="s">
        <v>8</v>
      </c>
      <c r="F30" s="11">
        <v>12</v>
      </c>
      <c r="G30" s="13">
        <v>20000</v>
      </c>
      <c r="H30" s="13">
        <f t="shared" si="0"/>
        <v>3800</v>
      </c>
      <c r="I30" s="13">
        <f t="shared" si="1"/>
        <v>23800</v>
      </c>
      <c r="J30" s="14">
        <f t="shared" si="2"/>
        <v>285600</v>
      </c>
      <c r="K30" s="15"/>
    </row>
    <row r="31" spans="2:11" x14ac:dyDescent="0.25">
      <c r="B31" s="11">
        <v>26</v>
      </c>
      <c r="C31" s="16" t="s">
        <v>64</v>
      </c>
      <c r="D31" s="16" t="s">
        <v>64</v>
      </c>
      <c r="E31" s="11" t="s">
        <v>8</v>
      </c>
      <c r="F31" s="11">
        <v>4</v>
      </c>
      <c r="G31" s="13">
        <v>21600</v>
      </c>
      <c r="H31" s="13">
        <f t="shared" si="0"/>
        <v>4104</v>
      </c>
      <c r="I31" s="13">
        <f t="shared" si="1"/>
        <v>25704</v>
      </c>
      <c r="J31" s="14">
        <f t="shared" si="2"/>
        <v>102816</v>
      </c>
      <c r="K31" s="15"/>
    </row>
    <row r="32" spans="2:11" ht="30" x14ac:dyDescent="0.25">
      <c r="B32" s="11">
        <v>27</v>
      </c>
      <c r="C32" s="16" t="s">
        <v>65</v>
      </c>
      <c r="D32" s="16" t="s">
        <v>65</v>
      </c>
      <c r="E32" s="11" t="s">
        <v>8</v>
      </c>
      <c r="F32" s="11">
        <v>20</v>
      </c>
      <c r="G32" s="13">
        <v>7500</v>
      </c>
      <c r="H32" s="13">
        <f t="shared" si="0"/>
        <v>1425</v>
      </c>
      <c r="I32" s="13">
        <f t="shared" si="1"/>
        <v>8925</v>
      </c>
      <c r="J32" s="14">
        <f t="shared" si="2"/>
        <v>178500</v>
      </c>
      <c r="K32" s="15"/>
    </row>
    <row r="33" spans="2:11" x14ac:dyDescent="0.25">
      <c r="B33" s="11">
        <v>28</v>
      </c>
      <c r="C33" s="16" t="s">
        <v>66</v>
      </c>
      <c r="D33" s="16" t="s">
        <v>66</v>
      </c>
      <c r="E33" s="11" t="s">
        <v>8</v>
      </c>
      <c r="F33" s="11">
        <v>4</v>
      </c>
      <c r="G33" s="13">
        <v>23000</v>
      </c>
      <c r="H33" s="13">
        <f t="shared" si="0"/>
        <v>4370</v>
      </c>
      <c r="I33" s="13">
        <f t="shared" si="1"/>
        <v>27370</v>
      </c>
      <c r="J33" s="14">
        <f t="shared" si="2"/>
        <v>109480</v>
      </c>
      <c r="K33" s="15"/>
    </row>
    <row r="34" spans="2:11" x14ac:dyDescent="0.25">
      <c r="B34" s="11">
        <v>29</v>
      </c>
      <c r="C34" s="16" t="s">
        <v>67</v>
      </c>
      <c r="D34" s="16" t="s">
        <v>67</v>
      </c>
      <c r="E34" s="11" t="s">
        <v>8</v>
      </c>
      <c r="F34" s="11">
        <v>4</v>
      </c>
      <c r="G34" s="13">
        <v>32700</v>
      </c>
      <c r="H34" s="13">
        <f t="shared" si="0"/>
        <v>6213</v>
      </c>
      <c r="I34" s="13">
        <f t="shared" si="1"/>
        <v>38913</v>
      </c>
      <c r="J34" s="14">
        <f>+I34*F34</f>
        <v>155652</v>
      </c>
      <c r="K34" s="15"/>
    </row>
    <row r="35" spans="2:11" ht="23.25" customHeight="1" x14ac:dyDescent="0.25">
      <c r="B35" s="17" t="s">
        <v>68</v>
      </c>
      <c r="C35" s="17"/>
      <c r="D35" s="17"/>
      <c r="E35" s="17"/>
      <c r="F35" s="17"/>
      <c r="G35" s="20">
        <f>+SUM(G6:G34)</f>
        <v>1523200</v>
      </c>
      <c r="H35" s="20">
        <f t="shared" ref="H35:J35" si="3">+SUM(H6:H34)</f>
        <v>259768</v>
      </c>
      <c r="I35" s="21">
        <f t="shared" si="3"/>
        <v>1782968</v>
      </c>
      <c r="J35" s="21">
        <f t="shared" si="3"/>
        <v>33812624</v>
      </c>
    </row>
  </sheetData>
  <mergeCells count="6">
    <mergeCell ref="B1:J1"/>
    <mergeCell ref="B2:F3"/>
    <mergeCell ref="G2:J3"/>
    <mergeCell ref="B4:F4"/>
    <mergeCell ref="G4:J4"/>
    <mergeCell ref="B35:F35"/>
  </mergeCells>
  <pageMargins left="0.7" right="0.7" top="0.75" bottom="0.75" header="0.3" footer="0.3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Pérez</dc:creator>
  <cp:lastModifiedBy>Fernando Pérez</cp:lastModifiedBy>
  <dcterms:created xsi:type="dcterms:W3CDTF">2024-07-09T13:24:49Z</dcterms:created>
  <dcterms:modified xsi:type="dcterms:W3CDTF">2024-07-09T14:01:55Z</dcterms:modified>
</cp:coreProperties>
</file>