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. SDIS - SAF\Confección\PROCESO MINIMA CUANTIA 2024\"/>
    </mc:Choice>
  </mc:AlternateContent>
  <bookViews>
    <workbookView xWindow="0" yWindow="0" windowWidth="23160" windowHeight="8715" activeTab="2"/>
  </bookViews>
  <sheets>
    <sheet name="referencia ajustados" sheetId="5" r:id="rId1"/>
    <sheet name="inspeccion ajustados" sheetId="6" r:id="rId2"/>
    <sheet name="correctivos ajustados" sheetId="8" r:id="rId3"/>
  </sheets>
  <definedNames>
    <definedName name="_xlnm._FilterDatabase" localSheetId="2" hidden="1">'correctivos ajustados'!$A$2:$F$73</definedName>
    <definedName name="_xlnm._FilterDatabase" localSheetId="0" hidden="1">'referencia ajustados'!$A$1:$F$88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5" i="8" l="1"/>
  <c r="H88" i="5" l="1"/>
  <c r="G88" i="5"/>
  <c r="F88" i="5"/>
  <c r="E88" i="5"/>
  <c r="H14" i="6" l="1"/>
  <c r="J14" i="6" s="1"/>
  <c r="H11" i="6"/>
  <c r="J11" i="6" s="1"/>
  <c r="H2" i="6"/>
  <c r="J2" i="6" s="1"/>
  <c r="G16" i="6"/>
  <c r="H16" i="6" s="1"/>
  <c r="J16" i="6" s="1"/>
  <c r="G15" i="6"/>
  <c r="H15" i="6" s="1"/>
  <c r="J15" i="6" s="1"/>
  <c r="G14" i="6"/>
  <c r="G13" i="6"/>
  <c r="H13" i="6" s="1"/>
  <c r="J13" i="6" s="1"/>
  <c r="G12" i="6"/>
  <c r="H12" i="6" s="1"/>
  <c r="J12" i="6" s="1"/>
  <c r="G11" i="6"/>
  <c r="G10" i="6"/>
  <c r="H10" i="6" s="1"/>
  <c r="J10" i="6" s="1"/>
  <c r="G9" i="6"/>
  <c r="H9" i="6" s="1"/>
  <c r="J9" i="6" s="1"/>
  <c r="G8" i="6"/>
  <c r="H8" i="6" s="1"/>
  <c r="J8" i="6" s="1"/>
  <c r="G7" i="6"/>
  <c r="H7" i="6" s="1"/>
  <c r="J7" i="6" s="1"/>
  <c r="G6" i="6"/>
  <c r="H6" i="6" s="1"/>
  <c r="J6" i="6" s="1"/>
  <c r="G5" i="6"/>
  <c r="H5" i="6" s="1"/>
  <c r="J5" i="6" s="1"/>
  <c r="G4" i="6"/>
  <c r="H4" i="6" s="1"/>
  <c r="J4" i="6" s="1"/>
  <c r="G3" i="6"/>
  <c r="H3" i="6" s="1"/>
  <c r="J3" i="6" s="1"/>
  <c r="G2" i="6"/>
  <c r="H80" i="5"/>
  <c r="H72" i="5"/>
  <c r="H64" i="5"/>
  <c r="H56" i="5"/>
  <c r="H48" i="5"/>
  <c r="H40" i="5"/>
  <c r="H32" i="5"/>
  <c r="H24" i="5"/>
  <c r="H16" i="5"/>
  <c r="H8" i="5"/>
  <c r="G87" i="5"/>
  <c r="H87" i="5" s="1"/>
  <c r="G86" i="5"/>
  <c r="H86" i="5" s="1"/>
  <c r="G85" i="5"/>
  <c r="H85" i="5" s="1"/>
  <c r="G84" i="5"/>
  <c r="H84" i="5" s="1"/>
  <c r="G83" i="5"/>
  <c r="H83" i="5" s="1"/>
  <c r="G82" i="5"/>
  <c r="H82" i="5" s="1"/>
  <c r="G81" i="5"/>
  <c r="H81" i="5" s="1"/>
  <c r="G80" i="5"/>
  <c r="G79" i="5"/>
  <c r="H79" i="5" s="1"/>
  <c r="G78" i="5"/>
  <c r="H78" i="5" s="1"/>
  <c r="G77" i="5"/>
  <c r="H77" i="5" s="1"/>
  <c r="G76" i="5"/>
  <c r="H76" i="5" s="1"/>
  <c r="G75" i="5"/>
  <c r="H75" i="5" s="1"/>
  <c r="G74" i="5"/>
  <c r="H74" i="5" s="1"/>
  <c r="G73" i="5"/>
  <c r="H73" i="5" s="1"/>
  <c r="G72" i="5"/>
  <c r="G71" i="5"/>
  <c r="H71" i="5" s="1"/>
  <c r="G70" i="5"/>
  <c r="H70" i="5" s="1"/>
  <c r="G69" i="5"/>
  <c r="H69" i="5" s="1"/>
  <c r="G68" i="5"/>
  <c r="H68" i="5" s="1"/>
  <c r="G67" i="5"/>
  <c r="H67" i="5" s="1"/>
  <c r="G66" i="5"/>
  <c r="H66" i="5" s="1"/>
  <c r="G65" i="5"/>
  <c r="H65" i="5" s="1"/>
  <c r="G64" i="5"/>
  <c r="G63" i="5"/>
  <c r="H63" i="5" s="1"/>
  <c r="G62" i="5"/>
  <c r="H62" i="5" s="1"/>
  <c r="G61" i="5"/>
  <c r="H61" i="5" s="1"/>
  <c r="G60" i="5"/>
  <c r="H60" i="5" s="1"/>
  <c r="G59" i="5"/>
  <c r="H59" i="5" s="1"/>
  <c r="G58" i="5"/>
  <c r="H58" i="5" s="1"/>
  <c r="G57" i="5"/>
  <c r="H57" i="5" s="1"/>
  <c r="G56" i="5"/>
  <c r="G55" i="5"/>
  <c r="H55" i="5" s="1"/>
  <c r="G54" i="5"/>
  <c r="H54" i="5" s="1"/>
  <c r="G53" i="5"/>
  <c r="H53" i="5" s="1"/>
  <c r="G52" i="5"/>
  <c r="H52" i="5" s="1"/>
  <c r="G51" i="5"/>
  <c r="H51" i="5" s="1"/>
  <c r="G50" i="5"/>
  <c r="H50" i="5" s="1"/>
  <c r="G49" i="5"/>
  <c r="H49" i="5" s="1"/>
  <c r="G48" i="5"/>
  <c r="G47" i="5"/>
  <c r="H47" i="5" s="1"/>
  <c r="G46" i="5"/>
  <c r="H46" i="5" s="1"/>
  <c r="G45" i="5"/>
  <c r="H45" i="5" s="1"/>
  <c r="G44" i="5"/>
  <c r="H44" i="5" s="1"/>
  <c r="G43" i="5"/>
  <c r="H43" i="5" s="1"/>
  <c r="G42" i="5"/>
  <c r="H42" i="5" s="1"/>
  <c r="G41" i="5"/>
  <c r="H41" i="5" s="1"/>
  <c r="G40" i="5"/>
  <c r="G39" i="5"/>
  <c r="H39" i="5" s="1"/>
  <c r="G38" i="5"/>
  <c r="H38" i="5" s="1"/>
  <c r="G37" i="5"/>
  <c r="H37" i="5" s="1"/>
  <c r="G36" i="5"/>
  <c r="H36" i="5" s="1"/>
  <c r="G35" i="5"/>
  <c r="H35" i="5" s="1"/>
  <c r="G34" i="5"/>
  <c r="H34" i="5" s="1"/>
  <c r="G33" i="5"/>
  <c r="H33" i="5" s="1"/>
  <c r="G32" i="5"/>
  <c r="G31" i="5"/>
  <c r="H31" i="5" s="1"/>
  <c r="G30" i="5"/>
  <c r="H30" i="5" s="1"/>
  <c r="G29" i="5"/>
  <c r="H29" i="5" s="1"/>
  <c r="G28" i="5"/>
  <c r="H28" i="5" s="1"/>
  <c r="G27" i="5"/>
  <c r="H27" i="5" s="1"/>
  <c r="G26" i="5"/>
  <c r="H26" i="5" s="1"/>
  <c r="G25" i="5"/>
  <c r="H25" i="5" s="1"/>
  <c r="G24" i="5"/>
  <c r="G23" i="5"/>
  <c r="H23" i="5" s="1"/>
  <c r="G22" i="5"/>
  <c r="H22" i="5" s="1"/>
  <c r="G21" i="5"/>
  <c r="H21" i="5" s="1"/>
  <c r="G20" i="5"/>
  <c r="H20" i="5" s="1"/>
  <c r="G19" i="5"/>
  <c r="H19" i="5" s="1"/>
  <c r="G18" i="5"/>
  <c r="H18" i="5" s="1"/>
  <c r="G17" i="5"/>
  <c r="H17" i="5" s="1"/>
  <c r="G16" i="5"/>
  <c r="G15" i="5"/>
  <c r="H15" i="5" s="1"/>
  <c r="G14" i="5"/>
  <c r="H14" i="5" s="1"/>
  <c r="G13" i="5"/>
  <c r="H13" i="5" s="1"/>
  <c r="G12" i="5"/>
  <c r="H12" i="5" s="1"/>
  <c r="G11" i="5"/>
  <c r="H11" i="5" s="1"/>
  <c r="G10" i="5"/>
  <c r="H10" i="5" s="1"/>
  <c r="G9" i="5"/>
  <c r="H9" i="5" s="1"/>
  <c r="G8" i="5"/>
  <c r="G7" i="5"/>
  <c r="H7" i="5" s="1"/>
  <c r="G6" i="5"/>
  <c r="H6" i="5" s="1"/>
  <c r="G5" i="5"/>
  <c r="H5" i="5" s="1"/>
  <c r="G4" i="5"/>
  <c r="H4" i="5" s="1"/>
  <c r="G3" i="5"/>
  <c r="H3" i="5" s="1"/>
  <c r="G2" i="5"/>
  <c r="H2" i="5" s="1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5" i="8"/>
  <c r="K4" i="8"/>
  <c r="K3" i="8"/>
  <c r="J73" i="8"/>
  <c r="J72" i="8"/>
  <c r="J71" i="8"/>
  <c r="J70" i="8"/>
  <c r="J69" i="8"/>
  <c r="J68" i="8"/>
  <c r="J67" i="8"/>
  <c r="J66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4" i="8"/>
  <c r="J3" i="8"/>
  <c r="G73" i="8"/>
  <c r="H73" i="8" s="1"/>
  <c r="G72" i="8"/>
  <c r="H72" i="8" s="1"/>
  <c r="G71" i="8"/>
  <c r="H71" i="8" s="1"/>
  <c r="G70" i="8"/>
  <c r="H70" i="8" s="1"/>
  <c r="G69" i="8"/>
  <c r="H69" i="8" s="1"/>
  <c r="G68" i="8"/>
  <c r="H68" i="8" s="1"/>
  <c r="H67" i="8"/>
  <c r="G67" i="8"/>
  <c r="G66" i="8"/>
  <c r="H66" i="8" s="1"/>
  <c r="G65" i="8"/>
  <c r="H65" i="8" s="1"/>
  <c r="G64" i="8"/>
  <c r="H64" i="8" s="1"/>
  <c r="G63" i="8"/>
  <c r="H63" i="8" s="1"/>
  <c r="G62" i="8"/>
  <c r="H62" i="8" s="1"/>
  <c r="G61" i="8"/>
  <c r="H61" i="8" s="1"/>
  <c r="G60" i="8"/>
  <c r="H60" i="8" s="1"/>
  <c r="G59" i="8"/>
  <c r="H59" i="8" s="1"/>
  <c r="G58" i="8"/>
  <c r="H58" i="8" s="1"/>
  <c r="G57" i="8"/>
  <c r="H57" i="8" s="1"/>
  <c r="G56" i="8"/>
  <c r="H56" i="8" s="1"/>
  <c r="H55" i="8"/>
  <c r="G55" i="8"/>
  <c r="G54" i="8"/>
  <c r="H54" i="8" s="1"/>
  <c r="G53" i="8"/>
  <c r="H53" i="8" s="1"/>
  <c r="G52" i="8"/>
  <c r="H52" i="8" s="1"/>
  <c r="G51" i="8"/>
  <c r="H51" i="8" s="1"/>
  <c r="G50" i="8"/>
  <c r="H50" i="8" s="1"/>
  <c r="G49" i="8"/>
  <c r="H49" i="8" s="1"/>
  <c r="G48" i="8"/>
  <c r="H48" i="8" s="1"/>
  <c r="G47" i="8"/>
  <c r="H47" i="8" s="1"/>
  <c r="G46" i="8"/>
  <c r="H46" i="8" s="1"/>
  <c r="G45" i="8"/>
  <c r="H45" i="8" s="1"/>
  <c r="G44" i="8"/>
  <c r="H44" i="8" s="1"/>
  <c r="G43" i="8"/>
  <c r="H43" i="8" s="1"/>
  <c r="G42" i="8"/>
  <c r="H42" i="8" s="1"/>
  <c r="G41" i="8"/>
  <c r="H41" i="8" s="1"/>
  <c r="G40" i="8"/>
  <c r="H40" i="8" s="1"/>
  <c r="G39" i="8"/>
  <c r="H39" i="8" s="1"/>
  <c r="G38" i="8"/>
  <c r="H38" i="8" s="1"/>
  <c r="G37" i="8"/>
  <c r="H37" i="8" s="1"/>
  <c r="G36" i="8"/>
  <c r="H36" i="8" s="1"/>
  <c r="H35" i="8"/>
  <c r="G35" i="8"/>
  <c r="G34" i="8"/>
  <c r="H34" i="8" s="1"/>
  <c r="G33" i="8"/>
  <c r="H33" i="8" s="1"/>
  <c r="G32" i="8"/>
  <c r="H32" i="8" s="1"/>
  <c r="G31" i="8"/>
  <c r="H31" i="8" s="1"/>
  <c r="G30" i="8"/>
  <c r="H30" i="8" s="1"/>
  <c r="G29" i="8"/>
  <c r="H29" i="8" s="1"/>
  <c r="G28" i="8"/>
  <c r="H28" i="8" s="1"/>
  <c r="G27" i="8"/>
  <c r="H27" i="8" s="1"/>
  <c r="G26" i="8"/>
  <c r="H26" i="8" s="1"/>
  <c r="G25" i="8"/>
  <c r="H25" i="8" s="1"/>
  <c r="G24" i="8"/>
  <c r="H24" i="8" s="1"/>
  <c r="H23" i="8"/>
  <c r="G23" i="8"/>
  <c r="G22" i="8"/>
  <c r="H22" i="8" s="1"/>
  <c r="G21" i="8"/>
  <c r="H21" i="8" s="1"/>
  <c r="G20" i="8"/>
  <c r="H20" i="8" s="1"/>
  <c r="G19" i="8"/>
  <c r="H19" i="8" s="1"/>
  <c r="G18" i="8"/>
  <c r="H18" i="8" s="1"/>
  <c r="G17" i="8"/>
  <c r="H17" i="8" s="1"/>
  <c r="G16" i="8"/>
  <c r="H16" i="8" s="1"/>
  <c r="G15" i="8"/>
  <c r="H15" i="8" s="1"/>
  <c r="G14" i="8"/>
  <c r="H14" i="8" s="1"/>
  <c r="G13" i="8"/>
  <c r="H13" i="8" s="1"/>
  <c r="G12" i="8"/>
  <c r="H12" i="8" s="1"/>
  <c r="G11" i="8"/>
  <c r="H11" i="8" s="1"/>
  <c r="G10" i="8"/>
  <c r="H10" i="8" s="1"/>
  <c r="G9" i="8"/>
  <c r="H9" i="8" s="1"/>
  <c r="G8" i="8"/>
  <c r="H8" i="8" s="1"/>
  <c r="G7" i="8"/>
  <c r="H7" i="8" s="1"/>
  <c r="G6" i="8"/>
  <c r="H6" i="8" s="1"/>
  <c r="G5" i="8"/>
  <c r="H5" i="8" s="1"/>
  <c r="G4" i="8"/>
  <c r="H4" i="8" s="1"/>
  <c r="G3" i="8"/>
  <c r="H3" i="8" s="1"/>
  <c r="J74" i="8" l="1"/>
  <c r="J78" i="8" s="1"/>
  <c r="K74" i="8"/>
  <c r="J17" i="6"/>
</calcChain>
</file>

<file path=xl/sharedStrings.xml><?xml version="1.0" encoding="utf-8"?>
<sst xmlns="http://schemas.openxmlformats.org/spreadsheetml/2006/main" count="551" uniqueCount="113">
  <si>
    <t>ITEM</t>
  </si>
  <si>
    <t>ELEMENTO</t>
  </si>
  <si>
    <t>DESCRIPCIÓN</t>
  </si>
  <si>
    <t>UNIDAD DE MEDIDA</t>
  </si>
  <si>
    <t xml:space="preserve">PRECIO DE REFE. 2023 memorando No. 12023039168 </t>
  </si>
  <si>
    <t>PRECIO DE REFERENCIA 2024</t>
  </si>
  <si>
    <t>Visita de Inspección</t>
  </si>
  <si>
    <t>Máquina de coser familiar</t>
  </si>
  <si>
    <t>Ojaladora</t>
  </si>
  <si>
    <t>Botonadora</t>
  </si>
  <si>
    <t>Cortadora vertical</t>
  </si>
  <si>
    <t>Equipo de planchado</t>
  </si>
  <si>
    <t>Máquina desbastadora de pieles</t>
  </si>
  <si>
    <t>Máquina de poste dos agujas Pfaff</t>
  </si>
  <si>
    <t>Máquina de poste una aguja</t>
  </si>
  <si>
    <t>Máquina plana de dos agujas</t>
  </si>
  <si>
    <t>Máquina plana de una aguja</t>
  </si>
  <si>
    <t>Máquina fileteadora</t>
  </si>
  <si>
    <t>Máquina Collarín</t>
  </si>
  <si>
    <t>Máquina Puntada Invisible</t>
  </si>
  <si>
    <t>Máquina de Codo</t>
  </si>
  <si>
    <t>Máquina Cerradora</t>
  </si>
  <si>
    <t>Intervención</t>
  </si>
  <si>
    <t>Hora o fracción del personal Técnico de mantenimiento con los perfiles descritos en el anexo</t>
  </si>
  <si>
    <t>HORA</t>
  </si>
  <si>
    <t>Repuestos Generales Máquinas de Confección</t>
  </si>
  <si>
    <t>Aceite para maquinas (Galón)</t>
  </si>
  <si>
    <t>UNIDAD</t>
  </si>
  <si>
    <t>Varsol (Galón)</t>
  </si>
  <si>
    <t>Interruptor</t>
  </si>
  <si>
    <t>Planchuela para Maquina fileteadora</t>
  </si>
  <si>
    <t>canaleta para maquina fileteadora</t>
  </si>
  <si>
    <t>Varilla Pedal</t>
  </si>
  <si>
    <t>Tensión para máquina Plana</t>
  </si>
  <si>
    <t>Tensión para máquina Fileteadora</t>
  </si>
  <si>
    <t>Barra de aguja para máquina plana</t>
  </si>
  <si>
    <t>Soporte de aguja para máquina Collarín</t>
  </si>
  <si>
    <t>Looper Recubridor</t>
  </si>
  <si>
    <t>Cadena pedal (metro)</t>
  </si>
  <si>
    <t>Soporte para Pedal</t>
  </si>
  <si>
    <t>Looper para máquina Collarín</t>
  </si>
  <si>
    <t>Looper para máquina Puntada Invisible</t>
  </si>
  <si>
    <t>Palanca tira hilo de posición de aguja</t>
  </si>
  <si>
    <t>Reóstatos para máquina Familiar</t>
  </si>
  <si>
    <t>Lanzaderas Para máquina Familiar</t>
  </si>
  <si>
    <t>Motor para máquina Familiar</t>
  </si>
  <si>
    <t>Planchuela para máquina Familiar</t>
  </si>
  <si>
    <t>Caja bobina Para máquina Plana</t>
  </si>
  <si>
    <t>Agujas para máquina plana</t>
  </si>
  <si>
    <t>Agujas para Fileteadora</t>
  </si>
  <si>
    <t>Agujas para Botonadora</t>
  </si>
  <si>
    <t>Agujas para máquina Collarín</t>
  </si>
  <si>
    <t>Agujas ojaladora</t>
  </si>
  <si>
    <t>Kit completo liviano máquina plana (Planchuela Diente y Pie) todas las marcas</t>
  </si>
  <si>
    <t>Cable encauchetado 3X 16 (Metro)</t>
  </si>
  <si>
    <t>Caja bobina para ojaladora de brother y juki</t>
  </si>
  <si>
    <t>Caja bobina para ribeteadora todas las marcas</t>
  </si>
  <si>
    <t>Carretel para máquina plana todas las marcas</t>
  </si>
  <si>
    <t>Carretel para ojaladora todas las marcas</t>
  </si>
  <si>
    <t>Clavijas</t>
  </si>
  <si>
    <t>Copa rodillera para máquina plana todas las marcas</t>
  </si>
  <si>
    <t>Correa 41V</t>
  </si>
  <si>
    <t>Correa 34M fileteadora todas las marcas</t>
  </si>
  <si>
    <t>Cuchilla inferior fileteadora todas las marcas</t>
  </si>
  <si>
    <t>Cuchilla Superior fileteadora todas las marcas</t>
  </si>
  <si>
    <t>Cuchilla de remate fileteadora todas las marcas</t>
  </si>
  <si>
    <t>Cuchilla para máquina devastadora de pieles</t>
  </si>
  <si>
    <t>Embobinado de motor</t>
  </si>
  <si>
    <t>Gancho para máquina Plana cerliani</t>
  </si>
  <si>
    <t>Gancho para ribeteadora cerliani</t>
  </si>
  <si>
    <t>Guía hilo barra de aguja para máquina plana todas las marcas</t>
  </si>
  <si>
    <t>Guía hilo Superior del Cabezal para máquina plana todas las marcas</t>
  </si>
  <si>
    <t>Guía hilo frontal para máquina plana todas las marcas</t>
  </si>
  <si>
    <t>Guía hilo porta cono fileteadora todas las marcas</t>
  </si>
  <si>
    <t>Guía de hilo varilla de fileteadora todas las marcas</t>
  </si>
  <si>
    <t>Gancho pequeño para máquina de poste dos agujas</t>
  </si>
  <si>
    <t>Repuestos Generales</t>
  </si>
  <si>
    <t>Looper superior fileteadora todas las marcas</t>
  </si>
  <si>
    <t>Looper inferior fileteadora todas las marcas</t>
  </si>
  <si>
    <t>Looper de seguridad fileteadora todas las marcas</t>
  </si>
  <si>
    <t>Pasador levanta pie fileteador todas las marcas</t>
  </si>
  <si>
    <t>Pie liviano para maquina plana todas las marcas</t>
  </si>
  <si>
    <t>Plachuela Liviana para maquina plana todas las marcas</t>
  </si>
  <si>
    <t>Planchuela corrediza para maquina plana todas las marcas</t>
  </si>
  <si>
    <t>Porta cono</t>
  </si>
  <si>
    <t>Protector palanca tira hilo para maquina plana todas las marcas</t>
  </si>
  <si>
    <t>Resorte tira hilo para ribeteadora todas las marcas</t>
  </si>
  <si>
    <t>Resorte tira hilo para máquina plana todas las marcas</t>
  </si>
  <si>
    <t>Rodamiento para motor</t>
  </si>
  <si>
    <t>Tira hilo para máquina plana todas las marcas</t>
  </si>
  <si>
    <t>Tornillo guarda correa para máquina plana todas las marcas</t>
  </si>
  <si>
    <t>Tornillo sujetador diente para máquina plana todas las marcas</t>
  </si>
  <si>
    <t>Tornillo sujetador aguja para fileteadora Todas las marcas</t>
  </si>
  <si>
    <t>Termostato para equipo de planchado</t>
  </si>
  <si>
    <t>Piedra para Afilar</t>
  </si>
  <si>
    <t>Pie Rodante</t>
  </si>
  <si>
    <t>Pies para Ribeteadora todas las marcas</t>
  </si>
  <si>
    <t>Clutch para motores</t>
  </si>
  <si>
    <t>Total</t>
  </si>
  <si>
    <t>CANTIDAD</t>
  </si>
  <si>
    <t>iva</t>
  </si>
  <si>
    <t>PRECIO REFERENCIA 2024 CON IVA</t>
  </si>
  <si>
    <t>Hora</t>
  </si>
  <si>
    <t>Unidad</t>
  </si>
  <si>
    <t>VALOR ESTIMADO con iva</t>
  </si>
  <si>
    <t>PRECIO DE REFERENCIA 2024 sin iva</t>
  </si>
  <si>
    <t>VALOR ESTIMADO SIN IVA</t>
  </si>
  <si>
    <t>VALOR ESTIMADO CON IVA</t>
  </si>
  <si>
    <t>IVA</t>
  </si>
  <si>
    <t xml:space="preserve">Total Mantenimiento preventivo </t>
  </si>
  <si>
    <t>TOTAL PRESUPUESTO ESTIMADO</t>
  </si>
  <si>
    <t xml:space="preserve">Total Mantenimiento Correctivo </t>
  </si>
  <si>
    <t>SECRETARIA DISTRITAL DE INTEGRACION SOCIAL
PRESUPUESTO  
OBJETO:PRESTACION DEL SERVICIO DE MANTENIMIENTO PREVENTIVO Y/O CORRECTIVO INCLUIDO EL SUMINISTRO DE REPUESTOS NUEVOS PARA LAS MAQUINAS DE CONFECCION DE PROPIEDAD DE LA SDIS Y AQUELLAS POR LOS QUE LLEGARE A SER LEGALMENTE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</si>
</sst>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.5"/>
      <color rgb="FFFFFFFF"/>
      <name val="Arial"/>
      <family val="2"/>
    </font>
    <font>
      <sz val="8"/>
      <color rgb="FFFFFFFF"/>
      <name val="Arial"/>
      <family val="2"/>
    </font>
    <font>
      <sz val="11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 applyAlignment="1">
      <alignment wrapText="1"/>
    </xf>
    <xf numFmtId="6" fontId="0" fillId="0" borderId="2" xfId="0" applyNumberFormat="1" applyBorder="1"/>
    <xf numFmtId="0" fontId="3" fillId="2" borderId="2" xfId="0" applyFont="1" applyFill="1" applyBorder="1" applyAlignment="1">
      <alignment horizontal="center" vertical="center" wrapText="1"/>
    </xf>
    <xf numFmtId="6" fontId="2" fillId="0" borderId="2" xfId="0" applyNumberFormat="1" applyFont="1" applyBorder="1"/>
    <xf numFmtId="6" fontId="0" fillId="0" borderId="2" xfId="0" applyNumberFormat="1" applyFont="1" applyBorder="1"/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wrapText="1"/>
    </xf>
    <xf numFmtId="164" fontId="7" fillId="0" borderId="2" xfId="1" applyNumberFormat="1" applyFont="1" applyBorder="1"/>
    <xf numFmtId="164" fontId="7" fillId="0" borderId="2" xfId="0" applyNumberFormat="1" applyFont="1" applyBorder="1"/>
    <xf numFmtId="0" fontId="7" fillId="0" borderId="2" xfId="0" applyFont="1" applyFill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wrapText="1"/>
    </xf>
    <xf numFmtId="164" fontId="7" fillId="0" borderId="5" xfId="1" applyNumberFormat="1" applyFont="1" applyBorder="1"/>
    <xf numFmtId="164" fontId="7" fillId="0" borderId="5" xfId="0" applyNumberFormat="1" applyFont="1" applyBorder="1"/>
    <xf numFmtId="0" fontId="7" fillId="0" borderId="5" xfId="0" applyFont="1" applyFill="1" applyBorder="1" applyAlignment="1">
      <alignment horizontal="center"/>
    </xf>
    <xf numFmtId="0" fontId="8" fillId="0" borderId="2" xfId="0" applyFont="1" applyBorder="1"/>
    <xf numFmtId="0" fontId="8" fillId="0" borderId="2" xfId="0" applyFont="1" applyFill="1" applyBorder="1" applyAlignment="1">
      <alignment wrapText="1"/>
    </xf>
    <xf numFmtId="164" fontId="8" fillId="0" borderId="2" xfId="1" applyNumberFormat="1" applyFont="1" applyBorder="1"/>
    <xf numFmtId="164" fontId="8" fillId="0" borderId="2" xfId="0" applyNumberFormat="1" applyFont="1" applyBorder="1"/>
    <xf numFmtId="0" fontId="8" fillId="0" borderId="2" xfId="0" applyFont="1" applyFill="1" applyBorder="1" applyAlignment="1">
      <alignment horizontal="center"/>
    </xf>
    <xf numFmtId="0" fontId="7" fillId="0" borderId="0" xfId="0" applyFont="1" applyBorder="1"/>
    <xf numFmtId="164" fontId="7" fillId="0" borderId="0" xfId="1" applyNumberFormat="1" applyFont="1" applyBorder="1"/>
    <xf numFmtId="0" fontId="7" fillId="0" borderId="0" xfId="0" applyFont="1" applyFill="1" applyBorder="1" applyAlignment="1">
      <alignment horizontal="center"/>
    </xf>
    <xf numFmtId="6" fontId="8" fillId="0" borderId="2" xfId="0" applyNumberFormat="1" applyFont="1" applyBorder="1"/>
    <xf numFmtId="0" fontId="7" fillId="0" borderId="0" xfId="0" applyFont="1" applyBorder="1" applyAlignment="1">
      <alignment wrapText="1"/>
    </xf>
    <xf numFmtId="0" fontId="8" fillId="0" borderId="6" xfId="0" applyFont="1" applyBorder="1" applyAlignment="1">
      <alignment wrapText="1"/>
    </xf>
    <xf numFmtId="6" fontId="8" fillId="0" borderId="6" xfId="0" applyNumberFormat="1" applyFont="1" applyBorder="1"/>
    <xf numFmtId="164" fontId="7" fillId="0" borderId="0" xfId="0" applyNumberFormat="1" applyFont="1" applyBorder="1"/>
    <xf numFmtId="0" fontId="7" fillId="0" borderId="4" xfId="0" applyFont="1" applyBorder="1" applyAlignment="1">
      <alignment wrapText="1"/>
    </xf>
    <xf numFmtId="0" fontId="7" fillId="0" borderId="0" xfId="0" applyFont="1" applyFill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>
      <selection activeCell="G2" sqref="G2"/>
    </sheetView>
  </sheetViews>
  <sheetFormatPr baseColWidth="10" defaultRowHeight="15" x14ac:dyDescent="0.25"/>
  <cols>
    <col min="1" max="1" width="8.42578125" style="1" customWidth="1"/>
    <col min="2" max="2" width="17.140625" customWidth="1"/>
    <col min="3" max="3" width="22.7109375" bestFit="1" customWidth="1"/>
    <col min="4" max="4" width="17.140625" bestFit="1" customWidth="1"/>
  </cols>
  <sheetData>
    <row r="1" spans="1:8" ht="56.25" x14ac:dyDescent="0.25">
      <c r="A1" s="15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105</v>
      </c>
      <c r="G1" s="14" t="s">
        <v>100</v>
      </c>
      <c r="H1" s="14" t="s">
        <v>101</v>
      </c>
    </row>
    <row r="2" spans="1:8" ht="30" x14ac:dyDescent="0.25">
      <c r="A2" s="2">
        <v>1</v>
      </c>
      <c r="B2" s="4" t="s">
        <v>6</v>
      </c>
      <c r="C2" s="4" t="s">
        <v>7</v>
      </c>
      <c r="D2" s="3" t="s">
        <v>6</v>
      </c>
      <c r="E2" s="9">
        <v>66825</v>
      </c>
      <c r="F2" s="9">
        <v>73026</v>
      </c>
      <c r="G2" s="9">
        <f>ROUNDUP(F2*0.19,0)</f>
        <v>13875</v>
      </c>
      <c r="H2" s="9">
        <f>+G2+F2</f>
        <v>86901</v>
      </c>
    </row>
    <row r="3" spans="1:8" ht="30" x14ac:dyDescent="0.25">
      <c r="A3" s="2">
        <v>2</v>
      </c>
      <c r="B3" s="4" t="s">
        <v>6</v>
      </c>
      <c r="C3" s="4" t="s">
        <v>8</v>
      </c>
      <c r="D3" s="3" t="s">
        <v>6</v>
      </c>
      <c r="E3" s="9">
        <v>94000</v>
      </c>
      <c r="F3" s="9">
        <v>102723</v>
      </c>
      <c r="G3" s="9">
        <f t="shared" ref="G3:G66" si="0">ROUNDUP(F3*0.19,0)</f>
        <v>19518</v>
      </c>
      <c r="H3" s="9">
        <f t="shared" ref="H3:H66" si="1">+G3+F3</f>
        <v>122241</v>
      </c>
    </row>
    <row r="4" spans="1:8" ht="30" x14ac:dyDescent="0.25">
      <c r="A4" s="2">
        <v>3</v>
      </c>
      <c r="B4" s="4" t="s">
        <v>6</v>
      </c>
      <c r="C4" s="4" t="s">
        <v>9</v>
      </c>
      <c r="D4" s="3" t="s">
        <v>6</v>
      </c>
      <c r="E4" s="9">
        <v>78000</v>
      </c>
      <c r="F4" s="9">
        <v>85238</v>
      </c>
      <c r="G4" s="9">
        <f t="shared" si="0"/>
        <v>16196</v>
      </c>
      <c r="H4" s="9">
        <f t="shared" si="1"/>
        <v>101434</v>
      </c>
    </row>
    <row r="5" spans="1:8" ht="30" x14ac:dyDescent="0.25">
      <c r="A5" s="2">
        <v>4</v>
      </c>
      <c r="B5" s="4" t="s">
        <v>6</v>
      </c>
      <c r="C5" s="4" t="s">
        <v>10</v>
      </c>
      <c r="D5" s="3" t="s">
        <v>6</v>
      </c>
      <c r="E5" s="9">
        <v>130000</v>
      </c>
      <c r="F5" s="9">
        <v>142064</v>
      </c>
      <c r="G5" s="9">
        <f t="shared" si="0"/>
        <v>26993</v>
      </c>
      <c r="H5" s="9">
        <f t="shared" si="1"/>
        <v>169057</v>
      </c>
    </row>
    <row r="6" spans="1:8" ht="30" x14ac:dyDescent="0.25">
      <c r="A6" s="2">
        <v>5</v>
      </c>
      <c r="B6" s="4" t="s">
        <v>6</v>
      </c>
      <c r="C6" s="4" t="s">
        <v>11</v>
      </c>
      <c r="D6" s="3" t="s">
        <v>6</v>
      </c>
      <c r="E6" s="9">
        <v>93000</v>
      </c>
      <c r="F6" s="9">
        <v>101630</v>
      </c>
      <c r="G6" s="9">
        <f t="shared" si="0"/>
        <v>19310</v>
      </c>
      <c r="H6" s="9">
        <f t="shared" si="1"/>
        <v>120940</v>
      </c>
    </row>
    <row r="7" spans="1:8" ht="30" x14ac:dyDescent="0.25">
      <c r="A7" s="2">
        <v>6</v>
      </c>
      <c r="B7" s="4" t="s">
        <v>6</v>
      </c>
      <c r="C7" s="4" t="s">
        <v>12</v>
      </c>
      <c r="D7" s="3" t="s">
        <v>6</v>
      </c>
      <c r="E7" s="9">
        <v>48918</v>
      </c>
      <c r="F7" s="9">
        <v>53458</v>
      </c>
      <c r="G7" s="9">
        <f t="shared" si="0"/>
        <v>10158</v>
      </c>
      <c r="H7" s="9">
        <f t="shared" si="1"/>
        <v>63616</v>
      </c>
    </row>
    <row r="8" spans="1:8" ht="30" x14ac:dyDescent="0.25">
      <c r="A8" s="2">
        <v>7</v>
      </c>
      <c r="B8" s="4" t="s">
        <v>6</v>
      </c>
      <c r="C8" s="4" t="s">
        <v>13</v>
      </c>
      <c r="D8" s="3" t="s">
        <v>6</v>
      </c>
      <c r="E8" s="9">
        <v>93259</v>
      </c>
      <c r="F8" s="9">
        <v>101913</v>
      </c>
      <c r="G8" s="9">
        <f t="shared" si="0"/>
        <v>19364</v>
      </c>
      <c r="H8" s="9">
        <f t="shared" si="1"/>
        <v>121277</v>
      </c>
    </row>
    <row r="9" spans="1:8" ht="30" x14ac:dyDescent="0.25">
      <c r="A9" s="2">
        <v>8</v>
      </c>
      <c r="B9" s="4" t="s">
        <v>6</v>
      </c>
      <c r="C9" s="4" t="s">
        <v>14</v>
      </c>
      <c r="D9" s="3" t="s">
        <v>6</v>
      </c>
      <c r="E9" s="9">
        <v>91856</v>
      </c>
      <c r="F9" s="9">
        <v>100380</v>
      </c>
      <c r="G9" s="9">
        <f t="shared" si="0"/>
        <v>19073</v>
      </c>
      <c r="H9" s="9">
        <f t="shared" si="1"/>
        <v>119453</v>
      </c>
    </row>
    <row r="10" spans="1:8" ht="30" x14ac:dyDescent="0.25">
      <c r="A10" s="2">
        <v>9</v>
      </c>
      <c r="B10" s="4" t="s">
        <v>6</v>
      </c>
      <c r="C10" s="4" t="s">
        <v>15</v>
      </c>
      <c r="D10" s="3" t="s">
        <v>6</v>
      </c>
      <c r="E10" s="9">
        <v>155000</v>
      </c>
      <c r="F10" s="9">
        <v>169384</v>
      </c>
      <c r="G10" s="9">
        <f t="shared" si="0"/>
        <v>32183</v>
      </c>
      <c r="H10" s="9">
        <f t="shared" si="1"/>
        <v>201567</v>
      </c>
    </row>
    <row r="11" spans="1:8" ht="30" x14ac:dyDescent="0.25">
      <c r="A11" s="2">
        <v>10</v>
      </c>
      <c r="B11" s="4" t="s">
        <v>6</v>
      </c>
      <c r="C11" s="4" t="s">
        <v>16</v>
      </c>
      <c r="D11" s="3" t="s">
        <v>6</v>
      </c>
      <c r="E11" s="9">
        <v>104550</v>
      </c>
      <c r="F11" s="9">
        <v>114252</v>
      </c>
      <c r="G11" s="9">
        <f t="shared" si="0"/>
        <v>21708</v>
      </c>
      <c r="H11" s="9">
        <f t="shared" si="1"/>
        <v>135960</v>
      </c>
    </row>
    <row r="12" spans="1:8" ht="30" x14ac:dyDescent="0.25">
      <c r="A12" s="2">
        <v>11</v>
      </c>
      <c r="B12" s="4" t="s">
        <v>6</v>
      </c>
      <c r="C12" s="4" t="s">
        <v>17</v>
      </c>
      <c r="D12" s="3" t="s">
        <v>6</v>
      </c>
      <c r="E12" s="9">
        <v>120000</v>
      </c>
      <c r="F12" s="9">
        <v>131136</v>
      </c>
      <c r="G12" s="9">
        <f t="shared" si="0"/>
        <v>24916</v>
      </c>
      <c r="H12" s="9">
        <f t="shared" si="1"/>
        <v>156052</v>
      </c>
    </row>
    <row r="13" spans="1:8" ht="30" x14ac:dyDescent="0.25">
      <c r="A13" s="2">
        <v>12</v>
      </c>
      <c r="B13" s="4" t="s">
        <v>6</v>
      </c>
      <c r="C13" s="4" t="s">
        <v>18</v>
      </c>
      <c r="D13" s="3" t="s">
        <v>6</v>
      </c>
      <c r="E13" s="9">
        <v>100000</v>
      </c>
      <c r="F13" s="9">
        <v>109280</v>
      </c>
      <c r="G13" s="9">
        <f t="shared" si="0"/>
        <v>20764</v>
      </c>
      <c r="H13" s="9">
        <f t="shared" si="1"/>
        <v>130044</v>
      </c>
    </row>
    <row r="14" spans="1:8" ht="30" x14ac:dyDescent="0.25">
      <c r="A14" s="2">
        <v>13</v>
      </c>
      <c r="B14" s="4" t="s">
        <v>6</v>
      </c>
      <c r="C14" s="4" t="s">
        <v>19</v>
      </c>
      <c r="D14" s="3" t="s">
        <v>6</v>
      </c>
      <c r="E14" s="9">
        <v>100000</v>
      </c>
      <c r="F14" s="9">
        <v>109280</v>
      </c>
      <c r="G14" s="9">
        <f t="shared" si="0"/>
        <v>20764</v>
      </c>
      <c r="H14" s="9">
        <f t="shared" si="1"/>
        <v>130044</v>
      </c>
    </row>
    <row r="15" spans="1:8" ht="30" x14ac:dyDescent="0.25">
      <c r="A15" s="2">
        <v>14</v>
      </c>
      <c r="B15" s="4" t="s">
        <v>6</v>
      </c>
      <c r="C15" s="4" t="s">
        <v>20</v>
      </c>
      <c r="D15" s="3" t="s">
        <v>6</v>
      </c>
      <c r="E15" s="9">
        <v>72665</v>
      </c>
      <c r="F15" s="9">
        <v>79408</v>
      </c>
      <c r="G15" s="9">
        <f t="shared" si="0"/>
        <v>15088</v>
      </c>
      <c r="H15" s="9">
        <f t="shared" si="1"/>
        <v>94496</v>
      </c>
    </row>
    <row r="16" spans="1:8" ht="30" x14ac:dyDescent="0.25">
      <c r="A16" s="2">
        <v>15</v>
      </c>
      <c r="B16" s="4" t="s">
        <v>6</v>
      </c>
      <c r="C16" s="4" t="s">
        <v>21</v>
      </c>
      <c r="D16" s="3" t="s">
        <v>6</v>
      </c>
      <c r="E16" s="9">
        <v>99000</v>
      </c>
      <c r="F16" s="9">
        <v>108187</v>
      </c>
      <c r="G16" s="9">
        <f t="shared" si="0"/>
        <v>20556</v>
      </c>
      <c r="H16" s="9">
        <f t="shared" si="1"/>
        <v>128743</v>
      </c>
    </row>
    <row r="17" spans="1:8" ht="75" x14ac:dyDescent="0.25">
      <c r="A17" s="2">
        <v>16</v>
      </c>
      <c r="B17" s="4" t="s">
        <v>22</v>
      </c>
      <c r="C17" s="4" t="s">
        <v>23</v>
      </c>
      <c r="D17" s="3" t="s">
        <v>102</v>
      </c>
      <c r="E17" s="9">
        <v>123000</v>
      </c>
      <c r="F17" s="9">
        <v>134414</v>
      </c>
      <c r="G17" s="9">
        <f t="shared" si="0"/>
        <v>25539</v>
      </c>
      <c r="H17" s="9">
        <f t="shared" si="1"/>
        <v>159953</v>
      </c>
    </row>
    <row r="18" spans="1:8" ht="60" x14ac:dyDescent="0.25">
      <c r="A18" s="2">
        <v>17</v>
      </c>
      <c r="B18" s="4" t="s">
        <v>25</v>
      </c>
      <c r="C18" s="4" t="s">
        <v>26</v>
      </c>
      <c r="D18" s="3" t="s">
        <v>103</v>
      </c>
      <c r="E18" s="9">
        <v>52500</v>
      </c>
      <c r="F18" s="9">
        <v>57372</v>
      </c>
      <c r="G18" s="9">
        <f t="shared" si="0"/>
        <v>10901</v>
      </c>
      <c r="H18" s="9">
        <f t="shared" si="1"/>
        <v>68273</v>
      </c>
    </row>
    <row r="19" spans="1:8" ht="60" x14ac:dyDescent="0.25">
      <c r="A19" s="2">
        <v>18</v>
      </c>
      <c r="B19" s="4" t="s">
        <v>25</v>
      </c>
      <c r="C19" s="4" t="s">
        <v>28</v>
      </c>
      <c r="D19" s="3" t="s">
        <v>103</v>
      </c>
      <c r="E19" s="9">
        <v>30000</v>
      </c>
      <c r="F19" s="9">
        <v>32784</v>
      </c>
      <c r="G19" s="9">
        <f t="shared" si="0"/>
        <v>6229</v>
      </c>
      <c r="H19" s="9">
        <f t="shared" si="1"/>
        <v>39013</v>
      </c>
    </row>
    <row r="20" spans="1:8" ht="60" x14ac:dyDescent="0.25">
      <c r="A20" s="2">
        <v>19</v>
      </c>
      <c r="B20" s="4" t="s">
        <v>25</v>
      </c>
      <c r="C20" s="4" t="s">
        <v>29</v>
      </c>
      <c r="D20" s="3" t="s">
        <v>103</v>
      </c>
      <c r="E20" s="9">
        <v>21000</v>
      </c>
      <c r="F20" s="9">
        <v>22949</v>
      </c>
      <c r="G20" s="9">
        <f t="shared" si="0"/>
        <v>4361</v>
      </c>
      <c r="H20" s="9">
        <f t="shared" si="1"/>
        <v>27310</v>
      </c>
    </row>
    <row r="21" spans="1:8" ht="60" x14ac:dyDescent="0.25">
      <c r="A21" s="2">
        <v>20</v>
      </c>
      <c r="B21" s="4" t="s">
        <v>25</v>
      </c>
      <c r="C21" s="4" t="s">
        <v>30</v>
      </c>
      <c r="D21" s="3" t="s">
        <v>103</v>
      </c>
      <c r="E21" s="9">
        <v>26000</v>
      </c>
      <c r="F21" s="9">
        <v>28413</v>
      </c>
      <c r="G21" s="9">
        <f t="shared" si="0"/>
        <v>5399</v>
      </c>
      <c r="H21" s="9">
        <f t="shared" si="1"/>
        <v>33812</v>
      </c>
    </row>
    <row r="22" spans="1:8" ht="60" x14ac:dyDescent="0.25">
      <c r="A22" s="2">
        <v>21</v>
      </c>
      <c r="B22" s="4" t="s">
        <v>25</v>
      </c>
      <c r="C22" s="4" t="s">
        <v>31</v>
      </c>
      <c r="D22" s="3" t="s">
        <v>103</v>
      </c>
      <c r="E22" s="9">
        <v>20000</v>
      </c>
      <c r="F22" s="9">
        <v>21856</v>
      </c>
      <c r="G22" s="9">
        <f t="shared" si="0"/>
        <v>4153</v>
      </c>
      <c r="H22" s="9">
        <f t="shared" si="1"/>
        <v>26009</v>
      </c>
    </row>
    <row r="23" spans="1:8" ht="60" x14ac:dyDescent="0.25">
      <c r="A23" s="2">
        <v>22</v>
      </c>
      <c r="B23" s="4" t="s">
        <v>25</v>
      </c>
      <c r="C23" s="4" t="s">
        <v>32</v>
      </c>
      <c r="D23" s="3" t="s">
        <v>103</v>
      </c>
      <c r="E23" s="9">
        <v>11000</v>
      </c>
      <c r="F23" s="9">
        <v>12021</v>
      </c>
      <c r="G23" s="9">
        <f t="shared" si="0"/>
        <v>2284</v>
      </c>
      <c r="H23" s="9">
        <f t="shared" si="1"/>
        <v>14305</v>
      </c>
    </row>
    <row r="24" spans="1:8" ht="60" x14ac:dyDescent="0.25">
      <c r="A24" s="2">
        <v>23</v>
      </c>
      <c r="B24" s="4" t="s">
        <v>25</v>
      </c>
      <c r="C24" s="4" t="s">
        <v>33</v>
      </c>
      <c r="D24" s="3" t="s">
        <v>103</v>
      </c>
      <c r="E24" s="9">
        <v>8000</v>
      </c>
      <c r="F24" s="9">
        <v>8742</v>
      </c>
      <c r="G24" s="9">
        <f t="shared" si="0"/>
        <v>1661</v>
      </c>
      <c r="H24" s="9">
        <f t="shared" si="1"/>
        <v>10403</v>
      </c>
    </row>
    <row r="25" spans="1:8" ht="60" x14ac:dyDescent="0.25">
      <c r="A25" s="2">
        <v>24</v>
      </c>
      <c r="B25" s="4" t="s">
        <v>25</v>
      </c>
      <c r="C25" s="4" t="s">
        <v>34</v>
      </c>
      <c r="D25" s="3" t="s">
        <v>103</v>
      </c>
      <c r="E25" s="9">
        <v>11500</v>
      </c>
      <c r="F25" s="9">
        <v>12567</v>
      </c>
      <c r="G25" s="9">
        <f t="shared" si="0"/>
        <v>2388</v>
      </c>
      <c r="H25" s="9">
        <f t="shared" si="1"/>
        <v>14955</v>
      </c>
    </row>
    <row r="26" spans="1:8" ht="60" x14ac:dyDescent="0.25">
      <c r="A26" s="2">
        <v>25</v>
      </c>
      <c r="B26" s="4" t="s">
        <v>25</v>
      </c>
      <c r="C26" s="4" t="s">
        <v>35</v>
      </c>
      <c r="D26" s="3" t="s">
        <v>103</v>
      </c>
      <c r="E26" s="9">
        <v>12000</v>
      </c>
      <c r="F26" s="9">
        <v>13114</v>
      </c>
      <c r="G26" s="9">
        <f t="shared" si="0"/>
        <v>2492</v>
      </c>
      <c r="H26" s="9">
        <f t="shared" si="1"/>
        <v>15606</v>
      </c>
    </row>
    <row r="27" spans="1:8" ht="60" x14ac:dyDescent="0.25">
      <c r="A27" s="2">
        <v>26</v>
      </c>
      <c r="B27" s="4" t="s">
        <v>25</v>
      </c>
      <c r="C27" s="4" t="s">
        <v>36</v>
      </c>
      <c r="D27" s="3" t="s">
        <v>103</v>
      </c>
      <c r="E27" s="9">
        <v>30795</v>
      </c>
      <c r="F27" s="9">
        <v>33653</v>
      </c>
      <c r="G27" s="9">
        <f t="shared" si="0"/>
        <v>6395</v>
      </c>
      <c r="H27" s="9">
        <f t="shared" si="1"/>
        <v>40048</v>
      </c>
    </row>
    <row r="28" spans="1:8" ht="60" x14ac:dyDescent="0.25">
      <c r="A28" s="2">
        <v>27</v>
      </c>
      <c r="B28" s="4" t="s">
        <v>25</v>
      </c>
      <c r="C28" s="4" t="s">
        <v>37</v>
      </c>
      <c r="D28" s="3" t="s">
        <v>103</v>
      </c>
      <c r="E28" s="9">
        <v>16200</v>
      </c>
      <c r="F28" s="9">
        <v>17703</v>
      </c>
      <c r="G28" s="9">
        <f t="shared" si="0"/>
        <v>3364</v>
      </c>
      <c r="H28" s="9">
        <f t="shared" si="1"/>
        <v>21067</v>
      </c>
    </row>
    <row r="29" spans="1:8" ht="60" x14ac:dyDescent="0.25">
      <c r="A29" s="2">
        <v>28</v>
      </c>
      <c r="B29" s="4" t="s">
        <v>25</v>
      </c>
      <c r="C29" s="4" t="s">
        <v>38</v>
      </c>
      <c r="D29" s="3" t="s">
        <v>103</v>
      </c>
      <c r="E29" s="9">
        <v>6650</v>
      </c>
      <c r="F29" s="9">
        <v>7267</v>
      </c>
      <c r="G29" s="9">
        <f t="shared" si="0"/>
        <v>1381</v>
      </c>
      <c r="H29" s="9">
        <f t="shared" si="1"/>
        <v>8648</v>
      </c>
    </row>
    <row r="30" spans="1:8" ht="60" x14ac:dyDescent="0.25">
      <c r="A30" s="2">
        <v>29</v>
      </c>
      <c r="B30" s="4" t="s">
        <v>25</v>
      </c>
      <c r="C30" s="4" t="s">
        <v>39</v>
      </c>
      <c r="D30" s="3" t="s">
        <v>103</v>
      </c>
      <c r="E30" s="9">
        <v>15000</v>
      </c>
      <c r="F30" s="9">
        <v>16392</v>
      </c>
      <c r="G30" s="9">
        <f t="shared" si="0"/>
        <v>3115</v>
      </c>
      <c r="H30" s="9">
        <f t="shared" si="1"/>
        <v>19507</v>
      </c>
    </row>
    <row r="31" spans="1:8" ht="60" x14ac:dyDescent="0.25">
      <c r="A31" s="2">
        <v>30</v>
      </c>
      <c r="B31" s="4" t="s">
        <v>25</v>
      </c>
      <c r="C31" s="4" t="s">
        <v>40</v>
      </c>
      <c r="D31" s="3" t="s">
        <v>103</v>
      </c>
      <c r="E31" s="9">
        <v>25000</v>
      </c>
      <c r="F31" s="9">
        <v>27320</v>
      </c>
      <c r="G31" s="9">
        <f t="shared" si="0"/>
        <v>5191</v>
      </c>
      <c r="H31" s="9">
        <f t="shared" si="1"/>
        <v>32511</v>
      </c>
    </row>
    <row r="32" spans="1:8" ht="60" x14ac:dyDescent="0.25">
      <c r="A32" s="2">
        <v>31</v>
      </c>
      <c r="B32" s="4" t="s">
        <v>25</v>
      </c>
      <c r="C32" s="4" t="s">
        <v>41</v>
      </c>
      <c r="D32" s="3" t="s">
        <v>103</v>
      </c>
      <c r="E32" s="9">
        <v>80000</v>
      </c>
      <c r="F32" s="9">
        <v>87424</v>
      </c>
      <c r="G32" s="9">
        <f t="shared" si="0"/>
        <v>16611</v>
      </c>
      <c r="H32" s="9">
        <f t="shared" si="1"/>
        <v>104035</v>
      </c>
    </row>
    <row r="33" spans="1:8" ht="60" x14ac:dyDescent="0.25">
      <c r="A33" s="2">
        <v>32</v>
      </c>
      <c r="B33" s="4" t="s">
        <v>25</v>
      </c>
      <c r="C33" s="4" t="s">
        <v>42</v>
      </c>
      <c r="D33" s="3" t="s">
        <v>103</v>
      </c>
      <c r="E33" s="9">
        <v>49000</v>
      </c>
      <c r="F33" s="9">
        <v>53547</v>
      </c>
      <c r="G33" s="9">
        <f t="shared" si="0"/>
        <v>10174</v>
      </c>
      <c r="H33" s="9">
        <f t="shared" si="1"/>
        <v>63721</v>
      </c>
    </row>
    <row r="34" spans="1:8" ht="60" x14ac:dyDescent="0.25">
      <c r="A34" s="2">
        <v>33</v>
      </c>
      <c r="B34" s="4" t="s">
        <v>25</v>
      </c>
      <c r="C34" s="4" t="s">
        <v>43</v>
      </c>
      <c r="D34" s="3" t="s">
        <v>103</v>
      </c>
      <c r="E34" s="9">
        <v>51840</v>
      </c>
      <c r="F34" s="9">
        <v>56651</v>
      </c>
      <c r="G34" s="9">
        <f t="shared" si="0"/>
        <v>10764</v>
      </c>
      <c r="H34" s="9">
        <f t="shared" si="1"/>
        <v>67415</v>
      </c>
    </row>
    <row r="35" spans="1:8" ht="60" x14ac:dyDescent="0.25">
      <c r="A35" s="2">
        <v>34</v>
      </c>
      <c r="B35" s="4" t="s">
        <v>25</v>
      </c>
      <c r="C35" s="4" t="s">
        <v>44</v>
      </c>
      <c r="D35" s="3" t="s">
        <v>103</v>
      </c>
      <c r="E35" s="9">
        <v>17000</v>
      </c>
      <c r="F35" s="9">
        <v>18578</v>
      </c>
      <c r="G35" s="9">
        <f t="shared" si="0"/>
        <v>3530</v>
      </c>
      <c r="H35" s="9">
        <f t="shared" si="1"/>
        <v>22108</v>
      </c>
    </row>
    <row r="36" spans="1:8" ht="60" x14ac:dyDescent="0.25">
      <c r="A36" s="2">
        <v>35</v>
      </c>
      <c r="B36" s="4" t="s">
        <v>25</v>
      </c>
      <c r="C36" s="4" t="s">
        <v>45</v>
      </c>
      <c r="D36" s="3" t="s">
        <v>103</v>
      </c>
      <c r="E36" s="9">
        <v>50000</v>
      </c>
      <c r="F36" s="9">
        <v>54640</v>
      </c>
      <c r="G36" s="9">
        <f t="shared" si="0"/>
        <v>10382</v>
      </c>
      <c r="H36" s="9">
        <f t="shared" si="1"/>
        <v>65022</v>
      </c>
    </row>
    <row r="37" spans="1:8" ht="60" x14ac:dyDescent="0.25">
      <c r="A37" s="2">
        <v>36</v>
      </c>
      <c r="B37" s="4" t="s">
        <v>25</v>
      </c>
      <c r="C37" s="4" t="s">
        <v>46</v>
      </c>
      <c r="D37" s="3" t="s">
        <v>103</v>
      </c>
      <c r="E37" s="9">
        <v>20000</v>
      </c>
      <c r="F37" s="9">
        <v>21856</v>
      </c>
      <c r="G37" s="9">
        <f t="shared" si="0"/>
        <v>4153</v>
      </c>
      <c r="H37" s="9">
        <f t="shared" si="1"/>
        <v>26009</v>
      </c>
    </row>
    <row r="38" spans="1:8" ht="60" x14ac:dyDescent="0.25">
      <c r="A38" s="2">
        <v>37</v>
      </c>
      <c r="B38" s="4" t="s">
        <v>25</v>
      </c>
      <c r="C38" s="4" t="s">
        <v>47</v>
      </c>
      <c r="D38" s="3" t="s">
        <v>103</v>
      </c>
      <c r="E38" s="9">
        <v>12000</v>
      </c>
      <c r="F38" s="9">
        <v>13114</v>
      </c>
      <c r="G38" s="9">
        <f t="shared" si="0"/>
        <v>2492</v>
      </c>
      <c r="H38" s="9">
        <f t="shared" si="1"/>
        <v>15606</v>
      </c>
    </row>
    <row r="39" spans="1:8" ht="60" x14ac:dyDescent="0.25">
      <c r="A39" s="2">
        <v>38</v>
      </c>
      <c r="B39" s="4" t="s">
        <v>25</v>
      </c>
      <c r="C39" s="4" t="s">
        <v>48</v>
      </c>
      <c r="D39" s="3" t="s">
        <v>103</v>
      </c>
      <c r="E39" s="9">
        <v>9158</v>
      </c>
      <c r="F39" s="9">
        <v>10008</v>
      </c>
      <c r="G39" s="9">
        <f t="shared" si="0"/>
        <v>1902</v>
      </c>
      <c r="H39" s="9">
        <f t="shared" si="1"/>
        <v>11910</v>
      </c>
    </row>
    <row r="40" spans="1:8" ht="60" x14ac:dyDescent="0.25">
      <c r="A40" s="2">
        <v>39</v>
      </c>
      <c r="B40" s="4" t="s">
        <v>25</v>
      </c>
      <c r="C40" s="4" t="s">
        <v>49</v>
      </c>
      <c r="D40" s="3" t="s">
        <v>103</v>
      </c>
      <c r="E40" s="9">
        <v>12987</v>
      </c>
      <c r="F40" s="9">
        <v>14192</v>
      </c>
      <c r="G40" s="9">
        <f t="shared" si="0"/>
        <v>2697</v>
      </c>
      <c r="H40" s="9">
        <f t="shared" si="1"/>
        <v>16889</v>
      </c>
    </row>
    <row r="41" spans="1:8" ht="60" x14ac:dyDescent="0.25">
      <c r="A41" s="2">
        <v>40</v>
      </c>
      <c r="B41" s="4" t="s">
        <v>25</v>
      </c>
      <c r="C41" s="4" t="s">
        <v>50</v>
      </c>
      <c r="D41" s="3" t="s">
        <v>103</v>
      </c>
      <c r="E41" s="9">
        <v>13547</v>
      </c>
      <c r="F41" s="9">
        <v>14804</v>
      </c>
      <c r="G41" s="9">
        <f t="shared" si="0"/>
        <v>2813</v>
      </c>
      <c r="H41" s="9">
        <f t="shared" si="1"/>
        <v>17617</v>
      </c>
    </row>
    <row r="42" spans="1:8" ht="60" x14ac:dyDescent="0.25">
      <c r="A42" s="2">
        <v>41</v>
      </c>
      <c r="B42" s="4" t="s">
        <v>25</v>
      </c>
      <c r="C42" s="4" t="s">
        <v>51</v>
      </c>
      <c r="D42" s="3" t="s">
        <v>103</v>
      </c>
      <c r="E42" s="9">
        <v>14200</v>
      </c>
      <c r="F42" s="9">
        <v>15518</v>
      </c>
      <c r="G42" s="9">
        <f t="shared" si="0"/>
        <v>2949</v>
      </c>
      <c r="H42" s="9">
        <f t="shared" si="1"/>
        <v>18467</v>
      </c>
    </row>
    <row r="43" spans="1:8" ht="60" x14ac:dyDescent="0.25">
      <c r="A43" s="2">
        <v>42</v>
      </c>
      <c r="B43" s="4" t="s">
        <v>25</v>
      </c>
      <c r="C43" s="4" t="s">
        <v>52</v>
      </c>
      <c r="D43" s="3" t="s">
        <v>103</v>
      </c>
      <c r="E43" s="9">
        <v>17748</v>
      </c>
      <c r="F43" s="9">
        <v>19395</v>
      </c>
      <c r="G43" s="9">
        <f t="shared" si="0"/>
        <v>3686</v>
      </c>
      <c r="H43" s="9">
        <f t="shared" si="1"/>
        <v>23081</v>
      </c>
    </row>
    <row r="44" spans="1:8" ht="60" x14ac:dyDescent="0.25">
      <c r="A44" s="2">
        <v>43</v>
      </c>
      <c r="B44" s="4" t="s">
        <v>25</v>
      </c>
      <c r="C44" s="4" t="s">
        <v>53</v>
      </c>
      <c r="D44" s="3" t="s">
        <v>103</v>
      </c>
      <c r="E44" s="9">
        <v>21384</v>
      </c>
      <c r="F44" s="9">
        <v>23368</v>
      </c>
      <c r="G44" s="9">
        <f t="shared" si="0"/>
        <v>4440</v>
      </c>
      <c r="H44" s="9">
        <f t="shared" si="1"/>
        <v>27808</v>
      </c>
    </row>
    <row r="45" spans="1:8" ht="60" x14ac:dyDescent="0.25">
      <c r="A45" s="2">
        <v>44</v>
      </c>
      <c r="B45" s="4" t="s">
        <v>25</v>
      </c>
      <c r="C45" s="4" t="s">
        <v>54</v>
      </c>
      <c r="D45" s="3" t="s">
        <v>103</v>
      </c>
      <c r="E45" s="9">
        <v>9600</v>
      </c>
      <c r="F45" s="9">
        <v>10491</v>
      </c>
      <c r="G45" s="9">
        <f t="shared" si="0"/>
        <v>1994</v>
      </c>
      <c r="H45" s="9">
        <f t="shared" si="1"/>
        <v>12485</v>
      </c>
    </row>
    <row r="46" spans="1:8" ht="60" x14ac:dyDescent="0.25">
      <c r="A46" s="2">
        <v>45</v>
      </c>
      <c r="B46" s="4" t="s">
        <v>25</v>
      </c>
      <c r="C46" s="4" t="s">
        <v>55</v>
      </c>
      <c r="D46" s="3" t="s">
        <v>103</v>
      </c>
      <c r="E46" s="9">
        <v>70000</v>
      </c>
      <c r="F46" s="9">
        <v>76496</v>
      </c>
      <c r="G46" s="9">
        <f t="shared" si="0"/>
        <v>14535</v>
      </c>
      <c r="H46" s="9">
        <f t="shared" si="1"/>
        <v>91031</v>
      </c>
    </row>
    <row r="47" spans="1:8" ht="60" x14ac:dyDescent="0.25">
      <c r="A47" s="2">
        <v>46</v>
      </c>
      <c r="B47" s="4" t="s">
        <v>25</v>
      </c>
      <c r="C47" s="4" t="s">
        <v>56</v>
      </c>
      <c r="D47" s="3" t="s">
        <v>103</v>
      </c>
      <c r="E47" s="9">
        <v>20574</v>
      </c>
      <c r="F47" s="9">
        <v>22483</v>
      </c>
      <c r="G47" s="9">
        <f t="shared" si="0"/>
        <v>4272</v>
      </c>
      <c r="H47" s="9">
        <f t="shared" si="1"/>
        <v>26755</v>
      </c>
    </row>
    <row r="48" spans="1:8" ht="60" x14ac:dyDescent="0.25">
      <c r="A48" s="2">
        <v>47</v>
      </c>
      <c r="B48" s="4" t="s">
        <v>25</v>
      </c>
      <c r="C48" s="4" t="s">
        <v>57</v>
      </c>
      <c r="D48" s="3" t="s">
        <v>103</v>
      </c>
      <c r="E48" s="9">
        <v>1702</v>
      </c>
      <c r="F48" s="9">
        <v>1860</v>
      </c>
      <c r="G48" s="9">
        <f t="shared" si="0"/>
        <v>354</v>
      </c>
      <c r="H48" s="9">
        <f t="shared" si="1"/>
        <v>2214</v>
      </c>
    </row>
    <row r="49" spans="1:8" ht="60" x14ac:dyDescent="0.25">
      <c r="A49" s="2">
        <v>48</v>
      </c>
      <c r="B49" s="4" t="s">
        <v>25</v>
      </c>
      <c r="C49" s="4" t="s">
        <v>58</v>
      </c>
      <c r="D49" s="3" t="s">
        <v>103</v>
      </c>
      <c r="E49" s="9">
        <v>3750</v>
      </c>
      <c r="F49" s="9">
        <v>4098</v>
      </c>
      <c r="G49" s="9">
        <f t="shared" si="0"/>
        <v>779</v>
      </c>
      <c r="H49" s="9">
        <f t="shared" si="1"/>
        <v>4877</v>
      </c>
    </row>
    <row r="50" spans="1:8" ht="60" x14ac:dyDescent="0.25">
      <c r="A50" s="2">
        <v>49</v>
      </c>
      <c r="B50" s="4" t="s">
        <v>25</v>
      </c>
      <c r="C50" s="4" t="s">
        <v>59</v>
      </c>
      <c r="D50" s="3" t="s">
        <v>103</v>
      </c>
      <c r="E50" s="9">
        <v>7500</v>
      </c>
      <c r="F50" s="9">
        <v>8196</v>
      </c>
      <c r="G50" s="9">
        <f t="shared" si="0"/>
        <v>1558</v>
      </c>
      <c r="H50" s="9">
        <f t="shared" si="1"/>
        <v>9754</v>
      </c>
    </row>
    <row r="51" spans="1:8" ht="60" x14ac:dyDescent="0.25">
      <c r="A51" s="2">
        <v>50</v>
      </c>
      <c r="B51" s="4" t="s">
        <v>25</v>
      </c>
      <c r="C51" s="4" t="s">
        <v>60</v>
      </c>
      <c r="D51" s="3" t="s">
        <v>103</v>
      </c>
      <c r="E51" s="9">
        <v>20250</v>
      </c>
      <c r="F51" s="9">
        <v>22129</v>
      </c>
      <c r="G51" s="9">
        <f t="shared" si="0"/>
        <v>4205</v>
      </c>
      <c r="H51" s="9">
        <f t="shared" si="1"/>
        <v>26334</v>
      </c>
    </row>
    <row r="52" spans="1:8" ht="60" x14ac:dyDescent="0.25">
      <c r="A52" s="2">
        <v>51</v>
      </c>
      <c r="B52" s="4" t="s">
        <v>25</v>
      </c>
      <c r="C52" s="4" t="s">
        <v>61</v>
      </c>
      <c r="D52" s="3" t="s">
        <v>103</v>
      </c>
      <c r="E52" s="9">
        <v>9500</v>
      </c>
      <c r="F52" s="9">
        <v>10382</v>
      </c>
      <c r="G52" s="9">
        <f t="shared" si="0"/>
        <v>1973</v>
      </c>
      <c r="H52" s="9">
        <f t="shared" si="1"/>
        <v>12355</v>
      </c>
    </row>
    <row r="53" spans="1:8" ht="60" x14ac:dyDescent="0.25">
      <c r="A53" s="2">
        <v>52</v>
      </c>
      <c r="B53" s="4" t="s">
        <v>25</v>
      </c>
      <c r="C53" s="4" t="s">
        <v>62</v>
      </c>
      <c r="D53" s="3" t="s">
        <v>103</v>
      </c>
      <c r="E53" s="9">
        <v>11250</v>
      </c>
      <c r="F53" s="9">
        <v>12294</v>
      </c>
      <c r="G53" s="9">
        <f t="shared" si="0"/>
        <v>2336</v>
      </c>
      <c r="H53" s="9">
        <f t="shared" si="1"/>
        <v>14630</v>
      </c>
    </row>
    <row r="54" spans="1:8" ht="60" x14ac:dyDescent="0.25">
      <c r="A54" s="2">
        <v>53</v>
      </c>
      <c r="B54" s="4" t="s">
        <v>25</v>
      </c>
      <c r="C54" s="4" t="s">
        <v>63</v>
      </c>
      <c r="D54" s="3" t="s">
        <v>103</v>
      </c>
      <c r="E54" s="9">
        <v>7900</v>
      </c>
      <c r="F54" s="9">
        <v>8633</v>
      </c>
      <c r="G54" s="9">
        <f t="shared" si="0"/>
        <v>1641</v>
      </c>
      <c r="H54" s="9">
        <f t="shared" si="1"/>
        <v>10274</v>
      </c>
    </row>
    <row r="55" spans="1:8" ht="60" x14ac:dyDescent="0.25">
      <c r="A55" s="2">
        <v>54</v>
      </c>
      <c r="B55" s="4" t="s">
        <v>25</v>
      </c>
      <c r="C55" s="4" t="s">
        <v>64</v>
      </c>
      <c r="D55" s="3" t="s">
        <v>103</v>
      </c>
      <c r="E55" s="9">
        <v>10065</v>
      </c>
      <c r="F55" s="9">
        <v>10999</v>
      </c>
      <c r="G55" s="9">
        <f t="shared" si="0"/>
        <v>2090</v>
      </c>
      <c r="H55" s="9">
        <f t="shared" si="1"/>
        <v>13089</v>
      </c>
    </row>
    <row r="56" spans="1:8" ht="60" x14ac:dyDescent="0.25">
      <c r="A56" s="2">
        <v>55</v>
      </c>
      <c r="B56" s="4" t="s">
        <v>25</v>
      </c>
      <c r="C56" s="4" t="s">
        <v>65</v>
      </c>
      <c r="D56" s="3" t="s">
        <v>103</v>
      </c>
      <c r="E56" s="9">
        <v>12600</v>
      </c>
      <c r="F56" s="9">
        <v>13769</v>
      </c>
      <c r="G56" s="9">
        <f t="shared" si="0"/>
        <v>2617</v>
      </c>
      <c r="H56" s="9">
        <f t="shared" si="1"/>
        <v>16386</v>
      </c>
    </row>
    <row r="57" spans="1:8" ht="60" x14ac:dyDescent="0.25">
      <c r="A57" s="2">
        <v>56</v>
      </c>
      <c r="B57" s="4" t="s">
        <v>25</v>
      </c>
      <c r="C57" s="4" t="s">
        <v>66</v>
      </c>
      <c r="D57" s="3" t="s">
        <v>103</v>
      </c>
      <c r="E57" s="9">
        <v>89910</v>
      </c>
      <c r="F57" s="9">
        <v>98254</v>
      </c>
      <c r="G57" s="9">
        <f t="shared" si="0"/>
        <v>18669</v>
      </c>
      <c r="H57" s="9">
        <f t="shared" si="1"/>
        <v>116923</v>
      </c>
    </row>
    <row r="58" spans="1:8" ht="60" x14ac:dyDescent="0.25">
      <c r="A58" s="2">
        <v>57</v>
      </c>
      <c r="B58" s="4" t="s">
        <v>25</v>
      </c>
      <c r="C58" s="4" t="s">
        <v>67</v>
      </c>
      <c r="D58" s="3" t="s">
        <v>103</v>
      </c>
      <c r="E58" s="9">
        <v>180000</v>
      </c>
      <c r="F58" s="9">
        <v>196704</v>
      </c>
      <c r="G58" s="9">
        <f t="shared" si="0"/>
        <v>37374</v>
      </c>
      <c r="H58" s="9">
        <f t="shared" si="1"/>
        <v>234078</v>
      </c>
    </row>
    <row r="59" spans="1:8" ht="60" x14ac:dyDescent="0.25">
      <c r="A59" s="2">
        <v>58</v>
      </c>
      <c r="B59" s="4" t="s">
        <v>25</v>
      </c>
      <c r="C59" s="4" t="s">
        <v>68</v>
      </c>
      <c r="D59" s="3" t="s">
        <v>103</v>
      </c>
      <c r="E59" s="9">
        <v>95000</v>
      </c>
      <c r="F59" s="9">
        <v>103816</v>
      </c>
      <c r="G59" s="9">
        <f t="shared" si="0"/>
        <v>19726</v>
      </c>
      <c r="H59" s="9">
        <f t="shared" si="1"/>
        <v>123542</v>
      </c>
    </row>
    <row r="60" spans="1:8" ht="60" x14ac:dyDescent="0.25">
      <c r="A60" s="2">
        <v>59</v>
      </c>
      <c r="B60" s="4" t="s">
        <v>25</v>
      </c>
      <c r="C60" s="4" t="s">
        <v>69</v>
      </c>
      <c r="D60" s="3" t="s">
        <v>103</v>
      </c>
      <c r="E60" s="9">
        <v>96390</v>
      </c>
      <c r="F60" s="9">
        <v>105335</v>
      </c>
      <c r="G60" s="9">
        <f t="shared" si="0"/>
        <v>20014</v>
      </c>
      <c r="H60" s="9">
        <f t="shared" si="1"/>
        <v>125349</v>
      </c>
    </row>
    <row r="61" spans="1:8" ht="60" x14ac:dyDescent="0.25">
      <c r="A61" s="2">
        <v>60</v>
      </c>
      <c r="B61" s="4" t="s">
        <v>25</v>
      </c>
      <c r="C61" s="4" t="s">
        <v>70</v>
      </c>
      <c r="D61" s="3" t="s">
        <v>103</v>
      </c>
      <c r="E61" s="9">
        <v>3321</v>
      </c>
      <c r="F61" s="9">
        <v>3629</v>
      </c>
      <c r="G61" s="9">
        <f t="shared" si="0"/>
        <v>690</v>
      </c>
      <c r="H61" s="9">
        <f t="shared" si="1"/>
        <v>4319</v>
      </c>
    </row>
    <row r="62" spans="1:8" ht="60" x14ac:dyDescent="0.25">
      <c r="A62" s="2">
        <v>61</v>
      </c>
      <c r="B62" s="4" t="s">
        <v>25</v>
      </c>
      <c r="C62" s="4" t="s">
        <v>71</v>
      </c>
      <c r="D62" s="3" t="s">
        <v>103</v>
      </c>
      <c r="E62" s="9">
        <v>10000</v>
      </c>
      <c r="F62" s="9">
        <v>10928</v>
      </c>
      <c r="G62" s="9">
        <f t="shared" si="0"/>
        <v>2077</v>
      </c>
      <c r="H62" s="9">
        <f t="shared" si="1"/>
        <v>13005</v>
      </c>
    </row>
    <row r="63" spans="1:8" ht="60" x14ac:dyDescent="0.25">
      <c r="A63" s="2">
        <v>62</v>
      </c>
      <c r="B63" s="4" t="s">
        <v>25</v>
      </c>
      <c r="C63" s="4" t="s">
        <v>72</v>
      </c>
      <c r="D63" s="3" t="s">
        <v>103</v>
      </c>
      <c r="E63" s="9">
        <v>8212</v>
      </c>
      <c r="F63" s="9">
        <v>8974</v>
      </c>
      <c r="G63" s="9">
        <f t="shared" si="0"/>
        <v>1706</v>
      </c>
      <c r="H63" s="9">
        <f t="shared" si="1"/>
        <v>10680</v>
      </c>
    </row>
    <row r="64" spans="1:8" ht="60" x14ac:dyDescent="0.25">
      <c r="A64" s="2">
        <v>63</v>
      </c>
      <c r="B64" s="4" t="s">
        <v>25</v>
      </c>
      <c r="C64" s="4" t="s">
        <v>73</v>
      </c>
      <c r="D64" s="3" t="s">
        <v>103</v>
      </c>
      <c r="E64" s="9">
        <v>11300</v>
      </c>
      <c r="F64" s="9">
        <v>12349</v>
      </c>
      <c r="G64" s="9">
        <f t="shared" si="0"/>
        <v>2347</v>
      </c>
      <c r="H64" s="9">
        <f t="shared" si="1"/>
        <v>14696</v>
      </c>
    </row>
    <row r="65" spans="1:8" ht="60" x14ac:dyDescent="0.25">
      <c r="A65" s="2">
        <v>64</v>
      </c>
      <c r="B65" s="4" t="s">
        <v>25</v>
      </c>
      <c r="C65" s="4" t="s">
        <v>74</v>
      </c>
      <c r="D65" s="3" t="s">
        <v>103</v>
      </c>
      <c r="E65" s="9">
        <v>9750</v>
      </c>
      <c r="F65" s="9">
        <v>10655</v>
      </c>
      <c r="G65" s="9">
        <f t="shared" si="0"/>
        <v>2025</v>
      </c>
      <c r="H65" s="9">
        <f t="shared" si="1"/>
        <v>12680</v>
      </c>
    </row>
    <row r="66" spans="1:8" ht="60" x14ac:dyDescent="0.25">
      <c r="A66" s="2">
        <v>65</v>
      </c>
      <c r="B66" s="4" t="s">
        <v>25</v>
      </c>
      <c r="C66" s="4" t="s">
        <v>75</v>
      </c>
      <c r="D66" s="3" t="s">
        <v>103</v>
      </c>
      <c r="E66" s="9">
        <v>56700</v>
      </c>
      <c r="F66" s="9">
        <v>61962</v>
      </c>
      <c r="G66" s="9">
        <f t="shared" si="0"/>
        <v>11773</v>
      </c>
      <c r="H66" s="9">
        <f t="shared" si="1"/>
        <v>73735</v>
      </c>
    </row>
    <row r="67" spans="1:8" ht="45" x14ac:dyDescent="0.25">
      <c r="A67" s="2">
        <v>66</v>
      </c>
      <c r="B67" s="4" t="s">
        <v>76</v>
      </c>
      <c r="C67" s="4" t="s">
        <v>77</v>
      </c>
      <c r="D67" s="3" t="s">
        <v>103</v>
      </c>
      <c r="E67" s="9">
        <v>22680</v>
      </c>
      <c r="F67" s="9">
        <v>24785</v>
      </c>
      <c r="G67" s="9">
        <f t="shared" ref="G67:G87" si="2">ROUNDUP(F67*0.19,0)</f>
        <v>4710</v>
      </c>
      <c r="H67" s="9">
        <f t="shared" ref="H67:H87" si="3">+G67+F67</f>
        <v>29495</v>
      </c>
    </row>
    <row r="68" spans="1:8" ht="45" x14ac:dyDescent="0.25">
      <c r="A68" s="2">
        <v>67</v>
      </c>
      <c r="B68" s="4" t="s">
        <v>76</v>
      </c>
      <c r="C68" s="4" t="s">
        <v>78</v>
      </c>
      <c r="D68" s="3" t="s">
        <v>103</v>
      </c>
      <c r="E68" s="9">
        <v>21600</v>
      </c>
      <c r="F68" s="9">
        <v>23604</v>
      </c>
      <c r="G68" s="9">
        <f t="shared" si="2"/>
        <v>4485</v>
      </c>
      <c r="H68" s="9">
        <f t="shared" si="3"/>
        <v>28089</v>
      </c>
    </row>
    <row r="69" spans="1:8" ht="45" x14ac:dyDescent="0.25">
      <c r="A69" s="2">
        <v>68</v>
      </c>
      <c r="B69" s="4" t="s">
        <v>76</v>
      </c>
      <c r="C69" s="4" t="s">
        <v>79</v>
      </c>
      <c r="D69" s="3" t="s">
        <v>103</v>
      </c>
      <c r="E69" s="9">
        <v>14200</v>
      </c>
      <c r="F69" s="9">
        <v>15518</v>
      </c>
      <c r="G69" s="9">
        <f t="shared" si="2"/>
        <v>2949</v>
      </c>
      <c r="H69" s="9">
        <f t="shared" si="3"/>
        <v>18467</v>
      </c>
    </row>
    <row r="70" spans="1:8" ht="45" x14ac:dyDescent="0.25">
      <c r="A70" s="2">
        <v>69</v>
      </c>
      <c r="B70" s="4" t="s">
        <v>76</v>
      </c>
      <c r="C70" s="4" t="s">
        <v>80</v>
      </c>
      <c r="D70" s="3" t="s">
        <v>103</v>
      </c>
      <c r="E70" s="9">
        <v>10854</v>
      </c>
      <c r="F70" s="9">
        <v>11861</v>
      </c>
      <c r="G70" s="9">
        <f t="shared" si="2"/>
        <v>2254</v>
      </c>
      <c r="H70" s="9">
        <f t="shared" si="3"/>
        <v>14115</v>
      </c>
    </row>
    <row r="71" spans="1:8" ht="45" x14ac:dyDescent="0.25">
      <c r="A71" s="2">
        <v>70</v>
      </c>
      <c r="B71" s="4" t="s">
        <v>76</v>
      </c>
      <c r="C71" s="4" t="s">
        <v>81</v>
      </c>
      <c r="D71" s="3" t="s">
        <v>103</v>
      </c>
      <c r="E71" s="9">
        <v>9650</v>
      </c>
      <c r="F71" s="9">
        <v>10546</v>
      </c>
      <c r="G71" s="9">
        <f t="shared" si="2"/>
        <v>2004</v>
      </c>
      <c r="H71" s="9">
        <f t="shared" si="3"/>
        <v>12550</v>
      </c>
    </row>
    <row r="72" spans="1:8" ht="45" x14ac:dyDescent="0.25">
      <c r="A72" s="2">
        <v>71</v>
      </c>
      <c r="B72" s="4" t="s">
        <v>76</v>
      </c>
      <c r="C72" s="4" t="s">
        <v>82</v>
      </c>
      <c r="D72" s="3" t="s">
        <v>103</v>
      </c>
      <c r="E72" s="9">
        <v>11427</v>
      </c>
      <c r="F72" s="9">
        <v>12487</v>
      </c>
      <c r="G72" s="9">
        <f t="shared" si="2"/>
        <v>2373</v>
      </c>
      <c r="H72" s="9">
        <f t="shared" si="3"/>
        <v>14860</v>
      </c>
    </row>
    <row r="73" spans="1:8" ht="45" x14ac:dyDescent="0.25">
      <c r="A73" s="2">
        <v>72</v>
      </c>
      <c r="B73" s="4" t="s">
        <v>76</v>
      </c>
      <c r="C73" s="4" t="s">
        <v>83</v>
      </c>
      <c r="D73" s="3" t="s">
        <v>103</v>
      </c>
      <c r="E73" s="9">
        <v>10000</v>
      </c>
      <c r="F73" s="9">
        <v>10928</v>
      </c>
      <c r="G73" s="9">
        <f t="shared" si="2"/>
        <v>2077</v>
      </c>
      <c r="H73" s="9">
        <f t="shared" si="3"/>
        <v>13005</v>
      </c>
    </row>
    <row r="74" spans="1:8" ht="30" x14ac:dyDescent="0.25">
      <c r="A74" s="2">
        <v>73</v>
      </c>
      <c r="B74" s="4" t="s">
        <v>76</v>
      </c>
      <c r="C74" s="4" t="s">
        <v>84</v>
      </c>
      <c r="D74" s="3" t="s">
        <v>103</v>
      </c>
      <c r="E74" s="9">
        <v>25920</v>
      </c>
      <c r="F74" s="9">
        <v>28325</v>
      </c>
      <c r="G74" s="9">
        <f t="shared" si="2"/>
        <v>5382</v>
      </c>
      <c r="H74" s="9">
        <f t="shared" si="3"/>
        <v>33707</v>
      </c>
    </row>
    <row r="75" spans="1:8" ht="45" x14ac:dyDescent="0.25">
      <c r="A75" s="2">
        <v>74</v>
      </c>
      <c r="B75" s="4" t="s">
        <v>76</v>
      </c>
      <c r="C75" s="4" t="s">
        <v>85</v>
      </c>
      <c r="D75" s="3" t="s">
        <v>103</v>
      </c>
      <c r="E75" s="9">
        <v>14750</v>
      </c>
      <c r="F75" s="9">
        <v>16119</v>
      </c>
      <c r="G75" s="9">
        <f t="shared" si="2"/>
        <v>3063</v>
      </c>
      <c r="H75" s="9">
        <f t="shared" si="3"/>
        <v>19182</v>
      </c>
    </row>
    <row r="76" spans="1:8" ht="45" x14ac:dyDescent="0.25">
      <c r="A76" s="2">
        <v>75</v>
      </c>
      <c r="B76" s="4" t="s">
        <v>76</v>
      </c>
      <c r="C76" s="4" t="s">
        <v>86</v>
      </c>
      <c r="D76" s="3" t="s">
        <v>103</v>
      </c>
      <c r="E76" s="9">
        <v>3000</v>
      </c>
      <c r="F76" s="9">
        <v>3278</v>
      </c>
      <c r="G76" s="9">
        <f t="shared" si="2"/>
        <v>623</v>
      </c>
      <c r="H76" s="9">
        <f t="shared" si="3"/>
        <v>3901</v>
      </c>
    </row>
    <row r="77" spans="1:8" ht="45" x14ac:dyDescent="0.25">
      <c r="A77" s="2">
        <v>76</v>
      </c>
      <c r="B77" s="4" t="s">
        <v>76</v>
      </c>
      <c r="C77" s="4" t="s">
        <v>87</v>
      </c>
      <c r="D77" s="3" t="s">
        <v>103</v>
      </c>
      <c r="E77" s="9">
        <v>2000</v>
      </c>
      <c r="F77" s="9">
        <v>2186</v>
      </c>
      <c r="G77" s="9">
        <f t="shared" si="2"/>
        <v>416</v>
      </c>
      <c r="H77" s="9">
        <f t="shared" si="3"/>
        <v>2602</v>
      </c>
    </row>
    <row r="78" spans="1:8" ht="30" x14ac:dyDescent="0.25">
      <c r="A78" s="2">
        <v>77</v>
      </c>
      <c r="B78" s="4" t="s">
        <v>76</v>
      </c>
      <c r="C78" s="4" t="s">
        <v>88</v>
      </c>
      <c r="D78" s="3" t="s">
        <v>103</v>
      </c>
      <c r="E78" s="9">
        <v>11063</v>
      </c>
      <c r="F78" s="9">
        <v>12090</v>
      </c>
      <c r="G78" s="9">
        <f t="shared" si="2"/>
        <v>2298</v>
      </c>
      <c r="H78" s="9">
        <f t="shared" si="3"/>
        <v>14388</v>
      </c>
    </row>
    <row r="79" spans="1:8" ht="30" x14ac:dyDescent="0.25">
      <c r="A79" s="2">
        <v>78</v>
      </c>
      <c r="B79" s="4" t="s">
        <v>76</v>
      </c>
      <c r="C79" s="4" t="s">
        <v>89</v>
      </c>
      <c r="D79" s="3" t="s">
        <v>103</v>
      </c>
      <c r="E79" s="9">
        <v>2000</v>
      </c>
      <c r="F79" s="9">
        <v>2186</v>
      </c>
      <c r="G79" s="9">
        <f t="shared" si="2"/>
        <v>416</v>
      </c>
      <c r="H79" s="9">
        <f t="shared" si="3"/>
        <v>2602</v>
      </c>
    </row>
    <row r="80" spans="1:8" ht="45" x14ac:dyDescent="0.25">
      <c r="A80" s="2">
        <v>79</v>
      </c>
      <c r="B80" s="4" t="s">
        <v>76</v>
      </c>
      <c r="C80" s="4" t="s">
        <v>90</v>
      </c>
      <c r="D80" s="3" t="s">
        <v>103</v>
      </c>
      <c r="E80" s="9">
        <v>3000</v>
      </c>
      <c r="F80" s="9">
        <v>3278</v>
      </c>
      <c r="G80" s="9">
        <f t="shared" si="2"/>
        <v>623</v>
      </c>
      <c r="H80" s="9">
        <f t="shared" si="3"/>
        <v>3901</v>
      </c>
    </row>
    <row r="81" spans="1:8" ht="45" x14ac:dyDescent="0.25">
      <c r="A81" s="2">
        <v>80</v>
      </c>
      <c r="B81" s="4" t="s">
        <v>76</v>
      </c>
      <c r="C81" s="4" t="s">
        <v>91</v>
      </c>
      <c r="D81" s="3" t="s">
        <v>103</v>
      </c>
      <c r="E81" s="9">
        <v>896</v>
      </c>
      <c r="F81" s="9">
        <v>979</v>
      </c>
      <c r="G81" s="9">
        <f t="shared" si="2"/>
        <v>187</v>
      </c>
      <c r="H81" s="9">
        <f t="shared" si="3"/>
        <v>1166</v>
      </c>
    </row>
    <row r="82" spans="1:8" ht="45" x14ac:dyDescent="0.25">
      <c r="A82" s="2">
        <v>81</v>
      </c>
      <c r="B82" s="4" t="s">
        <v>76</v>
      </c>
      <c r="C82" s="4" t="s">
        <v>92</v>
      </c>
      <c r="D82" s="3" t="s">
        <v>103</v>
      </c>
      <c r="E82" s="9">
        <v>932</v>
      </c>
      <c r="F82" s="9">
        <v>1018</v>
      </c>
      <c r="G82" s="9">
        <f t="shared" si="2"/>
        <v>194</v>
      </c>
      <c r="H82" s="9">
        <f t="shared" si="3"/>
        <v>1212</v>
      </c>
    </row>
    <row r="83" spans="1:8" ht="30" x14ac:dyDescent="0.25">
      <c r="A83" s="2">
        <v>82</v>
      </c>
      <c r="B83" s="4" t="s">
        <v>76</v>
      </c>
      <c r="C83" s="4" t="s">
        <v>93</v>
      </c>
      <c r="D83" s="3" t="s">
        <v>103</v>
      </c>
      <c r="E83" s="9">
        <v>69000</v>
      </c>
      <c r="F83" s="9">
        <v>75403</v>
      </c>
      <c r="G83" s="9">
        <f t="shared" si="2"/>
        <v>14327</v>
      </c>
      <c r="H83" s="9">
        <f t="shared" si="3"/>
        <v>89730</v>
      </c>
    </row>
    <row r="84" spans="1:8" ht="30" x14ac:dyDescent="0.25">
      <c r="A84" s="2">
        <v>83</v>
      </c>
      <c r="B84" s="4" t="s">
        <v>76</v>
      </c>
      <c r="C84" s="4" t="s">
        <v>94</v>
      </c>
      <c r="D84" s="3" t="s">
        <v>103</v>
      </c>
      <c r="E84" s="9">
        <v>22000</v>
      </c>
      <c r="F84" s="9">
        <v>24042</v>
      </c>
      <c r="G84" s="9">
        <f t="shared" si="2"/>
        <v>4568</v>
      </c>
      <c r="H84" s="9">
        <f t="shared" si="3"/>
        <v>28610</v>
      </c>
    </row>
    <row r="85" spans="1:8" ht="30" x14ac:dyDescent="0.25">
      <c r="A85" s="2">
        <v>84</v>
      </c>
      <c r="B85" s="4" t="s">
        <v>76</v>
      </c>
      <c r="C85" s="4" t="s">
        <v>95</v>
      </c>
      <c r="D85" s="3" t="s">
        <v>103</v>
      </c>
      <c r="E85" s="9">
        <v>25000</v>
      </c>
      <c r="F85" s="9">
        <v>27320</v>
      </c>
      <c r="G85" s="9">
        <f t="shared" si="2"/>
        <v>5191</v>
      </c>
      <c r="H85" s="9">
        <f t="shared" si="3"/>
        <v>32511</v>
      </c>
    </row>
    <row r="86" spans="1:8" ht="30" x14ac:dyDescent="0.25">
      <c r="A86" s="2">
        <v>85</v>
      </c>
      <c r="B86" s="4" t="s">
        <v>76</v>
      </c>
      <c r="C86" s="4" t="s">
        <v>96</v>
      </c>
      <c r="D86" s="3" t="s">
        <v>103</v>
      </c>
      <c r="E86" s="9">
        <v>78000</v>
      </c>
      <c r="F86" s="9">
        <v>85238</v>
      </c>
      <c r="G86" s="9">
        <f t="shared" si="2"/>
        <v>16196</v>
      </c>
      <c r="H86" s="9">
        <f t="shared" si="3"/>
        <v>101434</v>
      </c>
    </row>
    <row r="87" spans="1:8" ht="30" x14ac:dyDescent="0.25">
      <c r="A87" s="2">
        <v>86</v>
      </c>
      <c r="B87" s="4" t="s">
        <v>76</v>
      </c>
      <c r="C87" s="4" t="s">
        <v>97</v>
      </c>
      <c r="D87" s="3" t="s">
        <v>103</v>
      </c>
      <c r="E87" s="9">
        <v>10000</v>
      </c>
      <c r="F87" s="9">
        <v>10928</v>
      </c>
      <c r="G87" s="9">
        <f t="shared" si="2"/>
        <v>2077</v>
      </c>
      <c r="H87" s="9">
        <f t="shared" si="3"/>
        <v>13005</v>
      </c>
    </row>
    <row r="88" spans="1:8" x14ac:dyDescent="0.25">
      <c r="A88" s="16" t="s">
        <v>98</v>
      </c>
      <c r="B88" s="16"/>
      <c r="C88" s="16"/>
      <c r="D88" s="16"/>
      <c r="E88" s="9">
        <f>SUM(E2:E87)</f>
        <v>3337828</v>
      </c>
      <c r="F88" s="9">
        <f t="shared" ref="F88:H88" si="4">SUM(F2:F87)</f>
        <v>3647576</v>
      </c>
      <c r="G88" s="9">
        <f t="shared" si="4"/>
        <v>693080</v>
      </c>
      <c r="H88" s="9">
        <f t="shared" si="4"/>
        <v>4340656</v>
      </c>
    </row>
  </sheetData>
  <mergeCells count="1">
    <mergeCell ref="A88:D8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J17" sqref="J17"/>
    </sheetView>
  </sheetViews>
  <sheetFormatPr baseColWidth="10" defaultRowHeight="15" x14ac:dyDescent="0.25"/>
  <cols>
    <col min="1" max="1" width="6.42578125" style="1" customWidth="1"/>
    <col min="9" max="9" width="7.28515625" bestFit="1" customWidth="1"/>
    <col min="10" max="10" width="11.42578125" bestFit="1" customWidth="1"/>
  </cols>
  <sheetData>
    <row r="1" spans="1:10" ht="39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100</v>
      </c>
      <c r="H1" s="10" t="s">
        <v>101</v>
      </c>
      <c r="I1" s="10" t="s">
        <v>99</v>
      </c>
      <c r="J1" s="10" t="s">
        <v>104</v>
      </c>
    </row>
    <row r="2" spans="1:10" ht="45" x14ac:dyDescent="0.25">
      <c r="A2" s="7">
        <v>1</v>
      </c>
      <c r="B2" s="8" t="s">
        <v>6</v>
      </c>
      <c r="C2" s="8" t="s">
        <v>7</v>
      </c>
      <c r="D2" s="8" t="s">
        <v>6</v>
      </c>
      <c r="E2" s="12">
        <v>66825</v>
      </c>
      <c r="F2" s="12">
        <v>73026</v>
      </c>
      <c r="G2" s="12">
        <f>ROUNDUP(F2*0.19,0)</f>
        <v>13875</v>
      </c>
      <c r="H2" s="12">
        <f>+G2+F2</f>
        <v>86901</v>
      </c>
      <c r="I2" s="13">
        <v>8</v>
      </c>
      <c r="J2" s="12">
        <f>+I2*H2</f>
        <v>695208</v>
      </c>
    </row>
    <row r="3" spans="1:10" ht="30" x14ac:dyDescent="0.25">
      <c r="A3" s="7">
        <v>2</v>
      </c>
      <c r="B3" s="8" t="s">
        <v>6</v>
      </c>
      <c r="C3" s="8" t="s">
        <v>8</v>
      </c>
      <c r="D3" s="8" t="s">
        <v>6</v>
      </c>
      <c r="E3" s="12">
        <v>94000</v>
      </c>
      <c r="F3" s="12">
        <v>102723</v>
      </c>
      <c r="G3" s="12">
        <f t="shared" ref="G3:G16" si="0">ROUNDUP(F3*0.19,0)</f>
        <v>19518</v>
      </c>
      <c r="H3" s="12">
        <f t="shared" ref="H3:H16" si="1">+G3+F3</f>
        <v>122241</v>
      </c>
      <c r="I3" s="13">
        <v>9</v>
      </c>
      <c r="J3" s="12">
        <f t="shared" ref="J3:J16" si="2">+I3*H3</f>
        <v>1100169</v>
      </c>
    </row>
    <row r="4" spans="1:10" ht="30" x14ac:dyDescent="0.25">
      <c r="A4" s="7">
        <v>3</v>
      </c>
      <c r="B4" s="8" t="s">
        <v>6</v>
      </c>
      <c r="C4" s="8" t="s">
        <v>9</v>
      </c>
      <c r="D4" s="8" t="s">
        <v>6</v>
      </c>
      <c r="E4" s="12">
        <v>78000</v>
      </c>
      <c r="F4" s="12">
        <v>85238</v>
      </c>
      <c r="G4" s="12">
        <f t="shared" si="0"/>
        <v>16196</v>
      </c>
      <c r="H4" s="12">
        <f t="shared" si="1"/>
        <v>101434</v>
      </c>
      <c r="I4" s="13">
        <v>6</v>
      </c>
      <c r="J4" s="12">
        <f t="shared" si="2"/>
        <v>608604</v>
      </c>
    </row>
    <row r="5" spans="1:10" ht="30" x14ac:dyDescent="0.25">
      <c r="A5" s="7">
        <v>4</v>
      </c>
      <c r="B5" s="8" t="s">
        <v>6</v>
      </c>
      <c r="C5" s="8" t="s">
        <v>10</v>
      </c>
      <c r="D5" s="8" t="s">
        <v>6</v>
      </c>
      <c r="E5" s="12">
        <v>130000</v>
      </c>
      <c r="F5" s="12">
        <v>142064</v>
      </c>
      <c r="G5" s="12">
        <f t="shared" si="0"/>
        <v>26993</v>
      </c>
      <c r="H5" s="12">
        <f t="shared" si="1"/>
        <v>169057</v>
      </c>
      <c r="I5" s="13">
        <v>12</v>
      </c>
      <c r="J5" s="12">
        <f t="shared" si="2"/>
        <v>2028684</v>
      </c>
    </row>
    <row r="6" spans="1:10" ht="30" x14ac:dyDescent="0.25">
      <c r="A6" s="7">
        <v>5</v>
      </c>
      <c r="B6" s="8" t="s">
        <v>6</v>
      </c>
      <c r="C6" s="8" t="s">
        <v>11</v>
      </c>
      <c r="D6" s="8" t="s">
        <v>6</v>
      </c>
      <c r="E6" s="12">
        <v>93000</v>
      </c>
      <c r="F6" s="12">
        <v>101630</v>
      </c>
      <c r="G6" s="12">
        <f t="shared" si="0"/>
        <v>19310</v>
      </c>
      <c r="H6" s="12">
        <f t="shared" si="1"/>
        <v>120940</v>
      </c>
      <c r="I6" s="13">
        <v>36</v>
      </c>
      <c r="J6" s="12">
        <f t="shared" si="2"/>
        <v>4353840</v>
      </c>
    </row>
    <row r="7" spans="1:10" ht="45" x14ac:dyDescent="0.25">
      <c r="A7" s="7">
        <v>6</v>
      </c>
      <c r="B7" s="8" t="s">
        <v>6</v>
      </c>
      <c r="C7" s="8" t="s">
        <v>12</v>
      </c>
      <c r="D7" s="8" t="s">
        <v>6</v>
      </c>
      <c r="E7" s="12">
        <v>48918</v>
      </c>
      <c r="F7" s="12">
        <v>53458</v>
      </c>
      <c r="G7" s="12">
        <f t="shared" si="0"/>
        <v>10158</v>
      </c>
      <c r="H7" s="12">
        <f t="shared" si="1"/>
        <v>63616</v>
      </c>
      <c r="I7" s="13">
        <v>3</v>
      </c>
      <c r="J7" s="12">
        <f t="shared" si="2"/>
        <v>190848</v>
      </c>
    </row>
    <row r="8" spans="1:10" ht="45" x14ac:dyDescent="0.25">
      <c r="A8" s="7">
        <v>7</v>
      </c>
      <c r="B8" s="8" t="s">
        <v>6</v>
      </c>
      <c r="C8" s="8" t="s">
        <v>13</v>
      </c>
      <c r="D8" s="8" t="s">
        <v>6</v>
      </c>
      <c r="E8" s="12">
        <v>93259</v>
      </c>
      <c r="F8" s="12">
        <v>101913</v>
      </c>
      <c r="G8" s="12">
        <f t="shared" si="0"/>
        <v>19364</v>
      </c>
      <c r="H8" s="12">
        <f t="shared" si="1"/>
        <v>121277</v>
      </c>
      <c r="I8" s="13">
        <v>10</v>
      </c>
      <c r="J8" s="12">
        <f t="shared" si="2"/>
        <v>1212770</v>
      </c>
    </row>
    <row r="9" spans="1:10" ht="45" x14ac:dyDescent="0.25">
      <c r="A9" s="7">
        <v>8</v>
      </c>
      <c r="B9" s="8" t="s">
        <v>6</v>
      </c>
      <c r="C9" s="8" t="s">
        <v>14</v>
      </c>
      <c r="D9" s="8" t="s">
        <v>6</v>
      </c>
      <c r="E9" s="12">
        <v>91856</v>
      </c>
      <c r="F9" s="12">
        <v>100380</v>
      </c>
      <c r="G9" s="12">
        <f t="shared" si="0"/>
        <v>19073</v>
      </c>
      <c r="H9" s="12">
        <f t="shared" si="1"/>
        <v>119453</v>
      </c>
      <c r="I9" s="13">
        <v>10</v>
      </c>
      <c r="J9" s="12">
        <f t="shared" si="2"/>
        <v>1194530</v>
      </c>
    </row>
    <row r="10" spans="1:10" ht="45" x14ac:dyDescent="0.25">
      <c r="A10" s="7">
        <v>9</v>
      </c>
      <c r="B10" s="8" t="s">
        <v>6</v>
      </c>
      <c r="C10" s="8" t="s">
        <v>15</v>
      </c>
      <c r="D10" s="8" t="s">
        <v>6</v>
      </c>
      <c r="E10" s="12">
        <v>155000</v>
      </c>
      <c r="F10" s="12">
        <v>169384</v>
      </c>
      <c r="G10" s="12">
        <f t="shared" si="0"/>
        <v>32183</v>
      </c>
      <c r="H10" s="12">
        <f t="shared" si="1"/>
        <v>201567</v>
      </c>
      <c r="I10" s="13">
        <v>10</v>
      </c>
      <c r="J10" s="12">
        <f t="shared" si="2"/>
        <v>2015670</v>
      </c>
    </row>
    <row r="11" spans="1:10" ht="45" x14ac:dyDescent="0.25">
      <c r="A11" s="7">
        <v>10</v>
      </c>
      <c r="B11" s="8" t="s">
        <v>6</v>
      </c>
      <c r="C11" s="8" t="s">
        <v>16</v>
      </c>
      <c r="D11" s="8" t="s">
        <v>6</v>
      </c>
      <c r="E11" s="12">
        <v>104550</v>
      </c>
      <c r="F11" s="12">
        <v>114252</v>
      </c>
      <c r="G11" s="12">
        <f t="shared" si="0"/>
        <v>21708</v>
      </c>
      <c r="H11" s="12">
        <f t="shared" si="1"/>
        <v>135960</v>
      </c>
      <c r="I11" s="13">
        <v>10</v>
      </c>
      <c r="J11" s="12">
        <f t="shared" si="2"/>
        <v>1359600</v>
      </c>
    </row>
    <row r="12" spans="1:10" ht="30" x14ac:dyDescent="0.25">
      <c r="A12" s="7">
        <v>11</v>
      </c>
      <c r="B12" s="8" t="s">
        <v>6</v>
      </c>
      <c r="C12" s="8" t="s">
        <v>17</v>
      </c>
      <c r="D12" s="8" t="s">
        <v>6</v>
      </c>
      <c r="E12" s="12">
        <v>120000</v>
      </c>
      <c r="F12" s="12">
        <v>131136</v>
      </c>
      <c r="G12" s="12">
        <f t="shared" si="0"/>
        <v>24916</v>
      </c>
      <c r="H12" s="12">
        <f t="shared" si="1"/>
        <v>156052</v>
      </c>
      <c r="I12" s="13">
        <v>41</v>
      </c>
      <c r="J12" s="12">
        <f t="shared" si="2"/>
        <v>6398132</v>
      </c>
    </row>
    <row r="13" spans="1:10" ht="30" x14ac:dyDescent="0.25">
      <c r="A13" s="7">
        <v>12</v>
      </c>
      <c r="B13" s="8" t="s">
        <v>6</v>
      </c>
      <c r="C13" s="8" t="s">
        <v>18</v>
      </c>
      <c r="D13" s="8" t="s">
        <v>6</v>
      </c>
      <c r="E13" s="12">
        <v>100000</v>
      </c>
      <c r="F13" s="12">
        <v>109280</v>
      </c>
      <c r="G13" s="12">
        <f t="shared" si="0"/>
        <v>20764</v>
      </c>
      <c r="H13" s="12">
        <f t="shared" si="1"/>
        <v>130044</v>
      </c>
      <c r="I13" s="13">
        <v>39</v>
      </c>
      <c r="J13" s="12">
        <f t="shared" si="2"/>
        <v>5071716</v>
      </c>
    </row>
    <row r="14" spans="1:10" ht="45" x14ac:dyDescent="0.25">
      <c r="A14" s="7">
        <v>13</v>
      </c>
      <c r="B14" s="8" t="s">
        <v>6</v>
      </c>
      <c r="C14" s="8" t="s">
        <v>19</v>
      </c>
      <c r="D14" s="8" t="s">
        <v>6</v>
      </c>
      <c r="E14" s="12">
        <v>100000</v>
      </c>
      <c r="F14" s="12">
        <v>109280</v>
      </c>
      <c r="G14" s="12">
        <f t="shared" si="0"/>
        <v>20764</v>
      </c>
      <c r="H14" s="12">
        <f t="shared" si="1"/>
        <v>130044</v>
      </c>
      <c r="I14" s="13">
        <v>5</v>
      </c>
      <c r="J14" s="12">
        <f t="shared" si="2"/>
        <v>650220</v>
      </c>
    </row>
    <row r="15" spans="1:10" ht="30" x14ac:dyDescent="0.25">
      <c r="A15" s="7">
        <v>14</v>
      </c>
      <c r="B15" s="8" t="s">
        <v>6</v>
      </c>
      <c r="C15" s="8" t="s">
        <v>20</v>
      </c>
      <c r="D15" s="8" t="s">
        <v>6</v>
      </c>
      <c r="E15" s="12">
        <v>72665</v>
      </c>
      <c r="F15" s="12">
        <v>79408</v>
      </c>
      <c r="G15" s="12">
        <f t="shared" si="0"/>
        <v>15088</v>
      </c>
      <c r="H15" s="12">
        <f t="shared" si="1"/>
        <v>94496</v>
      </c>
      <c r="I15" s="13">
        <v>224</v>
      </c>
      <c r="J15" s="12">
        <f t="shared" si="2"/>
        <v>21167104</v>
      </c>
    </row>
    <row r="16" spans="1:10" ht="30" x14ac:dyDescent="0.25">
      <c r="A16" s="7">
        <v>15</v>
      </c>
      <c r="B16" s="8" t="s">
        <v>6</v>
      </c>
      <c r="C16" s="8" t="s">
        <v>21</v>
      </c>
      <c r="D16" s="8" t="s">
        <v>6</v>
      </c>
      <c r="E16" s="12">
        <v>99000</v>
      </c>
      <c r="F16" s="12">
        <v>108187</v>
      </c>
      <c r="G16" s="12">
        <f t="shared" si="0"/>
        <v>20556</v>
      </c>
      <c r="H16" s="12">
        <f t="shared" si="1"/>
        <v>128743</v>
      </c>
      <c r="I16" s="13">
        <v>3</v>
      </c>
      <c r="J16" s="12">
        <f t="shared" si="2"/>
        <v>386229</v>
      </c>
    </row>
    <row r="17" spans="1:10" x14ac:dyDescent="0.25">
      <c r="A17" s="5"/>
      <c r="B17" s="17" t="s">
        <v>98</v>
      </c>
      <c r="C17" s="17"/>
      <c r="D17" s="17"/>
      <c r="E17" s="17"/>
      <c r="F17" s="17"/>
      <c r="G17" s="17"/>
      <c r="H17" s="17"/>
      <c r="I17" s="6"/>
      <c r="J17" s="11">
        <f>SUM(J2:J16)</f>
        <v>48433324</v>
      </c>
    </row>
  </sheetData>
  <mergeCells count="1">
    <mergeCell ref="B17:H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tabSelected="1" workbookViewId="0">
      <selection sqref="A1:K1"/>
    </sheetView>
  </sheetViews>
  <sheetFormatPr baseColWidth="10" defaultRowHeight="12.75" x14ac:dyDescent="0.2"/>
  <cols>
    <col min="1" max="1" width="4.7109375" style="18" bestFit="1" customWidth="1"/>
    <col min="2" max="2" width="22.42578125" style="20" customWidth="1"/>
    <col min="3" max="3" width="27.5703125" style="18" customWidth="1"/>
    <col min="4" max="4" width="11.42578125" style="18"/>
    <col min="5" max="5" width="12.42578125" style="18" bestFit="1" customWidth="1"/>
    <col min="6" max="6" width="11.140625" style="18" bestFit="1" customWidth="1"/>
    <col min="7" max="7" width="11.28515625" style="18" customWidth="1"/>
    <col min="8" max="8" width="11.42578125" style="18" bestFit="1" customWidth="1"/>
    <col min="9" max="9" width="11.42578125" style="43" customWidth="1"/>
    <col min="10" max="10" width="15" style="18" customWidth="1"/>
    <col min="11" max="11" width="18.5703125" style="18" customWidth="1"/>
    <col min="12" max="16384" width="11.42578125" style="18"/>
  </cols>
  <sheetData>
    <row r="1" spans="1:11" ht="64.5" customHeight="1" thickBot="1" x14ac:dyDescent="0.25">
      <c r="A1" s="45" t="s">
        <v>112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ht="63.75" x14ac:dyDescent="0.2">
      <c r="A2" s="44" t="s">
        <v>0</v>
      </c>
      <c r="B2" s="44" t="s">
        <v>1</v>
      </c>
      <c r="C2" s="44" t="s">
        <v>2</v>
      </c>
      <c r="D2" s="44" t="s">
        <v>3</v>
      </c>
      <c r="E2" s="44" t="s">
        <v>4</v>
      </c>
      <c r="F2" s="44" t="s">
        <v>5</v>
      </c>
      <c r="G2" s="44" t="s">
        <v>108</v>
      </c>
      <c r="H2" s="44" t="s">
        <v>101</v>
      </c>
      <c r="I2" s="44" t="s">
        <v>99</v>
      </c>
      <c r="J2" s="44" t="s">
        <v>107</v>
      </c>
      <c r="K2" s="44" t="s">
        <v>106</v>
      </c>
    </row>
    <row r="3" spans="1:11" ht="38.25" x14ac:dyDescent="0.2">
      <c r="A3" s="19">
        <v>16</v>
      </c>
      <c r="B3" s="20" t="s">
        <v>22</v>
      </c>
      <c r="C3" s="20" t="s">
        <v>23</v>
      </c>
      <c r="D3" s="20" t="s">
        <v>24</v>
      </c>
      <c r="E3" s="21">
        <v>123000</v>
      </c>
      <c r="F3" s="21">
        <v>134414</v>
      </c>
      <c r="G3" s="21">
        <f>ROUNDUP(F3*0.19,0)</f>
        <v>25539</v>
      </c>
      <c r="H3" s="22">
        <f>+G3+F3</f>
        <v>159953</v>
      </c>
      <c r="I3" s="23">
        <v>15</v>
      </c>
      <c r="J3" s="22">
        <f>+I3*H3</f>
        <v>2399295</v>
      </c>
      <c r="K3" s="22">
        <f>+I3*F3</f>
        <v>2016210</v>
      </c>
    </row>
    <row r="4" spans="1:11" ht="25.5" x14ac:dyDescent="0.2">
      <c r="A4" s="19">
        <v>17</v>
      </c>
      <c r="B4" s="20" t="s">
        <v>25</v>
      </c>
      <c r="C4" s="20" t="s">
        <v>26</v>
      </c>
      <c r="D4" s="20" t="s">
        <v>27</v>
      </c>
      <c r="E4" s="21">
        <v>52500</v>
      </c>
      <c r="F4" s="21">
        <v>57372</v>
      </c>
      <c r="G4" s="21">
        <f t="shared" ref="G4:G67" si="0">ROUNDUP(F4*0.19,0)</f>
        <v>10901</v>
      </c>
      <c r="H4" s="22">
        <f t="shared" ref="H4:H67" si="1">+G4+F4</f>
        <v>68273</v>
      </c>
      <c r="I4" s="23">
        <v>3</v>
      </c>
      <c r="J4" s="22">
        <f t="shared" ref="J4:J67" si="2">+I4*H4</f>
        <v>204819</v>
      </c>
      <c r="K4" s="22">
        <f t="shared" ref="K4:K67" si="3">+I4*F4</f>
        <v>172116</v>
      </c>
    </row>
    <row r="5" spans="1:11" ht="25.5" x14ac:dyDescent="0.2">
      <c r="A5" s="19">
        <v>18</v>
      </c>
      <c r="B5" s="20" t="s">
        <v>25</v>
      </c>
      <c r="C5" s="20" t="s">
        <v>28</v>
      </c>
      <c r="D5" s="20" t="s">
        <v>27</v>
      </c>
      <c r="E5" s="21">
        <v>30000</v>
      </c>
      <c r="F5" s="21">
        <v>32784</v>
      </c>
      <c r="G5" s="21">
        <f t="shared" si="0"/>
        <v>6229</v>
      </c>
      <c r="H5" s="22">
        <f t="shared" si="1"/>
        <v>39013</v>
      </c>
      <c r="I5" s="23">
        <v>3</v>
      </c>
      <c r="J5" s="22">
        <f t="shared" si="2"/>
        <v>117039</v>
      </c>
      <c r="K5" s="22">
        <f t="shared" si="3"/>
        <v>98352</v>
      </c>
    </row>
    <row r="6" spans="1:11" ht="25.5" x14ac:dyDescent="0.2">
      <c r="A6" s="19">
        <v>19</v>
      </c>
      <c r="B6" s="20" t="s">
        <v>25</v>
      </c>
      <c r="C6" s="20" t="s">
        <v>29</v>
      </c>
      <c r="D6" s="20" t="s">
        <v>27</v>
      </c>
      <c r="E6" s="21">
        <v>21000</v>
      </c>
      <c r="F6" s="21">
        <v>22949</v>
      </c>
      <c r="G6" s="21">
        <f t="shared" si="0"/>
        <v>4361</v>
      </c>
      <c r="H6" s="22">
        <f t="shared" si="1"/>
        <v>27310</v>
      </c>
      <c r="I6" s="23">
        <v>3</v>
      </c>
      <c r="J6" s="22">
        <f t="shared" si="2"/>
        <v>81930</v>
      </c>
      <c r="K6" s="22">
        <f t="shared" si="3"/>
        <v>68847</v>
      </c>
    </row>
    <row r="7" spans="1:11" ht="25.5" x14ac:dyDescent="0.2">
      <c r="A7" s="19">
        <v>20</v>
      </c>
      <c r="B7" s="20" t="s">
        <v>25</v>
      </c>
      <c r="C7" s="20" t="s">
        <v>30</v>
      </c>
      <c r="D7" s="20" t="s">
        <v>27</v>
      </c>
      <c r="E7" s="21">
        <v>26000</v>
      </c>
      <c r="F7" s="21">
        <v>28413</v>
      </c>
      <c r="G7" s="21">
        <f t="shared" si="0"/>
        <v>5399</v>
      </c>
      <c r="H7" s="22">
        <f t="shared" si="1"/>
        <v>33812</v>
      </c>
      <c r="I7" s="23">
        <v>3</v>
      </c>
      <c r="J7" s="22">
        <f t="shared" si="2"/>
        <v>101436</v>
      </c>
      <c r="K7" s="22">
        <f t="shared" si="3"/>
        <v>85239</v>
      </c>
    </row>
    <row r="8" spans="1:11" ht="25.5" x14ac:dyDescent="0.2">
      <c r="A8" s="19">
        <v>21</v>
      </c>
      <c r="B8" s="20" t="s">
        <v>25</v>
      </c>
      <c r="C8" s="20" t="s">
        <v>31</v>
      </c>
      <c r="D8" s="20" t="s">
        <v>27</v>
      </c>
      <c r="E8" s="21">
        <v>20000</v>
      </c>
      <c r="F8" s="21">
        <v>21856</v>
      </c>
      <c r="G8" s="21">
        <f t="shared" si="0"/>
        <v>4153</v>
      </c>
      <c r="H8" s="22">
        <f t="shared" si="1"/>
        <v>26009</v>
      </c>
      <c r="I8" s="23">
        <v>3</v>
      </c>
      <c r="J8" s="22">
        <f t="shared" si="2"/>
        <v>78027</v>
      </c>
      <c r="K8" s="22">
        <f t="shared" si="3"/>
        <v>65568</v>
      </c>
    </row>
    <row r="9" spans="1:11" ht="25.5" x14ac:dyDescent="0.2">
      <c r="A9" s="19">
        <v>22</v>
      </c>
      <c r="B9" s="20" t="s">
        <v>25</v>
      </c>
      <c r="C9" s="20" t="s">
        <v>32</v>
      </c>
      <c r="D9" s="20" t="s">
        <v>27</v>
      </c>
      <c r="E9" s="21">
        <v>11000</v>
      </c>
      <c r="F9" s="21">
        <v>12021</v>
      </c>
      <c r="G9" s="21">
        <f t="shared" si="0"/>
        <v>2284</v>
      </c>
      <c r="H9" s="22">
        <f t="shared" si="1"/>
        <v>14305</v>
      </c>
      <c r="I9" s="23">
        <v>3</v>
      </c>
      <c r="J9" s="22">
        <f t="shared" si="2"/>
        <v>42915</v>
      </c>
      <c r="K9" s="22">
        <f t="shared" si="3"/>
        <v>36063</v>
      </c>
    </row>
    <row r="10" spans="1:11" ht="25.5" x14ac:dyDescent="0.2">
      <c r="A10" s="19">
        <v>23</v>
      </c>
      <c r="B10" s="20" t="s">
        <v>25</v>
      </c>
      <c r="C10" s="20" t="s">
        <v>33</v>
      </c>
      <c r="D10" s="20" t="s">
        <v>27</v>
      </c>
      <c r="E10" s="21">
        <v>8000</v>
      </c>
      <c r="F10" s="21">
        <v>8742</v>
      </c>
      <c r="G10" s="21">
        <f t="shared" si="0"/>
        <v>1661</v>
      </c>
      <c r="H10" s="22">
        <f t="shared" si="1"/>
        <v>10403</v>
      </c>
      <c r="I10" s="23">
        <v>3</v>
      </c>
      <c r="J10" s="22">
        <f t="shared" si="2"/>
        <v>31209</v>
      </c>
      <c r="K10" s="22">
        <f t="shared" si="3"/>
        <v>26226</v>
      </c>
    </row>
    <row r="11" spans="1:11" ht="25.5" x14ac:dyDescent="0.2">
      <c r="A11" s="19">
        <v>24</v>
      </c>
      <c r="B11" s="20" t="s">
        <v>25</v>
      </c>
      <c r="C11" s="20" t="s">
        <v>34</v>
      </c>
      <c r="D11" s="20" t="s">
        <v>27</v>
      </c>
      <c r="E11" s="21">
        <v>11500</v>
      </c>
      <c r="F11" s="21">
        <v>12567</v>
      </c>
      <c r="G11" s="21">
        <f t="shared" si="0"/>
        <v>2388</v>
      </c>
      <c r="H11" s="22">
        <f t="shared" si="1"/>
        <v>14955</v>
      </c>
      <c r="I11" s="23">
        <v>3</v>
      </c>
      <c r="J11" s="22">
        <f t="shared" si="2"/>
        <v>44865</v>
      </c>
      <c r="K11" s="22">
        <f t="shared" si="3"/>
        <v>37701</v>
      </c>
    </row>
    <row r="12" spans="1:11" ht="25.5" x14ac:dyDescent="0.2">
      <c r="A12" s="19">
        <v>25</v>
      </c>
      <c r="B12" s="20" t="s">
        <v>25</v>
      </c>
      <c r="C12" s="20" t="s">
        <v>35</v>
      </c>
      <c r="D12" s="20" t="s">
        <v>27</v>
      </c>
      <c r="E12" s="21">
        <v>12000</v>
      </c>
      <c r="F12" s="21">
        <v>13114</v>
      </c>
      <c r="G12" s="21">
        <f t="shared" si="0"/>
        <v>2492</v>
      </c>
      <c r="H12" s="22">
        <f t="shared" si="1"/>
        <v>15606</v>
      </c>
      <c r="I12" s="23">
        <v>4</v>
      </c>
      <c r="J12" s="22">
        <f t="shared" si="2"/>
        <v>62424</v>
      </c>
      <c r="K12" s="22">
        <f t="shared" si="3"/>
        <v>52456</v>
      </c>
    </row>
    <row r="13" spans="1:11" ht="25.5" x14ac:dyDescent="0.2">
      <c r="A13" s="19">
        <v>26</v>
      </c>
      <c r="B13" s="20" t="s">
        <v>25</v>
      </c>
      <c r="C13" s="20" t="s">
        <v>36</v>
      </c>
      <c r="D13" s="20" t="s">
        <v>27</v>
      </c>
      <c r="E13" s="21">
        <v>30795</v>
      </c>
      <c r="F13" s="21">
        <v>33653</v>
      </c>
      <c r="G13" s="21">
        <f t="shared" si="0"/>
        <v>6395</v>
      </c>
      <c r="H13" s="22">
        <f t="shared" si="1"/>
        <v>40048</v>
      </c>
      <c r="I13" s="23">
        <v>4</v>
      </c>
      <c r="J13" s="22">
        <f t="shared" si="2"/>
        <v>160192</v>
      </c>
      <c r="K13" s="22">
        <f t="shared" si="3"/>
        <v>134612</v>
      </c>
    </row>
    <row r="14" spans="1:11" ht="25.5" x14ac:dyDescent="0.2">
      <c r="A14" s="19">
        <v>27</v>
      </c>
      <c r="B14" s="20" t="s">
        <v>25</v>
      </c>
      <c r="C14" s="20" t="s">
        <v>37</v>
      </c>
      <c r="D14" s="20" t="s">
        <v>27</v>
      </c>
      <c r="E14" s="21">
        <v>16200</v>
      </c>
      <c r="F14" s="21">
        <v>17703</v>
      </c>
      <c r="G14" s="21">
        <f t="shared" si="0"/>
        <v>3364</v>
      </c>
      <c r="H14" s="22">
        <f t="shared" si="1"/>
        <v>21067</v>
      </c>
      <c r="I14" s="23">
        <v>4</v>
      </c>
      <c r="J14" s="22">
        <f t="shared" si="2"/>
        <v>84268</v>
      </c>
      <c r="K14" s="22">
        <f t="shared" si="3"/>
        <v>70812</v>
      </c>
    </row>
    <row r="15" spans="1:11" ht="25.5" x14ac:dyDescent="0.2">
      <c r="A15" s="19">
        <v>28</v>
      </c>
      <c r="B15" s="20" t="s">
        <v>25</v>
      </c>
      <c r="C15" s="20" t="s">
        <v>38</v>
      </c>
      <c r="D15" s="20" t="s">
        <v>27</v>
      </c>
      <c r="E15" s="21">
        <v>6650</v>
      </c>
      <c r="F15" s="21">
        <v>7267</v>
      </c>
      <c r="G15" s="21">
        <f t="shared" si="0"/>
        <v>1381</v>
      </c>
      <c r="H15" s="22">
        <f t="shared" si="1"/>
        <v>8648</v>
      </c>
      <c r="I15" s="23">
        <v>4</v>
      </c>
      <c r="J15" s="22">
        <f t="shared" si="2"/>
        <v>34592</v>
      </c>
      <c r="K15" s="22">
        <f t="shared" si="3"/>
        <v>29068</v>
      </c>
    </row>
    <row r="16" spans="1:11" ht="25.5" x14ac:dyDescent="0.2">
      <c r="A16" s="19">
        <v>29</v>
      </c>
      <c r="B16" s="20" t="s">
        <v>25</v>
      </c>
      <c r="C16" s="20" t="s">
        <v>39</v>
      </c>
      <c r="D16" s="20" t="s">
        <v>27</v>
      </c>
      <c r="E16" s="21">
        <v>15000</v>
      </c>
      <c r="F16" s="21">
        <v>16392</v>
      </c>
      <c r="G16" s="21">
        <f t="shared" si="0"/>
        <v>3115</v>
      </c>
      <c r="H16" s="22">
        <f t="shared" si="1"/>
        <v>19507</v>
      </c>
      <c r="I16" s="23">
        <v>4</v>
      </c>
      <c r="J16" s="22">
        <f t="shared" si="2"/>
        <v>78028</v>
      </c>
      <c r="K16" s="22">
        <f t="shared" si="3"/>
        <v>65568</v>
      </c>
    </row>
    <row r="17" spans="1:11" ht="25.5" x14ac:dyDescent="0.2">
      <c r="A17" s="19">
        <v>30</v>
      </c>
      <c r="B17" s="20" t="s">
        <v>25</v>
      </c>
      <c r="C17" s="20" t="s">
        <v>40</v>
      </c>
      <c r="D17" s="20" t="s">
        <v>27</v>
      </c>
      <c r="E17" s="21">
        <v>25000</v>
      </c>
      <c r="F17" s="21">
        <v>27320</v>
      </c>
      <c r="G17" s="21">
        <f t="shared" si="0"/>
        <v>5191</v>
      </c>
      <c r="H17" s="22">
        <f t="shared" si="1"/>
        <v>32511</v>
      </c>
      <c r="I17" s="23">
        <v>4</v>
      </c>
      <c r="J17" s="22">
        <f t="shared" si="2"/>
        <v>130044</v>
      </c>
      <c r="K17" s="22">
        <f t="shared" si="3"/>
        <v>109280</v>
      </c>
    </row>
    <row r="18" spans="1:11" ht="25.5" x14ac:dyDescent="0.2">
      <c r="A18" s="19">
        <v>31</v>
      </c>
      <c r="B18" s="20" t="s">
        <v>25</v>
      </c>
      <c r="C18" s="20" t="s">
        <v>41</v>
      </c>
      <c r="D18" s="20" t="s">
        <v>27</v>
      </c>
      <c r="E18" s="21">
        <v>80000</v>
      </c>
      <c r="F18" s="21">
        <v>87424</v>
      </c>
      <c r="G18" s="21">
        <f t="shared" si="0"/>
        <v>16611</v>
      </c>
      <c r="H18" s="22">
        <f t="shared" si="1"/>
        <v>104035</v>
      </c>
      <c r="I18" s="23">
        <v>4</v>
      </c>
      <c r="J18" s="22">
        <f t="shared" si="2"/>
        <v>416140</v>
      </c>
      <c r="K18" s="22">
        <f t="shared" si="3"/>
        <v>349696</v>
      </c>
    </row>
    <row r="19" spans="1:11" ht="25.5" x14ac:dyDescent="0.2">
      <c r="A19" s="19">
        <v>32</v>
      </c>
      <c r="B19" s="20" t="s">
        <v>25</v>
      </c>
      <c r="C19" s="20" t="s">
        <v>42</v>
      </c>
      <c r="D19" s="20" t="s">
        <v>27</v>
      </c>
      <c r="E19" s="21">
        <v>49000</v>
      </c>
      <c r="F19" s="21">
        <v>53547</v>
      </c>
      <c r="G19" s="21">
        <f t="shared" si="0"/>
        <v>10174</v>
      </c>
      <c r="H19" s="22">
        <f t="shared" si="1"/>
        <v>63721</v>
      </c>
      <c r="I19" s="23">
        <v>4</v>
      </c>
      <c r="J19" s="22">
        <f t="shared" si="2"/>
        <v>254884</v>
      </c>
      <c r="K19" s="22">
        <f t="shared" si="3"/>
        <v>214188</v>
      </c>
    </row>
    <row r="20" spans="1:11" ht="25.5" x14ac:dyDescent="0.2">
      <c r="A20" s="19">
        <v>33</v>
      </c>
      <c r="B20" s="20" t="s">
        <v>25</v>
      </c>
      <c r="C20" s="20" t="s">
        <v>43</v>
      </c>
      <c r="D20" s="20" t="s">
        <v>27</v>
      </c>
      <c r="E20" s="21">
        <v>51840</v>
      </c>
      <c r="F20" s="21">
        <v>56651</v>
      </c>
      <c r="G20" s="21">
        <f t="shared" si="0"/>
        <v>10764</v>
      </c>
      <c r="H20" s="22">
        <f t="shared" si="1"/>
        <v>67415</v>
      </c>
      <c r="I20" s="23">
        <v>4</v>
      </c>
      <c r="J20" s="22">
        <f t="shared" si="2"/>
        <v>269660</v>
      </c>
      <c r="K20" s="22">
        <f t="shared" si="3"/>
        <v>226604</v>
      </c>
    </row>
    <row r="21" spans="1:11" ht="25.5" x14ac:dyDescent="0.2">
      <c r="A21" s="19">
        <v>34</v>
      </c>
      <c r="B21" s="20" t="s">
        <v>25</v>
      </c>
      <c r="C21" s="20" t="s">
        <v>44</v>
      </c>
      <c r="D21" s="20" t="s">
        <v>27</v>
      </c>
      <c r="E21" s="21">
        <v>17000</v>
      </c>
      <c r="F21" s="21">
        <v>18578</v>
      </c>
      <c r="G21" s="21">
        <f t="shared" si="0"/>
        <v>3530</v>
      </c>
      <c r="H21" s="22">
        <f t="shared" si="1"/>
        <v>22108</v>
      </c>
      <c r="I21" s="23">
        <v>3</v>
      </c>
      <c r="J21" s="22">
        <f t="shared" si="2"/>
        <v>66324</v>
      </c>
      <c r="K21" s="22">
        <f t="shared" si="3"/>
        <v>55734</v>
      </c>
    </row>
    <row r="22" spans="1:11" ht="25.5" x14ac:dyDescent="0.2">
      <c r="A22" s="19">
        <v>35</v>
      </c>
      <c r="B22" s="20" t="s">
        <v>25</v>
      </c>
      <c r="C22" s="20" t="s">
        <v>45</v>
      </c>
      <c r="D22" s="20" t="s">
        <v>27</v>
      </c>
      <c r="E22" s="21">
        <v>50000</v>
      </c>
      <c r="F22" s="21">
        <v>54640</v>
      </c>
      <c r="G22" s="21">
        <f t="shared" si="0"/>
        <v>10382</v>
      </c>
      <c r="H22" s="22">
        <f t="shared" si="1"/>
        <v>65022</v>
      </c>
      <c r="I22" s="23">
        <v>3</v>
      </c>
      <c r="J22" s="22">
        <f t="shared" si="2"/>
        <v>195066</v>
      </c>
      <c r="K22" s="22">
        <f t="shared" si="3"/>
        <v>163920</v>
      </c>
    </row>
    <row r="23" spans="1:11" ht="25.5" x14ac:dyDescent="0.2">
      <c r="A23" s="19">
        <v>36</v>
      </c>
      <c r="B23" s="20" t="s">
        <v>25</v>
      </c>
      <c r="C23" s="20" t="s">
        <v>46</v>
      </c>
      <c r="D23" s="20" t="s">
        <v>27</v>
      </c>
      <c r="E23" s="21">
        <v>20000</v>
      </c>
      <c r="F23" s="21">
        <v>21856</v>
      </c>
      <c r="G23" s="21">
        <f t="shared" si="0"/>
        <v>4153</v>
      </c>
      <c r="H23" s="22">
        <f t="shared" si="1"/>
        <v>26009</v>
      </c>
      <c r="I23" s="23">
        <v>4</v>
      </c>
      <c r="J23" s="22">
        <f t="shared" si="2"/>
        <v>104036</v>
      </c>
      <c r="K23" s="22">
        <f t="shared" si="3"/>
        <v>87424</v>
      </c>
    </row>
    <row r="24" spans="1:11" ht="25.5" x14ac:dyDescent="0.2">
      <c r="A24" s="19">
        <v>37</v>
      </c>
      <c r="B24" s="20" t="s">
        <v>25</v>
      </c>
      <c r="C24" s="20" t="s">
        <v>47</v>
      </c>
      <c r="D24" s="20" t="s">
        <v>27</v>
      </c>
      <c r="E24" s="21">
        <v>12000</v>
      </c>
      <c r="F24" s="21">
        <v>13114</v>
      </c>
      <c r="G24" s="21">
        <f t="shared" si="0"/>
        <v>2492</v>
      </c>
      <c r="H24" s="22">
        <f t="shared" si="1"/>
        <v>15606</v>
      </c>
      <c r="I24" s="23">
        <v>4</v>
      </c>
      <c r="J24" s="22">
        <f t="shared" si="2"/>
        <v>62424</v>
      </c>
      <c r="K24" s="22">
        <f t="shared" si="3"/>
        <v>52456</v>
      </c>
    </row>
    <row r="25" spans="1:11" ht="25.5" x14ac:dyDescent="0.2">
      <c r="A25" s="19">
        <v>38</v>
      </c>
      <c r="B25" s="20" t="s">
        <v>25</v>
      </c>
      <c r="C25" s="20" t="s">
        <v>48</v>
      </c>
      <c r="D25" s="20" t="s">
        <v>27</v>
      </c>
      <c r="E25" s="21">
        <v>9158</v>
      </c>
      <c r="F25" s="21">
        <v>10008</v>
      </c>
      <c r="G25" s="21">
        <f t="shared" si="0"/>
        <v>1902</v>
      </c>
      <c r="H25" s="22">
        <f t="shared" si="1"/>
        <v>11910</v>
      </c>
      <c r="I25" s="23">
        <v>4</v>
      </c>
      <c r="J25" s="22">
        <f t="shared" si="2"/>
        <v>47640</v>
      </c>
      <c r="K25" s="22">
        <f t="shared" si="3"/>
        <v>40032</v>
      </c>
    </row>
    <row r="26" spans="1:11" ht="25.5" x14ac:dyDescent="0.2">
      <c r="A26" s="19">
        <v>39</v>
      </c>
      <c r="B26" s="20" t="s">
        <v>25</v>
      </c>
      <c r="C26" s="20" t="s">
        <v>49</v>
      </c>
      <c r="D26" s="20" t="s">
        <v>27</v>
      </c>
      <c r="E26" s="21">
        <v>12987</v>
      </c>
      <c r="F26" s="21">
        <v>14192</v>
      </c>
      <c r="G26" s="21">
        <f t="shared" si="0"/>
        <v>2697</v>
      </c>
      <c r="H26" s="22">
        <f t="shared" si="1"/>
        <v>16889</v>
      </c>
      <c r="I26" s="23">
        <v>4</v>
      </c>
      <c r="J26" s="22">
        <f t="shared" si="2"/>
        <v>67556</v>
      </c>
      <c r="K26" s="22">
        <f t="shared" si="3"/>
        <v>56768</v>
      </c>
    </row>
    <row r="27" spans="1:11" ht="25.5" x14ac:dyDescent="0.2">
      <c r="A27" s="19">
        <v>40</v>
      </c>
      <c r="B27" s="20" t="s">
        <v>25</v>
      </c>
      <c r="C27" s="20" t="s">
        <v>50</v>
      </c>
      <c r="D27" s="20" t="s">
        <v>27</v>
      </c>
      <c r="E27" s="21">
        <v>13547</v>
      </c>
      <c r="F27" s="21">
        <v>14804</v>
      </c>
      <c r="G27" s="21">
        <f t="shared" si="0"/>
        <v>2813</v>
      </c>
      <c r="H27" s="22">
        <f t="shared" si="1"/>
        <v>17617</v>
      </c>
      <c r="I27" s="23">
        <v>4</v>
      </c>
      <c r="J27" s="22">
        <f t="shared" si="2"/>
        <v>70468</v>
      </c>
      <c r="K27" s="22">
        <f t="shared" si="3"/>
        <v>59216</v>
      </c>
    </row>
    <row r="28" spans="1:11" ht="25.5" x14ac:dyDescent="0.2">
      <c r="A28" s="19">
        <v>41</v>
      </c>
      <c r="B28" s="20" t="s">
        <v>25</v>
      </c>
      <c r="C28" s="20" t="s">
        <v>51</v>
      </c>
      <c r="D28" s="20" t="s">
        <v>27</v>
      </c>
      <c r="E28" s="21">
        <v>14200</v>
      </c>
      <c r="F28" s="21">
        <v>15518</v>
      </c>
      <c r="G28" s="21">
        <f t="shared" si="0"/>
        <v>2949</v>
      </c>
      <c r="H28" s="22">
        <f t="shared" si="1"/>
        <v>18467</v>
      </c>
      <c r="I28" s="23">
        <v>4</v>
      </c>
      <c r="J28" s="22">
        <f t="shared" si="2"/>
        <v>73868</v>
      </c>
      <c r="K28" s="22">
        <f t="shared" si="3"/>
        <v>62072</v>
      </c>
    </row>
    <row r="29" spans="1:11" ht="25.5" x14ac:dyDescent="0.2">
      <c r="A29" s="19">
        <v>42</v>
      </c>
      <c r="B29" s="20" t="s">
        <v>25</v>
      </c>
      <c r="C29" s="20" t="s">
        <v>52</v>
      </c>
      <c r="D29" s="20" t="s">
        <v>27</v>
      </c>
      <c r="E29" s="21">
        <v>17748</v>
      </c>
      <c r="F29" s="21">
        <v>19395</v>
      </c>
      <c r="G29" s="21">
        <f t="shared" si="0"/>
        <v>3686</v>
      </c>
      <c r="H29" s="22">
        <f t="shared" si="1"/>
        <v>23081</v>
      </c>
      <c r="I29" s="23">
        <v>4</v>
      </c>
      <c r="J29" s="22">
        <f t="shared" si="2"/>
        <v>92324</v>
      </c>
      <c r="K29" s="22">
        <f t="shared" si="3"/>
        <v>77580</v>
      </c>
    </row>
    <row r="30" spans="1:11" ht="38.25" x14ac:dyDescent="0.2">
      <c r="A30" s="19">
        <v>43</v>
      </c>
      <c r="B30" s="20" t="s">
        <v>25</v>
      </c>
      <c r="C30" s="20" t="s">
        <v>53</v>
      </c>
      <c r="D30" s="20" t="s">
        <v>27</v>
      </c>
      <c r="E30" s="21">
        <v>21384</v>
      </c>
      <c r="F30" s="21">
        <v>23368</v>
      </c>
      <c r="G30" s="21">
        <f t="shared" si="0"/>
        <v>4440</v>
      </c>
      <c r="H30" s="22">
        <f t="shared" si="1"/>
        <v>27808</v>
      </c>
      <c r="I30" s="23">
        <v>4</v>
      </c>
      <c r="J30" s="22">
        <f t="shared" si="2"/>
        <v>111232</v>
      </c>
      <c r="K30" s="22">
        <f t="shared" si="3"/>
        <v>93472</v>
      </c>
    </row>
    <row r="31" spans="1:11" ht="25.5" x14ac:dyDescent="0.2">
      <c r="A31" s="19">
        <v>44</v>
      </c>
      <c r="B31" s="20" t="s">
        <v>25</v>
      </c>
      <c r="C31" s="20" t="s">
        <v>54</v>
      </c>
      <c r="D31" s="20" t="s">
        <v>27</v>
      </c>
      <c r="E31" s="21">
        <v>9600</v>
      </c>
      <c r="F31" s="21">
        <v>10491</v>
      </c>
      <c r="G31" s="21">
        <f t="shared" si="0"/>
        <v>1994</v>
      </c>
      <c r="H31" s="22">
        <f t="shared" si="1"/>
        <v>12485</v>
      </c>
      <c r="I31" s="23">
        <v>4</v>
      </c>
      <c r="J31" s="22">
        <f t="shared" si="2"/>
        <v>49940</v>
      </c>
      <c r="K31" s="22">
        <f t="shared" si="3"/>
        <v>41964</v>
      </c>
    </row>
    <row r="32" spans="1:11" ht="25.5" x14ac:dyDescent="0.2">
      <c r="A32" s="19">
        <v>45</v>
      </c>
      <c r="B32" s="20" t="s">
        <v>25</v>
      </c>
      <c r="C32" s="20" t="s">
        <v>55</v>
      </c>
      <c r="D32" s="20" t="s">
        <v>27</v>
      </c>
      <c r="E32" s="21">
        <v>70000</v>
      </c>
      <c r="F32" s="21">
        <v>76496</v>
      </c>
      <c r="G32" s="21">
        <f t="shared" si="0"/>
        <v>14535</v>
      </c>
      <c r="H32" s="22">
        <f t="shared" si="1"/>
        <v>91031</v>
      </c>
      <c r="I32" s="23">
        <v>4</v>
      </c>
      <c r="J32" s="22">
        <f t="shared" si="2"/>
        <v>364124</v>
      </c>
      <c r="K32" s="22">
        <f t="shared" si="3"/>
        <v>305984</v>
      </c>
    </row>
    <row r="33" spans="1:11" ht="25.5" x14ac:dyDescent="0.2">
      <c r="A33" s="19">
        <v>46</v>
      </c>
      <c r="B33" s="20" t="s">
        <v>25</v>
      </c>
      <c r="C33" s="20" t="s">
        <v>56</v>
      </c>
      <c r="D33" s="20" t="s">
        <v>27</v>
      </c>
      <c r="E33" s="21">
        <v>20574</v>
      </c>
      <c r="F33" s="21">
        <v>22483</v>
      </c>
      <c r="G33" s="21">
        <f t="shared" si="0"/>
        <v>4272</v>
      </c>
      <c r="H33" s="22">
        <f t="shared" si="1"/>
        <v>26755</v>
      </c>
      <c r="I33" s="23">
        <v>4</v>
      </c>
      <c r="J33" s="22">
        <f t="shared" si="2"/>
        <v>107020</v>
      </c>
      <c r="K33" s="22">
        <f t="shared" si="3"/>
        <v>89932</v>
      </c>
    </row>
    <row r="34" spans="1:11" ht="25.5" x14ac:dyDescent="0.2">
      <c r="A34" s="19">
        <v>47</v>
      </c>
      <c r="B34" s="20" t="s">
        <v>25</v>
      </c>
      <c r="C34" s="20" t="s">
        <v>57</v>
      </c>
      <c r="D34" s="20" t="s">
        <v>27</v>
      </c>
      <c r="E34" s="21">
        <v>1702</v>
      </c>
      <c r="F34" s="21">
        <v>1860</v>
      </c>
      <c r="G34" s="21">
        <f t="shared" si="0"/>
        <v>354</v>
      </c>
      <c r="H34" s="22">
        <f t="shared" si="1"/>
        <v>2214</v>
      </c>
      <c r="I34" s="23">
        <v>6</v>
      </c>
      <c r="J34" s="22">
        <f t="shared" si="2"/>
        <v>13284</v>
      </c>
      <c r="K34" s="22">
        <f t="shared" si="3"/>
        <v>11160</v>
      </c>
    </row>
    <row r="35" spans="1:11" ht="25.5" x14ac:dyDescent="0.2">
      <c r="A35" s="19">
        <v>48</v>
      </c>
      <c r="B35" s="20" t="s">
        <v>25</v>
      </c>
      <c r="C35" s="20" t="s">
        <v>58</v>
      </c>
      <c r="D35" s="20" t="s">
        <v>27</v>
      </c>
      <c r="E35" s="21">
        <v>3750</v>
      </c>
      <c r="F35" s="21">
        <v>4098</v>
      </c>
      <c r="G35" s="21">
        <f t="shared" si="0"/>
        <v>779</v>
      </c>
      <c r="H35" s="22">
        <f t="shared" si="1"/>
        <v>4877</v>
      </c>
      <c r="I35" s="23">
        <v>4</v>
      </c>
      <c r="J35" s="22">
        <f t="shared" si="2"/>
        <v>19508</v>
      </c>
      <c r="K35" s="22">
        <f t="shared" si="3"/>
        <v>16392</v>
      </c>
    </row>
    <row r="36" spans="1:11" ht="25.5" x14ac:dyDescent="0.2">
      <c r="A36" s="19">
        <v>49</v>
      </c>
      <c r="B36" s="20" t="s">
        <v>25</v>
      </c>
      <c r="C36" s="20" t="s">
        <v>59</v>
      </c>
      <c r="D36" s="20" t="s">
        <v>27</v>
      </c>
      <c r="E36" s="21">
        <v>7500</v>
      </c>
      <c r="F36" s="21">
        <v>8196</v>
      </c>
      <c r="G36" s="21">
        <f t="shared" si="0"/>
        <v>1558</v>
      </c>
      <c r="H36" s="22">
        <f t="shared" si="1"/>
        <v>9754</v>
      </c>
      <c r="I36" s="23">
        <v>4</v>
      </c>
      <c r="J36" s="22">
        <f t="shared" si="2"/>
        <v>39016</v>
      </c>
      <c r="K36" s="22">
        <f t="shared" si="3"/>
        <v>32784</v>
      </c>
    </row>
    <row r="37" spans="1:11" ht="25.5" x14ac:dyDescent="0.2">
      <c r="A37" s="19">
        <v>50</v>
      </c>
      <c r="B37" s="20" t="s">
        <v>25</v>
      </c>
      <c r="C37" s="20" t="s">
        <v>60</v>
      </c>
      <c r="D37" s="20" t="s">
        <v>27</v>
      </c>
      <c r="E37" s="21">
        <v>20250</v>
      </c>
      <c r="F37" s="21">
        <v>22129</v>
      </c>
      <c r="G37" s="21">
        <f t="shared" si="0"/>
        <v>4205</v>
      </c>
      <c r="H37" s="22">
        <f t="shared" si="1"/>
        <v>26334</v>
      </c>
      <c r="I37" s="23">
        <v>4</v>
      </c>
      <c r="J37" s="22">
        <f t="shared" si="2"/>
        <v>105336</v>
      </c>
      <c r="K37" s="22">
        <f t="shared" si="3"/>
        <v>88516</v>
      </c>
    </row>
    <row r="38" spans="1:11" ht="25.5" x14ac:dyDescent="0.2">
      <c r="A38" s="19">
        <v>51</v>
      </c>
      <c r="B38" s="20" t="s">
        <v>25</v>
      </c>
      <c r="C38" s="20" t="s">
        <v>61</v>
      </c>
      <c r="D38" s="20" t="s">
        <v>27</v>
      </c>
      <c r="E38" s="21">
        <v>9500</v>
      </c>
      <c r="F38" s="21">
        <v>10382</v>
      </c>
      <c r="G38" s="21">
        <f t="shared" si="0"/>
        <v>1973</v>
      </c>
      <c r="H38" s="22">
        <f t="shared" si="1"/>
        <v>12355</v>
      </c>
      <c r="I38" s="23">
        <v>4</v>
      </c>
      <c r="J38" s="22">
        <f t="shared" si="2"/>
        <v>49420</v>
      </c>
      <c r="K38" s="22">
        <f t="shared" si="3"/>
        <v>41528</v>
      </c>
    </row>
    <row r="39" spans="1:11" ht="25.5" x14ac:dyDescent="0.2">
      <c r="A39" s="19">
        <v>52</v>
      </c>
      <c r="B39" s="20" t="s">
        <v>25</v>
      </c>
      <c r="C39" s="20" t="s">
        <v>62</v>
      </c>
      <c r="D39" s="20" t="s">
        <v>27</v>
      </c>
      <c r="E39" s="21">
        <v>11250</v>
      </c>
      <c r="F39" s="21">
        <v>12294</v>
      </c>
      <c r="G39" s="21">
        <f t="shared" si="0"/>
        <v>2336</v>
      </c>
      <c r="H39" s="22">
        <f t="shared" si="1"/>
        <v>14630</v>
      </c>
      <c r="I39" s="23">
        <v>4</v>
      </c>
      <c r="J39" s="22">
        <f t="shared" si="2"/>
        <v>58520</v>
      </c>
      <c r="K39" s="22">
        <f t="shared" si="3"/>
        <v>49176</v>
      </c>
    </row>
    <row r="40" spans="1:11" ht="25.5" x14ac:dyDescent="0.2">
      <c r="A40" s="19">
        <v>53</v>
      </c>
      <c r="B40" s="20" t="s">
        <v>25</v>
      </c>
      <c r="C40" s="20" t="s">
        <v>63</v>
      </c>
      <c r="D40" s="20" t="s">
        <v>27</v>
      </c>
      <c r="E40" s="21">
        <v>7900</v>
      </c>
      <c r="F40" s="21">
        <v>8633</v>
      </c>
      <c r="G40" s="21">
        <f t="shared" si="0"/>
        <v>1641</v>
      </c>
      <c r="H40" s="22">
        <f t="shared" si="1"/>
        <v>10274</v>
      </c>
      <c r="I40" s="23">
        <v>4</v>
      </c>
      <c r="J40" s="22">
        <f t="shared" si="2"/>
        <v>41096</v>
      </c>
      <c r="K40" s="22">
        <f t="shared" si="3"/>
        <v>34532</v>
      </c>
    </row>
    <row r="41" spans="1:11" ht="25.5" x14ac:dyDescent="0.2">
      <c r="A41" s="19">
        <v>54</v>
      </c>
      <c r="B41" s="20" t="s">
        <v>25</v>
      </c>
      <c r="C41" s="20" t="s">
        <v>64</v>
      </c>
      <c r="D41" s="20" t="s">
        <v>27</v>
      </c>
      <c r="E41" s="21">
        <v>10065</v>
      </c>
      <c r="F41" s="21">
        <v>10999</v>
      </c>
      <c r="G41" s="21">
        <f t="shared" si="0"/>
        <v>2090</v>
      </c>
      <c r="H41" s="22">
        <f t="shared" si="1"/>
        <v>13089</v>
      </c>
      <c r="I41" s="23">
        <v>4</v>
      </c>
      <c r="J41" s="22">
        <f t="shared" si="2"/>
        <v>52356</v>
      </c>
      <c r="K41" s="22">
        <f t="shared" si="3"/>
        <v>43996</v>
      </c>
    </row>
    <row r="42" spans="1:11" ht="25.5" x14ac:dyDescent="0.2">
      <c r="A42" s="19">
        <v>55</v>
      </c>
      <c r="B42" s="20" t="s">
        <v>25</v>
      </c>
      <c r="C42" s="20" t="s">
        <v>65</v>
      </c>
      <c r="D42" s="20" t="s">
        <v>27</v>
      </c>
      <c r="E42" s="21">
        <v>12600</v>
      </c>
      <c r="F42" s="21">
        <v>13769</v>
      </c>
      <c r="G42" s="21">
        <f t="shared" si="0"/>
        <v>2617</v>
      </c>
      <c r="H42" s="22">
        <f t="shared" si="1"/>
        <v>16386</v>
      </c>
      <c r="I42" s="23">
        <v>4</v>
      </c>
      <c r="J42" s="22">
        <f t="shared" si="2"/>
        <v>65544</v>
      </c>
      <c r="K42" s="22">
        <f t="shared" si="3"/>
        <v>55076</v>
      </c>
    </row>
    <row r="43" spans="1:11" ht="25.5" x14ac:dyDescent="0.2">
      <c r="A43" s="19">
        <v>56</v>
      </c>
      <c r="B43" s="20" t="s">
        <v>25</v>
      </c>
      <c r="C43" s="20" t="s">
        <v>66</v>
      </c>
      <c r="D43" s="20" t="s">
        <v>27</v>
      </c>
      <c r="E43" s="21">
        <v>89910</v>
      </c>
      <c r="F43" s="21">
        <v>98254</v>
      </c>
      <c r="G43" s="21">
        <f t="shared" si="0"/>
        <v>18669</v>
      </c>
      <c r="H43" s="22">
        <f t="shared" si="1"/>
        <v>116923</v>
      </c>
      <c r="I43" s="23">
        <v>4</v>
      </c>
      <c r="J43" s="22">
        <f t="shared" si="2"/>
        <v>467692</v>
      </c>
      <c r="K43" s="22">
        <f t="shared" si="3"/>
        <v>393016</v>
      </c>
    </row>
    <row r="44" spans="1:11" ht="25.5" x14ac:dyDescent="0.2">
      <c r="A44" s="19">
        <v>57</v>
      </c>
      <c r="B44" s="20" t="s">
        <v>25</v>
      </c>
      <c r="C44" s="20" t="s">
        <v>67</v>
      </c>
      <c r="D44" s="20" t="s">
        <v>27</v>
      </c>
      <c r="E44" s="21">
        <v>180000</v>
      </c>
      <c r="F44" s="21">
        <v>196704</v>
      </c>
      <c r="G44" s="21">
        <f t="shared" si="0"/>
        <v>37374</v>
      </c>
      <c r="H44" s="22">
        <f t="shared" si="1"/>
        <v>234078</v>
      </c>
      <c r="I44" s="23">
        <v>4</v>
      </c>
      <c r="J44" s="22">
        <f t="shared" si="2"/>
        <v>936312</v>
      </c>
      <c r="K44" s="22">
        <f t="shared" si="3"/>
        <v>786816</v>
      </c>
    </row>
    <row r="45" spans="1:11" ht="25.5" x14ac:dyDescent="0.2">
      <c r="A45" s="19">
        <v>58</v>
      </c>
      <c r="B45" s="20" t="s">
        <v>25</v>
      </c>
      <c r="C45" s="20" t="s">
        <v>68</v>
      </c>
      <c r="D45" s="20" t="s">
        <v>27</v>
      </c>
      <c r="E45" s="21">
        <v>95000</v>
      </c>
      <c r="F45" s="21">
        <v>103816</v>
      </c>
      <c r="G45" s="21">
        <f t="shared" si="0"/>
        <v>19726</v>
      </c>
      <c r="H45" s="22">
        <f t="shared" si="1"/>
        <v>123542</v>
      </c>
      <c r="I45" s="23">
        <v>5</v>
      </c>
      <c r="J45" s="22">
        <f t="shared" si="2"/>
        <v>617710</v>
      </c>
      <c r="K45" s="22">
        <f t="shared" si="3"/>
        <v>519080</v>
      </c>
    </row>
    <row r="46" spans="1:11" ht="25.5" x14ac:dyDescent="0.2">
      <c r="A46" s="19">
        <v>59</v>
      </c>
      <c r="B46" s="20" t="s">
        <v>25</v>
      </c>
      <c r="C46" s="20" t="s">
        <v>69</v>
      </c>
      <c r="D46" s="20" t="s">
        <v>27</v>
      </c>
      <c r="E46" s="21">
        <v>96390</v>
      </c>
      <c r="F46" s="21">
        <v>105335</v>
      </c>
      <c r="G46" s="21">
        <f t="shared" si="0"/>
        <v>20014</v>
      </c>
      <c r="H46" s="22">
        <f t="shared" si="1"/>
        <v>125349</v>
      </c>
      <c r="I46" s="23">
        <v>5</v>
      </c>
      <c r="J46" s="22">
        <f t="shared" si="2"/>
        <v>626745</v>
      </c>
      <c r="K46" s="22">
        <f t="shared" si="3"/>
        <v>526675</v>
      </c>
    </row>
    <row r="47" spans="1:11" ht="25.5" x14ac:dyDescent="0.2">
      <c r="A47" s="19">
        <v>60</v>
      </c>
      <c r="B47" s="20" t="s">
        <v>25</v>
      </c>
      <c r="C47" s="20" t="s">
        <v>70</v>
      </c>
      <c r="D47" s="20" t="s">
        <v>27</v>
      </c>
      <c r="E47" s="21">
        <v>3321</v>
      </c>
      <c r="F47" s="21">
        <v>3629</v>
      </c>
      <c r="G47" s="21">
        <f t="shared" si="0"/>
        <v>690</v>
      </c>
      <c r="H47" s="22">
        <f t="shared" si="1"/>
        <v>4319</v>
      </c>
      <c r="I47" s="23">
        <v>4</v>
      </c>
      <c r="J47" s="22">
        <f t="shared" si="2"/>
        <v>17276</v>
      </c>
      <c r="K47" s="22">
        <f t="shared" si="3"/>
        <v>14516</v>
      </c>
    </row>
    <row r="48" spans="1:11" ht="25.5" x14ac:dyDescent="0.2">
      <c r="A48" s="19">
        <v>61</v>
      </c>
      <c r="B48" s="20" t="s">
        <v>25</v>
      </c>
      <c r="C48" s="20" t="s">
        <v>71</v>
      </c>
      <c r="D48" s="20" t="s">
        <v>27</v>
      </c>
      <c r="E48" s="21">
        <v>10000</v>
      </c>
      <c r="F48" s="21">
        <v>10928</v>
      </c>
      <c r="G48" s="21">
        <f t="shared" si="0"/>
        <v>2077</v>
      </c>
      <c r="H48" s="22">
        <f t="shared" si="1"/>
        <v>13005</v>
      </c>
      <c r="I48" s="23">
        <v>4</v>
      </c>
      <c r="J48" s="22">
        <f t="shared" si="2"/>
        <v>52020</v>
      </c>
      <c r="K48" s="22">
        <f t="shared" si="3"/>
        <v>43712</v>
      </c>
    </row>
    <row r="49" spans="1:11" ht="25.5" x14ac:dyDescent="0.2">
      <c r="A49" s="19">
        <v>62</v>
      </c>
      <c r="B49" s="20" t="s">
        <v>25</v>
      </c>
      <c r="C49" s="20" t="s">
        <v>72</v>
      </c>
      <c r="D49" s="20" t="s">
        <v>27</v>
      </c>
      <c r="E49" s="21">
        <v>8212</v>
      </c>
      <c r="F49" s="21">
        <v>8974</v>
      </c>
      <c r="G49" s="21">
        <f t="shared" si="0"/>
        <v>1706</v>
      </c>
      <c r="H49" s="22">
        <f t="shared" si="1"/>
        <v>10680</v>
      </c>
      <c r="I49" s="23">
        <v>4</v>
      </c>
      <c r="J49" s="22">
        <f t="shared" si="2"/>
        <v>42720</v>
      </c>
      <c r="K49" s="22">
        <f t="shared" si="3"/>
        <v>35896</v>
      </c>
    </row>
    <row r="50" spans="1:11" ht="25.5" x14ac:dyDescent="0.2">
      <c r="A50" s="19">
        <v>63</v>
      </c>
      <c r="B50" s="20" t="s">
        <v>25</v>
      </c>
      <c r="C50" s="20" t="s">
        <v>73</v>
      </c>
      <c r="D50" s="20" t="s">
        <v>27</v>
      </c>
      <c r="E50" s="21">
        <v>11300</v>
      </c>
      <c r="F50" s="21">
        <v>12349</v>
      </c>
      <c r="G50" s="21">
        <f t="shared" si="0"/>
        <v>2347</v>
      </c>
      <c r="H50" s="22">
        <f t="shared" si="1"/>
        <v>14696</v>
      </c>
      <c r="I50" s="23">
        <v>4</v>
      </c>
      <c r="J50" s="22">
        <f t="shared" si="2"/>
        <v>58784</v>
      </c>
      <c r="K50" s="22">
        <f t="shared" si="3"/>
        <v>49396</v>
      </c>
    </row>
    <row r="51" spans="1:11" ht="25.5" x14ac:dyDescent="0.2">
      <c r="A51" s="19">
        <v>64</v>
      </c>
      <c r="B51" s="20" t="s">
        <v>25</v>
      </c>
      <c r="C51" s="20" t="s">
        <v>74</v>
      </c>
      <c r="D51" s="20" t="s">
        <v>27</v>
      </c>
      <c r="E51" s="21">
        <v>9750</v>
      </c>
      <c r="F51" s="21">
        <v>10655</v>
      </c>
      <c r="G51" s="21">
        <f t="shared" si="0"/>
        <v>2025</v>
      </c>
      <c r="H51" s="22">
        <f t="shared" si="1"/>
        <v>12680</v>
      </c>
      <c r="I51" s="23">
        <v>4</v>
      </c>
      <c r="J51" s="22">
        <f t="shared" si="2"/>
        <v>50720</v>
      </c>
      <c r="K51" s="22">
        <f t="shared" si="3"/>
        <v>42620</v>
      </c>
    </row>
    <row r="52" spans="1:11" ht="25.5" x14ac:dyDescent="0.2">
      <c r="A52" s="19">
        <v>65</v>
      </c>
      <c r="B52" s="20" t="s">
        <v>25</v>
      </c>
      <c r="C52" s="20" t="s">
        <v>75</v>
      </c>
      <c r="D52" s="20" t="s">
        <v>27</v>
      </c>
      <c r="E52" s="21">
        <v>56700</v>
      </c>
      <c r="F52" s="21">
        <v>61962</v>
      </c>
      <c r="G52" s="21">
        <f t="shared" si="0"/>
        <v>11773</v>
      </c>
      <c r="H52" s="22">
        <f t="shared" si="1"/>
        <v>73735</v>
      </c>
      <c r="I52" s="23">
        <v>4</v>
      </c>
      <c r="J52" s="22">
        <f t="shared" si="2"/>
        <v>294940</v>
      </c>
      <c r="K52" s="22">
        <f t="shared" si="3"/>
        <v>247848</v>
      </c>
    </row>
    <row r="53" spans="1:11" ht="25.5" x14ac:dyDescent="0.2">
      <c r="A53" s="19">
        <v>66</v>
      </c>
      <c r="B53" s="20" t="s">
        <v>76</v>
      </c>
      <c r="C53" s="20" t="s">
        <v>77</v>
      </c>
      <c r="D53" s="20" t="s">
        <v>27</v>
      </c>
      <c r="E53" s="21">
        <v>22680</v>
      </c>
      <c r="F53" s="21">
        <v>24785</v>
      </c>
      <c r="G53" s="21">
        <f t="shared" si="0"/>
        <v>4710</v>
      </c>
      <c r="H53" s="22">
        <f t="shared" si="1"/>
        <v>29495</v>
      </c>
      <c r="I53" s="23">
        <v>4</v>
      </c>
      <c r="J53" s="22">
        <f t="shared" si="2"/>
        <v>117980</v>
      </c>
      <c r="K53" s="22">
        <f t="shared" si="3"/>
        <v>99140</v>
      </c>
    </row>
    <row r="54" spans="1:11" ht="25.5" x14ac:dyDescent="0.2">
      <c r="A54" s="19">
        <v>67</v>
      </c>
      <c r="B54" s="20" t="s">
        <v>76</v>
      </c>
      <c r="C54" s="20" t="s">
        <v>78</v>
      </c>
      <c r="D54" s="20" t="s">
        <v>27</v>
      </c>
      <c r="E54" s="21">
        <v>21600</v>
      </c>
      <c r="F54" s="21">
        <v>23604</v>
      </c>
      <c r="G54" s="21">
        <f t="shared" si="0"/>
        <v>4485</v>
      </c>
      <c r="H54" s="22">
        <f t="shared" si="1"/>
        <v>28089</v>
      </c>
      <c r="I54" s="23">
        <v>4</v>
      </c>
      <c r="J54" s="22">
        <f t="shared" si="2"/>
        <v>112356</v>
      </c>
      <c r="K54" s="22">
        <f t="shared" si="3"/>
        <v>94416</v>
      </c>
    </row>
    <row r="55" spans="1:11" ht="25.5" x14ac:dyDescent="0.2">
      <c r="A55" s="19">
        <v>68</v>
      </c>
      <c r="B55" s="20" t="s">
        <v>76</v>
      </c>
      <c r="C55" s="20" t="s">
        <v>79</v>
      </c>
      <c r="D55" s="20" t="s">
        <v>27</v>
      </c>
      <c r="E55" s="21">
        <v>14200</v>
      </c>
      <c r="F55" s="21">
        <v>15518</v>
      </c>
      <c r="G55" s="21">
        <f t="shared" si="0"/>
        <v>2949</v>
      </c>
      <c r="H55" s="22">
        <f t="shared" si="1"/>
        <v>18467</v>
      </c>
      <c r="I55" s="23">
        <v>4</v>
      </c>
      <c r="J55" s="22">
        <f t="shared" si="2"/>
        <v>73868</v>
      </c>
      <c r="K55" s="22">
        <f t="shared" si="3"/>
        <v>62072</v>
      </c>
    </row>
    <row r="56" spans="1:11" ht="25.5" x14ac:dyDescent="0.2">
      <c r="A56" s="19">
        <v>69</v>
      </c>
      <c r="B56" s="20" t="s">
        <v>76</v>
      </c>
      <c r="C56" s="20" t="s">
        <v>80</v>
      </c>
      <c r="D56" s="20" t="s">
        <v>27</v>
      </c>
      <c r="E56" s="21">
        <v>10854</v>
      </c>
      <c r="F56" s="21">
        <v>11861</v>
      </c>
      <c r="G56" s="21">
        <f t="shared" si="0"/>
        <v>2254</v>
      </c>
      <c r="H56" s="22">
        <f t="shared" si="1"/>
        <v>14115</v>
      </c>
      <c r="I56" s="23">
        <v>4</v>
      </c>
      <c r="J56" s="22">
        <f t="shared" si="2"/>
        <v>56460</v>
      </c>
      <c r="K56" s="22">
        <f t="shared" si="3"/>
        <v>47444</v>
      </c>
    </row>
    <row r="57" spans="1:11" ht="25.5" x14ac:dyDescent="0.2">
      <c r="A57" s="19">
        <v>70</v>
      </c>
      <c r="B57" s="20" t="s">
        <v>76</v>
      </c>
      <c r="C57" s="20" t="s">
        <v>81</v>
      </c>
      <c r="D57" s="20" t="s">
        <v>27</v>
      </c>
      <c r="E57" s="21">
        <v>9650</v>
      </c>
      <c r="F57" s="21">
        <v>10546</v>
      </c>
      <c r="G57" s="21">
        <f t="shared" si="0"/>
        <v>2004</v>
      </c>
      <c r="H57" s="22">
        <f t="shared" si="1"/>
        <v>12550</v>
      </c>
      <c r="I57" s="23">
        <v>4</v>
      </c>
      <c r="J57" s="22">
        <f t="shared" si="2"/>
        <v>50200</v>
      </c>
      <c r="K57" s="22">
        <f t="shared" si="3"/>
        <v>42184</v>
      </c>
    </row>
    <row r="58" spans="1:11" ht="25.5" x14ac:dyDescent="0.2">
      <c r="A58" s="19">
        <v>71</v>
      </c>
      <c r="B58" s="20" t="s">
        <v>76</v>
      </c>
      <c r="C58" s="20" t="s">
        <v>82</v>
      </c>
      <c r="D58" s="20" t="s">
        <v>27</v>
      </c>
      <c r="E58" s="21">
        <v>11427</v>
      </c>
      <c r="F58" s="21">
        <v>12487</v>
      </c>
      <c r="G58" s="21">
        <f t="shared" si="0"/>
        <v>2373</v>
      </c>
      <c r="H58" s="22">
        <f t="shared" si="1"/>
        <v>14860</v>
      </c>
      <c r="I58" s="23">
        <v>4</v>
      </c>
      <c r="J58" s="22">
        <f t="shared" si="2"/>
        <v>59440</v>
      </c>
      <c r="K58" s="22">
        <f t="shared" si="3"/>
        <v>49948</v>
      </c>
    </row>
    <row r="59" spans="1:11" ht="25.5" x14ac:dyDescent="0.2">
      <c r="A59" s="19">
        <v>72</v>
      </c>
      <c r="B59" s="20" t="s">
        <v>76</v>
      </c>
      <c r="C59" s="20" t="s">
        <v>83</v>
      </c>
      <c r="D59" s="20" t="s">
        <v>27</v>
      </c>
      <c r="E59" s="21">
        <v>10000</v>
      </c>
      <c r="F59" s="21">
        <v>10928</v>
      </c>
      <c r="G59" s="21">
        <f t="shared" si="0"/>
        <v>2077</v>
      </c>
      <c r="H59" s="22">
        <f t="shared" si="1"/>
        <v>13005</v>
      </c>
      <c r="I59" s="23">
        <v>4</v>
      </c>
      <c r="J59" s="22">
        <f t="shared" si="2"/>
        <v>52020</v>
      </c>
      <c r="K59" s="22">
        <f t="shared" si="3"/>
        <v>43712</v>
      </c>
    </row>
    <row r="60" spans="1:11" x14ac:dyDescent="0.2">
      <c r="A60" s="19">
        <v>73</v>
      </c>
      <c r="B60" s="20" t="s">
        <v>76</v>
      </c>
      <c r="C60" s="20" t="s">
        <v>84</v>
      </c>
      <c r="D60" s="20" t="s">
        <v>27</v>
      </c>
      <c r="E60" s="21">
        <v>25920</v>
      </c>
      <c r="F60" s="21">
        <v>28325</v>
      </c>
      <c r="G60" s="21">
        <f t="shared" si="0"/>
        <v>5382</v>
      </c>
      <c r="H60" s="22">
        <f t="shared" si="1"/>
        <v>33707</v>
      </c>
      <c r="I60" s="23">
        <v>4</v>
      </c>
      <c r="J60" s="22">
        <f t="shared" si="2"/>
        <v>134828</v>
      </c>
      <c r="K60" s="22">
        <f t="shared" si="3"/>
        <v>113300</v>
      </c>
    </row>
    <row r="61" spans="1:11" ht="25.5" x14ac:dyDescent="0.2">
      <c r="A61" s="19">
        <v>74</v>
      </c>
      <c r="B61" s="20" t="s">
        <v>76</v>
      </c>
      <c r="C61" s="20" t="s">
        <v>85</v>
      </c>
      <c r="D61" s="20" t="s">
        <v>27</v>
      </c>
      <c r="E61" s="21">
        <v>14750</v>
      </c>
      <c r="F61" s="21">
        <v>16119</v>
      </c>
      <c r="G61" s="21">
        <f t="shared" si="0"/>
        <v>3063</v>
      </c>
      <c r="H61" s="22">
        <f t="shared" si="1"/>
        <v>19182</v>
      </c>
      <c r="I61" s="23">
        <v>4</v>
      </c>
      <c r="J61" s="22">
        <f t="shared" si="2"/>
        <v>76728</v>
      </c>
      <c r="K61" s="22">
        <f t="shared" si="3"/>
        <v>64476</v>
      </c>
    </row>
    <row r="62" spans="1:11" ht="25.5" x14ac:dyDescent="0.2">
      <c r="A62" s="19">
        <v>75</v>
      </c>
      <c r="B62" s="20" t="s">
        <v>76</v>
      </c>
      <c r="C62" s="20" t="s">
        <v>86</v>
      </c>
      <c r="D62" s="20" t="s">
        <v>27</v>
      </c>
      <c r="E62" s="21">
        <v>3000</v>
      </c>
      <c r="F62" s="21">
        <v>3278</v>
      </c>
      <c r="G62" s="21">
        <f t="shared" si="0"/>
        <v>623</v>
      </c>
      <c r="H62" s="22">
        <f t="shared" si="1"/>
        <v>3901</v>
      </c>
      <c r="I62" s="23">
        <v>4</v>
      </c>
      <c r="J62" s="22">
        <f t="shared" si="2"/>
        <v>15604</v>
      </c>
      <c r="K62" s="22">
        <f t="shared" si="3"/>
        <v>13112</v>
      </c>
    </row>
    <row r="63" spans="1:11" ht="25.5" x14ac:dyDescent="0.2">
      <c r="A63" s="19">
        <v>76</v>
      </c>
      <c r="B63" s="20" t="s">
        <v>76</v>
      </c>
      <c r="C63" s="20" t="s">
        <v>87</v>
      </c>
      <c r="D63" s="20" t="s">
        <v>27</v>
      </c>
      <c r="E63" s="21">
        <v>2000</v>
      </c>
      <c r="F63" s="21">
        <v>2186</v>
      </c>
      <c r="G63" s="21">
        <f t="shared" si="0"/>
        <v>416</v>
      </c>
      <c r="H63" s="22">
        <f t="shared" si="1"/>
        <v>2602</v>
      </c>
      <c r="I63" s="23">
        <v>4</v>
      </c>
      <c r="J63" s="22">
        <f t="shared" si="2"/>
        <v>10408</v>
      </c>
      <c r="K63" s="22">
        <f t="shared" si="3"/>
        <v>8744</v>
      </c>
    </row>
    <row r="64" spans="1:11" x14ac:dyDescent="0.2">
      <c r="A64" s="19">
        <v>77</v>
      </c>
      <c r="B64" s="20" t="s">
        <v>76</v>
      </c>
      <c r="C64" s="20" t="s">
        <v>88</v>
      </c>
      <c r="D64" s="20" t="s">
        <v>27</v>
      </c>
      <c r="E64" s="21">
        <v>11063</v>
      </c>
      <c r="F64" s="21">
        <v>12090</v>
      </c>
      <c r="G64" s="21">
        <f t="shared" si="0"/>
        <v>2298</v>
      </c>
      <c r="H64" s="22">
        <f t="shared" si="1"/>
        <v>14388</v>
      </c>
      <c r="I64" s="23">
        <v>4</v>
      </c>
      <c r="J64" s="22">
        <f t="shared" si="2"/>
        <v>57552</v>
      </c>
      <c r="K64" s="22">
        <f t="shared" si="3"/>
        <v>48360</v>
      </c>
    </row>
    <row r="65" spans="1:11" ht="25.5" x14ac:dyDescent="0.2">
      <c r="A65" s="19">
        <v>78</v>
      </c>
      <c r="B65" s="20" t="s">
        <v>76</v>
      </c>
      <c r="C65" s="20" t="s">
        <v>89</v>
      </c>
      <c r="D65" s="20" t="s">
        <v>27</v>
      </c>
      <c r="E65" s="21">
        <v>2000</v>
      </c>
      <c r="F65" s="21">
        <v>2186</v>
      </c>
      <c r="G65" s="21">
        <f t="shared" si="0"/>
        <v>416</v>
      </c>
      <c r="H65" s="22">
        <f t="shared" si="1"/>
        <v>2602</v>
      </c>
      <c r="I65" s="23">
        <v>4</v>
      </c>
      <c r="J65" s="22">
        <f>+I65*H65</f>
        <v>10408</v>
      </c>
      <c r="K65" s="22">
        <f t="shared" si="3"/>
        <v>8744</v>
      </c>
    </row>
    <row r="66" spans="1:11" ht="25.5" x14ac:dyDescent="0.2">
      <c r="A66" s="19">
        <v>79</v>
      </c>
      <c r="B66" s="20" t="s">
        <v>76</v>
      </c>
      <c r="C66" s="20" t="s">
        <v>90</v>
      </c>
      <c r="D66" s="20" t="s">
        <v>27</v>
      </c>
      <c r="E66" s="21">
        <v>3000</v>
      </c>
      <c r="F66" s="21">
        <v>3278</v>
      </c>
      <c r="G66" s="21">
        <f t="shared" si="0"/>
        <v>623</v>
      </c>
      <c r="H66" s="22">
        <f t="shared" si="1"/>
        <v>3901</v>
      </c>
      <c r="I66" s="23">
        <v>4</v>
      </c>
      <c r="J66" s="22">
        <f t="shared" si="2"/>
        <v>15604</v>
      </c>
      <c r="K66" s="22">
        <f t="shared" si="3"/>
        <v>13112</v>
      </c>
    </row>
    <row r="67" spans="1:11" ht="25.5" x14ac:dyDescent="0.2">
      <c r="A67" s="19">
        <v>80</v>
      </c>
      <c r="B67" s="20" t="s">
        <v>76</v>
      </c>
      <c r="C67" s="20" t="s">
        <v>91</v>
      </c>
      <c r="D67" s="20" t="s">
        <v>27</v>
      </c>
      <c r="E67" s="21">
        <v>896</v>
      </c>
      <c r="F67" s="21">
        <v>979</v>
      </c>
      <c r="G67" s="21">
        <f t="shared" si="0"/>
        <v>187</v>
      </c>
      <c r="H67" s="22">
        <f t="shared" si="1"/>
        <v>1166</v>
      </c>
      <c r="I67" s="23">
        <v>4</v>
      </c>
      <c r="J67" s="22">
        <f t="shared" si="2"/>
        <v>4664</v>
      </c>
      <c r="K67" s="22">
        <f t="shared" si="3"/>
        <v>3916</v>
      </c>
    </row>
    <row r="68" spans="1:11" ht="25.5" x14ac:dyDescent="0.2">
      <c r="A68" s="19">
        <v>81</v>
      </c>
      <c r="B68" s="20" t="s">
        <v>76</v>
      </c>
      <c r="C68" s="20" t="s">
        <v>92</v>
      </c>
      <c r="D68" s="20" t="s">
        <v>27</v>
      </c>
      <c r="E68" s="21">
        <v>932</v>
      </c>
      <c r="F68" s="21">
        <v>1018</v>
      </c>
      <c r="G68" s="21">
        <f t="shared" ref="G68:G73" si="4">ROUNDUP(F68*0.19,0)</f>
        <v>194</v>
      </c>
      <c r="H68" s="22">
        <f t="shared" ref="H68:H73" si="5">+G68+F68</f>
        <v>1212</v>
      </c>
      <c r="I68" s="23">
        <v>4</v>
      </c>
      <c r="J68" s="22">
        <f t="shared" ref="J68:J73" si="6">+I68*H68</f>
        <v>4848</v>
      </c>
      <c r="K68" s="22">
        <f t="shared" ref="K68:K73" si="7">+I68*F68</f>
        <v>4072</v>
      </c>
    </row>
    <row r="69" spans="1:11" x14ac:dyDescent="0.2">
      <c r="A69" s="19">
        <v>82</v>
      </c>
      <c r="B69" s="20" t="s">
        <v>76</v>
      </c>
      <c r="C69" s="20" t="s">
        <v>93</v>
      </c>
      <c r="D69" s="20" t="s">
        <v>27</v>
      </c>
      <c r="E69" s="21">
        <v>69000</v>
      </c>
      <c r="F69" s="21">
        <v>75403</v>
      </c>
      <c r="G69" s="21">
        <f t="shared" si="4"/>
        <v>14327</v>
      </c>
      <c r="H69" s="22">
        <f t="shared" si="5"/>
        <v>89730</v>
      </c>
      <c r="I69" s="23">
        <v>4</v>
      </c>
      <c r="J69" s="22">
        <f t="shared" si="6"/>
        <v>358920</v>
      </c>
      <c r="K69" s="22">
        <f t="shared" si="7"/>
        <v>301612</v>
      </c>
    </row>
    <row r="70" spans="1:11" x14ac:dyDescent="0.2">
      <c r="A70" s="19">
        <v>83</v>
      </c>
      <c r="B70" s="20" t="s">
        <v>76</v>
      </c>
      <c r="C70" s="20" t="s">
        <v>94</v>
      </c>
      <c r="D70" s="20" t="s">
        <v>27</v>
      </c>
      <c r="E70" s="21">
        <v>22000</v>
      </c>
      <c r="F70" s="21">
        <v>24042</v>
      </c>
      <c r="G70" s="21">
        <f t="shared" si="4"/>
        <v>4568</v>
      </c>
      <c r="H70" s="22">
        <f t="shared" si="5"/>
        <v>28610</v>
      </c>
      <c r="I70" s="23">
        <v>4</v>
      </c>
      <c r="J70" s="22">
        <f t="shared" si="6"/>
        <v>114440</v>
      </c>
      <c r="K70" s="22">
        <f t="shared" si="7"/>
        <v>96168</v>
      </c>
    </row>
    <row r="71" spans="1:11" x14ac:dyDescent="0.2">
      <c r="A71" s="19">
        <v>84</v>
      </c>
      <c r="B71" s="20" t="s">
        <v>76</v>
      </c>
      <c r="C71" s="20" t="s">
        <v>95</v>
      </c>
      <c r="D71" s="20" t="s">
        <v>27</v>
      </c>
      <c r="E71" s="21">
        <v>25000</v>
      </c>
      <c r="F71" s="21">
        <v>27320</v>
      </c>
      <c r="G71" s="21">
        <f t="shared" si="4"/>
        <v>5191</v>
      </c>
      <c r="H71" s="22">
        <f t="shared" si="5"/>
        <v>32511</v>
      </c>
      <c r="I71" s="23">
        <v>4</v>
      </c>
      <c r="J71" s="22">
        <f t="shared" si="6"/>
        <v>130044</v>
      </c>
      <c r="K71" s="22">
        <f t="shared" si="7"/>
        <v>109280</v>
      </c>
    </row>
    <row r="72" spans="1:11" ht="25.5" x14ac:dyDescent="0.2">
      <c r="A72" s="19">
        <v>85</v>
      </c>
      <c r="B72" s="20" t="s">
        <v>76</v>
      </c>
      <c r="C72" s="20" t="s">
        <v>96</v>
      </c>
      <c r="D72" s="20" t="s">
        <v>27</v>
      </c>
      <c r="E72" s="21">
        <v>78000</v>
      </c>
      <c r="F72" s="21">
        <v>85238</v>
      </c>
      <c r="G72" s="21">
        <f t="shared" si="4"/>
        <v>16196</v>
      </c>
      <c r="H72" s="22">
        <f t="shared" si="5"/>
        <v>101434</v>
      </c>
      <c r="I72" s="23">
        <v>4</v>
      </c>
      <c r="J72" s="22">
        <f t="shared" si="6"/>
        <v>405736</v>
      </c>
      <c r="K72" s="22">
        <f t="shared" si="7"/>
        <v>340952</v>
      </c>
    </row>
    <row r="73" spans="1:11" x14ac:dyDescent="0.2">
      <c r="A73" s="24">
        <v>86</v>
      </c>
      <c r="B73" s="25" t="s">
        <v>76</v>
      </c>
      <c r="C73" s="25" t="s">
        <v>97</v>
      </c>
      <c r="D73" s="25" t="s">
        <v>27</v>
      </c>
      <c r="E73" s="26">
        <v>10000</v>
      </c>
      <c r="F73" s="26">
        <v>10928</v>
      </c>
      <c r="G73" s="26">
        <f t="shared" si="4"/>
        <v>2077</v>
      </c>
      <c r="H73" s="27">
        <f t="shared" si="5"/>
        <v>13005</v>
      </c>
      <c r="I73" s="28">
        <v>7</v>
      </c>
      <c r="J73" s="27">
        <f t="shared" si="6"/>
        <v>91035</v>
      </c>
      <c r="K73" s="22">
        <f t="shared" si="7"/>
        <v>76496</v>
      </c>
    </row>
    <row r="74" spans="1:11" s="34" customFormat="1" ht="25.5" x14ac:dyDescent="0.2">
      <c r="A74" s="29"/>
      <c r="B74" s="30" t="s">
        <v>111</v>
      </c>
      <c r="C74" s="29"/>
      <c r="D74" s="29"/>
      <c r="E74" s="31"/>
      <c r="F74" s="31"/>
      <c r="G74" s="29"/>
      <c r="H74" s="32"/>
      <c r="I74" s="33"/>
      <c r="J74" s="32">
        <f>SUM(J3:J73)</f>
        <v>11565931</v>
      </c>
      <c r="K74" s="32">
        <f>SUM(K3:K73)</f>
        <v>9719155</v>
      </c>
    </row>
    <row r="75" spans="1:11" s="34" customFormat="1" ht="25.5" x14ac:dyDescent="0.2">
      <c r="B75" s="30" t="s">
        <v>109</v>
      </c>
      <c r="E75" s="35"/>
      <c r="F75" s="35"/>
      <c r="I75" s="36"/>
      <c r="J75" s="37">
        <v>48433324</v>
      </c>
    </row>
    <row r="76" spans="1:11" s="34" customFormat="1" x14ac:dyDescent="0.2">
      <c r="B76" s="38"/>
      <c r="E76" s="35"/>
      <c r="F76" s="35"/>
      <c r="I76" s="36"/>
    </row>
    <row r="77" spans="1:11" s="34" customFormat="1" ht="13.5" thickBot="1" x14ac:dyDescent="0.25">
      <c r="B77" s="38"/>
      <c r="E77" s="35"/>
      <c r="F77" s="35"/>
      <c r="I77" s="36"/>
      <c r="K77" s="32"/>
    </row>
    <row r="78" spans="1:11" s="34" customFormat="1" ht="26.25" thickBot="1" x14ac:dyDescent="0.25">
      <c r="B78" s="39" t="s">
        <v>110</v>
      </c>
      <c r="E78" s="35"/>
      <c r="F78" s="35"/>
      <c r="I78" s="36"/>
      <c r="J78" s="40">
        <f>+J74+'inspeccion ajustados'!J17</f>
        <v>59999255</v>
      </c>
      <c r="K78" s="41"/>
    </row>
    <row r="79" spans="1:11" s="34" customFormat="1" x14ac:dyDescent="0.2">
      <c r="B79" s="38"/>
      <c r="E79" s="35"/>
      <c r="F79" s="35"/>
      <c r="I79" s="36"/>
      <c r="J79" s="41"/>
    </row>
    <row r="80" spans="1:11" s="34" customFormat="1" x14ac:dyDescent="0.2">
      <c r="B80" s="38"/>
      <c r="E80" s="35"/>
      <c r="F80" s="35"/>
      <c r="I80" s="36"/>
    </row>
    <row r="81" spans="1:9" s="34" customFormat="1" x14ac:dyDescent="0.2">
      <c r="B81" s="38"/>
      <c r="E81" s="35"/>
      <c r="F81" s="35"/>
      <c r="I81" s="36"/>
    </row>
    <row r="82" spans="1:9" s="34" customFormat="1" x14ac:dyDescent="0.2">
      <c r="B82" s="38"/>
      <c r="E82" s="35"/>
      <c r="F82" s="35"/>
      <c r="I82" s="36"/>
    </row>
    <row r="83" spans="1:9" s="34" customFormat="1" x14ac:dyDescent="0.2">
      <c r="B83" s="38"/>
      <c r="E83" s="35"/>
      <c r="F83" s="35"/>
      <c r="I83" s="36"/>
    </row>
    <row r="84" spans="1:9" s="34" customFormat="1" x14ac:dyDescent="0.2">
      <c r="B84" s="38"/>
      <c r="E84" s="35"/>
      <c r="F84" s="35"/>
      <c r="I84" s="36"/>
    </row>
    <row r="85" spans="1:9" s="34" customFormat="1" x14ac:dyDescent="0.2">
      <c r="B85" s="38"/>
      <c r="E85" s="35"/>
      <c r="F85" s="35"/>
      <c r="I85" s="36"/>
    </row>
    <row r="86" spans="1:9" s="34" customFormat="1" x14ac:dyDescent="0.2">
      <c r="B86" s="38"/>
      <c r="E86" s="35"/>
      <c r="F86" s="35"/>
      <c r="I86" s="36"/>
    </row>
    <row r="87" spans="1:9" s="34" customFormat="1" x14ac:dyDescent="0.2">
      <c r="B87" s="38"/>
      <c r="E87" s="35"/>
      <c r="F87" s="35"/>
      <c r="I87" s="36"/>
    </row>
    <row r="88" spans="1:9" s="34" customFormat="1" x14ac:dyDescent="0.2">
      <c r="B88" s="38"/>
      <c r="E88" s="35"/>
      <c r="F88" s="35"/>
      <c r="I88" s="36"/>
    </row>
    <row r="89" spans="1:9" s="34" customFormat="1" x14ac:dyDescent="0.2">
      <c r="B89" s="38"/>
      <c r="E89" s="35"/>
      <c r="F89" s="35"/>
      <c r="I89" s="36"/>
    </row>
    <row r="90" spans="1:9" s="34" customFormat="1" x14ac:dyDescent="0.2">
      <c r="B90" s="38"/>
      <c r="E90" s="35"/>
      <c r="F90" s="35"/>
      <c r="I90" s="36"/>
    </row>
    <row r="91" spans="1:9" s="34" customFormat="1" x14ac:dyDescent="0.2">
      <c r="B91" s="38"/>
      <c r="E91" s="35"/>
      <c r="F91" s="35"/>
      <c r="I91" s="36"/>
    </row>
    <row r="92" spans="1:9" s="34" customFormat="1" x14ac:dyDescent="0.2">
      <c r="B92" s="38"/>
      <c r="E92" s="35"/>
      <c r="F92" s="35"/>
      <c r="I92" s="36"/>
    </row>
    <row r="93" spans="1:9" s="34" customFormat="1" x14ac:dyDescent="0.2">
      <c r="B93" s="38"/>
      <c r="E93" s="35"/>
      <c r="F93" s="35"/>
      <c r="I93" s="36"/>
    </row>
    <row r="94" spans="1:9" s="34" customFormat="1" x14ac:dyDescent="0.2">
      <c r="B94" s="38"/>
      <c r="E94" s="35"/>
      <c r="F94" s="35"/>
      <c r="I94" s="36"/>
    </row>
    <row r="95" spans="1:9" s="34" customFormat="1" x14ac:dyDescent="0.2">
      <c r="B95" s="38"/>
      <c r="E95" s="35"/>
      <c r="F95" s="35"/>
      <c r="I95" s="36"/>
    </row>
    <row r="96" spans="1:9" x14ac:dyDescent="0.2">
      <c r="A96" s="34"/>
      <c r="B96" s="42"/>
      <c r="C96" s="34"/>
      <c r="D96" s="34"/>
      <c r="E96" s="35"/>
      <c r="F96" s="35"/>
    </row>
    <row r="97" spans="1:6" x14ac:dyDescent="0.2">
      <c r="A97" s="34"/>
      <c r="C97" s="34"/>
      <c r="D97" s="34"/>
      <c r="E97" s="35"/>
      <c r="F97" s="35"/>
    </row>
    <row r="98" spans="1:6" x14ac:dyDescent="0.2">
      <c r="A98" s="34"/>
      <c r="C98" s="34"/>
      <c r="D98" s="34"/>
      <c r="E98" s="35"/>
      <c r="F98" s="35"/>
    </row>
    <row r="99" spans="1:6" x14ac:dyDescent="0.2">
      <c r="A99" s="34"/>
      <c r="C99" s="34"/>
      <c r="D99" s="34"/>
      <c r="E99" s="35"/>
      <c r="F99" s="35"/>
    </row>
    <row r="100" spans="1:6" x14ac:dyDescent="0.2">
      <c r="A100" s="34"/>
      <c r="C100" s="34"/>
      <c r="D100" s="34"/>
      <c r="E100" s="35"/>
      <c r="F100" s="35"/>
    </row>
    <row r="101" spans="1:6" x14ac:dyDescent="0.2">
      <c r="A101" s="34"/>
      <c r="C101" s="34"/>
      <c r="D101" s="34"/>
      <c r="E101" s="35"/>
      <c r="F101" s="35"/>
    </row>
    <row r="102" spans="1:6" x14ac:dyDescent="0.2">
      <c r="A102" s="34"/>
      <c r="C102" s="34"/>
      <c r="D102" s="34"/>
      <c r="E102" s="35"/>
      <c r="F102" s="35"/>
    </row>
    <row r="103" spans="1:6" x14ac:dyDescent="0.2">
      <c r="A103" s="34"/>
      <c r="C103" s="34"/>
      <c r="D103" s="34"/>
      <c r="E103" s="35"/>
      <c r="F103" s="35"/>
    </row>
    <row r="104" spans="1:6" x14ac:dyDescent="0.2">
      <c r="A104" s="34"/>
      <c r="C104" s="34"/>
      <c r="D104" s="34"/>
      <c r="E104" s="35"/>
      <c r="F104" s="35"/>
    </row>
    <row r="105" spans="1:6" x14ac:dyDescent="0.2">
      <c r="A105" s="34"/>
      <c r="C105" s="34"/>
      <c r="D105" s="34"/>
      <c r="E105" s="35"/>
      <c r="F105" s="35"/>
    </row>
    <row r="106" spans="1:6" x14ac:dyDescent="0.2">
      <c r="A106" s="34"/>
      <c r="C106" s="34"/>
      <c r="D106" s="34"/>
      <c r="E106" s="35"/>
      <c r="F106" s="35"/>
    </row>
    <row r="107" spans="1:6" x14ac:dyDescent="0.2">
      <c r="A107" s="34"/>
      <c r="C107" s="34"/>
      <c r="D107" s="34"/>
      <c r="E107" s="35"/>
      <c r="F107" s="35"/>
    </row>
    <row r="108" spans="1:6" x14ac:dyDescent="0.2">
      <c r="A108" s="34"/>
      <c r="C108" s="34"/>
      <c r="D108" s="34"/>
      <c r="E108" s="35"/>
      <c r="F108" s="35"/>
    </row>
    <row r="109" spans="1:6" x14ac:dyDescent="0.2">
      <c r="A109" s="34"/>
      <c r="C109" s="34"/>
      <c r="D109" s="34"/>
      <c r="E109" s="35"/>
      <c r="F109" s="35"/>
    </row>
    <row r="110" spans="1:6" x14ac:dyDescent="0.2">
      <c r="A110" s="34"/>
      <c r="C110" s="34"/>
      <c r="D110" s="34"/>
      <c r="E110" s="35"/>
      <c r="F110" s="35"/>
    </row>
    <row r="111" spans="1:6" x14ac:dyDescent="0.2">
      <c r="A111" s="34"/>
      <c r="C111" s="34"/>
      <c r="D111" s="34"/>
      <c r="E111" s="35"/>
      <c r="F111" s="35"/>
    </row>
    <row r="112" spans="1:6" x14ac:dyDescent="0.2">
      <c r="A112" s="34"/>
      <c r="C112" s="34"/>
      <c r="D112" s="34"/>
      <c r="E112" s="35"/>
      <c r="F112" s="35"/>
    </row>
    <row r="113" spans="1:6" x14ac:dyDescent="0.2">
      <c r="A113" s="34"/>
      <c r="C113" s="34"/>
      <c r="D113" s="34"/>
      <c r="E113" s="35"/>
      <c r="F113" s="35"/>
    </row>
    <row r="114" spans="1:6" x14ac:dyDescent="0.2">
      <c r="A114" s="34"/>
      <c r="C114" s="34"/>
      <c r="D114" s="34"/>
      <c r="E114" s="35"/>
      <c r="F114" s="35"/>
    </row>
    <row r="115" spans="1:6" x14ac:dyDescent="0.2">
      <c r="A115" s="34"/>
      <c r="C115" s="34"/>
      <c r="D115" s="34"/>
      <c r="E115" s="35"/>
      <c r="F115" s="35"/>
    </row>
    <row r="116" spans="1:6" x14ac:dyDescent="0.2">
      <c r="A116" s="34"/>
      <c r="C116" s="34"/>
      <c r="D116" s="34"/>
      <c r="E116" s="35"/>
      <c r="F116" s="35"/>
    </row>
    <row r="117" spans="1:6" x14ac:dyDescent="0.2">
      <c r="A117" s="34"/>
      <c r="C117" s="34"/>
      <c r="D117" s="34"/>
      <c r="E117" s="35"/>
      <c r="F117" s="35"/>
    </row>
    <row r="118" spans="1:6" x14ac:dyDescent="0.2">
      <c r="A118" s="34"/>
      <c r="C118" s="34"/>
      <c r="D118" s="34"/>
      <c r="E118" s="35"/>
      <c r="F118" s="35"/>
    </row>
    <row r="119" spans="1:6" x14ac:dyDescent="0.2">
      <c r="A119" s="34"/>
      <c r="C119" s="34"/>
      <c r="D119" s="34"/>
      <c r="E119" s="35"/>
      <c r="F119" s="35"/>
    </row>
    <row r="120" spans="1:6" x14ac:dyDescent="0.2">
      <c r="A120" s="34"/>
      <c r="C120" s="34"/>
      <c r="D120" s="34"/>
      <c r="E120" s="35"/>
      <c r="F120" s="35"/>
    </row>
    <row r="121" spans="1:6" x14ac:dyDescent="0.2">
      <c r="A121" s="34"/>
      <c r="C121" s="34"/>
      <c r="D121" s="34"/>
      <c r="E121" s="35"/>
      <c r="F121" s="35"/>
    </row>
    <row r="122" spans="1:6" x14ac:dyDescent="0.2">
      <c r="A122" s="34"/>
      <c r="C122" s="34"/>
      <c r="D122" s="34"/>
      <c r="E122" s="35"/>
      <c r="F122" s="35"/>
    </row>
    <row r="123" spans="1:6" x14ac:dyDescent="0.2">
      <c r="A123" s="34"/>
      <c r="C123" s="34"/>
      <c r="D123" s="34"/>
      <c r="E123" s="35"/>
      <c r="F123" s="35"/>
    </row>
    <row r="124" spans="1:6" x14ac:dyDescent="0.2">
      <c r="A124" s="34"/>
      <c r="C124" s="34"/>
      <c r="D124" s="34"/>
      <c r="E124" s="35"/>
      <c r="F124" s="35"/>
    </row>
    <row r="125" spans="1:6" x14ac:dyDescent="0.2">
      <c r="A125" s="34"/>
      <c r="C125" s="34"/>
      <c r="D125" s="34"/>
      <c r="E125" s="35"/>
      <c r="F125" s="35"/>
    </row>
    <row r="126" spans="1:6" x14ac:dyDescent="0.2">
      <c r="A126" s="34"/>
      <c r="C126" s="34"/>
      <c r="D126" s="34"/>
      <c r="E126" s="35"/>
      <c r="F126" s="35"/>
    </row>
    <row r="127" spans="1:6" x14ac:dyDescent="0.2">
      <c r="A127" s="34"/>
      <c r="C127" s="34"/>
      <c r="D127" s="34"/>
      <c r="E127" s="35"/>
      <c r="F127" s="35"/>
    </row>
    <row r="128" spans="1:6" x14ac:dyDescent="0.2">
      <c r="A128" s="34"/>
      <c r="C128" s="34"/>
      <c r="D128" s="34"/>
      <c r="E128" s="35"/>
      <c r="F128" s="35"/>
    </row>
    <row r="129" spans="1:6" x14ac:dyDescent="0.2">
      <c r="A129" s="34"/>
      <c r="C129" s="34"/>
      <c r="D129" s="34"/>
      <c r="E129" s="35"/>
      <c r="F129" s="35"/>
    </row>
    <row r="130" spans="1:6" x14ac:dyDescent="0.2">
      <c r="A130" s="34"/>
      <c r="C130" s="34"/>
      <c r="D130" s="34"/>
      <c r="E130" s="35"/>
      <c r="F130" s="35"/>
    </row>
    <row r="131" spans="1:6" x14ac:dyDescent="0.2">
      <c r="A131" s="34"/>
      <c r="C131" s="34"/>
      <c r="D131" s="34"/>
      <c r="E131" s="35"/>
      <c r="F131" s="35"/>
    </row>
    <row r="132" spans="1:6" x14ac:dyDescent="0.2">
      <c r="A132" s="34"/>
      <c r="C132" s="34"/>
      <c r="D132" s="34"/>
      <c r="E132" s="35"/>
      <c r="F132" s="35"/>
    </row>
    <row r="133" spans="1:6" x14ac:dyDescent="0.2">
      <c r="A133" s="34"/>
      <c r="C133" s="34"/>
      <c r="D133" s="34"/>
      <c r="E133" s="35"/>
      <c r="F133" s="35"/>
    </row>
    <row r="134" spans="1:6" x14ac:dyDescent="0.2">
      <c r="A134" s="34"/>
      <c r="C134" s="34"/>
      <c r="D134" s="34"/>
      <c r="E134" s="35"/>
      <c r="F134" s="35"/>
    </row>
    <row r="135" spans="1:6" x14ac:dyDescent="0.2">
      <c r="A135" s="34"/>
      <c r="C135" s="34"/>
      <c r="D135" s="34"/>
      <c r="E135" s="35"/>
      <c r="F135" s="35"/>
    </row>
    <row r="136" spans="1:6" x14ac:dyDescent="0.2">
      <c r="A136" s="34"/>
      <c r="C136" s="34"/>
      <c r="D136" s="34"/>
      <c r="E136" s="35"/>
      <c r="F136" s="35"/>
    </row>
    <row r="137" spans="1:6" x14ac:dyDescent="0.2">
      <c r="A137" s="34"/>
      <c r="C137" s="34"/>
      <c r="D137" s="34"/>
      <c r="E137" s="35"/>
      <c r="F137" s="35"/>
    </row>
    <row r="138" spans="1:6" x14ac:dyDescent="0.2">
      <c r="A138" s="34"/>
      <c r="C138" s="34"/>
      <c r="D138" s="34"/>
      <c r="E138" s="35"/>
      <c r="F138" s="35"/>
    </row>
    <row r="139" spans="1:6" x14ac:dyDescent="0.2">
      <c r="A139" s="34"/>
      <c r="C139" s="34"/>
      <c r="D139" s="34"/>
      <c r="E139" s="35"/>
      <c r="F139" s="35"/>
    </row>
    <row r="140" spans="1:6" x14ac:dyDescent="0.2">
      <c r="A140" s="34"/>
      <c r="C140" s="34"/>
      <c r="D140" s="34"/>
      <c r="E140" s="35"/>
      <c r="F140" s="35"/>
    </row>
    <row r="141" spans="1:6" x14ac:dyDescent="0.2">
      <c r="A141" s="34"/>
      <c r="C141" s="34"/>
      <c r="D141" s="34"/>
      <c r="E141" s="35"/>
      <c r="F141" s="35"/>
    </row>
    <row r="142" spans="1:6" x14ac:dyDescent="0.2">
      <c r="A142" s="34"/>
      <c r="C142" s="34"/>
      <c r="D142" s="34"/>
      <c r="E142" s="35"/>
      <c r="F142" s="35"/>
    </row>
    <row r="143" spans="1:6" x14ac:dyDescent="0.2">
      <c r="A143" s="34"/>
      <c r="C143" s="34"/>
      <c r="D143" s="34"/>
      <c r="E143" s="35"/>
      <c r="F143" s="35"/>
    </row>
    <row r="144" spans="1:6" x14ac:dyDescent="0.2">
      <c r="A144" s="34"/>
      <c r="C144" s="34"/>
      <c r="D144" s="34"/>
      <c r="E144" s="35"/>
      <c r="F144" s="35"/>
    </row>
    <row r="145" spans="1:6" x14ac:dyDescent="0.2">
      <c r="A145" s="34"/>
      <c r="C145" s="34"/>
      <c r="D145" s="34"/>
      <c r="E145" s="35"/>
      <c r="F145" s="35"/>
    </row>
    <row r="146" spans="1:6" x14ac:dyDescent="0.2">
      <c r="A146" s="34"/>
      <c r="C146" s="34"/>
      <c r="D146" s="34"/>
      <c r="E146" s="35"/>
      <c r="F146" s="35"/>
    </row>
    <row r="147" spans="1:6" x14ac:dyDescent="0.2">
      <c r="A147" s="34"/>
      <c r="C147" s="34"/>
      <c r="D147" s="34"/>
      <c r="E147" s="35"/>
      <c r="F147" s="35"/>
    </row>
    <row r="148" spans="1:6" x14ac:dyDescent="0.2">
      <c r="A148" s="34"/>
      <c r="C148" s="34"/>
      <c r="D148" s="34"/>
      <c r="E148" s="35"/>
      <c r="F148" s="35"/>
    </row>
    <row r="149" spans="1:6" x14ac:dyDescent="0.2">
      <c r="A149" s="34"/>
      <c r="C149" s="34"/>
      <c r="D149" s="34"/>
      <c r="E149" s="35"/>
      <c r="F149" s="35"/>
    </row>
    <row r="150" spans="1:6" x14ac:dyDescent="0.2">
      <c r="A150" s="34"/>
      <c r="C150" s="34"/>
      <c r="D150" s="34"/>
      <c r="E150" s="35"/>
      <c r="F150" s="35"/>
    </row>
    <row r="151" spans="1:6" x14ac:dyDescent="0.2">
      <c r="A151" s="34"/>
      <c r="C151" s="34"/>
      <c r="D151" s="34"/>
      <c r="E151" s="35"/>
      <c r="F151" s="35"/>
    </row>
    <row r="152" spans="1:6" x14ac:dyDescent="0.2">
      <c r="A152" s="34"/>
      <c r="C152" s="34"/>
      <c r="D152" s="34"/>
      <c r="E152" s="35"/>
      <c r="F152" s="35"/>
    </row>
    <row r="153" spans="1:6" x14ac:dyDescent="0.2">
      <c r="A153" s="34"/>
      <c r="C153" s="34"/>
      <c r="D153" s="34"/>
      <c r="E153" s="35"/>
      <c r="F153" s="35"/>
    </row>
    <row r="154" spans="1:6" x14ac:dyDescent="0.2">
      <c r="A154" s="34"/>
      <c r="C154" s="34"/>
      <c r="D154" s="34"/>
      <c r="E154" s="35"/>
      <c r="F154" s="35"/>
    </row>
    <row r="155" spans="1:6" x14ac:dyDescent="0.2">
      <c r="A155" s="34"/>
      <c r="C155" s="34"/>
      <c r="D155" s="34"/>
      <c r="E155" s="35"/>
      <c r="F155" s="35"/>
    </row>
    <row r="156" spans="1:6" x14ac:dyDescent="0.2">
      <c r="A156" s="34"/>
      <c r="C156" s="34"/>
      <c r="D156" s="34"/>
      <c r="E156" s="35"/>
      <c r="F156" s="35"/>
    </row>
    <row r="157" spans="1:6" x14ac:dyDescent="0.2">
      <c r="A157" s="34"/>
      <c r="C157" s="34"/>
      <c r="D157" s="34"/>
      <c r="E157" s="35"/>
      <c r="F157" s="35"/>
    </row>
    <row r="158" spans="1:6" x14ac:dyDescent="0.2">
      <c r="A158" s="34"/>
      <c r="C158" s="34"/>
      <c r="D158" s="34"/>
      <c r="E158" s="35"/>
      <c r="F158" s="35"/>
    </row>
    <row r="159" spans="1:6" x14ac:dyDescent="0.2">
      <c r="A159" s="34"/>
      <c r="C159" s="34"/>
      <c r="D159" s="34"/>
      <c r="E159" s="35"/>
      <c r="F159" s="35"/>
    </row>
    <row r="160" spans="1:6" x14ac:dyDescent="0.2">
      <c r="A160" s="34"/>
      <c r="C160" s="34"/>
      <c r="D160" s="34"/>
      <c r="E160" s="35"/>
      <c r="F160" s="35"/>
    </row>
    <row r="161" spans="1:6" x14ac:dyDescent="0.2">
      <c r="A161" s="34"/>
      <c r="C161" s="34"/>
      <c r="D161" s="34"/>
      <c r="E161" s="35"/>
      <c r="F161" s="35"/>
    </row>
    <row r="162" spans="1:6" x14ac:dyDescent="0.2">
      <c r="A162" s="34"/>
      <c r="C162" s="34"/>
      <c r="D162" s="34"/>
      <c r="E162" s="35"/>
      <c r="F162" s="35"/>
    </row>
    <row r="163" spans="1:6" x14ac:dyDescent="0.2">
      <c r="A163" s="34"/>
      <c r="C163" s="34"/>
      <c r="D163" s="34"/>
      <c r="E163" s="35"/>
      <c r="F163" s="35"/>
    </row>
    <row r="164" spans="1:6" x14ac:dyDescent="0.2">
      <c r="A164" s="34"/>
      <c r="C164" s="34"/>
      <c r="D164" s="34"/>
      <c r="E164" s="35"/>
      <c r="F164" s="35"/>
    </row>
    <row r="165" spans="1:6" x14ac:dyDescent="0.2">
      <c r="A165" s="34"/>
      <c r="C165" s="34"/>
      <c r="D165" s="34"/>
      <c r="E165" s="35"/>
      <c r="F165" s="35"/>
    </row>
    <row r="166" spans="1:6" x14ac:dyDescent="0.2">
      <c r="A166" s="34"/>
      <c r="C166" s="34"/>
      <c r="D166" s="34"/>
      <c r="E166" s="35"/>
      <c r="F166" s="35"/>
    </row>
    <row r="167" spans="1:6" x14ac:dyDescent="0.2">
      <c r="A167" s="34"/>
      <c r="C167" s="34"/>
      <c r="D167" s="34"/>
      <c r="E167" s="35"/>
      <c r="F167" s="35"/>
    </row>
    <row r="168" spans="1:6" x14ac:dyDescent="0.2">
      <c r="A168" s="34"/>
      <c r="C168" s="34"/>
      <c r="D168" s="34"/>
      <c r="E168" s="35"/>
      <c r="F168" s="35"/>
    </row>
    <row r="169" spans="1:6" x14ac:dyDescent="0.2">
      <c r="A169" s="34"/>
      <c r="C169" s="34"/>
      <c r="D169" s="34"/>
      <c r="E169" s="35"/>
      <c r="F169" s="35"/>
    </row>
    <row r="170" spans="1:6" x14ac:dyDescent="0.2">
      <c r="A170" s="34"/>
      <c r="C170" s="34"/>
      <c r="D170" s="34"/>
      <c r="E170" s="35"/>
      <c r="F170" s="35"/>
    </row>
    <row r="171" spans="1:6" x14ac:dyDescent="0.2">
      <c r="A171" s="34"/>
      <c r="C171" s="34"/>
      <c r="D171" s="34"/>
      <c r="E171" s="35"/>
      <c r="F171" s="35"/>
    </row>
    <row r="172" spans="1:6" x14ac:dyDescent="0.2">
      <c r="A172" s="34"/>
      <c r="C172" s="34"/>
      <c r="D172" s="34"/>
      <c r="E172" s="35"/>
      <c r="F172" s="35"/>
    </row>
    <row r="173" spans="1:6" x14ac:dyDescent="0.2">
      <c r="A173" s="34"/>
      <c r="C173" s="34"/>
      <c r="D173" s="34"/>
      <c r="E173" s="35"/>
      <c r="F173" s="35"/>
    </row>
    <row r="174" spans="1:6" x14ac:dyDescent="0.2">
      <c r="A174" s="34"/>
      <c r="C174" s="34"/>
      <c r="D174" s="34"/>
      <c r="E174" s="35"/>
      <c r="F174" s="35"/>
    </row>
    <row r="175" spans="1:6" x14ac:dyDescent="0.2">
      <c r="A175" s="34"/>
      <c r="C175" s="34"/>
      <c r="D175" s="34"/>
      <c r="E175" s="35"/>
      <c r="F175" s="35"/>
    </row>
    <row r="176" spans="1:6" x14ac:dyDescent="0.2">
      <c r="A176" s="34"/>
      <c r="C176" s="34"/>
      <c r="D176" s="34"/>
      <c r="E176" s="35"/>
      <c r="F176" s="35"/>
    </row>
    <row r="177" spans="1:6" x14ac:dyDescent="0.2">
      <c r="A177" s="34"/>
      <c r="C177" s="34"/>
      <c r="D177" s="34"/>
      <c r="E177" s="35"/>
      <c r="F177" s="35"/>
    </row>
    <row r="178" spans="1:6" x14ac:dyDescent="0.2">
      <c r="A178" s="34"/>
      <c r="C178" s="34"/>
      <c r="D178" s="34"/>
      <c r="E178" s="35"/>
      <c r="F178" s="35"/>
    </row>
    <row r="179" spans="1:6" x14ac:dyDescent="0.2">
      <c r="A179" s="34"/>
      <c r="C179" s="34"/>
      <c r="D179" s="34"/>
      <c r="E179" s="35"/>
      <c r="F179" s="35"/>
    </row>
    <row r="180" spans="1:6" x14ac:dyDescent="0.2">
      <c r="A180" s="34"/>
      <c r="C180" s="34"/>
      <c r="D180" s="34"/>
      <c r="E180" s="35"/>
      <c r="F180" s="35"/>
    </row>
    <row r="181" spans="1:6" x14ac:dyDescent="0.2">
      <c r="A181" s="34"/>
      <c r="C181" s="34"/>
      <c r="D181" s="34"/>
      <c r="E181" s="35"/>
      <c r="F181" s="35"/>
    </row>
    <row r="182" spans="1:6" x14ac:dyDescent="0.2">
      <c r="A182" s="34"/>
      <c r="C182" s="34"/>
      <c r="D182" s="34"/>
      <c r="E182" s="35"/>
      <c r="F182" s="35"/>
    </row>
    <row r="183" spans="1:6" x14ac:dyDescent="0.2">
      <c r="A183" s="34"/>
      <c r="C183" s="34"/>
      <c r="D183" s="34"/>
      <c r="E183" s="35"/>
      <c r="F183" s="35"/>
    </row>
    <row r="184" spans="1:6" x14ac:dyDescent="0.2">
      <c r="A184" s="34"/>
      <c r="C184" s="34"/>
      <c r="D184" s="34"/>
      <c r="E184" s="35"/>
      <c r="F184" s="35"/>
    </row>
    <row r="185" spans="1:6" x14ac:dyDescent="0.2">
      <c r="A185" s="34"/>
      <c r="C185" s="34"/>
      <c r="D185" s="34"/>
      <c r="E185" s="35"/>
      <c r="F185" s="35"/>
    </row>
    <row r="186" spans="1:6" x14ac:dyDescent="0.2">
      <c r="A186" s="34"/>
      <c r="C186" s="34"/>
      <c r="D186" s="34"/>
      <c r="E186" s="35"/>
      <c r="F186" s="35"/>
    </row>
    <row r="187" spans="1:6" x14ac:dyDescent="0.2">
      <c r="A187" s="34"/>
      <c r="C187" s="34"/>
      <c r="D187" s="34"/>
      <c r="E187" s="35"/>
      <c r="F187" s="35"/>
    </row>
    <row r="188" spans="1:6" x14ac:dyDescent="0.2">
      <c r="A188" s="34"/>
      <c r="C188" s="34"/>
      <c r="D188" s="34"/>
      <c r="E188" s="35"/>
      <c r="F188" s="35"/>
    </row>
    <row r="189" spans="1:6" x14ac:dyDescent="0.2">
      <c r="A189" s="34"/>
      <c r="C189" s="34"/>
      <c r="D189" s="34"/>
      <c r="E189" s="35"/>
      <c r="F189" s="35"/>
    </row>
    <row r="190" spans="1:6" x14ac:dyDescent="0.2">
      <c r="A190" s="34"/>
      <c r="C190" s="34"/>
      <c r="D190" s="34"/>
      <c r="E190" s="35"/>
      <c r="F190" s="35"/>
    </row>
    <row r="191" spans="1:6" x14ac:dyDescent="0.2">
      <c r="A191" s="34"/>
      <c r="C191" s="34"/>
      <c r="D191" s="34"/>
      <c r="E191" s="35"/>
      <c r="F191" s="35"/>
    </row>
    <row r="192" spans="1:6" x14ac:dyDescent="0.2">
      <c r="A192" s="34"/>
      <c r="C192" s="34"/>
      <c r="D192" s="34"/>
      <c r="E192" s="35"/>
      <c r="F192" s="35"/>
    </row>
    <row r="193" spans="1:6" x14ac:dyDescent="0.2">
      <c r="A193" s="34"/>
      <c r="C193" s="34"/>
      <c r="D193" s="34"/>
      <c r="E193" s="35"/>
      <c r="F193" s="35"/>
    </row>
    <row r="194" spans="1:6" x14ac:dyDescent="0.2">
      <c r="A194" s="34"/>
      <c r="C194" s="34"/>
      <c r="D194" s="34"/>
      <c r="E194" s="35"/>
      <c r="F194" s="35"/>
    </row>
    <row r="195" spans="1:6" x14ac:dyDescent="0.2">
      <c r="A195" s="34"/>
      <c r="C195" s="34"/>
      <c r="D195" s="34"/>
      <c r="E195" s="35"/>
      <c r="F195" s="35"/>
    </row>
    <row r="196" spans="1:6" x14ac:dyDescent="0.2">
      <c r="A196" s="34"/>
      <c r="C196" s="34"/>
      <c r="D196" s="34"/>
      <c r="E196" s="35"/>
      <c r="F196" s="35"/>
    </row>
    <row r="197" spans="1:6" x14ac:dyDescent="0.2">
      <c r="A197" s="34"/>
      <c r="C197" s="34"/>
      <c r="D197" s="34"/>
      <c r="E197" s="35"/>
      <c r="F197" s="35"/>
    </row>
    <row r="198" spans="1:6" x14ac:dyDescent="0.2">
      <c r="A198" s="34"/>
      <c r="C198" s="34"/>
      <c r="D198" s="34"/>
      <c r="E198" s="35"/>
      <c r="F198" s="35"/>
    </row>
    <row r="199" spans="1:6" x14ac:dyDescent="0.2">
      <c r="A199" s="34"/>
      <c r="C199" s="34"/>
      <c r="D199" s="34"/>
      <c r="E199" s="35"/>
      <c r="F199" s="35"/>
    </row>
    <row r="200" spans="1:6" x14ac:dyDescent="0.2">
      <c r="A200" s="34"/>
      <c r="C200" s="34"/>
      <c r="D200" s="34"/>
      <c r="E200" s="35"/>
      <c r="F200" s="35"/>
    </row>
    <row r="201" spans="1:6" x14ac:dyDescent="0.2">
      <c r="A201" s="34"/>
      <c r="C201" s="34"/>
      <c r="D201" s="34"/>
      <c r="E201" s="35"/>
      <c r="F201" s="35"/>
    </row>
    <row r="202" spans="1:6" x14ac:dyDescent="0.2">
      <c r="A202" s="34"/>
      <c r="C202" s="34"/>
      <c r="D202" s="34"/>
      <c r="E202" s="35"/>
      <c r="F202" s="35"/>
    </row>
    <row r="203" spans="1:6" x14ac:dyDescent="0.2">
      <c r="A203" s="34"/>
      <c r="C203" s="34"/>
      <c r="D203" s="34"/>
      <c r="E203" s="35"/>
      <c r="F203" s="35"/>
    </row>
    <row r="204" spans="1:6" x14ac:dyDescent="0.2">
      <c r="A204" s="34"/>
      <c r="C204" s="34"/>
      <c r="D204" s="34"/>
      <c r="E204" s="35"/>
      <c r="F204" s="35"/>
    </row>
    <row r="205" spans="1:6" x14ac:dyDescent="0.2">
      <c r="A205" s="34"/>
      <c r="C205" s="34"/>
      <c r="D205" s="34"/>
      <c r="E205" s="35"/>
      <c r="F205" s="35"/>
    </row>
    <row r="206" spans="1:6" x14ac:dyDescent="0.2">
      <c r="A206" s="34"/>
      <c r="C206" s="34"/>
      <c r="D206" s="34"/>
      <c r="E206" s="35"/>
      <c r="F206" s="35"/>
    </row>
    <row r="207" spans="1:6" x14ac:dyDescent="0.2">
      <c r="A207" s="34"/>
      <c r="C207" s="34"/>
      <c r="D207" s="34"/>
      <c r="E207" s="35"/>
      <c r="F207" s="35"/>
    </row>
    <row r="208" spans="1:6" x14ac:dyDescent="0.2">
      <c r="A208" s="34"/>
      <c r="C208" s="34"/>
      <c r="D208" s="34"/>
      <c r="E208" s="35"/>
      <c r="F208" s="35"/>
    </row>
    <row r="209" spans="1:6" x14ac:dyDescent="0.2">
      <c r="A209" s="34"/>
      <c r="C209" s="34"/>
      <c r="D209" s="34"/>
      <c r="E209" s="35"/>
      <c r="F209" s="35"/>
    </row>
    <row r="210" spans="1:6" x14ac:dyDescent="0.2">
      <c r="A210" s="34"/>
      <c r="C210" s="34"/>
      <c r="D210" s="34"/>
      <c r="E210" s="35"/>
      <c r="F210" s="35"/>
    </row>
    <row r="211" spans="1:6" x14ac:dyDescent="0.2">
      <c r="A211" s="34"/>
      <c r="C211" s="34"/>
      <c r="D211" s="34"/>
      <c r="E211" s="35"/>
      <c r="F211" s="35"/>
    </row>
    <row r="212" spans="1:6" x14ac:dyDescent="0.2">
      <c r="A212" s="34"/>
      <c r="C212" s="34"/>
      <c r="D212" s="34"/>
      <c r="E212" s="35"/>
      <c r="F212" s="35"/>
    </row>
    <row r="213" spans="1:6" x14ac:dyDescent="0.2">
      <c r="A213" s="34"/>
      <c r="C213" s="34"/>
      <c r="D213" s="34"/>
      <c r="E213" s="35"/>
      <c r="F213" s="35"/>
    </row>
    <row r="214" spans="1:6" x14ac:dyDescent="0.2">
      <c r="A214" s="34"/>
      <c r="C214" s="34"/>
      <c r="D214" s="34"/>
      <c r="E214" s="35"/>
      <c r="F214" s="35"/>
    </row>
    <row r="215" spans="1:6" x14ac:dyDescent="0.2">
      <c r="A215" s="34"/>
      <c r="C215" s="34"/>
      <c r="D215" s="34"/>
      <c r="E215" s="35"/>
      <c r="F215" s="35"/>
    </row>
    <row r="216" spans="1:6" x14ac:dyDescent="0.2">
      <c r="A216" s="34"/>
      <c r="C216" s="34"/>
      <c r="D216" s="34"/>
      <c r="E216" s="35"/>
      <c r="F216" s="35"/>
    </row>
    <row r="217" spans="1:6" x14ac:dyDescent="0.2">
      <c r="A217" s="34"/>
      <c r="C217" s="34"/>
      <c r="D217" s="34"/>
      <c r="E217" s="35"/>
      <c r="F217" s="35"/>
    </row>
    <row r="218" spans="1:6" x14ac:dyDescent="0.2">
      <c r="A218" s="34"/>
      <c r="C218" s="34"/>
      <c r="D218" s="34"/>
      <c r="E218" s="35"/>
      <c r="F218" s="35"/>
    </row>
    <row r="219" spans="1:6" x14ac:dyDescent="0.2">
      <c r="A219" s="34"/>
      <c r="C219" s="34"/>
      <c r="D219" s="34"/>
      <c r="E219" s="35"/>
      <c r="F219" s="35"/>
    </row>
    <row r="220" spans="1:6" x14ac:dyDescent="0.2">
      <c r="A220" s="34"/>
      <c r="C220" s="34"/>
      <c r="D220" s="34"/>
      <c r="E220" s="35"/>
      <c r="F220" s="35"/>
    </row>
    <row r="221" spans="1:6" x14ac:dyDescent="0.2">
      <c r="A221" s="34"/>
      <c r="C221" s="34"/>
      <c r="D221" s="34"/>
      <c r="E221" s="35"/>
      <c r="F221" s="35"/>
    </row>
    <row r="222" spans="1:6" x14ac:dyDescent="0.2">
      <c r="A222" s="34"/>
      <c r="C222" s="34"/>
      <c r="D222" s="34"/>
      <c r="E222" s="35"/>
      <c r="F222" s="35"/>
    </row>
    <row r="223" spans="1:6" x14ac:dyDescent="0.2">
      <c r="A223" s="34"/>
      <c r="C223" s="34"/>
      <c r="D223" s="34"/>
      <c r="E223" s="35"/>
      <c r="F223" s="35"/>
    </row>
    <row r="224" spans="1:6" x14ac:dyDescent="0.2">
      <c r="A224" s="34"/>
      <c r="C224" s="34"/>
      <c r="D224" s="34"/>
      <c r="E224" s="35"/>
      <c r="F224" s="35"/>
    </row>
    <row r="225" spans="1:6" x14ac:dyDescent="0.2">
      <c r="A225" s="34"/>
      <c r="C225" s="34"/>
      <c r="D225" s="34"/>
      <c r="E225" s="35"/>
      <c r="F225" s="35"/>
    </row>
    <row r="226" spans="1:6" x14ac:dyDescent="0.2">
      <c r="A226" s="34"/>
      <c r="C226" s="34"/>
      <c r="D226" s="34"/>
      <c r="E226" s="35"/>
      <c r="F226" s="35"/>
    </row>
    <row r="227" spans="1:6" x14ac:dyDescent="0.2">
      <c r="A227" s="34"/>
      <c r="C227" s="34"/>
      <c r="D227" s="34"/>
      <c r="E227" s="35"/>
      <c r="F227" s="35"/>
    </row>
    <row r="228" spans="1:6" x14ac:dyDescent="0.2">
      <c r="A228" s="34"/>
      <c r="C228" s="34"/>
      <c r="D228" s="34"/>
      <c r="E228" s="35"/>
      <c r="F228" s="35"/>
    </row>
    <row r="229" spans="1:6" x14ac:dyDescent="0.2">
      <c r="A229" s="34"/>
      <c r="C229" s="34"/>
      <c r="D229" s="34"/>
      <c r="E229" s="35"/>
      <c r="F229" s="35"/>
    </row>
    <row r="230" spans="1:6" x14ac:dyDescent="0.2">
      <c r="A230" s="34"/>
      <c r="C230" s="34"/>
      <c r="D230" s="34"/>
      <c r="E230" s="35"/>
      <c r="F230" s="35"/>
    </row>
    <row r="231" spans="1:6" x14ac:dyDescent="0.2">
      <c r="A231" s="34"/>
      <c r="C231" s="34"/>
      <c r="D231" s="34"/>
      <c r="E231" s="35"/>
      <c r="F231" s="35"/>
    </row>
    <row r="232" spans="1:6" x14ac:dyDescent="0.2">
      <c r="A232" s="34"/>
      <c r="C232" s="34"/>
      <c r="D232" s="34"/>
      <c r="E232" s="35"/>
      <c r="F232" s="35"/>
    </row>
    <row r="233" spans="1:6" x14ac:dyDescent="0.2">
      <c r="A233" s="34"/>
      <c r="C233" s="34"/>
      <c r="D233" s="34"/>
      <c r="E233" s="35"/>
      <c r="F233" s="35"/>
    </row>
    <row r="234" spans="1:6" x14ac:dyDescent="0.2">
      <c r="A234" s="34"/>
      <c r="C234" s="34"/>
      <c r="D234" s="34"/>
      <c r="E234" s="35"/>
      <c r="F234" s="35"/>
    </row>
    <row r="235" spans="1:6" x14ac:dyDescent="0.2">
      <c r="A235" s="34"/>
      <c r="C235" s="34"/>
      <c r="D235" s="34"/>
      <c r="E235" s="35"/>
      <c r="F235" s="35"/>
    </row>
    <row r="236" spans="1:6" x14ac:dyDescent="0.2">
      <c r="A236" s="34"/>
      <c r="C236" s="34"/>
      <c r="D236" s="34"/>
      <c r="E236" s="35"/>
      <c r="F236" s="35"/>
    </row>
    <row r="239" spans="1:6" ht="72" customHeight="1" x14ac:dyDescent="0.2"/>
  </sheetData>
  <mergeCells count="1">
    <mergeCell ref="A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referencia ajustados</vt:lpstr>
      <vt:lpstr>inspeccion ajustados</vt:lpstr>
      <vt:lpstr>correctivos ajustados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Angela</cp:lastModifiedBy>
  <dcterms:created xsi:type="dcterms:W3CDTF">2024-07-02T15:58:47Z</dcterms:created>
  <dcterms:modified xsi:type="dcterms:W3CDTF">2024-07-03T22:26:47Z</dcterms:modified>
</cp:coreProperties>
</file>