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endon\Desktop\"/>
    </mc:Choice>
  </mc:AlternateContent>
  <bookViews>
    <workbookView xWindow="0" yWindow="0" windowWidth="24000" windowHeight="9735" firstSheet="16" activeTab="18"/>
  </bookViews>
  <sheets>
    <sheet name="GRUPO 1 DE 50 PERSONAS BOGOTA" sheetId="17" r:id="rId1"/>
    <sheet name="GRUPO 1 DE50 AFUERAS DE BOGOTA " sheetId="22" r:id="rId2"/>
    <sheet name="GRUPO 2 DE 50 PERSONAS BOGOTA" sheetId="11" r:id="rId3"/>
    <sheet name="GRUPO 2 DE50 AFUERAS DE BOGOTA " sheetId="23" r:id="rId4"/>
    <sheet name="GRUPO 3 DE 60 AFUERAS BOGOT" sheetId="33" r:id="rId5"/>
    <sheet name="GRUPO 3 DE 60 BOGOT" sheetId="34" r:id="rId6"/>
    <sheet name="GRUPO 4 DE 53 PERSONAS BOGOTA" sheetId="12" r:id="rId7"/>
    <sheet name="GRUPO 4 DE 53 AFUERAS BOGOTA " sheetId="15" r:id="rId8"/>
    <sheet name="GRUPO 5 DE 50 PERSONAS BOGOTA" sheetId="18" r:id="rId9"/>
    <sheet name="GRUPO 5 DE50 AFUERAS DE BOGOTA " sheetId="24" r:id="rId10"/>
    <sheet name="GRUPO 6 DE 50 PERSONAS BOGOTA " sheetId="19" r:id="rId11"/>
    <sheet name="GRUPO 6 DE 50AFUERAS DE BOGOTA " sheetId="25" r:id="rId12"/>
    <sheet name="GRUPO 7 DE 53 AFUERAS BOGOT" sheetId="29" r:id="rId13"/>
    <sheet name="GRUPO 7 DE 53 PERSONAS BOGO " sheetId="26" r:id="rId14"/>
    <sheet name="GRUPO 8 DE 53 PERSONAS BOGO" sheetId="27" r:id="rId15"/>
    <sheet name="GRUPO 8 DE 53 AFUERAS BOGOT " sheetId="30" r:id="rId16"/>
    <sheet name="GRUPO 9 DE 53 PERSONAS BOGO " sheetId="28" r:id="rId17"/>
    <sheet name="GRUPO 9 DE 53 AFUERAS BOGOT " sheetId="31" r:id="rId18"/>
    <sheet name="RESUMEN" sheetId="32" r:id="rId19"/>
  </sheets>
  <externalReferences>
    <externalReference r:id="rId20"/>
  </externalReferences>
  <definedNames>
    <definedName name="_xlnm.Print_Area" localSheetId="0">'GRUPO 1 DE 50 PERSONAS BOGOTA'!$A$1:$I$85</definedName>
    <definedName name="_xlnm.Print_Area" localSheetId="1">'GRUPO 1 DE50 AFUERAS DE BOGOTA '!$A$1:$I$81</definedName>
    <definedName name="_xlnm.Print_Area" localSheetId="2">'GRUPO 2 DE 50 PERSONAS BOGOTA'!$A$1:$I$85</definedName>
    <definedName name="_xlnm.Print_Area" localSheetId="3">'GRUPO 2 DE50 AFUERAS DE BOGOTA '!$A$1:$I$78</definedName>
    <definedName name="_xlnm.Print_Area" localSheetId="4">'GRUPO 3 DE 60 AFUERAS BOGOT'!$A$1:$I$71</definedName>
    <definedName name="_xlnm.Print_Area" localSheetId="5">'GRUPO 3 DE 60 BOGOT'!$A$1:$I$70</definedName>
    <definedName name="_xlnm.Print_Area" localSheetId="7">'GRUPO 4 DE 53 AFUERAS BOGOTA '!$A$1:$I$70</definedName>
    <definedName name="_xlnm.Print_Area" localSheetId="6">'GRUPO 4 DE 53 PERSONAS BOGOTA'!$A$1:$I$86</definedName>
    <definedName name="_xlnm.Print_Area" localSheetId="8">'GRUPO 5 DE 50 PERSONAS BOGOTA'!$A$1:$I$75</definedName>
    <definedName name="_xlnm.Print_Area" localSheetId="9">'GRUPO 5 DE50 AFUERAS DE BOGOTA '!$A$1:$I$79</definedName>
    <definedName name="_xlnm.Print_Area" localSheetId="10">'GRUPO 6 DE 50 PERSONAS BOGOTA '!$A$1:$I$74</definedName>
    <definedName name="_xlnm.Print_Area" localSheetId="11">'GRUPO 6 DE 50AFUERAS DE BOGOTA '!$A$1:$I$77</definedName>
    <definedName name="_xlnm.Print_Area" localSheetId="12">'GRUPO 7 DE 53 AFUERAS BOGOT'!$A$1:$I$72</definedName>
    <definedName name="_xlnm.Print_Area" localSheetId="13">'GRUPO 7 DE 53 PERSONAS BOGO '!$A$1:$I$73</definedName>
    <definedName name="_xlnm.Print_Area" localSheetId="15">'GRUPO 8 DE 53 AFUERAS BOGOT '!$A$1:$I$72</definedName>
    <definedName name="_xlnm.Print_Area" localSheetId="14">'GRUPO 8 DE 53 PERSONAS BOGO'!$A$1:$I$73</definedName>
    <definedName name="_xlnm.Print_Area" localSheetId="17">'GRUPO 9 DE 53 AFUERAS BOGOT '!$A$1:$I$72</definedName>
    <definedName name="_xlnm.Print_Area" localSheetId="16">'GRUPO 9 DE 53 PERSONAS BOGO '!$A$1:$I$77</definedName>
    <definedName name="EFECTIVO" localSheetId="0">[1]BAL.GRAL!#REF!</definedName>
    <definedName name="EFECTIVO" localSheetId="1">[1]BAL.GRAL!#REF!</definedName>
    <definedName name="EFECTIVO" localSheetId="3">[1]BAL.GRAL!#REF!</definedName>
    <definedName name="EFECTIVO" localSheetId="4">[1]BAL.GRAL!#REF!</definedName>
    <definedName name="EFECTIVO" localSheetId="5">[1]BAL.GRAL!#REF!</definedName>
    <definedName name="EFECTIVO" localSheetId="7">[1]BAL.GRAL!#REF!</definedName>
    <definedName name="EFECTIVO" localSheetId="6">[1]BAL.GRAL!#REF!</definedName>
    <definedName name="EFECTIVO" localSheetId="8">[1]BAL.GRAL!#REF!</definedName>
    <definedName name="EFECTIVO" localSheetId="9">[1]BAL.GRAL!#REF!</definedName>
    <definedName name="EFECTIVO" localSheetId="10">[1]BAL.GRAL!#REF!</definedName>
    <definedName name="EFECTIVO" localSheetId="11">[1]BAL.GRAL!#REF!</definedName>
    <definedName name="EFECTIVO" localSheetId="12">[1]BAL.GRAL!#REF!</definedName>
    <definedName name="EFECTIVO" localSheetId="13">[1]BAL.GRAL!#REF!</definedName>
    <definedName name="EFECTIVO" localSheetId="15">[1]BAL.GRAL!#REF!</definedName>
    <definedName name="EFECTIVO" localSheetId="14">[1]BAL.GRAL!#REF!</definedName>
    <definedName name="EFECTIVO" localSheetId="17">[1]BAL.GRAL!#REF!</definedName>
    <definedName name="EFECTIVO" localSheetId="16">[1]BAL.GRAL!#REF!</definedName>
    <definedName name="EFECTIVO">[1]BAL.GRAL!#REF!</definedName>
    <definedName name="OTROS_ACT_CORRIENTES" localSheetId="0">[1]BAL.GRAL!#REF!</definedName>
    <definedName name="OTROS_ACT_CORRIENTES" localSheetId="1">[1]BAL.GRAL!#REF!</definedName>
    <definedName name="OTROS_ACT_CORRIENTES" localSheetId="3">[1]BAL.GRAL!#REF!</definedName>
    <definedName name="OTROS_ACT_CORRIENTES" localSheetId="4">[1]BAL.GRAL!#REF!</definedName>
    <definedName name="OTROS_ACT_CORRIENTES" localSheetId="5">[1]BAL.GRAL!#REF!</definedName>
    <definedName name="OTROS_ACT_CORRIENTES" localSheetId="7">[1]BAL.GRAL!#REF!</definedName>
    <definedName name="OTROS_ACT_CORRIENTES" localSheetId="6">[1]BAL.GRAL!#REF!</definedName>
    <definedName name="OTROS_ACT_CORRIENTES" localSheetId="8">[1]BAL.GRAL!#REF!</definedName>
    <definedName name="OTROS_ACT_CORRIENTES" localSheetId="9">[1]BAL.GRAL!#REF!</definedName>
    <definedName name="OTROS_ACT_CORRIENTES" localSheetId="10">[1]BAL.GRAL!#REF!</definedName>
    <definedName name="OTROS_ACT_CORRIENTES" localSheetId="11">[1]BAL.GRAL!#REF!</definedName>
    <definedName name="OTROS_ACT_CORRIENTES" localSheetId="12">[1]BAL.GRAL!#REF!</definedName>
    <definedName name="OTROS_ACT_CORRIENTES" localSheetId="13">[1]BAL.GRAL!#REF!</definedName>
    <definedName name="OTROS_ACT_CORRIENTES" localSheetId="15">[1]BAL.GRAL!#REF!</definedName>
    <definedName name="OTROS_ACT_CORRIENTES" localSheetId="14">[1]BAL.GRAL!#REF!</definedName>
    <definedName name="OTROS_ACT_CORRIENTES" localSheetId="17">[1]BAL.GRAL!#REF!</definedName>
    <definedName name="OTROS_ACT_CORRIENTES" localSheetId="16">[1]BAL.GRAL!#REF!</definedName>
    <definedName name="OTROS_ACT_CORRIENTES">[1]BAL.GRAL!#REF!</definedName>
    <definedName name="Usuarios_" localSheetId="0">'[1]P&amp;G'!#REF!</definedName>
    <definedName name="Usuarios_" localSheetId="1">'[1]P&amp;G'!#REF!</definedName>
    <definedName name="Usuarios_" localSheetId="3">'[1]P&amp;G'!#REF!</definedName>
    <definedName name="Usuarios_" localSheetId="4">'[1]P&amp;G'!#REF!</definedName>
    <definedName name="Usuarios_" localSheetId="5">'[1]P&amp;G'!#REF!</definedName>
    <definedName name="Usuarios_" localSheetId="7">'[1]P&amp;G'!#REF!</definedName>
    <definedName name="Usuarios_" localSheetId="6">'[1]P&amp;G'!#REF!</definedName>
    <definedName name="Usuarios_" localSheetId="8">'[1]P&amp;G'!#REF!</definedName>
    <definedName name="Usuarios_" localSheetId="9">'[1]P&amp;G'!#REF!</definedName>
    <definedName name="Usuarios_" localSheetId="10">'[1]P&amp;G'!#REF!</definedName>
    <definedName name="Usuarios_" localSheetId="11">'[1]P&amp;G'!#REF!</definedName>
    <definedName name="Usuarios_" localSheetId="12">'[1]P&amp;G'!#REF!</definedName>
    <definedName name="Usuarios_" localSheetId="13">'[1]P&amp;G'!#REF!</definedName>
    <definedName name="Usuarios_" localSheetId="15">'[1]P&amp;G'!#REF!</definedName>
    <definedName name="Usuarios_" localSheetId="14">'[1]P&amp;G'!#REF!</definedName>
    <definedName name="Usuarios_" localSheetId="17">'[1]P&amp;G'!#REF!</definedName>
    <definedName name="Usuarios_" localSheetId="16">'[1]P&amp;G'!#REF!</definedName>
    <definedName name="Usuarios_">'[1]P&amp;G'!#REF!</definedName>
    <definedName name="USUARIOS_ACUEDUCTO" localSheetId="0">'[1]P&amp;G'!#REF!</definedName>
    <definedName name="USUARIOS_ACUEDUCTO" localSheetId="1">'[1]P&amp;G'!#REF!</definedName>
    <definedName name="USUARIOS_ACUEDUCTO" localSheetId="3">'[1]P&amp;G'!#REF!</definedName>
    <definedName name="USUARIOS_ACUEDUCTO" localSheetId="4">'[1]P&amp;G'!#REF!</definedName>
    <definedName name="USUARIOS_ACUEDUCTO" localSheetId="5">'[1]P&amp;G'!#REF!</definedName>
    <definedName name="USUARIOS_ACUEDUCTO" localSheetId="7">'[1]P&amp;G'!#REF!</definedName>
    <definedName name="USUARIOS_ACUEDUCTO" localSheetId="6">'[1]P&amp;G'!#REF!</definedName>
    <definedName name="USUARIOS_ACUEDUCTO" localSheetId="8">'[1]P&amp;G'!#REF!</definedName>
    <definedName name="USUARIOS_ACUEDUCTO" localSheetId="9">'[1]P&amp;G'!#REF!</definedName>
    <definedName name="USUARIOS_ACUEDUCTO" localSheetId="10">'[1]P&amp;G'!#REF!</definedName>
    <definedName name="USUARIOS_ACUEDUCTO" localSheetId="11">'[1]P&amp;G'!#REF!</definedName>
    <definedName name="USUARIOS_ACUEDUCTO" localSheetId="12">'[1]P&amp;G'!#REF!</definedName>
    <definedName name="USUARIOS_ACUEDUCTO" localSheetId="13">'[1]P&amp;G'!#REF!</definedName>
    <definedName name="USUARIOS_ACUEDUCTO" localSheetId="15">'[1]P&amp;G'!#REF!</definedName>
    <definedName name="USUARIOS_ACUEDUCTO" localSheetId="14">'[1]P&amp;G'!#REF!</definedName>
    <definedName name="USUARIOS_ACUEDUCTO" localSheetId="17">'[1]P&amp;G'!#REF!</definedName>
    <definedName name="USUARIOS_ACUEDUCTO" localSheetId="16">'[1]P&amp;G'!#REF!</definedName>
    <definedName name="USUARIOS_ACUEDUCTO">'[1]P&amp;G'!#REF!</definedName>
    <definedName name="wrn.INFORME1." hidden="1">{#N/A,#N/A,FALSE,"ESTRATO6";#N/A,#N/A,FALSE,"ESTRATO5";#N/A,#N/A,FALSE,"ESTRATO4";#N/A,#N/A,FALSE,"ESTRATO3";#N/A,#N/A,FALSE,"ESTRATO2";#N/A,#N/A,FALSE,"ESTRATO1"}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5" i="26" l="1"/>
  <c r="F26" i="26"/>
  <c r="F27" i="26"/>
  <c r="F40" i="26" s="1"/>
  <c r="F48" i="26" s="1"/>
  <c r="F28" i="26"/>
  <c r="F29" i="26"/>
  <c r="F30" i="26"/>
  <c r="F31" i="26"/>
  <c r="F32" i="26"/>
  <c r="F33" i="26"/>
  <c r="F34" i="26"/>
  <c r="F35" i="26"/>
  <c r="F36" i="26"/>
  <c r="F37" i="26"/>
  <c r="F38" i="26"/>
  <c r="F39" i="26"/>
  <c r="E40" i="26"/>
  <c r="E48" i="26" s="1"/>
  <c r="E57" i="26" s="1"/>
  <c r="F41" i="26"/>
  <c r="F42" i="26"/>
  <c r="F43" i="26"/>
  <c r="F44" i="26"/>
  <c r="F45" i="26"/>
  <c r="F46" i="26"/>
  <c r="F47" i="26"/>
  <c r="F49" i="26"/>
  <c r="F51" i="26" s="1"/>
  <c r="F50" i="26"/>
  <c r="E51" i="26"/>
  <c r="F53" i="26"/>
  <c r="F54" i="26"/>
  <c r="F56" i="26" s="1"/>
  <c r="F57" i="26" s="1"/>
  <c r="F55" i="26"/>
  <c r="E56" i="26"/>
  <c r="E20" i="32" l="1"/>
  <c r="E19" i="32"/>
  <c r="E18" i="32"/>
  <c r="E16" i="32"/>
  <c r="E15" i="32"/>
  <c r="E14" i="32"/>
  <c r="E13" i="32"/>
  <c r="E12" i="32"/>
  <c r="E9" i="32"/>
  <c r="E8" i="32"/>
  <c r="E7" i="32"/>
  <c r="E6" i="32"/>
  <c r="F46" i="34"/>
  <c r="F48" i="34"/>
  <c r="F47" i="34"/>
  <c r="F40" i="34"/>
  <c r="F41" i="34"/>
  <c r="F42" i="34"/>
  <c r="F43" i="34"/>
  <c r="F44" i="34"/>
  <c r="F45" i="34"/>
  <c r="F39" i="34"/>
  <c r="F37" i="34"/>
  <c r="F36" i="34"/>
  <c r="F35" i="34"/>
  <c r="F34" i="34"/>
  <c r="F33" i="34"/>
  <c r="F32" i="34"/>
  <c r="F31" i="34"/>
  <c r="F30" i="34"/>
  <c r="F29" i="34"/>
  <c r="F28" i="34"/>
  <c r="F27" i="34"/>
  <c r="F26" i="34"/>
  <c r="F25" i="34"/>
  <c r="F24" i="34"/>
  <c r="F48" i="33"/>
  <c r="F47" i="33"/>
  <c r="F40" i="33"/>
  <c r="F41" i="33"/>
  <c r="F42" i="33"/>
  <c r="F43" i="33"/>
  <c r="F44" i="33"/>
  <c r="F45" i="33"/>
  <c r="F39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24" i="33"/>
  <c r="F50" i="31"/>
  <c r="F49" i="31"/>
  <c r="F42" i="31"/>
  <c r="F43" i="31"/>
  <c r="F44" i="31"/>
  <c r="F45" i="31"/>
  <c r="F46" i="31"/>
  <c r="F47" i="31"/>
  <c r="F41" i="31"/>
  <c r="F26" i="31"/>
  <c r="F27" i="31"/>
  <c r="F28" i="31"/>
  <c r="F29" i="31"/>
  <c r="F30" i="31"/>
  <c r="F31" i="31"/>
  <c r="F32" i="31"/>
  <c r="F33" i="31"/>
  <c r="F34" i="31"/>
  <c r="F35" i="31"/>
  <c r="F36" i="31"/>
  <c r="F37" i="31"/>
  <c r="F38" i="31"/>
  <c r="F39" i="31"/>
  <c r="F25" i="31"/>
  <c r="F49" i="30"/>
  <c r="F48" i="30"/>
  <c r="F41" i="30"/>
  <c r="F42" i="30"/>
  <c r="F43" i="30"/>
  <c r="F44" i="30"/>
  <c r="F45" i="30"/>
  <c r="F46" i="30"/>
  <c r="F40" i="30"/>
  <c r="F25" i="30"/>
  <c r="F26" i="30"/>
  <c r="F27" i="30"/>
  <c r="F28" i="30"/>
  <c r="F29" i="30"/>
  <c r="F30" i="30"/>
  <c r="F31" i="30"/>
  <c r="F32" i="30"/>
  <c r="F33" i="30"/>
  <c r="F34" i="30"/>
  <c r="F35" i="30"/>
  <c r="F36" i="30"/>
  <c r="F37" i="30"/>
  <c r="F38" i="30"/>
  <c r="F24" i="30"/>
  <c r="F48" i="29"/>
  <c r="F47" i="29"/>
  <c r="F40" i="29"/>
  <c r="F41" i="29"/>
  <c r="F42" i="29"/>
  <c r="F43" i="29"/>
  <c r="F44" i="29"/>
  <c r="F45" i="29"/>
  <c r="F39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36" i="29"/>
  <c r="F37" i="29"/>
  <c r="F23" i="29"/>
  <c r="F48" i="15"/>
  <c r="F47" i="15"/>
  <c r="F40" i="15"/>
  <c r="F41" i="15"/>
  <c r="F42" i="15"/>
  <c r="F43" i="15"/>
  <c r="F44" i="15"/>
  <c r="F45" i="15"/>
  <c r="F39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24" i="15"/>
  <c r="F54" i="28"/>
  <c r="F53" i="28"/>
  <c r="F46" i="28"/>
  <c r="F47" i="28"/>
  <c r="F48" i="28"/>
  <c r="F49" i="28"/>
  <c r="F50" i="28"/>
  <c r="F51" i="28"/>
  <c r="F45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29" i="28"/>
  <c r="F50" i="27"/>
  <c r="F49" i="27"/>
  <c r="F42" i="27"/>
  <c r="F43" i="27"/>
  <c r="F44" i="27"/>
  <c r="F45" i="27"/>
  <c r="F46" i="27"/>
  <c r="F47" i="27"/>
  <c r="F41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25" i="27"/>
  <c r="F52" i="12"/>
  <c r="F51" i="12"/>
  <c r="F44" i="12"/>
  <c r="F45" i="12"/>
  <c r="F46" i="12"/>
  <c r="F47" i="12"/>
  <c r="F48" i="12"/>
  <c r="F49" i="12"/>
  <c r="F43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28" i="12"/>
  <c r="F55" i="25"/>
  <c r="F54" i="25"/>
  <c r="F47" i="25"/>
  <c r="F48" i="25"/>
  <c r="F49" i="25"/>
  <c r="F50" i="25"/>
  <c r="F51" i="25"/>
  <c r="F52" i="25"/>
  <c r="F46" i="25"/>
  <c r="F31" i="25"/>
  <c r="F32" i="25"/>
  <c r="F33" i="25"/>
  <c r="F34" i="25"/>
  <c r="F45" i="25" s="1"/>
  <c r="F35" i="25"/>
  <c r="F36" i="25"/>
  <c r="F37" i="25"/>
  <c r="F38" i="25"/>
  <c r="F39" i="25"/>
  <c r="F40" i="25"/>
  <c r="F41" i="25"/>
  <c r="F42" i="25"/>
  <c r="F43" i="25"/>
  <c r="F44" i="25"/>
  <c r="F30" i="25"/>
  <c r="F55" i="24"/>
  <c r="F54" i="24"/>
  <c r="F47" i="24"/>
  <c r="F48" i="24"/>
  <c r="F49" i="24"/>
  <c r="F50" i="24"/>
  <c r="F51" i="24"/>
  <c r="F52" i="24"/>
  <c r="F46" i="24"/>
  <c r="F32" i="24"/>
  <c r="F33" i="24"/>
  <c r="F34" i="24"/>
  <c r="F35" i="24"/>
  <c r="F36" i="24"/>
  <c r="F37" i="24"/>
  <c r="F38" i="24"/>
  <c r="F39" i="24"/>
  <c r="F40" i="24"/>
  <c r="F41" i="24"/>
  <c r="F42" i="24"/>
  <c r="F43" i="24"/>
  <c r="F44" i="24"/>
  <c r="F31" i="24"/>
  <c r="F54" i="23"/>
  <c r="F53" i="23"/>
  <c r="F46" i="23"/>
  <c r="F47" i="23"/>
  <c r="F48" i="23"/>
  <c r="F49" i="23"/>
  <c r="F50" i="23"/>
  <c r="F51" i="23"/>
  <c r="F45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30" i="23"/>
  <c r="F48" i="22"/>
  <c r="F47" i="22"/>
  <c r="F40" i="22"/>
  <c r="F41" i="22"/>
  <c r="F42" i="22"/>
  <c r="F43" i="22"/>
  <c r="F44" i="22"/>
  <c r="F45" i="22"/>
  <c r="F39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24" i="22"/>
  <c r="F53" i="19"/>
  <c r="F52" i="19"/>
  <c r="F45" i="19"/>
  <c r="F46" i="19"/>
  <c r="F47" i="19"/>
  <c r="F48" i="19"/>
  <c r="F49" i="19"/>
  <c r="F50" i="19"/>
  <c r="F44" i="19"/>
  <c r="F29" i="19"/>
  <c r="F30" i="19"/>
  <c r="F31" i="19"/>
  <c r="F32" i="19"/>
  <c r="F43" i="19" s="1"/>
  <c r="F33" i="19"/>
  <c r="F34" i="19"/>
  <c r="F35" i="19"/>
  <c r="F36" i="19"/>
  <c r="F37" i="19"/>
  <c r="F38" i="19"/>
  <c r="F39" i="19"/>
  <c r="F40" i="19"/>
  <c r="F41" i="19"/>
  <c r="F42" i="19"/>
  <c r="F28" i="19"/>
  <c r="F51" i="18"/>
  <c r="F50" i="18"/>
  <c r="F43" i="18"/>
  <c r="F44" i="18"/>
  <c r="F45" i="18"/>
  <c r="F46" i="18"/>
  <c r="F47" i="18"/>
  <c r="F48" i="18"/>
  <c r="F42" i="18"/>
  <c r="F28" i="18"/>
  <c r="F29" i="18"/>
  <c r="F30" i="18"/>
  <c r="F31" i="18"/>
  <c r="F32" i="18"/>
  <c r="F33" i="18"/>
  <c r="F34" i="18"/>
  <c r="F35" i="18"/>
  <c r="F36" i="18"/>
  <c r="F37" i="18"/>
  <c r="F38" i="18"/>
  <c r="F39" i="18"/>
  <c r="F40" i="18"/>
  <c r="F27" i="18"/>
  <c r="F52" i="11"/>
  <c r="F51" i="11"/>
  <c r="F44" i="11"/>
  <c r="F45" i="11"/>
  <c r="F46" i="11"/>
  <c r="F47" i="11"/>
  <c r="F48" i="11"/>
  <c r="F49" i="11"/>
  <c r="F43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28" i="11"/>
  <c r="F53" i="17"/>
  <c r="F52" i="17"/>
  <c r="F45" i="17"/>
  <c r="F46" i="17"/>
  <c r="F47" i="17"/>
  <c r="F48" i="17"/>
  <c r="F49" i="17"/>
  <c r="F50" i="17"/>
  <c r="F44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29" i="17"/>
  <c r="E45" i="25"/>
  <c r="E43" i="19"/>
  <c r="E54" i="34"/>
  <c r="F53" i="34"/>
  <c r="F52" i="34"/>
  <c r="F51" i="34"/>
  <c r="F54" i="34" s="1"/>
  <c r="E49" i="34"/>
  <c r="F49" i="34"/>
  <c r="E38" i="34"/>
  <c r="E46" i="34" s="1"/>
  <c r="E54" i="33"/>
  <c r="F53" i="33"/>
  <c r="F52" i="33"/>
  <c r="F51" i="33"/>
  <c r="E49" i="33"/>
  <c r="E38" i="33"/>
  <c r="E46" i="33" s="1"/>
  <c r="F38" i="34" l="1"/>
  <c r="F55" i="34" s="1"/>
  <c r="E55" i="34"/>
  <c r="F54" i="33"/>
  <c r="F49" i="33"/>
  <c r="F38" i="33"/>
  <c r="F46" i="33" s="1"/>
  <c r="E55" i="33"/>
  <c r="F40" i="31"/>
  <c r="F48" i="31" s="1"/>
  <c r="F53" i="31"/>
  <c r="F54" i="31"/>
  <c r="F55" i="31"/>
  <c r="F56" i="31"/>
  <c r="F51" i="31"/>
  <c r="E56" i="31"/>
  <c r="E51" i="31"/>
  <c r="E40" i="31"/>
  <c r="E48" i="31" s="1"/>
  <c r="E57" i="31" s="1"/>
  <c r="F52" i="30"/>
  <c r="F53" i="30"/>
  <c r="F54" i="30"/>
  <c r="F55" i="30"/>
  <c r="F50" i="30"/>
  <c r="F39" i="30"/>
  <c r="F47" i="30" s="1"/>
  <c r="E55" i="30"/>
  <c r="E50" i="30"/>
  <c r="E39" i="30"/>
  <c r="E47" i="30"/>
  <c r="E56" i="30"/>
  <c r="F51" i="29"/>
  <c r="F52" i="29"/>
  <c r="F53" i="29"/>
  <c r="F54" i="29"/>
  <c r="F49" i="29"/>
  <c r="F38" i="29"/>
  <c r="F46" i="29" s="1"/>
  <c r="E54" i="29"/>
  <c r="E49" i="29"/>
  <c r="E38" i="29"/>
  <c r="E46" i="29"/>
  <c r="E55" i="29"/>
  <c r="F49" i="15"/>
  <c r="F54" i="15"/>
  <c r="F53" i="15"/>
  <c r="F52" i="15"/>
  <c r="F51" i="15"/>
  <c r="E38" i="15"/>
  <c r="E46" i="15" s="1"/>
  <c r="E55" i="15" s="1"/>
  <c r="F57" i="28"/>
  <c r="F58" i="28"/>
  <c r="F59" i="28"/>
  <c r="F60" i="28"/>
  <c r="F55" i="28"/>
  <c r="F44" i="28"/>
  <c r="F52" i="28" s="1"/>
  <c r="E60" i="28"/>
  <c r="E55" i="28"/>
  <c r="E44" i="28"/>
  <c r="E52" i="28"/>
  <c r="E61" i="28"/>
  <c r="F53" i="27"/>
  <c r="F54" i="27"/>
  <c r="F55" i="27"/>
  <c r="F56" i="27"/>
  <c r="F51" i="27"/>
  <c r="F40" i="27"/>
  <c r="F48" i="27" s="1"/>
  <c r="E56" i="27"/>
  <c r="E57" i="27" s="1"/>
  <c r="E51" i="27"/>
  <c r="E40" i="27"/>
  <c r="E48" i="27"/>
  <c r="J50" i="27"/>
  <c r="J50" i="26"/>
  <c r="F57" i="12"/>
  <c r="F56" i="12"/>
  <c r="F55" i="12"/>
  <c r="F58" i="12" s="1"/>
  <c r="F53" i="12"/>
  <c r="F58" i="25"/>
  <c r="F59" i="25"/>
  <c r="F60" i="25"/>
  <c r="F61" i="25"/>
  <c r="F56" i="25"/>
  <c r="F53" i="25"/>
  <c r="E61" i="25"/>
  <c r="E56" i="25"/>
  <c r="E53" i="25"/>
  <c r="E62" i="25" s="1"/>
  <c r="J55" i="25"/>
  <c r="F58" i="24"/>
  <c r="F59" i="24"/>
  <c r="F60" i="24"/>
  <c r="F61" i="24"/>
  <c r="F56" i="24"/>
  <c r="E61" i="24"/>
  <c r="E56" i="24"/>
  <c r="E45" i="24"/>
  <c r="E53" i="24" s="1"/>
  <c r="E62" i="24" s="1"/>
  <c r="J55" i="24"/>
  <c r="F57" i="23"/>
  <c r="F58" i="23"/>
  <c r="F59" i="23"/>
  <c r="F60" i="23"/>
  <c r="F55" i="23"/>
  <c r="F44" i="23"/>
  <c r="F52" i="23" s="1"/>
  <c r="E60" i="23"/>
  <c r="E55" i="23"/>
  <c r="E44" i="23"/>
  <c r="E52" i="23"/>
  <c r="E61" i="23"/>
  <c r="E54" i="22"/>
  <c r="E49" i="22"/>
  <c r="E38" i="22"/>
  <c r="E46" i="22" s="1"/>
  <c r="F51" i="22"/>
  <c r="F52" i="22"/>
  <c r="F53" i="22"/>
  <c r="F49" i="22"/>
  <c r="F38" i="22"/>
  <c r="F46" i="22" s="1"/>
  <c r="F54" i="18"/>
  <c r="F55" i="18"/>
  <c r="F56" i="18"/>
  <c r="F52" i="18"/>
  <c r="F41" i="18"/>
  <c r="F49" i="18" s="1"/>
  <c r="F51" i="19"/>
  <c r="F54" i="19"/>
  <c r="E51" i="19"/>
  <c r="E60" i="19" s="1"/>
  <c r="E41" i="18"/>
  <c r="E49" i="18" s="1"/>
  <c r="F54" i="11"/>
  <c r="F42" i="11"/>
  <c r="F50" i="11" s="1"/>
  <c r="F54" i="17"/>
  <c r="F57" i="11"/>
  <c r="F56" i="11"/>
  <c r="F55" i="11"/>
  <c r="F58" i="11" s="1"/>
  <c r="F56" i="19"/>
  <c r="F57" i="19"/>
  <c r="F58" i="19"/>
  <c r="F59" i="19"/>
  <c r="E59" i="19"/>
  <c r="E54" i="19"/>
  <c r="J53" i="19"/>
  <c r="F56" i="17"/>
  <c r="F57" i="17"/>
  <c r="F58" i="17"/>
  <c r="F43" i="17"/>
  <c r="F51" i="17" s="1"/>
  <c r="E57" i="18"/>
  <c r="E52" i="18"/>
  <c r="J51" i="18"/>
  <c r="E59" i="17"/>
  <c r="E54" i="17"/>
  <c r="E43" i="17"/>
  <c r="E51" i="17" s="1"/>
  <c r="J53" i="17"/>
  <c r="J52" i="12"/>
  <c r="E42" i="11"/>
  <c r="E50" i="11" s="1"/>
  <c r="E49" i="15"/>
  <c r="E54" i="15"/>
  <c r="E58" i="12"/>
  <c r="E53" i="12"/>
  <c r="E42" i="12"/>
  <c r="E50" i="12" s="1"/>
  <c r="E59" i="12" s="1"/>
  <c r="E58" i="11"/>
  <c r="E54" i="11"/>
  <c r="F59" i="17" l="1"/>
  <c r="F60" i="17" s="1"/>
  <c r="E3" i="32" s="1"/>
  <c r="F57" i="18"/>
  <c r="E59" i="11"/>
  <c r="F54" i="22"/>
  <c r="E55" i="22"/>
  <c r="E58" i="18"/>
  <c r="E60" i="17"/>
  <c r="F57" i="31"/>
  <c r="F56" i="30"/>
  <c r="F55" i="29"/>
  <c r="F61" i="28"/>
  <c r="F57" i="27"/>
  <c r="E17" i="32" s="1"/>
  <c r="F62" i="25"/>
  <c r="F61" i="23"/>
  <c r="F55" i="22"/>
  <c r="E4" i="32" s="1"/>
  <c r="F60" i="19"/>
  <c r="F58" i="18"/>
  <c r="E11" i="32" s="1"/>
  <c r="F59" i="11"/>
  <c r="E5" i="32" s="1"/>
  <c r="F38" i="15"/>
  <c r="F46" i="15" s="1"/>
  <c r="F55" i="15" s="1"/>
  <c r="E10" i="32" s="1"/>
  <c r="F42" i="12"/>
  <c r="F50" i="12" s="1"/>
  <c r="F59" i="12" s="1"/>
  <c r="F45" i="24"/>
  <c r="F53" i="24" s="1"/>
  <c r="F62" i="24" s="1"/>
  <c r="F55" i="33"/>
  <c r="E21" i="32" l="1"/>
  <c r="E22" i="32" s="1"/>
</calcChain>
</file>

<file path=xl/sharedStrings.xml><?xml version="1.0" encoding="utf-8"?>
<sst xmlns="http://schemas.openxmlformats.org/spreadsheetml/2006/main" count="3455" uniqueCount="123">
  <si>
    <t>Versión: 0</t>
  </si>
  <si>
    <t>Página: 1 de 1</t>
  </si>
  <si>
    <t>Estructura de costos</t>
  </si>
  <si>
    <t>Proyecto  Encargado</t>
  </si>
  <si>
    <t>Fecha Solicitud</t>
  </si>
  <si>
    <t>Coordinador-a de Centro</t>
  </si>
  <si>
    <t>TOTAL COSTOS FIJOS</t>
  </si>
  <si>
    <t xml:space="preserve">BIENES CONSUMIBLES  </t>
  </si>
  <si>
    <t xml:space="preserve">ALIMENTOS </t>
  </si>
  <si>
    <t xml:space="preserve">COSTOS POR REALIZACIÓN </t>
  </si>
  <si>
    <t>Vestuario</t>
  </si>
  <si>
    <t>Salida Recreativa</t>
  </si>
  <si>
    <t xml:space="preserve">Piezas comunicativas </t>
  </si>
  <si>
    <t xml:space="preserve">TOTAL COSTOS POR REALIZACIÓN </t>
  </si>
  <si>
    <t>TOTAL COSTOS VARIABLES</t>
  </si>
  <si>
    <t xml:space="preserve">TRANSPORTE </t>
  </si>
  <si>
    <t>Psicóloga-o</t>
  </si>
  <si>
    <t>Trabajadora Social</t>
  </si>
  <si>
    <t>Terapeuta Ocupacional</t>
  </si>
  <si>
    <t>Educador-a Físico-a</t>
  </si>
  <si>
    <t>Terapeuta Física</t>
  </si>
  <si>
    <t>Enfermera-o</t>
  </si>
  <si>
    <t>Nutricionista</t>
  </si>
  <si>
    <t>Tecnólogo gastronomia o en alimentos</t>
  </si>
  <si>
    <t>Talleristas</t>
  </si>
  <si>
    <t>Auxiliar de enfermería</t>
  </si>
  <si>
    <t>Auxiliar Administrativo</t>
  </si>
  <si>
    <t>Servicios generales</t>
  </si>
  <si>
    <t>Manipuladores de alimentos</t>
  </si>
  <si>
    <t>Educador-a Especial</t>
  </si>
  <si>
    <t>SDIS</t>
  </si>
  <si>
    <t>Servicios funerarios</t>
  </si>
  <si>
    <t xml:space="preserve">Vigilancia </t>
  </si>
  <si>
    <t xml:space="preserve">Aseo institucional </t>
  </si>
  <si>
    <t>Desgaste y uso de los bienes muebles no consumibles</t>
  </si>
  <si>
    <t xml:space="preserve">Bienes consumibles </t>
  </si>
  <si>
    <t>Plazo días</t>
  </si>
  <si>
    <t>DIAS DE OPERACIÓN</t>
  </si>
  <si>
    <t>OBJETO</t>
  </si>
  <si>
    <t>CUPOS</t>
  </si>
  <si>
    <t>FIJOS</t>
  </si>
  <si>
    <t>VARIABLES</t>
  </si>
  <si>
    <t>CONCEPTOS DE LA ESTRUCTURA</t>
  </si>
  <si>
    <t>DIRECTOS</t>
  </si>
  <si>
    <t>SUBTOTAL TALENTO HUMANO</t>
  </si>
  <si>
    <t>PROPONENTE</t>
  </si>
  <si>
    <t>Prestar servicios sociales de atención interna en centros integrarte a personas mayores de 18 años con discapacidad intelectual, o psicosocial, o física que requiera de apoyos extensos a generalizados, o múltiple, promoviendo sus procesos de inclusión a través del fortalecimiento de sus habilidades individuales, familiares y de entorno y territorio.</t>
  </si>
  <si>
    <t>TOTAL***</t>
  </si>
  <si>
    <t>TOTAL**</t>
  </si>
  <si>
    <t>Proyecto 1113 "Por una ciudad incluyente y sin barreras"</t>
  </si>
  <si>
    <t xml:space="preserve">Espacios Fisicos Funcionales </t>
  </si>
  <si>
    <t>INTEGRARTE INTERNO EN  BOGOTA  *</t>
  </si>
  <si>
    <t>INTEGRARTE INTERNO  FUERA DE BOGOTA *</t>
  </si>
  <si>
    <t xml:space="preserve"> Terapeuta Física/ </t>
  </si>
  <si>
    <t>CANTIDAD</t>
  </si>
  <si>
    <t xml:space="preserve">2 Entregas durante todo el contrato </t>
  </si>
  <si>
    <t xml:space="preserve">1 Salida durante todo el contrato </t>
  </si>
  <si>
    <t xml:space="preserve">Una Durante todo el contrato </t>
  </si>
  <si>
    <t>VALOR TOTAL</t>
  </si>
  <si>
    <t>GRUPOS</t>
  </si>
  <si>
    <t xml:space="preserve">COBERTURA </t>
  </si>
  <si>
    <t xml:space="preserve">COSTO TOTAL </t>
  </si>
  <si>
    <t>GRUPO 1</t>
  </si>
  <si>
    <t>GRUPO 2</t>
  </si>
  <si>
    <t>GRUPO 5</t>
  </si>
  <si>
    <t>GRUPO 6</t>
  </si>
  <si>
    <t>GRUPO 4</t>
  </si>
  <si>
    <t>GRUPO 7</t>
  </si>
  <si>
    <t>GRUPO 8</t>
  </si>
  <si>
    <t>GRUPO 9</t>
  </si>
  <si>
    <t>GRUPO 3</t>
  </si>
  <si>
    <t>Bogotá</t>
  </si>
  <si>
    <t>Afuera</t>
  </si>
  <si>
    <t>SUBTOTAL MAS ALTO (GRUPOS AFUERA BOGOTÁ)</t>
  </si>
  <si>
    <t>TOTAL APORTE SDIS (90%)</t>
  </si>
  <si>
    <t>7 MESES</t>
  </si>
  <si>
    <t xml:space="preserve">DINERO </t>
  </si>
  <si>
    <t xml:space="preserve">VALOR UNITARIO MENSIUAL </t>
  </si>
  <si>
    <t xml:space="preserve">Estos costos se reconoceran una vez se entrege el bien o se preste el servicio descrito </t>
  </si>
  <si>
    <t>GRUPO 1 
50</t>
  </si>
  <si>
    <t>GRUPO 2
50</t>
  </si>
  <si>
    <t>GRUPO 5
50</t>
  </si>
  <si>
    <t>INTEGRARTE INTERNO  BOGOTA *</t>
  </si>
  <si>
    <t>GRUPO 4
53</t>
  </si>
  <si>
    <t>GRUPO 4 
53</t>
  </si>
  <si>
    <t>GRUPO 5 
50</t>
  </si>
  <si>
    <t>GRUPO 6
50</t>
  </si>
  <si>
    <t>GRUPO 7
53</t>
  </si>
  <si>
    <t>GRUPO 8
53</t>
  </si>
  <si>
    <t>GRUPO 9
53</t>
  </si>
  <si>
    <t xml:space="preserve">INTEGRARTE INTERNO EN  BOGOTA  </t>
  </si>
  <si>
    <t xml:space="preserve">INTEGRARTE INTERNO FUERA DE BOGOTA  </t>
  </si>
  <si>
    <t xml:space="preserve">INTEGRARTE INTERNO FUERA DE   BOGOTA  </t>
  </si>
  <si>
    <t xml:space="preserve">INTEGRARTE INTERNO AFUERA DE   BOGOTA  </t>
  </si>
  <si>
    <t xml:space="preserve">INTEGRARTE INTERNO  FUERA DE BOGOTA </t>
  </si>
  <si>
    <t xml:space="preserve">Código: </t>
  </si>
  <si>
    <t>Yo, __________________, identificado con _____________, en mi condición de Representante Legal de (Razón social de la ESAL) identificada con Nit ________, para el presente proceso competitivo, me comprometo a ofrecer el siguiente aporte mínimo establecido en la Invitación, así:</t>
  </si>
  <si>
    <t>Atentamente,</t>
  </si>
  <si>
    <t xml:space="preserve">Nombre o Razón Social del Proponente: </t>
  </si>
  <si>
    <t xml:space="preserve">NIT </t>
  </si>
  <si>
    <t xml:space="preserve">Nombre del Representante Legal: </t>
  </si>
  <si>
    <t xml:space="preserve">C.C. No.                                                                                                   De </t>
  </si>
  <si>
    <t xml:space="preserve">Dirección Comercial del Proponente </t>
  </si>
  <si>
    <t xml:space="preserve">Teléfonos </t>
  </si>
  <si>
    <t xml:space="preserve">Fax </t>
  </si>
  <si>
    <t xml:space="preserve">Ciudad </t>
  </si>
  <si>
    <t xml:space="preserve">FIRMA: </t>
  </si>
  <si>
    <t xml:space="preserve">NOMBRE DE QUIEN FIRMA: </t>
  </si>
  <si>
    <t xml:space="preserve">Fecha:  </t>
  </si>
  <si>
    <t xml:space="preserve">Fecha: </t>
  </si>
  <si>
    <t>PROCESO ADQUISICIONES
COMPROMISO  DE APORTE ADICIONAL EN DINERO O ESPECIE</t>
  </si>
  <si>
    <t>Yo, __________________, identificado con _____________, en mi condición de Representante Legal de (Razón social de la ESAL) identificada con Nit ________, para el presente proceso competitivo, me comprometo a ofrecer el siguiente aporte adicional  establecido en la Invitación, así:</t>
  </si>
  <si>
    <t>PROCESO ADQUISICIONES
COMPROMISO DE APORTE ADICIONAL EN DINERO O ESPECIE</t>
  </si>
  <si>
    <t>VALOR DE APORTES</t>
  </si>
  <si>
    <t xml:space="preserve">VALOR  EN ESPECIE </t>
  </si>
  <si>
    <t>VALOR  DE APORTES</t>
  </si>
  <si>
    <t xml:space="preserve">VALOR EN ESPECIE </t>
  </si>
  <si>
    <t>GRUPO 3
60</t>
  </si>
  <si>
    <t xml:space="preserve">VALOREN ESPECIE </t>
  </si>
  <si>
    <t>Código:</t>
  </si>
  <si>
    <t xml:space="preserve">SUBTOTAL TALENTO HUMANO </t>
  </si>
  <si>
    <t xml:space="preserve"> </t>
  </si>
  <si>
    <t xml:space="preserve">VALOR UNITARIO MENSUAL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</si>
</sst>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7" formatCode="_(&quot;$ &quot;* #,##0.00_);_(&quot;$ &quot;* \(#,##0.00\);_(&quot;$ &quot;* \-??_);_(@_)"/>
    <numFmt numFmtId="168" formatCode="_-* #,##0\ _€_-;\-* #,##0\ _€_-;_-* &quot;-&quot;??\ _€_-;_-@_-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Arial"/>
      <family val="2"/>
      <charset val="204"/>
    </font>
    <font>
      <sz val="11"/>
      <color theme="1"/>
      <name val="Arial Narrow"/>
      <family val="2"/>
    </font>
    <font>
      <b/>
      <sz val="13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Arial"/>
      <family val="2"/>
      <charset val="204"/>
    </font>
    <font>
      <sz val="12"/>
      <name val="Arial"/>
      <family val="2"/>
      <charset val="204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4"/>
      <color rgb="FF000000"/>
      <name val="Calibri"/>
      <family val="2"/>
      <scheme val="minor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indexed="8"/>
      <name val="Arial"/>
      <family val="2"/>
    </font>
    <font>
      <sz val="14"/>
      <color indexed="8"/>
      <name val="Calibri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color rgb="FF000000"/>
      <name val="Calibri"/>
      <family val="2"/>
      <scheme val="minor"/>
    </font>
    <font>
      <sz val="16"/>
      <color theme="1"/>
      <name val="Arial"/>
      <family val="2"/>
    </font>
    <font>
      <b/>
      <sz val="16"/>
      <name val="Arial"/>
      <family val="2"/>
    </font>
    <font>
      <sz val="16"/>
      <color rgb="FF000000"/>
      <name val="Arial"/>
      <family val="2"/>
    </font>
    <font>
      <b/>
      <sz val="16"/>
      <color indexed="8"/>
      <name val="Arial"/>
      <family val="2"/>
    </font>
    <font>
      <sz val="16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rgb="FF000000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name val="Arial"/>
      <family val="2"/>
      <charset val="204"/>
    </font>
    <font>
      <sz val="11"/>
      <color theme="1"/>
      <name val="Arial"/>
      <family val="2"/>
    </font>
    <font>
      <b/>
      <sz val="12"/>
      <color rgb="FF00000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4"/>
      <color rgb="FF000000"/>
      <name val="Arial"/>
      <family val="2"/>
    </font>
    <font>
      <sz val="15"/>
      <color rgb="FF000000"/>
      <name val="Arial"/>
      <family val="2"/>
    </font>
    <font>
      <b/>
      <sz val="16"/>
      <color indexed="56"/>
      <name val="Arial"/>
      <family val="2"/>
    </font>
    <font>
      <b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indexed="9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7" fontId="3" fillId="0" borderId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507">
    <xf numFmtId="0" fontId="0" fillId="0" borderId="0" xfId="0"/>
    <xf numFmtId="0" fontId="0" fillId="0" borderId="54" xfId="0" applyFill="1" applyBorder="1"/>
    <xf numFmtId="164" fontId="0" fillId="0" borderId="6" xfId="0" applyNumberFormat="1" applyFill="1" applyBorder="1"/>
    <xf numFmtId="0" fontId="0" fillId="0" borderId="66" xfId="0" applyFill="1" applyBorder="1"/>
    <xf numFmtId="164" fontId="0" fillId="0" borderId="10" xfId="0" applyNumberFormat="1" applyFill="1" applyBorder="1"/>
    <xf numFmtId="164" fontId="37" fillId="0" borderId="65" xfId="0" applyNumberFormat="1" applyFont="1" applyBorder="1"/>
    <xf numFmtId="0" fontId="34" fillId="7" borderId="67" xfId="0" applyFont="1" applyFill="1" applyBorder="1"/>
    <xf numFmtId="0" fontId="34" fillId="7" borderId="26" xfId="0" applyFont="1" applyFill="1" applyBorder="1"/>
    <xf numFmtId="0" fontId="34" fillId="7" borderId="3" xfId="0" applyFont="1" applyFill="1" applyBorder="1"/>
    <xf numFmtId="164" fontId="36" fillId="0" borderId="6" xfId="0" applyNumberFormat="1" applyFont="1" applyFill="1" applyBorder="1"/>
    <xf numFmtId="0" fontId="16" fillId="4" borderId="0" xfId="2" applyFont="1" applyFill="1" applyAlignment="1">
      <alignment vertical="center"/>
    </xf>
    <xf numFmtId="0" fontId="16" fillId="4" borderId="0" xfId="2" applyFont="1" applyFill="1" applyAlignment="1">
      <alignment horizontal="right" vertical="center"/>
    </xf>
    <xf numFmtId="0" fontId="16" fillId="2" borderId="0" xfId="2" applyFont="1" applyFill="1" applyBorder="1" applyAlignment="1">
      <alignment horizontal="left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8" fillId="7" borderId="68" xfId="0" applyFont="1" applyFill="1" applyBorder="1" applyAlignment="1">
      <alignment horizontal="center"/>
    </xf>
    <xf numFmtId="0" fontId="38" fillId="7" borderId="69" xfId="0" applyFont="1" applyFill="1" applyBorder="1" applyAlignment="1">
      <alignment horizontal="center"/>
    </xf>
    <xf numFmtId="0" fontId="38" fillId="7" borderId="70" xfId="0" applyFont="1" applyFill="1" applyBorder="1" applyAlignment="1">
      <alignment horizontal="center"/>
    </xf>
    <xf numFmtId="0" fontId="35" fillId="0" borderId="63" xfId="0" applyFont="1" applyBorder="1" applyAlignment="1">
      <alignment horizontal="center"/>
    </xf>
    <xf numFmtId="0" fontId="35" fillId="0" borderId="64" xfId="0" applyFont="1" applyBorder="1" applyAlignment="1">
      <alignment horizontal="center"/>
    </xf>
    <xf numFmtId="0" fontId="27" fillId="4" borderId="1" xfId="2" applyFont="1" applyFill="1" applyBorder="1" applyAlignment="1" applyProtection="1">
      <alignment vertical="center"/>
      <protection locked="0"/>
    </xf>
    <xf numFmtId="0" fontId="27" fillId="4" borderId="35" xfId="2" applyFont="1" applyFill="1" applyBorder="1" applyAlignment="1" applyProtection="1">
      <alignment vertical="center"/>
      <protection locked="0"/>
    </xf>
    <xf numFmtId="0" fontId="30" fillId="4" borderId="27" xfId="2" applyFont="1" applyFill="1" applyBorder="1" applyAlignment="1" applyProtection="1">
      <alignment horizontal="center" vertical="center" wrapText="1"/>
      <protection locked="0"/>
    </xf>
    <xf numFmtId="0" fontId="30" fillId="4" borderId="2" xfId="2" applyFont="1" applyFill="1" applyBorder="1" applyAlignment="1" applyProtection="1">
      <alignment horizontal="center" vertical="center" wrapText="1"/>
      <protection locked="0"/>
    </xf>
    <xf numFmtId="0" fontId="27" fillId="4" borderId="67" xfId="2" applyFont="1" applyFill="1" applyBorder="1" applyAlignment="1" applyProtection="1">
      <alignment horizontal="left" vertical="center" wrapText="1"/>
      <protection locked="0"/>
    </xf>
    <xf numFmtId="0" fontId="27" fillId="4" borderId="3" xfId="2" applyFont="1" applyFill="1" applyBorder="1" applyAlignment="1" applyProtection="1">
      <alignment horizontal="left" vertical="center" wrapText="1"/>
      <protection locked="0"/>
    </xf>
    <xf numFmtId="0" fontId="53" fillId="4" borderId="0" xfId="2" applyFont="1" applyFill="1" applyBorder="1" applyAlignment="1" applyProtection="1">
      <alignment horizontal="center" vertical="center"/>
      <protection locked="0"/>
    </xf>
    <xf numFmtId="0" fontId="53" fillId="4" borderId="36" xfId="2" applyFont="1" applyFill="1" applyBorder="1" applyAlignment="1" applyProtection="1">
      <alignment horizontal="center" vertical="center"/>
      <protection locked="0"/>
    </xf>
    <xf numFmtId="0" fontId="27" fillId="4" borderId="0" xfId="2" applyFont="1" applyFill="1" applyAlignment="1" applyProtection="1">
      <alignment vertical="center"/>
      <protection locked="0"/>
    </xf>
    <xf numFmtId="0" fontId="27" fillId="4" borderId="4" xfId="2" applyFont="1" applyFill="1" applyBorder="1" applyAlignment="1" applyProtection="1">
      <alignment vertical="center"/>
      <protection locked="0"/>
    </xf>
    <xf numFmtId="0" fontId="27" fillId="4" borderId="33" xfId="2" applyFont="1" applyFill="1" applyBorder="1" applyAlignment="1" applyProtection="1">
      <alignment vertical="center"/>
      <protection locked="0"/>
    </xf>
    <xf numFmtId="0" fontId="30" fillId="4" borderId="20" xfId="2" applyFont="1" applyFill="1" applyBorder="1" applyAlignment="1" applyProtection="1">
      <alignment horizontal="center" vertical="center" wrapText="1"/>
      <protection locked="0"/>
    </xf>
    <xf numFmtId="0" fontId="30" fillId="4" borderId="0" xfId="2" applyFont="1" applyFill="1" applyBorder="1" applyAlignment="1" applyProtection="1">
      <alignment horizontal="center" vertical="center" wrapText="1"/>
      <protection locked="0"/>
    </xf>
    <xf numFmtId="0" fontId="27" fillId="4" borderId="5" xfId="2" applyFont="1" applyFill="1" applyBorder="1" applyAlignment="1" applyProtection="1">
      <alignment horizontal="left" vertical="center" wrapText="1"/>
      <protection locked="0"/>
    </xf>
    <xf numFmtId="0" fontId="27" fillId="4" borderId="6" xfId="2" applyFont="1" applyFill="1" applyBorder="1" applyAlignment="1" applyProtection="1">
      <alignment horizontal="left" vertical="center" wrapText="1"/>
      <protection locked="0"/>
    </xf>
    <xf numFmtId="0" fontId="4" fillId="0" borderId="0" xfId="2" applyFont="1" applyFill="1" applyBorder="1" applyAlignment="1" applyProtection="1">
      <alignment horizontal="center" vertical="center"/>
      <protection locked="0"/>
    </xf>
    <xf numFmtId="0" fontId="4" fillId="0" borderId="36" xfId="2" applyFont="1" applyFill="1" applyBorder="1" applyAlignment="1" applyProtection="1">
      <alignment horizontal="center" vertical="center"/>
      <protection locked="0"/>
    </xf>
    <xf numFmtId="0" fontId="27" fillId="4" borderId="7" xfId="2" applyFont="1" applyFill="1" applyBorder="1" applyAlignment="1" applyProtection="1">
      <alignment vertical="center"/>
      <protection locked="0"/>
    </xf>
    <xf numFmtId="0" fontId="27" fillId="4" borderId="34" xfId="2" applyFont="1" applyFill="1" applyBorder="1" applyAlignment="1" applyProtection="1">
      <alignment vertical="center"/>
      <protection locked="0"/>
    </xf>
    <xf numFmtId="0" fontId="30" fillId="4" borderId="37" xfId="2" applyFont="1" applyFill="1" applyBorder="1" applyAlignment="1" applyProtection="1">
      <alignment horizontal="center" vertical="center" wrapText="1"/>
      <protection locked="0"/>
    </xf>
    <xf numFmtId="0" fontId="30" fillId="4" borderId="8" xfId="2" applyFont="1" applyFill="1" applyBorder="1" applyAlignment="1" applyProtection="1">
      <alignment horizontal="center" vertical="center" wrapText="1"/>
      <protection locked="0"/>
    </xf>
    <xf numFmtId="0" fontId="27" fillId="4" borderId="9" xfId="2" applyFont="1" applyFill="1" applyBorder="1" applyAlignment="1" applyProtection="1">
      <alignment horizontal="left" vertical="center" wrapText="1"/>
      <protection locked="0"/>
    </xf>
    <xf numFmtId="0" fontId="27" fillId="4" borderId="10" xfId="2" applyFont="1" applyFill="1" applyBorder="1" applyAlignment="1" applyProtection="1">
      <alignment horizontal="left" vertical="center" wrapText="1"/>
      <protection locked="0"/>
    </xf>
    <xf numFmtId="0" fontId="27" fillId="4" borderId="0" xfId="2" applyFont="1" applyFill="1" applyBorder="1" applyAlignment="1" applyProtection="1">
      <alignment vertical="center"/>
      <protection locked="0"/>
    </xf>
    <xf numFmtId="0" fontId="30" fillId="4" borderId="0" xfId="2" applyFont="1" applyFill="1" applyBorder="1" applyAlignment="1" applyProtection="1">
      <alignment horizontal="center" vertical="center"/>
      <protection locked="0"/>
    </xf>
    <xf numFmtId="0" fontId="30" fillId="4" borderId="0" xfId="2" applyFont="1" applyFill="1" applyBorder="1" applyAlignment="1" applyProtection="1">
      <alignment horizontal="right" vertical="center"/>
      <protection locked="0"/>
    </xf>
    <xf numFmtId="0" fontId="27" fillId="4" borderId="38" xfId="2" applyFont="1" applyFill="1" applyBorder="1" applyAlignment="1" applyProtection="1">
      <alignment horizontal="left"/>
      <protection locked="0"/>
    </xf>
    <xf numFmtId="0" fontId="27" fillId="4" borderId="25" xfId="2" applyFont="1" applyFill="1" applyBorder="1" applyAlignment="1" applyProtection="1">
      <alignment horizontal="left"/>
      <protection locked="0"/>
    </xf>
    <xf numFmtId="0" fontId="30" fillId="4" borderId="39" xfId="2" applyFont="1" applyFill="1" applyBorder="1" applyAlignment="1" applyProtection="1">
      <alignment horizontal="center" vertical="center"/>
      <protection locked="0"/>
    </xf>
    <xf numFmtId="0" fontId="30" fillId="4" borderId="40" xfId="2" applyFont="1" applyFill="1" applyBorder="1" applyAlignment="1" applyProtection="1">
      <alignment horizontal="center" vertical="center"/>
      <protection locked="0"/>
    </xf>
    <xf numFmtId="0" fontId="26" fillId="4" borderId="11" xfId="2" applyFont="1" applyFill="1" applyBorder="1" applyAlignment="1" applyProtection="1">
      <alignment horizontal="left"/>
      <protection locked="0"/>
    </xf>
    <xf numFmtId="0" fontId="27" fillId="4" borderId="13" xfId="2" applyFont="1" applyFill="1" applyBorder="1" applyAlignment="1" applyProtection="1">
      <alignment horizontal="left"/>
      <protection locked="0"/>
    </xf>
    <xf numFmtId="2" fontId="30" fillId="4" borderId="12" xfId="2" applyNumberFormat="1" applyFont="1" applyFill="1" applyBorder="1" applyAlignment="1" applyProtection="1">
      <alignment horizontal="center" vertical="center"/>
      <protection locked="0"/>
    </xf>
    <xf numFmtId="2" fontId="30" fillId="4" borderId="56" xfId="2" applyNumberFormat="1" applyFont="1" applyFill="1" applyBorder="1" applyAlignment="1" applyProtection="1">
      <alignment horizontal="center" vertical="center"/>
      <protection locked="0"/>
    </xf>
    <xf numFmtId="2" fontId="30" fillId="4" borderId="41" xfId="2" applyNumberFormat="1" applyFont="1" applyFill="1" applyBorder="1" applyAlignment="1" applyProtection="1">
      <alignment horizontal="center" vertical="center"/>
      <protection locked="0"/>
    </xf>
    <xf numFmtId="0" fontId="27" fillId="4" borderId="11" xfId="2" applyFont="1" applyFill="1" applyBorder="1" applyAlignment="1" applyProtection="1">
      <alignment horizontal="left"/>
      <protection locked="0"/>
    </xf>
    <xf numFmtId="0" fontId="30" fillId="4" borderId="12" xfId="2" applyFont="1" applyFill="1" applyBorder="1" applyAlignment="1" applyProtection="1">
      <alignment horizontal="center" vertical="center"/>
      <protection locked="0"/>
    </xf>
    <xf numFmtId="0" fontId="30" fillId="4" borderId="56" xfId="2" applyFont="1" applyFill="1" applyBorder="1" applyAlignment="1" applyProtection="1">
      <alignment horizontal="center" vertical="center"/>
      <protection locked="0"/>
    </xf>
    <xf numFmtId="0" fontId="30" fillId="4" borderId="41" xfId="2" applyFont="1" applyFill="1" applyBorder="1" applyAlignment="1" applyProtection="1">
      <alignment horizontal="center" vertical="center"/>
      <protection locked="0"/>
    </xf>
    <xf numFmtId="0" fontId="27" fillId="4" borderId="42" xfId="2" applyFont="1" applyFill="1" applyBorder="1" applyAlignment="1" applyProtection="1">
      <alignment horizontal="left"/>
      <protection locked="0"/>
    </xf>
    <xf numFmtId="0" fontId="27" fillId="4" borderId="43" xfId="2" applyFont="1" applyFill="1" applyBorder="1" applyAlignment="1" applyProtection="1">
      <alignment horizontal="left"/>
      <protection locked="0"/>
    </xf>
    <xf numFmtId="15" fontId="30" fillId="4" borderId="44" xfId="2" applyNumberFormat="1" applyFont="1" applyFill="1" applyBorder="1" applyAlignment="1" applyProtection="1">
      <alignment horizontal="center" vertical="center"/>
      <protection locked="0"/>
    </xf>
    <xf numFmtId="15" fontId="30" fillId="4" borderId="45" xfId="2" applyNumberFormat="1" applyFont="1" applyFill="1" applyBorder="1" applyAlignment="1" applyProtection="1">
      <alignment horizontal="center" vertical="center"/>
      <protection locked="0"/>
    </xf>
    <xf numFmtId="0" fontId="16" fillId="4" borderId="20" xfId="2" applyFont="1" applyFill="1" applyBorder="1" applyAlignment="1" applyProtection="1">
      <alignment vertical="center"/>
      <protection locked="0"/>
    </xf>
    <xf numFmtId="0" fontId="16" fillId="4" borderId="0" xfId="2" applyFont="1" applyFill="1" applyBorder="1" applyAlignment="1" applyProtection="1">
      <alignment vertical="center"/>
      <protection locked="0"/>
    </xf>
    <xf numFmtId="0" fontId="16" fillId="4" borderId="0" xfId="2" applyFont="1" applyFill="1" applyBorder="1" applyAlignment="1" applyProtection="1">
      <alignment horizontal="right" vertical="center"/>
      <protection locked="0"/>
    </xf>
    <xf numFmtId="0" fontId="16" fillId="4" borderId="0" xfId="2" applyFont="1" applyFill="1" applyAlignment="1" applyProtection="1">
      <alignment vertical="center"/>
      <protection locked="0"/>
    </xf>
    <xf numFmtId="0" fontId="48" fillId="0" borderId="0" xfId="0" applyFont="1" applyBorder="1" applyAlignment="1" applyProtection="1">
      <alignment horizontal="center"/>
      <protection locked="0"/>
    </xf>
    <xf numFmtId="0" fontId="31" fillId="0" borderId="20" xfId="0" applyFont="1" applyBorder="1" applyAlignment="1" applyProtection="1">
      <alignment horizontal="left" wrapText="1"/>
      <protection locked="0"/>
    </xf>
    <xf numFmtId="0" fontId="31" fillId="0" borderId="0" xfId="0" applyFont="1" applyBorder="1" applyAlignment="1" applyProtection="1">
      <alignment horizontal="left" wrapText="1"/>
      <protection locked="0"/>
    </xf>
    <xf numFmtId="0" fontId="31" fillId="0" borderId="33" xfId="0" applyFont="1" applyBorder="1" applyAlignment="1" applyProtection="1">
      <alignment horizontal="left" wrapText="1"/>
      <protection locked="0"/>
    </xf>
    <xf numFmtId="0" fontId="31" fillId="0" borderId="78" xfId="0" applyFont="1" applyBorder="1" applyAlignment="1" applyProtection="1">
      <alignment horizontal="left" wrapText="1"/>
      <protection locked="0"/>
    </xf>
    <xf numFmtId="0" fontId="21" fillId="2" borderId="0" xfId="0" applyFont="1" applyFill="1" applyBorder="1" applyAlignment="1" applyProtection="1">
      <alignment wrapText="1"/>
      <protection locked="0"/>
    </xf>
    <xf numFmtId="0" fontId="21" fillId="2" borderId="0" xfId="0" applyFont="1" applyFill="1" applyBorder="1" applyAlignment="1" applyProtection="1">
      <alignment horizontal="right" wrapText="1"/>
      <protection locked="0"/>
    </xf>
    <xf numFmtId="0" fontId="16" fillId="2" borderId="0" xfId="2" applyFont="1" applyFill="1" applyBorder="1" applyAlignment="1" applyProtection="1">
      <alignment vertical="center"/>
      <protection locked="0"/>
    </xf>
    <xf numFmtId="0" fontId="16" fillId="2" borderId="20" xfId="2" applyFont="1" applyFill="1" applyBorder="1" applyAlignment="1" applyProtection="1">
      <alignment vertical="center"/>
      <protection locked="0"/>
    </xf>
    <xf numFmtId="0" fontId="16" fillId="2" borderId="0" xfId="2" applyFont="1" applyFill="1" applyBorder="1" applyAlignment="1" applyProtection="1">
      <alignment horizontal="right" vertical="center"/>
      <protection locked="0"/>
    </xf>
    <xf numFmtId="0" fontId="16" fillId="2" borderId="0" xfId="2" applyFont="1" applyFill="1" applyAlignment="1" applyProtection="1">
      <alignment vertical="center"/>
      <protection locked="0"/>
    </xf>
    <xf numFmtId="0" fontId="4" fillId="5" borderId="52" xfId="2" applyFont="1" applyFill="1" applyBorder="1" applyAlignment="1" applyProtection="1">
      <alignment horizontal="center" vertical="center"/>
      <protection locked="0"/>
    </xf>
    <xf numFmtId="0" fontId="4" fillId="5" borderId="60" xfId="2" applyFont="1" applyFill="1" applyBorder="1" applyAlignment="1" applyProtection="1">
      <alignment horizontal="center" vertical="center"/>
      <protection locked="0"/>
    </xf>
    <xf numFmtId="0" fontId="4" fillId="0" borderId="31" xfId="2" applyFont="1" applyFill="1" applyBorder="1" applyAlignment="1" applyProtection="1">
      <alignment horizontal="right" vertical="center"/>
      <protection locked="0"/>
    </xf>
    <xf numFmtId="0" fontId="16" fillId="4" borderId="0" xfId="2" applyFont="1" applyFill="1" applyAlignment="1" applyProtection="1">
      <alignment horizontal="right" vertical="center"/>
      <protection locked="0"/>
    </xf>
    <xf numFmtId="0" fontId="4" fillId="5" borderId="54" xfId="2" applyFont="1" applyFill="1" applyBorder="1" applyAlignment="1" applyProtection="1">
      <alignment horizontal="center" vertical="center" wrapText="1"/>
      <protection locked="0"/>
    </xf>
    <xf numFmtId="0" fontId="4" fillId="5" borderId="77" xfId="2" applyFont="1" applyFill="1" applyBorder="1" applyAlignment="1" applyProtection="1">
      <alignment horizontal="center" vertical="center"/>
      <protection locked="0"/>
    </xf>
    <xf numFmtId="0" fontId="4" fillId="5" borderId="62" xfId="2" applyFont="1" applyFill="1" applyBorder="1" applyAlignment="1" applyProtection="1">
      <alignment horizontal="center" vertical="center"/>
      <protection locked="0"/>
    </xf>
    <xf numFmtId="0" fontId="4" fillId="0" borderId="22" xfId="2" applyFont="1" applyFill="1" applyBorder="1" applyAlignment="1" applyProtection="1">
      <alignment horizontal="right" vertical="center"/>
      <protection locked="0"/>
    </xf>
    <xf numFmtId="0" fontId="16" fillId="0" borderId="54" xfId="2" applyFont="1" applyFill="1" applyBorder="1" applyAlignment="1" applyProtection="1">
      <alignment horizontal="left" vertical="center" wrapText="1"/>
      <protection locked="0"/>
    </xf>
    <xf numFmtId="0" fontId="16" fillId="0" borderId="0" xfId="2" applyFont="1" applyFill="1" applyBorder="1" applyAlignment="1" applyProtection="1">
      <protection locked="0"/>
    </xf>
    <xf numFmtId="0" fontId="4" fillId="5" borderId="59" xfId="2" applyFont="1" applyFill="1" applyBorder="1" applyAlignment="1" applyProtection="1">
      <alignment horizontal="center" vertical="center"/>
      <protection locked="0"/>
    </xf>
    <xf numFmtId="0" fontId="4" fillId="0" borderId="31" xfId="2" applyFont="1" applyFill="1" applyBorder="1" applyAlignment="1" applyProtection="1">
      <alignment horizontal="center" vertical="center" wrapText="1"/>
      <protection locked="0"/>
    </xf>
    <xf numFmtId="0" fontId="16" fillId="0" borderId="47" xfId="2" applyFont="1" applyBorder="1" applyAlignment="1" applyProtection="1">
      <protection locked="0"/>
    </xf>
    <xf numFmtId="0" fontId="16" fillId="0" borderId="48" xfId="2" applyFont="1" applyFill="1" applyBorder="1" applyAlignment="1" applyProtection="1">
      <protection locked="0"/>
    </xf>
    <xf numFmtId="0" fontId="4" fillId="5" borderId="7" xfId="2" applyFont="1" applyFill="1" applyBorder="1" applyAlignment="1" applyProtection="1">
      <alignment horizontal="center" vertical="center"/>
      <protection locked="0"/>
    </xf>
    <xf numFmtId="0" fontId="4" fillId="5" borderId="34" xfId="2" applyFont="1" applyFill="1" applyBorder="1" applyAlignment="1" applyProtection="1">
      <alignment horizontal="center" vertical="center"/>
      <protection locked="0"/>
    </xf>
    <xf numFmtId="0" fontId="4" fillId="0" borderId="49" xfId="2" applyFont="1" applyFill="1" applyBorder="1" applyAlignment="1" applyProtection="1">
      <alignment horizontal="center" vertical="center"/>
      <protection locked="0"/>
    </xf>
    <xf numFmtId="0" fontId="16" fillId="4" borderId="0" xfId="2" applyFont="1" applyFill="1" applyBorder="1" applyAlignment="1" applyProtection="1">
      <alignment horizontal="center" vertical="center"/>
      <protection locked="0"/>
    </xf>
    <xf numFmtId="0" fontId="16" fillId="4" borderId="33" xfId="2" applyFont="1" applyFill="1" applyBorder="1" applyAlignment="1" applyProtection="1">
      <alignment vertical="center"/>
      <protection locked="0"/>
    </xf>
    <xf numFmtId="0" fontId="4" fillId="4" borderId="0" xfId="2" applyFont="1" applyFill="1" applyBorder="1" applyAlignment="1" applyProtection="1">
      <alignment horizontal="center" vertical="center"/>
      <protection locked="0"/>
    </xf>
    <xf numFmtId="0" fontId="4" fillId="4" borderId="0" xfId="2" applyFont="1" applyFill="1" applyBorder="1" applyAlignment="1" applyProtection="1">
      <alignment horizontal="right" vertical="center"/>
      <protection locked="0"/>
    </xf>
    <xf numFmtId="3" fontId="4" fillId="5" borderId="67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26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26" xfId="9" applyNumberFormat="1" applyFont="1" applyFill="1" applyBorder="1" applyAlignment="1" applyProtection="1">
      <alignment horizontal="right" vertical="center" wrapText="1"/>
      <protection locked="0"/>
    </xf>
    <xf numFmtId="3" fontId="4" fillId="5" borderId="3" xfId="9" applyNumberFormat="1" applyFont="1" applyFill="1" applyBorder="1" applyAlignment="1" applyProtection="1">
      <alignment horizontal="right" vertical="center" wrapText="1"/>
      <protection locked="0"/>
    </xf>
    <xf numFmtId="3" fontId="4" fillId="5" borderId="2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28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5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54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54" xfId="9" applyNumberFormat="1" applyFont="1" applyFill="1" applyBorder="1" applyAlignment="1" applyProtection="1">
      <alignment horizontal="right" vertical="center" wrapText="1"/>
      <protection locked="0"/>
    </xf>
    <xf numFmtId="3" fontId="4" fillId="5" borderId="6" xfId="9" applyNumberFormat="1" applyFont="1" applyFill="1" applyBorder="1" applyAlignment="1" applyProtection="1">
      <alignment horizontal="right" vertical="center" wrapText="1"/>
      <protection locked="0"/>
    </xf>
    <xf numFmtId="3" fontId="4" fillId="5" borderId="8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0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72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3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9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66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66" xfId="9" applyNumberFormat="1" applyFont="1" applyFill="1" applyBorder="1" applyAlignment="1" applyProtection="1">
      <alignment horizontal="right" vertical="center" wrapText="1"/>
      <protection locked="0"/>
    </xf>
    <xf numFmtId="3" fontId="4" fillId="5" borderId="10" xfId="9" applyNumberFormat="1" applyFont="1" applyFill="1" applyBorder="1" applyAlignment="1" applyProtection="1">
      <alignment horizontal="right" vertical="center" wrapText="1"/>
      <protection locked="0"/>
    </xf>
    <xf numFmtId="3" fontId="4" fillId="5" borderId="24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9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10" xfId="9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2" applyFont="1" applyFill="1" applyBorder="1" applyAlignment="1" applyProtection="1">
      <alignment horizontal="center" vertical="center" textRotation="90"/>
      <protection locked="0"/>
    </xf>
    <xf numFmtId="0" fontId="4" fillId="5" borderId="1" xfId="2" applyFont="1" applyFill="1" applyBorder="1" applyAlignment="1" applyProtection="1">
      <alignment horizontal="center" vertical="center" textRotation="90" wrapText="1"/>
      <protection locked="0"/>
    </xf>
    <xf numFmtId="3" fontId="16" fillId="4" borderId="21" xfId="10" applyNumberFormat="1" applyFont="1" applyFill="1" applyBorder="1" applyAlignment="1" applyProtection="1">
      <alignment horizontal="right" vertical="center" wrapText="1"/>
      <protection locked="0"/>
    </xf>
    <xf numFmtId="0" fontId="4" fillId="5" borderId="6" xfId="2" applyFont="1" applyFill="1" applyBorder="1" applyAlignment="1" applyProtection="1">
      <alignment horizontal="center" vertical="center" textRotation="90"/>
      <protection locked="0"/>
    </xf>
    <xf numFmtId="0" fontId="4" fillId="5" borderId="4" xfId="2" applyFont="1" applyFill="1" applyBorder="1" applyAlignment="1" applyProtection="1">
      <alignment horizontal="center" vertical="center" textRotation="90" wrapText="1"/>
      <protection locked="0"/>
    </xf>
    <xf numFmtId="3" fontId="16" fillId="4" borderId="54" xfId="10" applyNumberFormat="1" applyFont="1" applyFill="1" applyBorder="1" applyAlignment="1" applyProtection="1">
      <alignment horizontal="right" vertical="center" wrapText="1"/>
      <protection locked="0"/>
    </xf>
    <xf numFmtId="3" fontId="16" fillId="4" borderId="14" xfId="10" applyNumberFormat="1" applyFont="1" applyFill="1" applyBorder="1" applyAlignment="1" applyProtection="1">
      <alignment horizontal="right" vertical="center" wrapText="1"/>
      <protection locked="0"/>
    </xf>
    <xf numFmtId="3" fontId="16" fillId="0" borderId="21" xfId="10" applyNumberFormat="1" applyFont="1" applyFill="1" applyBorder="1" applyAlignment="1" applyProtection="1">
      <alignment horizontal="right" vertical="center" wrapText="1"/>
      <protection locked="0"/>
    </xf>
    <xf numFmtId="3" fontId="16" fillId="0" borderId="14" xfId="10" applyNumberFormat="1" applyFont="1" applyFill="1" applyBorder="1" applyAlignment="1" applyProtection="1">
      <alignment horizontal="right" vertical="center" wrapText="1"/>
      <protection locked="0"/>
    </xf>
    <xf numFmtId="3" fontId="16" fillId="0" borderId="54" xfId="10" applyNumberFormat="1" applyFont="1" applyFill="1" applyBorder="1" applyAlignment="1" applyProtection="1">
      <alignment horizontal="right" vertical="center" wrapText="1"/>
      <protection locked="0"/>
    </xf>
    <xf numFmtId="3" fontId="4" fillId="3" borderId="14" xfId="9" applyNumberFormat="1" applyFont="1" applyFill="1" applyBorder="1" applyAlignment="1" applyProtection="1">
      <alignment horizontal="right" vertical="center" wrapText="1"/>
      <protection locked="0"/>
    </xf>
    <xf numFmtId="3" fontId="4" fillId="3" borderId="54" xfId="9" applyNumberFormat="1" applyFont="1" applyFill="1" applyBorder="1" applyAlignment="1" applyProtection="1">
      <alignment horizontal="right" vertical="center" wrapText="1"/>
      <protection locked="0"/>
    </xf>
    <xf numFmtId="0" fontId="4" fillId="5" borderId="7" xfId="2" applyFont="1" applyFill="1" applyBorder="1" applyAlignment="1" applyProtection="1">
      <alignment horizontal="center" vertical="center" textRotation="90" wrapText="1"/>
      <protection locked="0"/>
    </xf>
    <xf numFmtId="3" fontId="4" fillId="5" borderId="14" xfId="2" applyNumberFormat="1" applyFont="1" applyFill="1" applyBorder="1" applyAlignment="1" applyProtection="1">
      <alignment horizontal="right" vertical="center" wrapText="1"/>
      <protection locked="0"/>
    </xf>
    <xf numFmtId="3" fontId="4" fillId="5" borderId="13" xfId="2" applyNumberFormat="1" applyFont="1" applyFill="1" applyBorder="1" applyAlignment="1" applyProtection="1">
      <alignment vertical="center" wrapText="1"/>
      <protection locked="0"/>
    </xf>
    <xf numFmtId="3" fontId="4" fillId="5" borderId="57" xfId="2" applyNumberFormat="1" applyFont="1" applyFill="1" applyBorder="1" applyAlignment="1" applyProtection="1">
      <alignment vertical="center" wrapText="1"/>
      <protection locked="0"/>
    </xf>
    <xf numFmtId="0" fontId="4" fillId="5" borderId="29" xfId="2" applyFont="1" applyFill="1" applyBorder="1" applyAlignment="1" applyProtection="1">
      <alignment horizontal="center" vertical="center" textRotation="90" wrapText="1"/>
      <protection locked="0"/>
    </xf>
    <xf numFmtId="3" fontId="16" fillId="2" borderId="21" xfId="10" applyNumberFormat="1" applyFont="1" applyFill="1" applyBorder="1" applyAlignment="1" applyProtection="1">
      <alignment horizontal="right" vertical="center" wrapText="1"/>
      <protection locked="0"/>
    </xf>
    <xf numFmtId="0" fontId="4" fillId="5" borderId="51" xfId="2" applyFont="1" applyFill="1" applyBorder="1" applyAlignment="1" applyProtection="1">
      <alignment horizontal="center" vertical="center" textRotation="90" wrapText="1"/>
      <protection locked="0"/>
    </xf>
    <xf numFmtId="3" fontId="16" fillId="2" borderId="14" xfId="10" applyNumberFormat="1" applyFont="1" applyFill="1" applyBorder="1" applyAlignment="1" applyProtection="1">
      <alignment horizontal="right" vertical="center" wrapText="1"/>
      <protection locked="0"/>
    </xf>
    <xf numFmtId="3" fontId="16" fillId="2" borderId="54" xfId="10" applyNumberFormat="1" applyFont="1" applyFill="1" applyBorder="1" applyAlignment="1" applyProtection="1">
      <alignment horizontal="right" vertical="center" wrapText="1"/>
      <protection locked="0"/>
    </xf>
    <xf numFmtId="166" fontId="16" fillId="4" borderId="0" xfId="12" applyFont="1" applyFill="1" applyAlignment="1" applyProtection="1">
      <alignment vertical="center"/>
      <protection locked="0"/>
    </xf>
    <xf numFmtId="3" fontId="4" fillId="5" borderId="0" xfId="2" applyNumberFormat="1" applyFont="1" applyFill="1" applyBorder="1" applyAlignment="1" applyProtection="1">
      <alignment vertical="center" wrapText="1"/>
      <protection locked="0"/>
    </xf>
    <xf numFmtId="3" fontId="4" fillId="5" borderId="33" xfId="2" applyNumberFormat="1" applyFont="1" applyFill="1" applyBorder="1" applyAlignment="1" applyProtection="1">
      <alignment vertical="center" wrapText="1"/>
      <protection locked="0"/>
    </xf>
    <xf numFmtId="0" fontId="44" fillId="8" borderId="68" xfId="1" applyFont="1" applyFill="1" applyBorder="1" applyAlignment="1" applyProtection="1">
      <alignment horizontal="center" vertical="center" wrapText="1"/>
      <protection locked="0"/>
    </xf>
    <xf numFmtId="0" fontId="44" fillId="8" borderId="69" xfId="1" applyFont="1" applyFill="1" applyBorder="1" applyAlignment="1" applyProtection="1">
      <alignment horizontal="center" vertical="center" wrapText="1"/>
      <protection locked="0"/>
    </xf>
    <xf numFmtId="0" fontId="44" fillId="8" borderId="70" xfId="1" applyFont="1" applyFill="1" applyBorder="1" applyAlignment="1" applyProtection="1">
      <alignment horizontal="center" vertical="center" wrapText="1"/>
      <protection locked="0"/>
    </xf>
    <xf numFmtId="0" fontId="4" fillId="5" borderId="19" xfId="2" applyFont="1" applyFill="1" applyBorder="1" applyAlignment="1" applyProtection="1">
      <alignment horizontal="center" vertical="center" textRotation="90" wrapText="1"/>
      <protection locked="0"/>
    </xf>
    <xf numFmtId="168" fontId="16" fillId="4" borderId="0" xfId="12" applyNumberFormat="1" applyFont="1" applyFill="1" applyAlignment="1" applyProtection="1">
      <alignment vertical="center"/>
      <protection locked="0"/>
    </xf>
    <xf numFmtId="0" fontId="4" fillId="5" borderId="53" xfId="2" applyFont="1" applyFill="1" applyBorder="1" applyAlignment="1" applyProtection="1">
      <alignment horizontal="center" vertical="center" textRotation="90"/>
      <protection locked="0"/>
    </xf>
    <xf numFmtId="0" fontId="4" fillId="5" borderId="4" xfId="2" applyFont="1" applyFill="1" applyBorder="1" applyAlignment="1" applyProtection="1">
      <alignment vertical="center" textRotation="90" wrapText="1"/>
      <protection locked="0"/>
    </xf>
    <xf numFmtId="3" fontId="16" fillId="4" borderId="0" xfId="2" applyNumberFormat="1" applyFont="1" applyFill="1" applyAlignment="1" applyProtection="1">
      <alignment vertical="center"/>
      <protection locked="0"/>
    </xf>
    <xf numFmtId="3" fontId="4" fillId="5" borderId="57" xfId="2" applyNumberFormat="1" applyFont="1" applyFill="1" applyBorder="1" applyAlignment="1" applyProtection="1">
      <alignment horizontal="center" vertical="center" wrapText="1"/>
      <protection locked="0"/>
    </xf>
    <xf numFmtId="3" fontId="4" fillId="5" borderId="54" xfId="2" applyNumberFormat="1" applyFont="1" applyFill="1" applyBorder="1" applyAlignment="1" applyProtection="1">
      <alignment horizontal="right" vertical="center" wrapText="1"/>
      <protection locked="0"/>
    </xf>
    <xf numFmtId="0" fontId="45" fillId="2" borderId="0" xfId="1" applyFont="1" applyFill="1" applyBorder="1" applyAlignment="1" applyProtection="1">
      <alignment horizontal="left" vertical="center" wrapText="1"/>
      <protection locked="0"/>
    </xf>
    <xf numFmtId="0" fontId="45" fillId="2" borderId="0" xfId="1" applyFont="1" applyFill="1" applyBorder="1" applyAlignment="1" applyProtection="1">
      <alignment horizontal="right" vertical="center" wrapText="1"/>
      <protection locked="0"/>
    </xf>
    <xf numFmtId="0" fontId="16" fillId="4" borderId="0" xfId="2" applyFont="1" applyFill="1" applyBorder="1" applyAlignment="1" applyProtection="1">
      <alignment horizontal="left" vertical="center" wrapText="1"/>
      <protection locked="0"/>
    </xf>
    <xf numFmtId="0" fontId="51" fillId="0" borderId="0" xfId="0" applyFont="1" applyAlignment="1" applyProtection="1">
      <alignment horizontal="left" vertical="center" wrapText="1"/>
      <protection locked="0"/>
    </xf>
    <xf numFmtId="0" fontId="14" fillId="4" borderId="0" xfId="2" applyFont="1" applyFill="1" applyAlignment="1" applyProtection="1">
      <alignment horizontal="right" vertical="center"/>
      <protection locked="0"/>
    </xf>
    <xf numFmtId="0" fontId="14" fillId="4" borderId="0" xfId="2" applyFont="1" applyFill="1" applyAlignment="1" applyProtection="1">
      <alignment vertical="center"/>
      <protection locked="0"/>
    </xf>
    <xf numFmtId="0" fontId="51" fillId="0" borderId="0" xfId="0" applyFont="1" applyProtection="1">
      <protection locked="0"/>
    </xf>
    <xf numFmtId="0" fontId="14" fillId="2" borderId="0" xfId="2" applyFont="1" applyFill="1" applyBorder="1" applyAlignment="1" applyProtection="1">
      <alignment vertical="center"/>
      <protection locked="0"/>
    </xf>
    <xf numFmtId="0" fontId="14" fillId="4" borderId="0" xfId="2" applyFont="1" applyFill="1" applyBorder="1" applyAlignment="1" applyProtection="1">
      <alignment vertical="center"/>
      <protection locked="0"/>
    </xf>
    <xf numFmtId="0" fontId="14" fillId="4" borderId="0" xfId="2" applyFont="1" applyFill="1" applyBorder="1" applyAlignment="1" applyProtection="1">
      <alignment horizontal="right" vertical="center"/>
      <protection locked="0"/>
    </xf>
    <xf numFmtId="0" fontId="14" fillId="2" borderId="0" xfId="2" applyFont="1" applyFill="1" applyBorder="1" applyAlignment="1" applyProtection="1">
      <alignment horizontal="right" vertical="center"/>
      <protection locked="0"/>
    </xf>
    <xf numFmtId="0" fontId="51" fillId="0" borderId="0" xfId="0" applyFont="1" applyAlignment="1" applyProtection="1">
      <alignment vertical="center"/>
      <protection locked="0"/>
    </xf>
    <xf numFmtId="0" fontId="41" fillId="0" borderId="0" xfId="0" applyFont="1" applyAlignment="1" applyProtection="1">
      <alignment vertical="center" wrapText="1"/>
      <protection locked="0"/>
    </xf>
    <xf numFmtId="0" fontId="46" fillId="2" borderId="0" xfId="2" applyFont="1" applyFill="1" applyBorder="1" applyAlignment="1" applyProtection="1">
      <alignment vertical="center"/>
      <protection locked="0"/>
    </xf>
    <xf numFmtId="0" fontId="49" fillId="2" borderId="0" xfId="2" applyFont="1" applyFill="1" applyBorder="1" applyAlignment="1" applyProtection="1">
      <alignment vertical="center"/>
      <protection locked="0"/>
    </xf>
    <xf numFmtId="0" fontId="49" fillId="4" borderId="0" xfId="2" applyFont="1" applyFill="1" applyBorder="1" applyAlignment="1" applyProtection="1">
      <alignment vertical="center"/>
      <protection locked="0"/>
    </xf>
    <xf numFmtId="0" fontId="49" fillId="4" borderId="0" xfId="2" applyFont="1" applyFill="1" applyAlignment="1" applyProtection="1">
      <alignment horizontal="right" vertical="center"/>
      <protection locked="0"/>
    </xf>
    <xf numFmtId="0" fontId="49" fillId="2" borderId="0" xfId="2" applyFont="1" applyFill="1" applyBorder="1" applyAlignment="1" applyProtection="1">
      <alignment horizontal="right" vertical="center"/>
      <protection locked="0"/>
    </xf>
    <xf numFmtId="0" fontId="49" fillId="4" borderId="0" xfId="2" applyFont="1" applyFill="1" applyAlignment="1" applyProtection="1">
      <alignment vertical="center"/>
      <protection locked="0"/>
    </xf>
    <xf numFmtId="0" fontId="50" fillId="2" borderId="0" xfId="2" applyFont="1" applyFill="1" applyBorder="1" applyAlignment="1" applyProtection="1">
      <alignment vertical="center"/>
      <protection locked="0"/>
    </xf>
    <xf numFmtId="0" fontId="50" fillId="2" borderId="0" xfId="2" applyFont="1" applyFill="1" applyBorder="1" applyAlignment="1" applyProtection="1">
      <alignment horizontal="right" vertical="center"/>
      <protection locked="0"/>
    </xf>
    <xf numFmtId="0" fontId="39" fillId="0" borderId="21" xfId="0" applyFont="1" applyBorder="1" applyAlignment="1" applyProtection="1">
      <alignment horizontal="left"/>
    </xf>
    <xf numFmtId="0" fontId="39" fillId="0" borderId="21" xfId="0" applyFont="1" applyBorder="1" applyAlignment="1" applyProtection="1">
      <alignment horizontal="center"/>
    </xf>
    <xf numFmtId="3" fontId="16" fillId="4" borderId="21" xfId="10" applyNumberFormat="1" applyFont="1" applyFill="1" applyBorder="1" applyAlignment="1" applyProtection="1">
      <alignment horizontal="right" vertical="center" wrapText="1"/>
    </xf>
    <xf numFmtId="0" fontId="39" fillId="0" borderId="54" xfId="0" applyFont="1" applyBorder="1" applyAlignment="1" applyProtection="1">
      <alignment horizontal="left" vertical="center" wrapText="1"/>
    </xf>
    <xf numFmtId="0" fontId="39" fillId="0" borderId="54" xfId="0" applyFont="1" applyBorder="1" applyAlignment="1" applyProtection="1">
      <alignment horizontal="center"/>
    </xf>
    <xf numFmtId="3" fontId="16" fillId="4" borderId="54" xfId="10" applyNumberFormat="1" applyFont="1" applyFill="1" applyBorder="1" applyAlignment="1" applyProtection="1">
      <alignment horizontal="right" vertical="center" wrapText="1"/>
    </xf>
    <xf numFmtId="0" fontId="40" fillId="0" borderId="54" xfId="1" applyFont="1" applyFill="1" applyBorder="1" applyAlignment="1" applyProtection="1">
      <alignment horizontal="left" vertical="center" wrapText="1"/>
    </xf>
    <xf numFmtId="0" fontId="41" fillId="0" borderId="54" xfId="0" applyFont="1" applyBorder="1" applyAlignment="1" applyProtection="1">
      <alignment horizontal="left" vertical="center" wrapText="1"/>
    </xf>
    <xf numFmtId="0" fontId="42" fillId="0" borderId="54" xfId="0" applyFont="1" applyBorder="1" applyAlignment="1" applyProtection="1">
      <alignment horizontal="left" vertical="center" wrapText="1"/>
    </xf>
    <xf numFmtId="3" fontId="4" fillId="3" borderId="14" xfId="9" applyNumberFormat="1" applyFont="1" applyFill="1" applyBorder="1" applyAlignment="1" applyProtection="1">
      <alignment horizontal="left" vertical="center" wrapText="1"/>
    </xf>
    <xf numFmtId="3" fontId="4" fillId="3" borderId="54" xfId="9" applyNumberFormat="1" applyFont="1" applyFill="1" applyBorder="1" applyAlignment="1" applyProtection="1">
      <alignment horizontal="left" vertical="center" wrapText="1"/>
    </xf>
    <xf numFmtId="3" fontId="4" fillId="3" borderId="14" xfId="9" applyNumberFormat="1" applyFont="1" applyFill="1" applyBorder="1" applyAlignment="1" applyProtection="1">
      <alignment horizontal="right" vertical="center" wrapText="1"/>
    </xf>
    <xf numFmtId="0" fontId="43" fillId="0" borderId="14" xfId="0" applyFont="1" applyBorder="1" applyAlignment="1" applyProtection="1">
      <alignment vertical="center" wrapText="1"/>
    </xf>
    <xf numFmtId="0" fontId="43" fillId="0" borderId="54" xfId="0" applyFont="1" applyBorder="1" applyAlignment="1" applyProtection="1">
      <alignment vertical="center" wrapText="1"/>
    </xf>
    <xf numFmtId="3" fontId="16" fillId="4" borderId="14" xfId="10" applyNumberFormat="1" applyFont="1" applyFill="1" applyBorder="1" applyAlignment="1" applyProtection="1">
      <alignment horizontal="right" vertical="center" wrapText="1"/>
    </xf>
    <xf numFmtId="0" fontId="44" fillId="0" borderId="57" xfId="1" applyFont="1" applyFill="1" applyBorder="1" applyAlignment="1" applyProtection="1">
      <alignment horizontal="left" vertical="center" wrapText="1"/>
    </xf>
    <xf numFmtId="3" fontId="4" fillId="5" borderId="15" xfId="2" applyNumberFormat="1" applyFont="1" applyFill="1" applyBorder="1" applyAlignment="1" applyProtection="1">
      <alignment vertical="center" wrapText="1"/>
    </xf>
    <xf numFmtId="3" fontId="4" fillId="5" borderId="55" xfId="2" applyNumberFormat="1" applyFont="1" applyFill="1" applyBorder="1" applyAlignment="1" applyProtection="1">
      <alignment vertical="center" wrapText="1"/>
    </xf>
    <xf numFmtId="3" fontId="4" fillId="5" borderId="14" xfId="2" applyNumberFormat="1" applyFont="1" applyFill="1" applyBorder="1" applyAlignment="1" applyProtection="1">
      <alignment horizontal="right" vertical="center" wrapText="1"/>
    </xf>
    <xf numFmtId="0" fontId="40" fillId="0" borderId="14" xfId="1" applyFont="1" applyFill="1" applyBorder="1" applyAlignment="1" applyProtection="1">
      <alignment horizontal="left" vertical="center" wrapText="1"/>
    </xf>
    <xf numFmtId="3" fontId="4" fillId="5" borderId="4" xfId="2" applyNumberFormat="1" applyFont="1" applyFill="1" applyBorder="1" applyAlignment="1" applyProtection="1">
      <alignment vertical="center" wrapText="1"/>
    </xf>
    <xf numFmtId="3" fontId="4" fillId="5" borderId="0" xfId="2" applyNumberFormat="1" applyFont="1" applyFill="1" applyBorder="1" applyAlignment="1" applyProtection="1">
      <alignment vertical="center" wrapText="1"/>
    </xf>
    <xf numFmtId="3" fontId="4" fillId="5" borderId="71" xfId="2" applyNumberFormat="1" applyFont="1" applyFill="1" applyBorder="1" applyAlignment="1" applyProtection="1">
      <alignment horizontal="right" vertical="center" wrapText="1"/>
    </xf>
    <xf numFmtId="0" fontId="40" fillId="0" borderId="21" xfId="1" applyFont="1" applyFill="1" applyBorder="1" applyAlignment="1" applyProtection="1">
      <alignment vertical="center"/>
    </xf>
    <xf numFmtId="0" fontId="40" fillId="0" borderId="14" xfId="1" applyFont="1" applyFill="1" applyBorder="1" applyAlignment="1" applyProtection="1">
      <alignment vertical="center"/>
    </xf>
    <xf numFmtId="0" fontId="40" fillId="0" borderId="54" xfId="1" applyFont="1" applyFill="1" applyBorder="1" applyAlignment="1" applyProtection="1">
      <alignment vertical="center"/>
    </xf>
    <xf numFmtId="3" fontId="4" fillId="5" borderId="52" xfId="2" applyNumberFormat="1" applyFont="1" applyFill="1" applyBorder="1" applyAlignment="1" applyProtection="1">
      <alignment vertical="center" wrapText="1"/>
    </xf>
    <xf numFmtId="3" fontId="4" fillId="5" borderId="55" xfId="2" applyNumberFormat="1" applyFont="1" applyFill="1" applyBorder="1" applyAlignment="1" applyProtection="1">
      <alignment horizontal="center" vertical="center" wrapText="1"/>
    </xf>
    <xf numFmtId="3" fontId="4" fillId="5" borderId="56" xfId="2" applyNumberFormat="1" applyFont="1" applyFill="1" applyBorder="1" applyAlignment="1" applyProtection="1">
      <alignment horizontal="center" vertical="center" wrapText="1"/>
    </xf>
    <xf numFmtId="3" fontId="4" fillId="5" borderId="57" xfId="2" applyNumberFormat="1" applyFont="1" applyFill="1" applyBorder="1" applyAlignment="1" applyProtection="1">
      <alignment horizontal="center" vertical="center" wrapText="1"/>
    </xf>
    <xf numFmtId="3" fontId="4" fillId="5" borderId="54" xfId="2" applyNumberFormat="1" applyFont="1" applyFill="1" applyBorder="1" applyAlignment="1" applyProtection="1">
      <alignment horizontal="right" vertical="center" wrapText="1"/>
    </xf>
    <xf numFmtId="0" fontId="16" fillId="4" borderId="38" xfId="2" applyFont="1" applyFill="1" applyBorder="1" applyAlignment="1" applyProtection="1">
      <alignment horizontal="left"/>
      <protection locked="0"/>
    </xf>
    <xf numFmtId="0" fontId="16" fillId="4" borderId="25" xfId="2" applyFont="1" applyFill="1" applyBorder="1" applyAlignment="1" applyProtection="1">
      <alignment horizontal="left"/>
      <protection locked="0"/>
    </xf>
    <xf numFmtId="0" fontId="39" fillId="4" borderId="11" xfId="2" applyFont="1" applyFill="1" applyBorder="1" applyAlignment="1" applyProtection="1">
      <alignment horizontal="left"/>
      <protection locked="0"/>
    </xf>
    <xf numFmtId="0" fontId="16" fillId="4" borderId="13" xfId="2" applyFont="1" applyFill="1" applyBorder="1" applyAlignment="1" applyProtection="1">
      <alignment horizontal="left"/>
      <protection locked="0"/>
    </xf>
    <xf numFmtId="0" fontId="16" fillId="4" borderId="11" xfId="2" applyFont="1" applyFill="1" applyBorder="1" applyAlignment="1" applyProtection="1">
      <alignment horizontal="left"/>
      <protection locked="0"/>
    </xf>
    <xf numFmtId="0" fontId="16" fillId="4" borderId="42" xfId="2" applyFont="1" applyFill="1" applyBorder="1" applyAlignment="1" applyProtection="1">
      <alignment horizontal="left"/>
      <protection locked="0"/>
    </xf>
    <xf numFmtId="0" fontId="16" fillId="4" borderId="43" xfId="2" applyFont="1" applyFill="1" applyBorder="1" applyAlignment="1" applyProtection="1">
      <alignment horizontal="left"/>
      <protection locked="0"/>
    </xf>
    <xf numFmtId="0" fontId="3" fillId="4" borderId="20" xfId="2" applyFont="1" applyFill="1" applyBorder="1" applyAlignment="1" applyProtection="1">
      <alignment vertical="center"/>
      <protection locked="0"/>
    </xf>
    <xf numFmtId="0" fontId="3" fillId="4" borderId="0" xfId="2" applyFont="1" applyFill="1" applyBorder="1" applyAlignment="1" applyProtection="1">
      <alignment vertical="center"/>
      <protection locked="0"/>
    </xf>
    <xf numFmtId="0" fontId="3" fillId="4" borderId="0" xfId="2" applyFont="1" applyFill="1" applyAlignment="1" applyProtection="1">
      <alignment vertical="center"/>
      <protection locked="0"/>
    </xf>
    <xf numFmtId="0" fontId="4" fillId="0" borderId="31" xfId="2" applyFont="1" applyFill="1" applyBorder="1" applyAlignment="1" applyProtection="1">
      <alignment horizontal="center" vertical="center"/>
      <protection locked="0"/>
    </xf>
    <xf numFmtId="0" fontId="14" fillId="0" borderId="0" xfId="2" applyFont="1" applyFill="1" applyBorder="1" applyAlignment="1" applyProtection="1">
      <alignment horizontal="center" vertical="center"/>
      <protection locked="0"/>
    </xf>
    <xf numFmtId="0" fontId="14" fillId="5" borderId="68" xfId="2" applyFont="1" applyFill="1" applyBorder="1" applyAlignment="1" applyProtection="1">
      <alignment horizontal="center" vertical="center"/>
      <protection locked="0"/>
    </xf>
    <xf numFmtId="0" fontId="14" fillId="5" borderId="69" xfId="2" applyFont="1" applyFill="1" applyBorder="1" applyAlignment="1" applyProtection="1">
      <alignment horizontal="center" vertical="center"/>
      <protection locked="0"/>
    </xf>
    <xf numFmtId="0" fontId="14" fillId="5" borderId="70" xfId="2" applyFont="1" applyFill="1" applyBorder="1" applyAlignment="1" applyProtection="1">
      <alignment horizontal="center" vertical="center"/>
      <protection locked="0"/>
    </xf>
    <xf numFmtId="0" fontId="4" fillId="0" borderId="22" xfId="2" applyFont="1" applyFill="1" applyBorder="1" applyAlignment="1" applyProtection="1">
      <alignment horizontal="center" vertical="center"/>
      <protection locked="0"/>
    </xf>
    <xf numFmtId="0" fontId="15" fillId="0" borderId="4" xfId="2" applyFont="1" applyFill="1" applyBorder="1" applyAlignment="1" applyProtection="1">
      <alignment horizontal="left" vertical="center" wrapText="1"/>
      <protection locked="0"/>
    </xf>
    <xf numFmtId="0" fontId="15" fillId="0" borderId="0" xfId="2" applyFont="1" applyFill="1" applyBorder="1" applyAlignment="1" applyProtection="1">
      <alignment horizontal="left" vertical="center" wrapText="1"/>
      <protection locked="0"/>
    </xf>
    <xf numFmtId="0" fontId="15" fillId="0" borderId="72" xfId="2" applyFont="1" applyFill="1" applyBorder="1" applyAlignment="1" applyProtection="1">
      <alignment horizontal="left" vertical="center" wrapText="1"/>
      <protection locked="0"/>
    </xf>
    <xf numFmtId="0" fontId="3" fillId="0" borderId="0" xfId="2" applyFill="1" applyBorder="1" applyAlignment="1" applyProtection="1">
      <protection locked="0"/>
    </xf>
    <xf numFmtId="0" fontId="15" fillId="0" borderId="7" xfId="2" applyFont="1" applyFill="1" applyBorder="1" applyAlignment="1" applyProtection="1">
      <alignment horizontal="left" vertical="center" wrapText="1"/>
      <protection locked="0"/>
    </xf>
    <xf numFmtId="0" fontId="15" fillId="0" borderId="8" xfId="2" applyFont="1" applyFill="1" applyBorder="1" applyAlignment="1" applyProtection="1">
      <alignment horizontal="left" vertical="center" wrapText="1"/>
      <protection locked="0"/>
    </xf>
    <xf numFmtId="0" fontId="15" fillId="0" borderId="24" xfId="2" applyFont="1" applyFill="1" applyBorder="1" applyAlignment="1" applyProtection="1">
      <alignment horizontal="left" vertical="center" wrapText="1"/>
      <protection locked="0"/>
    </xf>
    <xf numFmtId="0" fontId="3" fillId="0" borderId="47" xfId="2" applyBorder="1" applyAlignment="1" applyProtection="1">
      <protection locked="0"/>
    </xf>
    <xf numFmtId="0" fontId="3" fillId="0" borderId="48" xfId="2" applyFill="1" applyBorder="1" applyAlignment="1" applyProtection="1">
      <protection locked="0"/>
    </xf>
    <xf numFmtId="0" fontId="3" fillId="4" borderId="0" xfId="2" applyFont="1" applyFill="1" applyBorder="1" applyAlignment="1" applyProtection="1">
      <alignment horizontal="center" vertical="center"/>
      <protection locked="0"/>
    </xf>
    <xf numFmtId="0" fontId="3" fillId="4" borderId="33" xfId="2" applyFont="1" applyFill="1" applyBorder="1" applyAlignment="1" applyProtection="1">
      <alignment vertical="center"/>
      <protection locked="0"/>
    </xf>
    <xf numFmtId="0" fontId="5" fillId="4" borderId="0" xfId="2" applyFont="1" applyFill="1" applyBorder="1" applyAlignment="1" applyProtection="1">
      <alignment horizontal="center" vertical="center"/>
      <protection locked="0"/>
    </xf>
    <xf numFmtId="3" fontId="4" fillId="5" borderId="73" xfId="9" applyNumberFormat="1" applyFont="1" applyFill="1" applyBorder="1" applyAlignment="1" applyProtection="1">
      <alignment horizontal="right" vertical="center" wrapText="1"/>
      <protection locked="0"/>
    </xf>
    <xf numFmtId="3" fontId="4" fillId="5" borderId="55" xfId="9" applyNumberFormat="1" applyFont="1" applyFill="1" applyBorder="1" applyAlignment="1" applyProtection="1">
      <alignment horizontal="right" vertical="center" wrapText="1"/>
      <protection locked="0"/>
    </xf>
    <xf numFmtId="3" fontId="4" fillId="5" borderId="6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54" xfId="9" applyNumberFormat="1" applyFont="1" applyFill="1" applyBorder="1" applyAlignment="1" applyProtection="1">
      <alignment vertical="center" wrapText="1"/>
      <protection locked="0"/>
    </xf>
    <xf numFmtId="3" fontId="4" fillId="5" borderId="6" xfId="9" applyNumberFormat="1" applyFont="1" applyFill="1" applyBorder="1" applyAlignment="1" applyProtection="1">
      <alignment vertical="center" wrapText="1"/>
      <protection locked="0"/>
    </xf>
    <xf numFmtId="3" fontId="4" fillId="5" borderId="74" xfId="9" applyNumberFormat="1" applyFont="1" applyFill="1" applyBorder="1" applyAlignment="1" applyProtection="1">
      <alignment horizontal="right" vertical="center" wrapText="1"/>
      <protection locked="0"/>
    </xf>
    <xf numFmtId="3" fontId="4" fillId="5" borderId="66" xfId="9" applyNumberFormat="1" applyFont="1" applyFill="1" applyBorder="1" applyAlignment="1" applyProtection="1">
      <alignment horizontal="center" vertical="center" wrapText="1"/>
      <protection locked="0"/>
    </xf>
    <xf numFmtId="0" fontId="14" fillId="5" borderId="3" xfId="2" applyFont="1" applyFill="1" applyBorder="1" applyAlignment="1" applyProtection="1">
      <alignment horizontal="center" vertical="center" textRotation="90"/>
      <protection locked="0"/>
    </xf>
    <xf numFmtId="0" fontId="14" fillId="5" borderId="1" xfId="2" applyFont="1" applyFill="1" applyBorder="1" applyAlignment="1" applyProtection="1">
      <alignment horizontal="center" vertical="center" textRotation="90" wrapText="1"/>
      <protection locked="0"/>
    </xf>
    <xf numFmtId="3" fontId="27" fillId="4" borderId="54" xfId="10" applyNumberFormat="1" applyFont="1" applyFill="1" applyBorder="1" applyAlignment="1" applyProtection="1">
      <alignment horizontal="right" vertical="center" wrapText="1"/>
      <protection locked="0"/>
    </xf>
    <xf numFmtId="3" fontId="27" fillId="4" borderId="21" xfId="10" applyNumberFormat="1" applyFont="1" applyFill="1" applyBorder="1" applyAlignment="1" applyProtection="1">
      <alignment horizontal="right" vertical="center" wrapText="1"/>
      <protection locked="0"/>
    </xf>
    <xf numFmtId="3" fontId="20" fillId="4" borderId="21" xfId="10" applyNumberFormat="1" applyFont="1" applyFill="1" applyBorder="1" applyAlignment="1" applyProtection="1">
      <alignment horizontal="right" vertical="center" wrapText="1"/>
      <protection locked="0"/>
    </xf>
    <xf numFmtId="0" fontId="14" fillId="5" borderId="6" xfId="2" applyFont="1" applyFill="1" applyBorder="1" applyAlignment="1" applyProtection="1">
      <alignment horizontal="center" vertical="center" textRotation="90"/>
      <protection locked="0"/>
    </xf>
    <xf numFmtId="0" fontId="14" fillId="5" borderId="4" xfId="2" applyFont="1" applyFill="1" applyBorder="1" applyAlignment="1" applyProtection="1">
      <alignment horizontal="center" vertical="center" textRotation="90" wrapText="1"/>
      <protection locked="0"/>
    </xf>
    <xf numFmtId="3" fontId="20" fillId="4" borderId="14" xfId="10" applyNumberFormat="1" applyFont="1" applyFill="1" applyBorder="1" applyAlignment="1" applyProtection="1">
      <alignment horizontal="right" vertical="center" wrapText="1"/>
      <protection locked="0"/>
    </xf>
    <xf numFmtId="3" fontId="20" fillId="4" borderId="54" xfId="10" applyNumberFormat="1" applyFont="1" applyFill="1" applyBorder="1" applyAlignment="1" applyProtection="1">
      <alignment horizontal="right" vertical="center" wrapText="1"/>
      <protection locked="0"/>
    </xf>
    <xf numFmtId="3" fontId="20" fillId="0" borderId="21" xfId="10" applyNumberFormat="1" applyFont="1" applyFill="1" applyBorder="1" applyAlignment="1" applyProtection="1">
      <alignment horizontal="right" vertical="center" wrapText="1"/>
      <protection locked="0"/>
    </xf>
    <xf numFmtId="3" fontId="20" fillId="0" borderId="14" xfId="10" applyNumberFormat="1" applyFont="1" applyFill="1" applyBorder="1" applyAlignment="1" applyProtection="1">
      <alignment horizontal="right" vertical="center" wrapText="1"/>
      <protection locked="0"/>
    </xf>
    <xf numFmtId="3" fontId="20" fillId="0" borderId="54" xfId="10" applyNumberFormat="1" applyFont="1" applyFill="1" applyBorder="1" applyAlignment="1" applyProtection="1">
      <alignment horizontal="right" vertical="center" wrapText="1"/>
      <protection locked="0"/>
    </xf>
    <xf numFmtId="3" fontId="14" fillId="3" borderId="14" xfId="9" applyNumberFormat="1" applyFont="1" applyFill="1" applyBorder="1" applyAlignment="1" applyProtection="1">
      <alignment horizontal="right" vertical="center" wrapText="1"/>
      <protection locked="0"/>
    </xf>
    <xf numFmtId="3" fontId="14" fillId="3" borderId="54" xfId="9" applyNumberFormat="1" applyFont="1" applyFill="1" applyBorder="1" applyAlignment="1" applyProtection="1">
      <alignment horizontal="right" vertical="center" wrapText="1"/>
      <protection locked="0"/>
    </xf>
    <xf numFmtId="0" fontId="14" fillId="5" borderId="7" xfId="2" applyFont="1" applyFill="1" applyBorder="1" applyAlignment="1" applyProtection="1">
      <alignment horizontal="center" vertical="center" textRotation="90" wrapText="1"/>
      <protection locked="0"/>
    </xf>
    <xf numFmtId="3" fontId="14" fillId="5" borderId="13" xfId="2" applyNumberFormat="1" applyFont="1" applyFill="1" applyBorder="1" applyAlignment="1" applyProtection="1">
      <alignment vertical="center" wrapText="1"/>
      <protection locked="0"/>
    </xf>
    <xf numFmtId="3" fontId="14" fillId="5" borderId="57" xfId="2" applyNumberFormat="1" applyFont="1" applyFill="1" applyBorder="1" applyAlignment="1" applyProtection="1">
      <alignment vertical="center" wrapText="1"/>
      <protection locked="0"/>
    </xf>
    <xf numFmtId="3" fontId="14" fillId="5" borderId="14" xfId="2" applyNumberFormat="1" applyFont="1" applyFill="1" applyBorder="1" applyAlignment="1" applyProtection="1">
      <alignment horizontal="right" vertical="center" wrapText="1"/>
      <protection locked="0"/>
    </xf>
    <xf numFmtId="3" fontId="20" fillId="2" borderId="21" xfId="10" applyNumberFormat="1" applyFont="1" applyFill="1" applyBorder="1" applyAlignment="1" applyProtection="1">
      <alignment horizontal="right" vertical="center" wrapText="1"/>
      <protection locked="0"/>
    </xf>
    <xf numFmtId="3" fontId="20" fillId="2" borderId="14" xfId="10" applyNumberFormat="1" applyFont="1" applyFill="1" applyBorder="1" applyAlignment="1" applyProtection="1">
      <alignment horizontal="right" vertical="center" wrapText="1"/>
      <protection locked="0"/>
    </xf>
    <xf numFmtId="3" fontId="20" fillId="2" borderId="54" xfId="10" applyNumberFormat="1" applyFont="1" applyFill="1" applyBorder="1" applyAlignment="1" applyProtection="1">
      <alignment horizontal="right" vertical="center" wrapText="1"/>
      <protection locked="0"/>
    </xf>
    <xf numFmtId="0" fontId="4" fillId="5" borderId="30" xfId="2" applyFont="1" applyFill="1" applyBorder="1" applyAlignment="1" applyProtection="1">
      <alignment horizontal="center" vertical="center" textRotation="90" wrapText="1"/>
      <protection locked="0"/>
    </xf>
    <xf numFmtId="3" fontId="30" fillId="5" borderId="4" xfId="2" applyNumberFormat="1" applyFont="1" applyFill="1" applyBorder="1" applyAlignment="1" applyProtection="1">
      <alignment vertical="center" wrapText="1"/>
      <protection locked="0"/>
    </xf>
    <xf numFmtId="3" fontId="30" fillId="5" borderId="0" xfId="2" applyNumberFormat="1" applyFont="1" applyFill="1" applyBorder="1" applyAlignment="1" applyProtection="1">
      <alignment vertical="center" wrapText="1"/>
      <protection locked="0"/>
    </xf>
    <xf numFmtId="3" fontId="14" fillId="5" borderId="0" xfId="2" applyNumberFormat="1" applyFont="1" applyFill="1" applyBorder="1" applyAlignment="1" applyProtection="1">
      <alignment vertical="center" wrapText="1"/>
      <protection locked="0"/>
    </xf>
    <xf numFmtId="3" fontId="14" fillId="5" borderId="33" xfId="2" applyNumberFormat="1" applyFont="1" applyFill="1" applyBorder="1" applyAlignment="1" applyProtection="1">
      <alignment vertical="center" wrapText="1"/>
      <protection locked="0"/>
    </xf>
    <xf numFmtId="0" fontId="4" fillId="5" borderId="4" xfId="2" applyFont="1" applyFill="1" applyBorder="1" applyAlignment="1" applyProtection="1">
      <alignment horizontal="center" vertical="center" textRotation="90" wrapText="1"/>
      <protection locked="0"/>
    </xf>
    <xf numFmtId="0" fontId="14" fillId="5" borderId="53" xfId="2" applyFont="1" applyFill="1" applyBorder="1" applyAlignment="1" applyProtection="1">
      <alignment horizontal="center" vertical="center" textRotation="90"/>
      <protection locked="0"/>
    </xf>
    <xf numFmtId="0" fontId="14" fillId="5" borderId="4" xfId="2" applyFont="1" applyFill="1" applyBorder="1" applyAlignment="1" applyProtection="1">
      <alignment vertical="center" textRotation="90" wrapText="1"/>
      <protection locked="0"/>
    </xf>
    <xf numFmtId="3" fontId="14" fillId="5" borderId="55" xfId="2" applyNumberFormat="1" applyFont="1" applyFill="1" applyBorder="1" applyAlignment="1" applyProtection="1">
      <alignment horizontal="center" vertical="center" wrapText="1"/>
      <protection locked="0"/>
    </xf>
    <xf numFmtId="3" fontId="14" fillId="5" borderId="56" xfId="2" applyNumberFormat="1" applyFont="1" applyFill="1" applyBorder="1" applyAlignment="1" applyProtection="1">
      <alignment horizontal="center" vertical="center" wrapText="1"/>
      <protection locked="0"/>
    </xf>
    <xf numFmtId="3" fontId="14" fillId="5" borderId="57" xfId="2" applyNumberFormat="1" applyFont="1" applyFill="1" applyBorder="1" applyAlignment="1" applyProtection="1">
      <alignment horizontal="center" vertical="center" wrapText="1"/>
      <protection locked="0"/>
    </xf>
    <xf numFmtId="3" fontId="14" fillId="5" borderId="57" xfId="2" applyNumberFormat="1" applyFont="1" applyFill="1" applyBorder="1" applyAlignment="1" applyProtection="1">
      <alignment horizontal="center" vertical="center" wrapText="1"/>
      <protection locked="0"/>
    </xf>
    <xf numFmtId="3" fontId="30" fillId="5" borderId="54" xfId="2" applyNumberFormat="1" applyFont="1" applyFill="1" applyBorder="1" applyAlignment="1" applyProtection="1">
      <alignment vertical="center" wrapText="1"/>
      <protection locked="0"/>
    </xf>
    <xf numFmtId="3" fontId="14" fillId="5" borderId="54" xfId="2" applyNumberFormat="1" applyFont="1" applyFill="1" applyBorder="1" applyAlignment="1" applyProtection="1">
      <alignment horizontal="right" vertical="center" wrapText="1"/>
      <protection locked="0"/>
    </xf>
    <xf numFmtId="0" fontId="25" fillId="2" borderId="0" xfId="1" applyFont="1" applyFill="1" applyBorder="1" applyAlignment="1" applyProtection="1">
      <alignment horizontal="left" vertical="center" wrapText="1"/>
      <protection locked="0"/>
    </xf>
    <xf numFmtId="0" fontId="3" fillId="2" borderId="0" xfId="2" applyFont="1" applyFill="1" applyBorder="1" applyAlignment="1" applyProtection="1">
      <alignment vertical="center"/>
      <protection locked="0"/>
    </xf>
    <xf numFmtId="0" fontId="11" fillId="2" borderId="0" xfId="2" applyFont="1" applyFill="1" applyBorder="1" applyAlignment="1" applyProtection="1">
      <alignment vertical="center"/>
      <protection locked="0"/>
    </xf>
    <xf numFmtId="0" fontId="17" fillId="6" borderId="0" xfId="9" applyFont="1" applyFill="1" applyBorder="1" applyAlignment="1" applyProtection="1">
      <alignment vertical="center"/>
      <protection locked="0"/>
    </xf>
    <xf numFmtId="0" fontId="18" fillId="2" borderId="0" xfId="2" applyFont="1" applyFill="1" applyBorder="1" applyAlignment="1" applyProtection="1">
      <alignment vertical="center"/>
      <protection locked="0"/>
    </xf>
    <xf numFmtId="0" fontId="18" fillId="6" borderId="0" xfId="9" applyFont="1" applyFill="1" applyBorder="1" applyAlignment="1" applyProtection="1">
      <alignment vertical="center"/>
      <protection locked="0"/>
    </xf>
    <xf numFmtId="0" fontId="12" fillId="2" borderId="0" xfId="2" applyFont="1" applyFill="1" applyBorder="1" applyAlignment="1" applyProtection="1">
      <alignment horizontal="left" vertical="center" wrapText="1"/>
      <protection locked="0"/>
    </xf>
    <xf numFmtId="0" fontId="3" fillId="2" borderId="0" xfId="2" applyFont="1" applyFill="1" applyBorder="1" applyAlignment="1" applyProtection="1">
      <alignment horizontal="left" vertical="center" wrapText="1"/>
      <protection locked="0"/>
    </xf>
    <xf numFmtId="0" fontId="0" fillId="0" borderId="54" xfId="0" applyBorder="1" applyAlignment="1" applyProtection="1">
      <alignment horizontal="left"/>
    </xf>
    <xf numFmtId="0" fontId="0" fillId="0" borderId="54" xfId="0" applyBorder="1" applyAlignment="1" applyProtection="1">
      <alignment horizontal="center"/>
    </xf>
    <xf numFmtId="3" fontId="27" fillId="4" borderId="54" xfId="10" applyNumberFormat="1" applyFont="1" applyFill="1" applyBorder="1" applyAlignment="1" applyProtection="1">
      <alignment horizontal="right" vertical="center" wrapText="1"/>
    </xf>
    <xf numFmtId="3" fontId="27" fillId="4" borderId="21" xfId="10" applyNumberFormat="1" applyFont="1" applyFill="1" applyBorder="1" applyAlignment="1" applyProtection="1">
      <alignment horizontal="right" vertical="center" wrapText="1"/>
    </xf>
    <xf numFmtId="0" fontId="26" fillId="0" borderId="54" xfId="0" applyFont="1" applyBorder="1" applyAlignment="1" applyProtection="1">
      <alignment horizontal="left" vertical="center" wrapText="1"/>
    </xf>
    <xf numFmtId="0" fontId="9" fillId="0" borderId="54" xfId="0" applyFont="1" applyBorder="1" applyAlignment="1" applyProtection="1">
      <alignment horizontal="left" vertical="center" wrapText="1"/>
    </xf>
    <xf numFmtId="0" fontId="6" fillId="0" borderId="54" xfId="1" applyFont="1" applyFill="1" applyBorder="1" applyAlignment="1" applyProtection="1">
      <alignment horizontal="left" vertical="center" wrapText="1"/>
    </xf>
    <xf numFmtId="0" fontId="28" fillId="0" borderId="54" xfId="0" applyFont="1" applyBorder="1" applyAlignment="1" applyProtection="1">
      <alignment horizontal="left" vertical="center" wrapText="1"/>
    </xf>
    <xf numFmtId="0" fontId="29" fillId="0" borderId="54" xfId="0" applyFont="1" applyBorder="1" applyAlignment="1" applyProtection="1">
      <alignment horizontal="left" vertical="center" wrapText="1"/>
    </xf>
    <xf numFmtId="3" fontId="30" fillId="3" borderId="14" xfId="9" applyNumberFormat="1" applyFont="1" applyFill="1" applyBorder="1" applyAlignment="1" applyProtection="1">
      <alignment horizontal="left" vertical="center" wrapText="1"/>
    </xf>
    <xf numFmtId="3" fontId="30" fillId="3" borderId="54" xfId="9" applyNumberFormat="1" applyFont="1" applyFill="1" applyBorder="1" applyAlignment="1" applyProtection="1">
      <alignment horizontal="left" vertical="center" wrapText="1"/>
    </xf>
    <xf numFmtId="3" fontId="30" fillId="3" borderId="14" xfId="9" applyNumberFormat="1" applyFont="1" applyFill="1" applyBorder="1" applyAlignment="1" applyProtection="1">
      <alignment horizontal="right" vertical="center" wrapText="1"/>
    </xf>
    <xf numFmtId="0" fontId="31" fillId="0" borderId="14" xfId="0" applyFont="1" applyBorder="1" applyAlignment="1" applyProtection="1">
      <alignment vertical="center" wrapText="1"/>
    </xf>
    <xf numFmtId="0" fontId="31" fillId="0" borderId="54" xfId="0" applyFont="1" applyBorder="1" applyAlignment="1" applyProtection="1">
      <alignment vertical="center" wrapText="1"/>
    </xf>
    <xf numFmtId="0" fontId="32" fillId="0" borderId="5" xfId="1" applyFont="1" applyFill="1" applyBorder="1" applyAlignment="1" applyProtection="1">
      <alignment horizontal="left" vertical="center" wrapText="1"/>
    </xf>
    <xf numFmtId="0" fontId="32" fillId="0" borderId="57" xfId="1" applyFont="1" applyFill="1" applyBorder="1" applyAlignment="1" applyProtection="1">
      <alignment horizontal="left" vertical="center" wrapText="1"/>
    </xf>
    <xf numFmtId="3" fontId="30" fillId="5" borderId="15" xfId="2" applyNumberFormat="1" applyFont="1" applyFill="1" applyBorder="1" applyAlignment="1" applyProtection="1">
      <alignment vertical="center" wrapText="1"/>
    </xf>
    <xf numFmtId="3" fontId="30" fillId="5" borderId="55" xfId="2" applyNumberFormat="1" applyFont="1" applyFill="1" applyBorder="1" applyAlignment="1" applyProtection="1">
      <alignment vertical="center" wrapText="1"/>
    </xf>
    <xf numFmtId="3" fontId="30" fillId="5" borderId="14" xfId="2" applyNumberFormat="1" applyFont="1" applyFill="1" applyBorder="1" applyAlignment="1" applyProtection="1">
      <alignment horizontal="right" vertical="center" wrapText="1"/>
    </xf>
    <xf numFmtId="0" fontId="33" fillId="0" borderId="14" xfId="1" applyFont="1" applyFill="1" applyBorder="1" applyAlignment="1" applyProtection="1">
      <alignment horizontal="left" vertical="center" wrapText="1"/>
    </xf>
    <xf numFmtId="0" fontId="33" fillId="0" borderId="54" xfId="1" applyFont="1" applyFill="1" applyBorder="1" applyAlignment="1" applyProtection="1">
      <alignment horizontal="left" vertical="center" wrapText="1"/>
    </xf>
    <xf numFmtId="3" fontId="30" fillId="5" borderId="4" xfId="2" applyNumberFormat="1" applyFont="1" applyFill="1" applyBorder="1" applyAlignment="1" applyProtection="1">
      <alignment vertical="center" wrapText="1"/>
    </xf>
    <xf numFmtId="3" fontId="30" fillId="5" borderId="0" xfId="2" applyNumberFormat="1" applyFont="1" applyFill="1" applyBorder="1" applyAlignment="1" applyProtection="1">
      <alignment vertical="center" wrapText="1"/>
    </xf>
    <xf numFmtId="0" fontId="33" fillId="0" borderId="14" xfId="1" applyFont="1" applyFill="1" applyBorder="1" applyAlignment="1" applyProtection="1">
      <alignment vertical="center"/>
    </xf>
    <xf numFmtId="0" fontId="40" fillId="0" borderId="54" xfId="1" applyFont="1" applyFill="1" applyBorder="1" applyAlignment="1" applyProtection="1">
      <alignment vertical="center" wrapText="1"/>
    </xf>
    <xf numFmtId="3" fontId="14" fillId="5" borderId="52" xfId="2" applyNumberFormat="1" applyFont="1" applyFill="1" applyBorder="1" applyAlignment="1" applyProtection="1">
      <alignment vertical="center" wrapText="1"/>
    </xf>
    <xf numFmtId="3" fontId="30" fillId="5" borderId="14" xfId="2" applyNumberFormat="1" applyFont="1" applyFill="1" applyBorder="1" applyAlignment="1" applyProtection="1">
      <alignment vertical="center" wrapText="1"/>
    </xf>
    <xf numFmtId="3" fontId="30" fillId="5" borderId="54" xfId="2" applyNumberFormat="1" applyFont="1" applyFill="1" applyBorder="1" applyAlignment="1" applyProtection="1">
      <alignment vertical="center" wrapText="1"/>
    </xf>
    <xf numFmtId="0" fontId="16" fillId="4" borderId="67" xfId="2" applyFont="1" applyFill="1" applyBorder="1" applyAlignment="1" applyProtection="1">
      <alignment horizontal="left"/>
      <protection locked="0"/>
    </xf>
    <xf numFmtId="0" fontId="16" fillId="4" borderId="26" xfId="2" applyFont="1" applyFill="1" applyBorder="1" applyAlignment="1" applyProtection="1">
      <alignment horizontal="left"/>
      <protection locked="0"/>
    </xf>
    <xf numFmtId="0" fontId="30" fillId="4" borderId="26" xfId="2" applyFont="1" applyFill="1" applyBorder="1" applyAlignment="1" applyProtection="1">
      <alignment horizontal="center" vertical="center" wrapText="1"/>
      <protection locked="0"/>
    </xf>
    <xf numFmtId="0" fontId="30" fillId="4" borderId="3" xfId="2" applyFont="1" applyFill="1" applyBorder="1" applyAlignment="1" applyProtection="1">
      <alignment horizontal="center" vertical="center" wrapText="1"/>
      <protection locked="0"/>
    </xf>
    <xf numFmtId="0" fontId="39" fillId="4" borderId="5" xfId="2" applyFont="1" applyFill="1" applyBorder="1" applyAlignment="1" applyProtection="1">
      <alignment horizontal="left"/>
      <protection locked="0"/>
    </xf>
    <xf numFmtId="0" fontId="16" fillId="4" borderId="54" xfId="2" applyFont="1" applyFill="1" applyBorder="1" applyAlignment="1" applyProtection="1">
      <alignment horizontal="left"/>
      <protection locked="0"/>
    </xf>
    <xf numFmtId="2" fontId="30" fillId="4" borderId="55" xfId="2" applyNumberFormat="1" applyFont="1" applyFill="1" applyBorder="1" applyAlignment="1" applyProtection="1">
      <alignment horizontal="center" vertical="center" wrapText="1"/>
      <protection locked="0"/>
    </xf>
    <xf numFmtId="2" fontId="30" fillId="4" borderId="56" xfId="2" applyNumberFormat="1" applyFont="1" applyFill="1" applyBorder="1" applyAlignment="1" applyProtection="1">
      <alignment horizontal="center" vertical="center" wrapText="1"/>
      <protection locked="0"/>
    </xf>
    <xf numFmtId="2" fontId="30" fillId="4" borderId="41" xfId="2" applyNumberFormat="1" applyFont="1" applyFill="1" applyBorder="1" applyAlignment="1" applyProtection="1">
      <alignment horizontal="center" vertical="center" wrapText="1"/>
      <protection locked="0"/>
    </xf>
    <xf numFmtId="0" fontId="16" fillId="4" borderId="5" xfId="2" applyFont="1" applyFill="1" applyBorder="1" applyAlignment="1" applyProtection="1">
      <alignment horizontal="left"/>
      <protection locked="0"/>
    </xf>
    <xf numFmtId="0" fontId="30" fillId="4" borderId="54" xfId="2" applyFont="1" applyFill="1" applyBorder="1" applyAlignment="1" applyProtection="1">
      <alignment horizontal="center" vertical="center" wrapText="1"/>
      <protection locked="0"/>
    </xf>
    <xf numFmtId="0" fontId="30" fillId="4" borderId="6" xfId="2" applyFont="1" applyFill="1" applyBorder="1" applyAlignment="1" applyProtection="1">
      <alignment horizontal="center" vertical="center" wrapText="1"/>
      <protection locked="0"/>
    </xf>
    <xf numFmtId="0" fontId="16" fillId="4" borderId="9" xfId="2" applyFont="1" applyFill="1" applyBorder="1" applyAlignment="1" applyProtection="1">
      <alignment horizontal="left"/>
      <protection locked="0"/>
    </xf>
    <xf numFmtId="0" fontId="16" fillId="4" borderId="66" xfId="2" applyFont="1" applyFill="1" applyBorder="1" applyAlignment="1" applyProtection="1">
      <alignment horizontal="left"/>
      <protection locked="0"/>
    </xf>
    <xf numFmtId="15" fontId="30" fillId="4" borderId="74" xfId="2" applyNumberFormat="1" applyFont="1" applyFill="1" applyBorder="1" applyAlignment="1" applyProtection="1">
      <alignment horizontal="center" vertical="center" wrapText="1"/>
      <protection locked="0"/>
    </xf>
    <xf numFmtId="15" fontId="30" fillId="4" borderId="44" xfId="2" applyNumberFormat="1" applyFont="1" applyFill="1" applyBorder="1" applyAlignment="1" applyProtection="1">
      <alignment horizontal="center" vertical="center" wrapText="1"/>
      <protection locked="0"/>
    </xf>
    <xf numFmtId="15" fontId="30" fillId="4" borderId="45" xfId="2" applyNumberFormat="1" applyFont="1" applyFill="1" applyBorder="1" applyAlignment="1" applyProtection="1">
      <alignment horizontal="center" vertical="center" wrapText="1"/>
      <protection locked="0"/>
    </xf>
    <xf numFmtId="0" fontId="13" fillId="5" borderId="1" xfId="2" applyFont="1" applyFill="1" applyBorder="1" applyAlignment="1" applyProtection="1">
      <alignment horizontal="center" vertical="center"/>
      <protection locked="0"/>
    </xf>
    <xf numFmtId="0" fontId="13" fillId="5" borderId="35" xfId="2" applyFont="1" applyFill="1" applyBorder="1" applyAlignment="1" applyProtection="1">
      <alignment horizontal="center" vertical="center"/>
      <protection locked="0"/>
    </xf>
    <xf numFmtId="0" fontId="14" fillId="0" borderId="75" xfId="2" applyFont="1" applyFill="1" applyBorder="1" applyAlignment="1" applyProtection="1">
      <alignment horizontal="center" vertical="center"/>
      <protection locked="0"/>
    </xf>
    <xf numFmtId="0" fontId="14" fillId="5" borderId="68" xfId="2" applyFont="1" applyFill="1" applyBorder="1" applyAlignment="1" applyProtection="1">
      <alignment horizontal="center" vertical="center" wrapText="1"/>
      <protection locked="0"/>
    </xf>
    <xf numFmtId="0" fontId="14" fillId="5" borderId="70" xfId="2" applyFont="1" applyFill="1" applyBorder="1" applyAlignment="1" applyProtection="1">
      <alignment horizontal="center" vertical="center" wrapText="1"/>
      <protection locked="0"/>
    </xf>
    <xf numFmtId="0" fontId="13" fillId="5" borderId="61" xfId="2" applyFont="1" applyFill="1" applyBorder="1" applyAlignment="1" applyProtection="1">
      <alignment horizontal="center" vertical="center"/>
      <protection locked="0"/>
    </xf>
    <xf numFmtId="0" fontId="13" fillId="5" borderId="62" xfId="2" applyFont="1" applyFill="1" applyBorder="1" applyAlignment="1" applyProtection="1">
      <alignment horizontal="center" vertical="center"/>
      <protection locked="0"/>
    </xf>
    <xf numFmtId="0" fontId="14" fillId="0" borderId="22" xfId="2" applyFont="1" applyFill="1" applyBorder="1" applyAlignment="1" applyProtection="1">
      <alignment horizontal="center" vertical="center"/>
      <protection locked="0"/>
    </xf>
    <xf numFmtId="0" fontId="15" fillId="0" borderId="1" xfId="2" applyFont="1" applyFill="1" applyBorder="1" applyAlignment="1" applyProtection="1">
      <alignment horizontal="left" vertical="center" wrapText="1"/>
      <protection locked="0"/>
    </xf>
    <xf numFmtId="0" fontId="15" fillId="0" borderId="28" xfId="2" applyFont="1" applyFill="1" applyBorder="1" applyAlignment="1" applyProtection="1">
      <alignment horizontal="left" vertical="center" wrapText="1"/>
      <protection locked="0"/>
    </xf>
    <xf numFmtId="0" fontId="13" fillId="5" borderId="59" xfId="2" applyFont="1" applyFill="1" applyBorder="1" applyAlignment="1" applyProtection="1">
      <alignment horizontal="center" vertical="center"/>
      <protection locked="0"/>
    </xf>
    <xf numFmtId="0" fontId="13" fillId="5" borderId="60" xfId="2" applyFont="1" applyFill="1" applyBorder="1" applyAlignment="1" applyProtection="1">
      <alignment horizontal="center" vertical="center"/>
      <protection locked="0"/>
    </xf>
    <xf numFmtId="0" fontId="14" fillId="0" borderId="53" xfId="2" applyFont="1" applyFill="1" applyBorder="1" applyAlignment="1" applyProtection="1">
      <alignment horizontal="center" vertical="center" wrapText="1"/>
      <protection locked="0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13" fillId="5" borderId="34" xfId="2" applyFont="1" applyFill="1" applyBorder="1" applyAlignment="1" applyProtection="1">
      <alignment horizontal="center" vertical="center"/>
      <protection locked="0"/>
    </xf>
    <xf numFmtId="0" fontId="14" fillId="0" borderId="49" xfId="2" applyFont="1" applyFill="1" applyBorder="1" applyAlignment="1" applyProtection="1">
      <alignment horizontal="center" vertical="center"/>
      <protection locked="0"/>
    </xf>
    <xf numFmtId="3" fontId="4" fillId="5" borderId="73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55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10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23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21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22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74" xfId="9" applyNumberFormat="1" applyFont="1" applyFill="1" applyBorder="1" applyAlignment="1" applyProtection="1">
      <alignment horizontal="center" vertical="center" wrapText="1"/>
      <protection locked="0"/>
    </xf>
    <xf numFmtId="0" fontId="32" fillId="8" borderId="68" xfId="1" applyFont="1" applyFill="1" applyBorder="1" applyAlignment="1" applyProtection="1">
      <alignment horizontal="center" vertical="center" wrapText="1"/>
      <protection locked="0"/>
    </xf>
    <xf numFmtId="0" fontId="32" fillId="8" borderId="69" xfId="1" applyFont="1" applyFill="1" applyBorder="1" applyAlignment="1" applyProtection="1">
      <alignment horizontal="center" vertical="center" wrapText="1"/>
      <protection locked="0"/>
    </xf>
    <xf numFmtId="0" fontId="32" fillId="8" borderId="70" xfId="1" applyFont="1" applyFill="1" applyBorder="1" applyAlignment="1" applyProtection="1">
      <alignment horizontal="center" vertical="center" wrapText="1"/>
      <protection locked="0"/>
    </xf>
    <xf numFmtId="3" fontId="30" fillId="5" borderId="21" xfId="2" applyNumberFormat="1" applyFont="1" applyFill="1" applyBorder="1" applyAlignment="1" applyProtection="1">
      <alignment vertical="center" wrapText="1"/>
      <protection locked="0"/>
    </xf>
    <xf numFmtId="3" fontId="14" fillId="5" borderId="21" xfId="2" applyNumberFormat="1" applyFont="1" applyFill="1" applyBorder="1" applyAlignment="1" applyProtection="1">
      <alignment vertical="center" wrapText="1"/>
      <protection locked="0"/>
    </xf>
    <xf numFmtId="3" fontId="14" fillId="5" borderId="54" xfId="2" applyNumberFormat="1" applyFont="1" applyFill="1" applyBorder="1" applyAlignment="1" applyProtection="1">
      <alignment vertical="center" wrapText="1"/>
      <protection locked="0"/>
    </xf>
    <xf numFmtId="0" fontId="47" fillId="0" borderId="52" xfId="0" applyFont="1" applyBorder="1" applyProtection="1"/>
    <xf numFmtId="0" fontId="0" fillId="0" borderId="21" xfId="0" applyBorder="1" applyAlignment="1" applyProtection="1">
      <alignment horizontal="center"/>
    </xf>
    <xf numFmtId="3" fontId="27" fillId="4" borderId="14" xfId="10" applyNumberFormat="1" applyFont="1" applyFill="1" applyBorder="1" applyAlignment="1" applyProtection="1">
      <alignment horizontal="right" vertical="center" wrapText="1"/>
    </xf>
    <xf numFmtId="0" fontId="29" fillId="0" borderId="55" xfId="0" applyFont="1" applyBorder="1" applyAlignment="1" applyProtection="1">
      <alignment horizontal="left" vertical="center" wrapText="1"/>
    </xf>
    <xf numFmtId="0" fontId="8" fillId="0" borderId="55" xfId="0" applyFont="1" applyBorder="1" applyAlignment="1" applyProtection="1">
      <alignment horizontal="left" vertical="center" wrapText="1"/>
    </xf>
    <xf numFmtId="0" fontId="6" fillId="0" borderId="55" xfId="1" applyFont="1" applyFill="1" applyBorder="1" applyAlignment="1" applyProtection="1">
      <alignment vertical="center" wrapText="1"/>
    </xf>
    <xf numFmtId="0" fontId="31" fillId="0" borderId="55" xfId="0" applyFont="1" applyBorder="1" applyAlignment="1" applyProtection="1">
      <alignment horizontal="left" vertical="center" wrapText="1"/>
    </xf>
    <xf numFmtId="0" fontId="13" fillId="5" borderId="52" xfId="2" applyFont="1" applyFill="1" applyBorder="1" applyAlignment="1" applyProtection="1">
      <alignment horizontal="center" vertical="center"/>
      <protection locked="0"/>
    </xf>
    <xf numFmtId="0" fontId="14" fillId="0" borderId="31" xfId="2" applyFont="1" applyFill="1" applyBorder="1" applyAlignment="1" applyProtection="1">
      <alignment horizontal="center" vertical="center"/>
      <protection locked="0"/>
    </xf>
    <xf numFmtId="0" fontId="13" fillId="5" borderId="77" xfId="2" applyFont="1" applyFill="1" applyBorder="1" applyAlignment="1" applyProtection="1">
      <alignment horizontal="center" vertical="center"/>
      <protection locked="0"/>
    </xf>
    <xf numFmtId="0" fontId="14" fillId="0" borderId="31" xfId="2" applyFont="1" applyFill="1" applyBorder="1" applyAlignment="1" applyProtection="1">
      <alignment horizontal="center" vertical="center" wrapText="1"/>
      <protection locked="0"/>
    </xf>
    <xf numFmtId="3" fontId="4" fillId="5" borderId="77" xfId="9" applyNumberFormat="1" applyFont="1" applyFill="1" applyBorder="1" applyAlignment="1" applyProtection="1">
      <alignment horizontal="center" vertical="center" wrapText="1"/>
      <protection locked="0"/>
    </xf>
    <xf numFmtId="3" fontId="4" fillId="5" borderId="76" xfId="9" applyNumberFormat="1" applyFont="1" applyFill="1" applyBorder="1" applyAlignment="1" applyProtection="1">
      <alignment horizontal="center" vertical="center" wrapText="1"/>
      <protection locked="0"/>
    </xf>
    <xf numFmtId="3" fontId="20" fillId="4" borderId="26" xfId="10" applyNumberFormat="1" applyFont="1" applyFill="1" applyBorder="1" applyAlignment="1" applyProtection="1">
      <alignment horizontal="right" vertical="center" wrapText="1"/>
      <protection locked="0"/>
    </xf>
    <xf numFmtId="166" fontId="3" fillId="4" borderId="0" xfId="12" applyFont="1" applyFill="1" applyAlignment="1" applyProtection="1">
      <alignment vertical="center"/>
      <protection locked="0"/>
    </xf>
    <xf numFmtId="3" fontId="14" fillId="5" borderId="71" xfId="2" applyNumberFormat="1" applyFont="1" applyFill="1" applyBorder="1" applyAlignment="1" applyProtection="1">
      <alignment vertical="center" wrapText="1"/>
      <protection locked="0"/>
    </xf>
    <xf numFmtId="168" fontId="3" fillId="4" borderId="0" xfId="12" applyNumberFormat="1" applyFont="1" applyFill="1" applyAlignment="1" applyProtection="1">
      <alignment vertical="center"/>
      <protection locked="0"/>
    </xf>
    <xf numFmtId="3" fontId="3" fillId="4" borderId="0" xfId="2" applyNumberFormat="1" applyFont="1" applyFill="1" applyAlignment="1" applyProtection="1">
      <alignment vertical="center"/>
      <protection locked="0"/>
    </xf>
    <xf numFmtId="0" fontId="3" fillId="4" borderId="0" xfId="2" applyFont="1" applyFill="1" applyBorder="1" applyAlignment="1" applyProtection="1">
      <alignment horizontal="left" vertical="center" wrapText="1"/>
      <protection locked="0"/>
    </xf>
    <xf numFmtId="0" fontId="0" fillId="0" borderId="52" xfId="0" applyBorder="1" applyProtection="1"/>
    <xf numFmtId="0" fontId="26" fillId="0" borderId="55" xfId="0" applyFont="1" applyBorder="1" applyAlignment="1" applyProtection="1">
      <alignment horizontal="left" vertical="center" wrapText="1"/>
    </xf>
    <xf numFmtId="0" fontId="9" fillId="0" borderId="55" xfId="0" applyFont="1" applyBorder="1" applyAlignment="1" applyProtection="1">
      <alignment horizontal="left" vertical="center" wrapText="1"/>
    </xf>
    <xf numFmtId="0" fontId="28" fillId="0" borderId="55" xfId="0" applyFont="1" applyBorder="1" applyAlignment="1" applyProtection="1">
      <alignment horizontal="left" vertical="center" wrapText="1"/>
    </xf>
    <xf numFmtId="3" fontId="30" fillId="5" borderId="71" xfId="2" applyNumberFormat="1" applyFont="1" applyFill="1" applyBorder="1" applyAlignment="1" applyProtection="1">
      <alignment vertical="center" wrapText="1"/>
    </xf>
    <xf numFmtId="0" fontId="16" fillId="4" borderId="1" xfId="2" applyFont="1" applyFill="1" applyBorder="1" applyAlignment="1" applyProtection="1">
      <alignment vertical="center"/>
      <protection locked="0"/>
    </xf>
    <xf numFmtId="0" fontId="16" fillId="4" borderId="35" xfId="2" applyFont="1" applyFill="1" applyBorder="1" applyAlignment="1" applyProtection="1">
      <alignment vertical="center"/>
      <protection locked="0"/>
    </xf>
    <xf numFmtId="0" fontId="16" fillId="4" borderId="4" xfId="2" applyFont="1" applyFill="1" applyBorder="1" applyAlignment="1" applyProtection="1">
      <alignment vertical="center"/>
      <protection locked="0"/>
    </xf>
    <xf numFmtId="0" fontId="16" fillId="4" borderId="7" xfId="2" applyFont="1" applyFill="1" applyBorder="1" applyAlignment="1" applyProtection="1">
      <alignment vertical="center"/>
      <protection locked="0"/>
    </xf>
    <xf numFmtId="0" fontId="16" fillId="4" borderId="34" xfId="2" applyFont="1" applyFill="1" applyBorder="1" applyAlignment="1" applyProtection="1">
      <alignment vertical="center"/>
      <protection locked="0"/>
    </xf>
    <xf numFmtId="0" fontId="13" fillId="5" borderId="28" xfId="2" applyFont="1" applyFill="1" applyBorder="1" applyAlignment="1" applyProtection="1">
      <alignment horizontal="center" vertical="center"/>
      <protection locked="0"/>
    </xf>
    <xf numFmtId="0" fontId="14" fillId="0" borderId="28" xfId="2" applyFont="1" applyFill="1" applyBorder="1" applyAlignment="1" applyProtection="1">
      <alignment horizontal="center" vertical="center"/>
      <protection locked="0"/>
    </xf>
    <xf numFmtId="0" fontId="14" fillId="5" borderId="63" xfId="2" applyFont="1" applyFill="1" applyBorder="1" applyAlignment="1" applyProtection="1">
      <alignment horizontal="center" vertical="center" wrapText="1"/>
      <protection locked="0"/>
    </xf>
    <xf numFmtId="0" fontId="14" fillId="5" borderId="64" xfId="2" applyFont="1" applyFill="1" applyBorder="1" applyAlignment="1" applyProtection="1">
      <alignment horizontal="center" vertical="center" wrapText="1"/>
      <protection locked="0"/>
    </xf>
    <xf numFmtId="0" fontId="14" fillId="5" borderId="65" xfId="2" applyFont="1" applyFill="1" applyBorder="1" applyAlignment="1" applyProtection="1">
      <alignment horizontal="center" vertical="center" wrapText="1"/>
      <protection locked="0"/>
    </xf>
    <xf numFmtId="0" fontId="13" fillId="5" borderId="24" xfId="2" applyFont="1" applyFill="1" applyBorder="1" applyAlignment="1" applyProtection="1">
      <alignment horizontal="center" vertical="center"/>
      <protection locked="0"/>
    </xf>
    <xf numFmtId="0" fontId="14" fillId="0" borderId="76" xfId="2" applyFont="1" applyFill="1" applyBorder="1" applyAlignment="1" applyProtection="1">
      <alignment horizontal="center" vertical="center"/>
      <protection locked="0"/>
    </xf>
    <xf numFmtId="0" fontId="15" fillId="0" borderId="2" xfId="2" applyFont="1" applyFill="1" applyBorder="1" applyAlignment="1" applyProtection="1">
      <alignment horizontal="left" vertical="center" wrapText="1"/>
      <protection locked="0"/>
    </xf>
    <xf numFmtId="0" fontId="14" fillId="0" borderId="10" xfId="2" applyFont="1" applyFill="1" applyBorder="1" applyAlignment="1" applyProtection="1">
      <alignment horizontal="center" vertical="center" wrapText="1"/>
      <protection locked="0"/>
    </xf>
    <xf numFmtId="3" fontId="4" fillId="5" borderId="41" xfId="9" applyNumberFormat="1" applyFont="1" applyFill="1" applyBorder="1" applyAlignment="1" applyProtection="1">
      <alignment horizontal="center" vertical="center" wrapText="1"/>
      <protection locked="0"/>
    </xf>
    <xf numFmtId="0" fontId="54" fillId="0" borderId="0" xfId="0" applyFont="1" applyProtection="1">
      <protection locked="0"/>
    </xf>
    <xf numFmtId="0" fontId="4" fillId="4" borderId="0" xfId="2" applyFont="1" applyFill="1" applyAlignment="1" applyProtection="1">
      <alignment vertical="center"/>
      <protection locked="0"/>
    </xf>
    <xf numFmtId="0" fontId="4" fillId="2" borderId="0" xfId="2" applyFont="1" applyFill="1" applyBorder="1" applyAlignment="1" applyProtection="1">
      <alignment vertical="center"/>
      <protection locked="0"/>
    </xf>
    <xf numFmtId="0" fontId="54" fillId="0" borderId="0" xfId="0" applyFont="1" applyAlignment="1" applyProtection="1">
      <alignment vertical="center"/>
      <protection locked="0"/>
    </xf>
    <xf numFmtId="0" fontId="8" fillId="0" borderId="50" xfId="0" applyFont="1" applyBorder="1" applyAlignment="1" applyProtection="1">
      <alignment horizontal="left" vertical="center" wrapText="1"/>
    </xf>
    <xf numFmtId="0" fontId="26" fillId="0" borderId="54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left" vertical="center" wrapText="1"/>
    </xf>
    <xf numFmtId="0" fontId="7" fillId="0" borderId="32" xfId="0" applyFont="1" applyBorder="1" applyAlignment="1" applyProtection="1">
      <alignment horizontal="left" vertical="center" wrapText="1"/>
    </xf>
    <xf numFmtId="0" fontId="28" fillId="0" borderId="54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vertical="center" wrapText="1"/>
    </xf>
    <xf numFmtId="0" fontId="29" fillId="0" borderId="54" xfId="0" applyFont="1" applyBorder="1" applyAlignment="1" applyProtection="1">
      <alignment horizontal="center" vertical="center" wrapText="1"/>
    </xf>
    <xf numFmtId="0" fontId="30" fillId="4" borderId="35" xfId="2" applyFont="1" applyFill="1" applyBorder="1" applyAlignment="1" applyProtection="1">
      <alignment horizontal="center" vertical="center" wrapText="1"/>
      <protection locked="0"/>
    </xf>
    <xf numFmtId="0" fontId="27" fillId="4" borderId="3" xfId="2" applyFont="1" applyFill="1" applyBorder="1" applyAlignment="1" applyProtection="1">
      <alignment vertical="center" wrapText="1"/>
      <protection locked="0"/>
    </xf>
    <xf numFmtId="0" fontId="30" fillId="4" borderId="33" xfId="2" applyFont="1" applyFill="1" applyBorder="1" applyAlignment="1" applyProtection="1">
      <alignment horizontal="center" vertical="center" wrapText="1"/>
      <protection locked="0"/>
    </xf>
    <xf numFmtId="0" fontId="27" fillId="4" borderId="6" xfId="2" applyFont="1" applyFill="1" applyBorder="1" applyAlignment="1" applyProtection="1">
      <alignment vertical="center" wrapText="1"/>
      <protection locked="0"/>
    </xf>
    <xf numFmtId="0" fontId="30" fillId="4" borderId="34" xfId="2" applyFont="1" applyFill="1" applyBorder="1" applyAlignment="1" applyProtection="1">
      <alignment horizontal="center" vertical="center" wrapText="1"/>
      <protection locked="0"/>
    </xf>
    <xf numFmtId="0" fontId="27" fillId="4" borderId="10" xfId="2" applyFont="1" applyFill="1" applyBorder="1" applyAlignment="1" applyProtection="1">
      <alignment vertical="center" wrapText="1"/>
      <protection locked="0"/>
    </xf>
    <xf numFmtId="0" fontId="3" fillId="4" borderId="18" xfId="2" applyFont="1" applyFill="1" applyBorder="1" applyAlignment="1" applyProtection="1">
      <alignment vertical="center"/>
      <protection locked="0"/>
    </xf>
    <xf numFmtId="0" fontId="3" fillId="4" borderId="16" xfId="2" applyFont="1" applyFill="1" applyBorder="1" applyAlignment="1" applyProtection="1">
      <alignment vertical="center"/>
      <protection locked="0"/>
    </xf>
    <xf numFmtId="0" fontId="14" fillId="0" borderId="53" xfId="2" applyFont="1" applyFill="1" applyBorder="1" applyAlignment="1" applyProtection="1">
      <alignment horizontal="center" vertical="center"/>
      <protection locked="0"/>
    </xf>
    <xf numFmtId="0" fontId="14" fillId="0" borderId="49" xfId="2" applyFont="1" applyFill="1" applyBorder="1" applyAlignment="1" applyProtection="1">
      <alignment horizontal="center" vertical="center" wrapText="1"/>
      <protection locked="0"/>
    </xf>
    <xf numFmtId="3" fontId="30" fillId="3" borderId="54" xfId="9" applyNumberFormat="1" applyFont="1" applyFill="1" applyBorder="1" applyAlignment="1" applyProtection="1">
      <alignment horizontal="right" vertical="center" wrapText="1"/>
      <protection locked="0"/>
    </xf>
    <xf numFmtId="3" fontId="30" fillId="5" borderId="57" xfId="2" applyNumberFormat="1" applyFont="1" applyFill="1" applyBorder="1" applyAlignment="1" applyProtection="1">
      <alignment vertical="center" wrapText="1"/>
      <protection locked="0"/>
    </xf>
    <xf numFmtId="0" fontId="33" fillId="0" borderId="54" xfId="1" applyFont="1" applyFill="1" applyBorder="1" applyAlignment="1" applyProtection="1">
      <alignment vertical="center"/>
    </xf>
    <xf numFmtId="0" fontId="3" fillId="0" borderId="0" xfId="2" applyFont="1" applyFill="1" applyBorder="1" applyAlignment="1" applyProtection="1">
      <alignment horizontal="center" vertical="center"/>
      <protection locked="0"/>
    </xf>
    <xf numFmtId="3" fontId="27" fillId="4" borderId="21" xfId="10" applyNumberFormat="1" applyFont="1" applyFill="1" applyBorder="1" applyAlignment="1" applyProtection="1">
      <alignment horizontal="center" vertical="center" wrapText="1"/>
      <protection locked="0"/>
    </xf>
    <xf numFmtId="0" fontId="5" fillId="4" borderId="0" xfId="2" applyFont="1" applyFill="1" applyAlignment="1" applyProtection="1">
      <alignment vertical="center"/>
      <protection locked="0"/>
    </xf>
    <xf numFmtId="3" fontId="27" fillId="4" borderId="21" xfId="10" applyNumberFormat="1" applyFont="1" applyFill="1" applyBorder="1" applyAlignment="1" applyProtection="1">
      <alignment horizontal="center" vertical="center" wrapText="1"/>
    </xf>
    <xf numFmtId="3" fontId="27" fillId="0" borderId="14" xfId="9" applyNumberFormat="1" applyFont="1" applyFill="1" applyBorder="1" applyAlignment="1" applyProtection="1">
      <alignment horizontal="left" vertical="center" wrapText="1"/>
    </xf>
    <xf numFmtId="3" fontId="27" fillId="4" borderId="14" xfId="10" applyNumberFormat="1" applyFont="1" applyFill="1" applyBorder="1" applyAlignment="1" applyProtection="1">
      <alignment vertical="center" wrapText="1"/>
    </xf>
    <xf numFmtId="3" fontId="27" fillId="4" borderId="54" xfId="10" applyNumberFormat="1" applyFont="1" applyFill="1" applyBorder="1" applyAlignment="1" applyProtection="1">
      <alignment vertical="center" wrapText="1"/>
    </xf>
    <xf numFmtId="0" fontId="13" fillId="5" borderId="17" xfId="2" applyFont="1" applyFill="1" applyBorder="1" applyAlignment="1" applyProtection="1">
      <alignment horizontal="center" vertical="center"/>
      <protection locked="0"/>
    </xf>
    <xf numFmtId="0" fontId="13" fillId="5" borderId="16" xfId="2" applyFont="1" applyFill="1" applyBorder="1" applyAlignment="1" applyProtection="1">
      <alignment horizontal="center" vertical="center"/>
      <protection locked="0"/>
    </xf>
    <xf numFmtId="0" fontId="13" fillId="5" borderId="23" xfId="2" applyFont="1" applyFill="1" applyBorder="1" applyAlignment="1" applyProtection="1">
      <alignment horizontal="center" vertical="center"/>
      <protection locked="0"/>
    </xf>
    <xf numFmtId="0" fontId="13" fillId="5" borderId="58" xfId="2" applyFont="1" applyFill="1" applyBorder="1" applyAlignment="1" applyProtection="1">
      <alignment horizontal="center" vertical="center"/>
      <protection locked="0"/>
    </xf>
    <xf numFmtId="0" fontId="13" fillId="5" borderId="46" xfId="2" applyFont="1" applyFill="1" applyBorder="1" applyAlignment="1" applyProtection="1">
      <alignment horizontal="center" vertical="center"/>
      <protection locked="0"/>
    </xf>
    <xf numFmtId="0" fontId="13" fillId="5" borderId="8" xfId="2" applyFont="1" applyFill="1" applyBorder="1" applyAlignment="1" applyProtection="1">
      <alignment horizontal="center" vertical="center"/>
      <protection locked="0"/>
    </xf>
    <xf numFmtId="3" fontId="16" fillId="4" borderId="26" xfId="10" applyNumberFormat="1" applyFont="1" applyFill="1" applyBorder="1" applyAlignment="1" applyProtection="1">
      <alignment horizontal="right" vertical="center" wrapText="1"/>
      <protection locked="0"/>
    </xf>
    <xf numFmtId="0" fontId="3" fillId="4" borderId="0" xfId="2" applyFont="1" applyFill="1" applyBorder="1" applyAlignment="1" applyProtection="1">
      <alignment vertical="center" wrapText="1"/>
      <protection locked="0"/>
    </xf>
    <xf numFmtId="0" fontId="19" fillId="0" borderId="14" xfId="0" applyFont="1" applyBorder="1" applyAlignment="1" applyProtection="1">
      <alignment horizontal="left" vertical="center" wrapText="1"/>
    </xf>
    <xf numFmtId="0" fontId="19" fillId="0" borderId="54" xfId="0" applyFont="1" applyBorder="1" applyAlignment="1" applyProtection="1">
      <alignment horizontal="left" vertical="center" wrapText="1"/>
    </xf>
    <xf numFmtId="3" fontId="20" fillId="4" borderId="54" xfId="10" applyNumberFormat="1" applyFont="1" applyFill="1" applyBorder="1" applyAlignment="1" applyProtection="1">
      <alignment vertical="center" wrapText="1"/>
    </xf>
    <xf numFmtId="3" fontId="27" fillId="4" borderId="21" xfId="10" applyNumberFormat="1" applyFont="1" applyFill="1" applyBorder="1" applyAlignment="1" applyProtection="1">
      <alignment vertical="center" wrapText="1"/>
    </xf>
    <xf numFmtId="0" fontId="21" fillId="0" borderId="14" xfId="0" applyFont="1" applyBorder="1" applyAlignment="1" applyProtection="1">
      <alignment horizontal="left" vertical="center" wrapText="1"/>
    </xf>
    <xf numFmtId="0" fontId="21" fillId="0" borderId="54" xfId="0" applyFont="1" applyBorder="1" applyAlignment="1" applyProtection="1">
      <alignment horizontal="left" vertical="center" wrapText="1"/>
    </xf>
    <xf numFmtId="0" fontId="22" fillId="0" borderId="14" xfId="0" applyFont="1" applyBorder="1" applyAlignment="1" applyProtection="1">
      <alignment horizontal="left" vertical="center" wrapText="1"/>
    </xf>
    <xf numFmtId="0" fontId="22" fillId="0" borderId="54" xfId="0" applyFont="1" applyBorder="1" applyAlignment="1" applyProtection="1">
      <alignment horizontal="left" vertical="center" wrapText="1"/>
    </xf>
    <xf numFmtId="3" fontId="14" fillId="3" borderId="14" xfId="9" applyNumberFormat="1" applyFont="1" applyFill="1" applyBorder="1" applyAlignment="1" applyProtection="1">
      <alignment horizontal="left" vertical="center" wrapText="1"/>
    </xf>
    <xf numFmtId="3" fontId="14" fillId="3" borderId="54" xfId="9" applyNumberFormat="1" applyFont="1" applyFill="1" applyBorder="1" applyAlignment="1" applyProtection="1">
      <alignment horizontal="left" vertical="center" wrapText="1"/>
    </xf>
    <xf numFmtId="3" fontId="14" fillId="3" borderId="14" xfId="9" applyNumberFormat="1" applyFont="1" applyFill="1" applyBorder="1" applyAlignment="1" applyProtection="1">
      <alignment vertical="center" wrapText="1"/>
    </xf>
    <xf numFmtId="0" fontId="23" fillId="0" borderId="14" xfId="0" applyFont="1" applyBorder="1" applyAlignment="1" applyProtection="1">
      <alignment vertical="center" wrapText="1"/>
    </xf>
    <xf numFmtId="0" fontId="23" fillId="0" borderId="21" xfId="0" applyFont="1" applyBorder="1" applyAlignment="1" applyProtection="1">
      <alignment vertical="center" wrapText="1"/>
    </xf>
    <xf numFmtId="3" fontId="20" fillId="4" borderId="21" xfId="10" applyNumberFormat="1" applyFont="1" applyFill="1" applyBorder="1" applyAlignment="1" applyProtection="1">
      <alignment vertical="center" wrapText="1"/>
    </xf>
    <xf numFmtId="0" fontId="24" fillId="0" borderId="32" xfId="1" applyFont="1" applyFill="1" applyBorder="1" applyAlignment="1" applyProtection="1">
      <alignment horizontal="left" vertical="center" wrapText="1"/>
    </xf>
    <xf numFmtId="0" fontId="24" fillId="0" borderId="58" xfId="1" applyFont="1" applyFill="1" applyBorder="1" applyAlignment="1" applyProtection="1">
      <alignment horizontal="left" vertical="center" wrapText="1"/>
    </xf>
    <xf numFmtId="3" fontId="14" fillId="5" borderId="15" xfId="2" applyNumberFormat="1" applyFont="1" applyFill="1" applyBorder="1" applyAlignment="1" applyProtection="1">
      <alignment vertical="center" wrapText="1"/>
    </xf>
    <xf numFmtId="3" fontId="14" fillId="5" borderId="55" xfId="2" applyNumberFormat="1" applyFont="1" applyFill="1" applyBorder="1" applyAlignment="1" applyProtection="1">
      <alignment vertical="center" wrapText="1"/>
    </xf>
    <xf numFmtId="0" fontId="24" fillId="0" borderId="14" xfId="1" applyFont="1" applyFill="1" applyBorder="1" applyAlignment="1" applyProtection="1">
      <alignment horizontal="left" vertical="center" wrapText="1"/>
    </xf>
    <xf numFmtId="0" fontId="24" fillId="0" borderId="21" xfId="1" applyFont="1" applyFill="1" applyBorder="1" applyAlignment="1" applyProtection="1">
      <alignment horizontal="left" vertical="center" wrapText="1"/>
    </xf>
    <xf numFmtId="3" fontId="14" fillId="5" borderId="4" xfId="2" applyNumberFormat="1" applyFont="1" applyFill="1" applyBorder="1" applyAlignment="1" applyProtection="1">
      <alignment vertical="center" wrapText="1"/>
    </xf>
    <xf numFmtId="3" fontId="14" fillId="5" borderId="0" xfId="2" applyNumberFormat="1" applyFont="1" applyFill="1" applyBorder="1" applyAlignment="1" applyProtection="1">
      <alignment vertical="center" wrapText="1"/>
    </xf>
    <xf numFmtId="0" fontId="24" fillId="0" borderId="14" xfId="1" applyFont="1" applyFill="1" applyBorder="1" applyAlignment="1" applyProtection="1">
      <alignment vertical="center"/>
    </xf>
    <xf numFmtId="3" fontId="20" fillId="4" borderId="21" xfId="10" applyNumberFormat="1" applyFont="1" applyFill="1" applyBorder="1" applyAlignment="1" applyProtection="1">
      <alignment horizontal="right" vertical="center" wrapText="1"/>
    </xf>
    <xf numFmtId="0" fontId="19" fillId="0" borderId="54" xfId="0" applyFont="1" applyBorder="1" applyAlignment="1" applyProtection="1">
      <alignment horizontal="center" vertical="center" wrapText="1"/>
    </xf>
    <xf numFmtId="3" fontId="20" fillId="4" borderId="14" xfId="10" applyNumberFormat="1" applyFont="1" applyFill="1" applyBorder="1" applyAlignment="1" applyProtection="1">
      <alignment vertical="center" wrapText="1"/>
    </xf>
    <xf numFmtId="0" fontId="21" fillId="0" borderId="54" xfId="0" applyFont="1" applyBorder="1" applyAlignment="1" applyProtection="1">
      <alignment horizontal="center" vertical="center" wrapText="1"/>
    </xf>
    <xf numFmtId="0" fontId="22" fillId="0" borderId="54" xfId="0" applyFont="1" applyBorder="1" applyAlignment="1" applyProtection="1">
      <alignment horizontal="center" vertical="center" wrapText="1"/>
    </xf>
    <xf numFmtId="0" fontId="52" fillId="0" borderId="20" xfId="0" applyFont="1" applyBorder="1" applyAlignment="1" applyProtection="1">
      <alignment horizontal="left" wrapText="1"/>
      <protection locked="0"/>
    </xf>
    <xf numFmtId="0" fontId="52" fillId="0" borderId="0" xfId="0" applyFont="1" applyBorder="1" applyAlignment="1" applyProtection="1">
      <alignment horizontal="left" wrapText="1"/>
      <protection locked="0"/>
    </xf>
    <xf numFmtId="0" fontId="52" fillId="0" borderId="33" xfId="0" applyFont="1" applyBorder="1" applyAlignment="1" applyProtection="1">
      <alignment horizontal="left" wrapText="1"/>
      <protection locked="0"/>
    </xf>
    <xf numFmtId="0" fontId="52" fillId="0" borderId="78" xfId="0" applyFont="1" applyBorder="1" applyAlignment="1" applyProtection="1">
      <alignment horizontal="left" wrapText="1"/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5" fillId="4" borderId="0" xfId="2" applyFont="1" applyFill="1" applyBorder="1" applyAlignment="1" applyProtection="1">
      <alignment vertical="center"/>
      <protection locked="0"/>
    </xf>
    <xf numFmtId="3" fontId="20" fillId="4" borderId="14" xfId="10" applyNumberFormat="1" applyFont="1" applyFill="1" applyBorder="1" applyAlignment="1" applyProtection="1">
      <alignment horizontal="right" vertical="center" wrapText="1"/>
    </xf>
    <xf numFmtId="3" fontId="14" fillId="3" borderId="14" xfId="9" applyNumberFormat="1" applyFont="1" applyFill="1" applyBorder="1" applyAlignment="1" applyProtection="1">
      <alignment horizontal="right" vertical="center" wrapText="1"/>
    </xf>
    <xf numFmtId="3" fontId="14" fillId="3" borderId="14" xfId="9" applyNumberFormat="1" applyFont="1" applyFill="1" applyBorder="1" applyAlignment="1" applyProtection="1">
      <alignment horizontal="center" vertical="center" wrapText="1"/>
    </xf>
    <xf numFmtId="0" fontId="15" fillId="4" borderId="11" xfId="2" applyFont="1" applyFill="1" applyBorder="1" applyAlignment="1" applyProtection="1">
      <alignment horizontal="left"/>
      <protection locked="0"/>
    </xf>
    <xf numFmtId="0" fontId="15" fillId="4" borderId="13" xfId="2" applyFont="1" applyFill="1" applyBorder="1" applyAlignment="1" applyProtection="1">
      <alignment horizontal="left"/>
      <protection locked="0"/>
    </xf>
    <xf numFmtId="0" fontId="16" fillId="4" borderId="0" xfId="2" applyFont="1" applyFill="1" applyBorder="1" applyAlignment="1" applyProtection="1">
      <alignment horizontal="left"/>
      <protection locked="0"/>
    </xf>
    <xf numFmtId="15" fontId="30" fillId="4" borderId="0" xfId="2" applyNumberFormat="1" applyFont="1" applyFill="1" applyBorder="1" applyAlignment="1" applyProtection="1">
      <alignment horizontal="center" vertical="center"/>
      <protection locked="0"/>
    </xf>
    <xf numFmtId="0" fontId="16" fillId="4" borderId="18" xfId="2" applyFont="1" applyFill="1" applyBorder="1" applyAlignment="1" applyProtection="1">
      <alignment vertical="center"/>
      <protection locked="0"/>
    </xf>
    <xf numFmtId="0" fontId="16" fillId="4" borderId="16" xfId="2" applyFont="1" applyFill="1" applyBorder="1" applyAlignment="1" applyProtection="1">
      <alignment vertical="center"/>
      <protection locked="0"/>
    </xf>
    <xf numFmtId="3" fontId="4" fillId="3" borderId="54" xfId="9" applyNumberFormat="1" applyFont="1" applyFill="1" applyBorder="1" applyAlignment="1" applyProtection="1">
      <alignment horizontal="center" vertical="center" wrapText="1"/>
      <protection locked="0"/>
    </xf>
    <xf numFmtId="9" fontId="3" fillId="4" borderId="0" xfId="11" applyFont="1" applyFill="1" applyAlignment="1" applyProtection="1">
      <alignment vertical="center"/>
      <protection locked="0"/>
    </xf>
    <xf numFmtId="0" fontId="9" fillId="0" borderId="14" xfId="0" applyFont="1" applyBorder="1" applyAlignment="1" applyProtection="1">
      <alignment horizontal="left" vertical="center" wrapText="1"/>
    </xf>
    <xf numFmtId="0" fontId="9" fillId="0" borderId="21" xfId="0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left" vertical="center" wrapText="1"/>
    </xf>
    <xf numFmtId="0" fontId="10" fillId="0" borderId="21" xfId="0" applyFont="1" applyBorder="1" applyAlignment="1" applyProtection="1">
      <alignment horizontal="left" vertical="center" wrapText="1"/>
    </xf>
    <xf numFmtId="0" fontId="8" fillId="0" borderId="14" xfId="0" applyFont="1" applyBorder="1" applyAlignment="1" applyProtection="1">
      <alignment horizontal="left" vertical="center" wrapText="1"/>
    </xf>
    <xf numFmtId="0" fontId="8" fillId="0" borderId="21" xfId="0" applyFont="1" applyBorder="1" applyAlignment="1" applyProtection="1">
      <alignment horizontal="left" vertical="center" wrapText="1"/>
    </xf>
    <xf numFmtId="3" fontId="4" fillId="3" borderId="14" xfId="9" applyNumberFormat="1" applyFont="1" applyFill="1" applyBorder="1" applyAlignment="1" applyProtection="1">
      <alignment vertical="center" wrapText="1"/>
    </xf>
    <xf numFmtId="0" fontId="7" fillId="0" borderId="14" xfId="0" applyFont="1" applyBorder="1" applyAlignment="1" applyProtection="1">
      <alignment vertical="center" wrapText="1"/>
    </xf>
    <xf numFmtId="0" fontId="7" fillId="0" borderId="21" xfId="0" applyFont="1" applyBorder="1" applyAlignment="1" applyProtection="1">
      <alignment vertical="center" wrapText="1"/>
    </xf>
    <xf numFmtId="0" fontId="6" fillId="0" borderId="32" xfId="1" applyFont="1" applyFill="1" applyBorder="1" applyAlignment="1" applyProtection="1">
      <alignment horizontal="left" vertical="center" wrapText="1"/>
    </xf>
    <xf numFmtId="0" fontId="6" fillId="0" borderId="58" xfId="1" applyFont="1" applyFill="1" applyBorder="1" applyAlignment="1" applyProtection="1">
      <alignment horizontal="left" vertical="center" wrapText="1"/>
    </xf>
    <xf numFmtId="0" fontId="6" fillId="0" borderId="14" xfId="1" applyFont="1" applyFill="1" applyBorder="1" applyAlignment="1" applyProtection="1">
      <alignment horizontal="left" vertical="center" wrapText="1"/>
    </xf>
    <xf numFmtId="0" fontId="6" fillId="0" borderId="21" xfId="1" applyFont="1" applyFill="1" applyBorder="1" applyAlignment="1" applyProtection="1">
      <alignment horizontal="left" vertical="center" wrapText="1"/>
    </xf>
    <xf numFmtId="0" fontId="6" fillId="0" borderId="14" xfId="1" applyFont="1" applyFill="1" applyBorder="1" applyAlignment="1" applyProtection="1">
      <alignment vertical="center"/>
    </xf>
    <xf numFmtId="0" fontId="9" fillId="0" borderId="21" xfId="0" applyFont="1" applyBorder="1" applyAlignment="1" applyProtection="1">
      <alignment horizontal="center" vertical="center" wrapText="1"/>
    </xf>
    <xf numFmtId="0" fontId="10" fillId="0" borderId="21" xfId="0" applyFont="1" applyBorder="1" applyAlignment="1" applyProtection="1">
      <alignment horizontal="center" vertical="center" wrapText="1"/>
    </xf>
    <xf numFmtId="0" fontId="8" fillId="0" borderId="21" xfId="0" applyFont="1" applyBorder="1" applyAlignment="1" applyProtection="1">
      <alignment horizontal="center" vertical="center" wrapText="1"/>
    </xf>
    <xf numFmtId="0" fontId="52" fillId="0" borderId="20" xfId="0" applyFont="1" applyBorder="1" applyAlignment="1" applyProtection="1">
      <alignment horizontal="left" wrapText="1"/>
      <protection locked="0"/>
    </xf>
    <xf numFmtId="0" fontId="52" fillId="0" borderId="0" xfId="0" applyFont="1" applyBorder="1" applyAlignment="1" applyProtection="1">
      <alignment horizontal="left" wrapText="1"/>
      <protection locked="0"/>
    </xf>
    <xf numFmtId="0" fontId="4" fillId="0" borderId="0" xfId="2" applyFont="1" applyFill="1" applyBorder="1" applyAlignment="1" applyProtection="1">
      <alignment horizontal="center" vertical="center"/>
      <protection locked="0"/>
    </xf>
    <xf numFmtId="3" fontId="16" fillId="0" borderId="57" xfId="10" applyNumberFormat="1" applyFont="1" applyFill="1" applyBorder="1" applyAlignment="1" applyProtection="1">
      <alignment horizontal="right" vertical="center" wrapText="1"/>
      <protection locked="0"/>
    </xf>
    <xf numFmtId="3" fontId="20" fillId="4" borderId="54" xfId="10" applyNumberFormat="1" applyFont="1" applyFill="1" applyBorder="1" applyAlignment="1" applyProtection="1">
      <alignment horizontal="right" vertical="center" wrapText="1"/>
    </xf>
    <xf numFmtId="0" fontId="10" fillId="0" borderId="54" xfId="0" applyFont="1" applyBorder="1" applyAlignment="1" applyProtection="1">
      <alignment horizontal="left" vertical="center" wrapText="1"/>
    </xf>
    <xf numFmtId="3" fontId="4" fillId="3" borderId="54" xfId="9" applyNumberFormat="1" applyFont="1" applyFill="1" applyBorder="1" applyAlignment="1" applyProtection="1">
      <alignment horizontal="center" vertical="center" wrapText="1"/>
    </xf>
    <xf numFmtId="3" fontId="16" fillId="4" borderId="21" xfId="10" applyNumberFormat="1" applyFont="1" applyFill="1" applyBorder="1" applyAlignment="1" applyProtection="1">
      <alignment vertical="center" wrapText="1"/>
    </xf>
    <xf numFmtId="0" fontId="24" fillId="0" borderId="54" xfId="1" applyFont="1" applyFill="1" applyBorder="1" applyAlignment="1" applyProtection="1">
      <alignment vertical="center"/>
    </xf>
  </cellXfs>
  <cellStyles count="13">
    <cellStyle name="Millares" xfId="12" builtinId="3"/>
    <cellStyle name="Millares 2" xfId="3"/>
    <cellStyle name="Millares 3 2" xfId="4"/>
    <cellStyle name="Moneda [0] 2" xfId="8"/>
    <cellStyle name="Moneda 16" xfId="6"/>
    <cellStyle name="Moneda 2" xfId="5"/>
    <cellStyle name="Moneda 2 2" xfId="10"/>
    <cellStyle name="Normal" xfId="0" builtinId="0"/>
    <cellStyle name="Normal 2" xfId="2"/>
    <cellStyle name="Normal 2_NAZARETH CONVENIO INTERADMINISTRATIVO" xfId="1"/>
    <cellStyle name="Normal_Hoja1" xfId="9"/>
    <cellStyle name="Porcentaje" xfId="11" builtinId="5"/>
    <cellStyle name="Porcentual 2" xfId="7"/>
  </cellStyles>
  <dxfs count="21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89000" cy="55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66675</xdr:rowOff>
    </xdr:from>
    <xdr:to>
      <xdr:col>1</xdr:col>
      <xdr:colOff>371475</xdr:colOff>
      <xdr:row>3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66675"/>
          <a:ext cx="800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ndy/Desktop/C:/Applications/Microsoft%20Excel.app/Fsandoval/sectsa/Sectsa/Estf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.GRAL"/>
      <sheetName val="P&amp;G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6"/>
  <sheetViews>
    <sheetView view="pageBreakPreview" topLeftCell="A40" zoomScale="70" zoomScaleNormal="85" zoomScaleSheetLayoutView="70" zoomScalePageLayoutView="85" workbookViewId="0">
      <selection activeCell="G47" sqref="G47"/>
    </sheetView>
  </sheetViews>
  <sheetFormatPr baseColWidth="10" defaultRowHeight="15" x14ac:dyDescent="0.25"/>
  <cols>
    <col min="1" max="1" width="9.7109375" style="10" customWidth="1"/>
    <col min="2" max="2" width="21.140625" style="10" customWidth="1"/>
    <col min="3" max="3" width="45.28515625" style="10" customWidth="1"/>
    <col min="4" max="4" width="27.85546875" style="10" customWidth="1"/>
    <col min="5" max="6" width="30.85546875" style="11" customWidth="1"/>
    <col min="7" max="8" width="17.85546875" style="10" customWidth="1"/>
    <col min="9" max="9" width="46" style="10" customWidth="1"/>
    <col min="10" max="10" width="27.42578125" style="10" customWidth="1"/>
    <col min="11" max="252" width="11.42578125" style="10"/>
    <col min="253" max="254" width="9.7109375" style="10" customWidth="1"/>
    <col min="255" max="255" width="61" style="10" customWidth="1"/>
    <col min="256" max="256" width="18.7109375" style="10" customWidth="1"/>
    <col min="257" max="257" width="17.85546875" style="10" customWidth="1"/>
    <col min="258" max="261" width="57" style="10" customWidth="1"/>
    <col min="262" max="262" width="25.85546875" style="10" bestFit="1" customWidth="1"/>
    <col min="263" max="263" width="25.140625" style="10" customWidth="1"/>
    <col min="264" max="264" width="33.28515625" style="10" customWidth="1"/>
    <col min="265" max="265" width="24.140625" style="10" customWidth="1"/>
    <col min="266" max="266" width="27.42578125" style="10" customWidth="1"/>
    <col min="267" max="508" width="11.42578125" style="10"/>
    <col min="509" max="510" width="9.7109375" style="10" customWidth="1"/>
    <col min="511" max="511" width="61" style="10" customWidth="1"/>
    <col min="512" max="512" width="18.7109375" style="10" customWidth="1"/>
    <col min="513" max="513" width="17.85546875" style="10" customWidth="1"/>
    <col min="514" max="517" width="57" style="10" customWidth="1"/>
    <col min="518" max="518" width="25.85546875" style="10" bestFit="1" customWidth="1"/>
    <col min="519" max="519" width="25.140625" style="10" customWidth="1"/>
    <col min="520" max="520" width="33.28515625" style="10" customWidth="1"/>
    <col min="521" max="521" width="24.140625" style="10" customWidth="1"/>
    <col min="522" max="522" width="27.42578125" style="10" customWidth="1"/>
    <col min="523" max="764" width="11.42578125" style="10"/>
    <col min="765" max="766" width="9.7109375" style="10" customWidth="1"/>
    <col min="767" max="767" width="61" style="10" customWidth="1"/>
    <col min="768" max="768" width="18.7109375" style="10" customWidth="1"/>
    <col min="769" max="769" width="17.85546875" style="10" customWidth="1"/>
    <col min="770" max="773" width="57" style="10" customWidth="1"/>
    <col min="774" max="774" width="25.85546875" style="10" bestFit="1" customWidth="1"/>
    <col min="775" max="775" width="25.140625" style="10" customWidth="1"/>
    <col min="776" max="776" width="33.28515625" style="10" customWidth="1"/>
    <col min="777" max="777" width="24.140625" style="10" customWidth="1"/>
    <col min="778" max="778" width="27.42578125" style="10" customWidth="1"/>
    <col min="779" max="1020" width="11.42578125" style="10"/>
    <col min="1021" max="1022" width="9.7109375" style="10" customWidth="1"/>
    <col min="1023" max="1023" width="61" style="10" customWidth="1"/>
    <col min="1024" max="1024" width="18.7109375" style="10" customWidth="1"/>
    <col min="1025" max="1025" width="17.85546875" style="10" customWidth="1"/>
    <col min="1026" max="1029" width="57" style="10" customWidth="1"/>
    <col min="1030" max="1030" width="25.85546875" style="10" bestFit="1" customWidth="1"/>
    <col min="1031" max="1031" width="25.140625" style="10" customWidth="1"/>
    <col min="1032" max="1032" width="33.28515625" style="10" customWidth="1"/>
    <col min="1033" max="1033" width="24.140625" style="10" customWidth="1"/>
    <col min="1034" max="1034" width="27.42578125" style="10" customWidth="1"/>
    <col min="1035" max="1276" width="11.42578125" style="10"/>
    <col min="1277" max="1278" width="9.7109375" style="10" customWidth="1"/>
    <col min="1279" max="1279" width="61" style="10" customWidth="1"/>
    <col min="1280" max="1280" width="18.7109375" style="10" customWidth="1"/>
    <col min="1281" max="1281" width="17.85546875" style="10" customWidth="1"/>
    <col min="1282" max="1285" width="57" style="10" customWidth="1"/>
    <col min="1286" max="1286" width="25.85546875" style="10" bestFit="1" customWidth="1"/>
    <col min="1287" max="1287" width="25.140625" style="10" customWidth="1"/>
    <col min="1288" max="1288" width="33.28515625" style="10" customWidth="1"/>
    <col min="1289" max="1289" width="24.140625" style="10" customWidth="1"/>
    <col min="1290" max="1290" width="27.42578125" style="10" customWidth="1"/>
    <col min="1291" max="1532" width="11.42578125" style="10"/>
    <col min="1533" max="1534" width="9.7109375" style="10" customWidth="1"/>
    <col min="1535" max="1535" width="61" style="10" customWidth="1"/>
    <col min="1536" max="1536" width="18.7109375" style="10" customWidth="1"/>
    <col min="1537" max="1537" width="17.85546875" style="10" customWidth="1"/>
    <col min="1538" max="1541" width="57" style="10" customWidth="1"/>
    <col min="1542" max="1542" width="25.85546875" style="10" bestFit="1" customWidth="1"/>
    <col min="1543" max="1543" width="25.140625" style="10" customWidth="1"/>
    <col min="1544" max="1544" width="33.28515625" style="10" customWidth="1"/>
    <col min="1545" max="1545" width="24.140625" style="10" customWidth="1"/>
    <col min="1546" max="1546" width="27.42578125" style="10" customWidth="1"/>
    <col min="1547" max="1788" width="11.42578125" style="10"/>
    <col min="1789" max="1790" width="9.7109375" style="10" customWidth="1"/>
    <col min="1791" max="1791" width="61" style="10" customWidth="1"/>
    <col min="1792" max="1792" width="18.7109375" style="10" customWidth="1"/>
    <col min="1793" max="1793" width="17.85546875" style="10" customWidth="1"/>
    <col min="1794" max="1797" width="57" style="10" customWidth="1"/>
    <col min="1798" max="1798" width="25.85546875" style="10" bestFit="1" customWidth="1"/>
    <col min="1799" max="1799" width="25.140625" style="10" customWidth="1"/>
    <col min="1800" max="1800" width="33.28515625" style="10" customWidth="1"/>
    <col min="1801" max="1801" width="24.140625" style="10" customWidth="1"/>
    <col min="1802" max="1802" width="27.42578125" style="10" customWidth="1"/>
    <col min="1803" max="2044" width="11.42578125" style="10"/>
    <col min="2045" max="2046" width="9.7109375" style="10" customWidth="1"/>
    <col min="2047" max="2047" width="61" style="10" customWidth="1"/>
    <col min="2048" max="2048" width="18.7109375" style="10" customWidth="1"/>
    <col min="2049" max="2049" width="17.85546875" style="10" customWidth="1"/>
    <col min="2050" max="2053" width="57" style="10" customWidth="1"/>
    <col min="2054" max="2054" width="25.85546875" style="10" bestFit="1" customWidth="1"/>
    <col min="2055" max="2055" width="25.140625" style="10" customWidth="1"/>
    <col min="2056" max="2056" width="33.28515625" style="10" customWidth="1"/>
    <col min="2057" max="2057" width="24.140625" style="10" customWidth="1"/>
    <col min="2058" max="2058" width="27.42578125" style="10" customWidth="1"/>
    <col min="2059" max="2300" width="11.42578125" style="10"/>
    <col min="2301" max="2302" width="9.7109375" style="10" customWidth="1"/>
    <col min="2303" max="2303" width="61" style="10" customWidth="1"/>
    <col min="2304" max="2304" width="18.7109375" style="10" customWidth="1"/>
    <col min="2305" max="2305" width="17.85546875" style="10" customWidth="1"/>
    <col min="2306" max="2309" width="57" style="10" customWidth="1"/>
    <col min="2310" max="2310" width="25.85546875" style="10" bestFit="1" customWidth="1"/>
    <col min="2311" max="2311" width="25.140625" style="10" customWidth="1"/>
    <col min="2312" max="2312" width="33.28515625" style="10" customWidth="1"/>
    <col min="2313" max="2313" width="24.140625" style="10" customWidth="1"/>
    <col min="2314" max="2314" width="27.42578125" style="10" customWidth="1"/>
    <col min="2315" max="2556" width="11.42578125" style="10"/>
    <col min="2557" max="2558" width="9.7109375" style="10" customWidth="1"/>
    <col min="2559" max="2559" width="61" style="10" customWidth="1"/>
    <col min="2560" max="2560" width="18.7109375" style="10" customWidth="1"/>
    <col min="2561" max="2561" width="17.85546875" style="10" customWidth="1"/>
    <col min="2562" max="2565" width="57" style="10" customWidth="1"/>
    <col min="2566" max="2566" width="25.85546875" style="10" bestFit="1" customWidth="1"/>
    <col min="2567" max="2567" width="25.140625" style="10" customWidth="1"/>
    <col min="2568" max="2568" width="33.28515625" style="10" customWidth="1"/>
    <col min="2569" max="2569" width="24.140625" style="10" customWidth="1"/>
    <col min="2570" max="2570" width="27.42578125" style="10" customWidth="1"/>
    <col min="2571" max="2812" width="11.42578125" style="10"/>
    <col min="2813" max="2814" width="9.7109375" style="10" customWidth="1"/>
    <col min="2815" max="2815" width="61" style="10" customWidth="1"/>
    <col min="2816" max="2816" width="18.7109375" style="10" customWidth="1"/>
    <col min="2817" max="2817" width="17.85546875" style="10" customWidth="1"/>
    <col min="2818" max="2821" width="57" style="10" customWidth="1"/>
    <col min="2822" max="2822" width="25.85546875" style="10" bestFit="1" customWidth="1"/>
    <col min="2823" max="2823" width="25.140625" style="10" customWidth="1"/>
    <col min="2824" max="2824" width="33.28515625" style="10" customWidth="1"/>
    <col min="2825" max="2825" width="24.140625" style="10" customWidth="1"/>
    <col min="2826" max="2826" width="27.42578125" style="10" customWidth="1"/>
    <col min="2827" max="3068" width="11.42578125" style="10"/>
    <col min="3069" max="3070" width="9.7109375" style="10" customWidth="1"/>
    <col min="3071" max="3071" width="61" style="10" customWidth="1"/>
    <col min="3072" max="3072" width="18.7109375" style="10" customWidth="1"/>
    <col min="3073" max="3073" width="17.85546875" style="10" customWidth="1"/>
    <col min="3074" max="3077" width="57" style="10" customWidth="1"/>
    <col min="3078" max="3078" width="25.85546875" style="10" bestFit="1" customWidth="1"/>
    <col min="3079" max="3079" width="25.140625" style="10" customWidth="1"/>
    <col min="3080" max="3080" width="33.28515625" style="10" customWidth="1"/>
    <col min="3081" max="3081" width="24.140625" style="10" customWidth="1"/>
    <col min="3082" max="3082" width="27.42578125" style="10" customWidth="1"/>
    <col min="3083" max="3324" width="11.42578125" style="10"/>
    <col min="3325" max="3326" width="9.7109375" style="10" customWidth="1"/>
    <col min="3327" max="3327" width="61" style="10" customWidth="1"/>
    <col min="3328" max="3328" width="18.7109375" style="10" customWidth="1"/>
    <col min="3329" max="3329" width="17.85546875" style="10" customWidth="1"/>
    <col min="3330" max="3333" width="57" style="10" customWidth="1"/>
    <col min="3334" max="3334" width="25.85546875" style="10" bestFit="1" customWidth="1"/>
    <col min="3335" max="3335" width="25.140625" style="10" customWidth="1"/>
    <col min="3336" max="3336" width="33.28515625" style="10" customWidth="1"/>
    <col min="3337" max="3337" width="24.140625" style="10" customWidth="1"/>
    <col min="3338" max="3338" width="27.42578125" style="10" customWidth="1"/>
    <col min="3339" max="3580" width="11.42578125" style="10"/>
    <col min="3581" max="3582" width="9.7109375" style="10" customWidth="1"/>
    <col min="3583" max="3583" width="61" style="10" customWidth="1"/>
    <col min="3584" max="3584" width="18.7109375" style="10" customWidth="1"/>
    <col min="3585" max="3585" width="17.85546875" style="10" customWidth="1"/>
    <col min="3586" max="3589" width="57" style="10" customWidth="1"/>
    <col min="3590" max="3590" width="25.85546875" style="10" bestFit="1" customWidth="1"/>
    <col min="3591" max="3591" width="25.140625" style="10" customWidth="1"/>
    <col min="3592" max="3592" width="33.28515625" style="10" customWidth="1"/>
    <col min="3593" max="3593" width="24.140625" style="10" customWidth="1"/>
    <col min="3594" max="3594" width="27.42578125" style="10" customWidth="1"/>
    <col min="3595" max="3836" width="11.42578125" style="10"/>
    <col min="3837" max="3838" width="9.7109375" style="10" customWidth="1"/>
    <col min="3839" max="3839" width="61" style="10" customWidth="1"/>
    <col min="3840" max="3840" width="18.7109375" style="10" customWidth="1"/>
    <col min="3841" max="3841" width="17.85546875" style="10" customWidth="1"/>
    <col min="3842" max="3845" width="57" style="10" customWidth="1"/>
    <col min="3846" max="3846" width="25.85546875" style="10" bestFit="1" customWidth="1"/>
    <col min="3847" max="3847" width="25.140625" style="10" customWidth="1"/>
    <col min="3848" max="3848" width="33.28515625" style="10" customWidth="1"/>
    <col min="3849" max="3849" width="24.140625" style="10" customWidth="1"/>
    <col min="3850" max="3850" width="27.42578125" style="10" customWidth="1"/>
    <col min="3851" max="4092" width="11.42578125" style="10"/>
    <col min="4093" max="4094" width="9.7109375" style="10" customWidth="1"/>
    <col min="4095" max="4095" width="61" style="10" customWidth="1"/>
    <col min="4096" max="4096" width="18.7109375" style="10" customWidth="1"/>
    <col min="4097" max="4097" width="17.85546875" style="10" customWidth="1"/>
    <col min="4098" max="4101" width="57" style="10" customWidth="1"/>
    <col min="4102" max="4102" width="25.85546875" style="10" bestFit="1" customWidth="1"/>
    <col min="4103" max="4103" width="25.140625" style="10" customWidth="1"/>
    <col min="4104" max="4104" width="33.28515625" style="10" customWidth="1"/>
    <col min="4105" max="4105" width="24.140625" style="10" customWidth="1"/>
    <col min="4106" max="4106" width="27.42578125" style="10" customWidth="1"/>
    <col min="4107" max="4348" width="11.42578125" style="10"/>
    <col min="4349" max="4350" width="9.7109375" style="10" customWidth="1"/>
    <col min="4351" max="4351" width="61" style="10" customWidth="1"/>
    <col min="4352" max="4352" width="18.7109375" style="10" customWidth="1"/>
    <col min="4353" max="4353" width="17.85546875" style="10" customWidth="1"/>
    <col min="4354" max="4357" width="57" style="10" customWidth="1"/>
    <col min="4358" max="4358" width="25.85546875" style="10" bestFit="1" customWidth="1"/>
    <col min="4359" max="4359" width="25.140625" style="10" customWidth="1"/>
    <col min="4360" max="4360" width="33.28515625" style="10" customWidth="1"/>
    <col min="4361" max="4361" width="24.140625" style="10" customWidth="1"/>
    <col min="4362" max="4362" width="27.42578125" style="10" customWidth="1"/>
    <col min="4363" max="4604" width="11.42578125" style="10"/>
    <col min="4605" max="4606" width="9.7109375" style="10" customWidth="1"/>
    <col min="4607" max="4607" width="61" style="10" customWidth="1"/>
    <col min="4608" max="4608" width="18.7109375" style="10" customWidth="1"/>
    <col min="4609" max="4609" width="17.85546875" style="10" customWidth="1"/>
    <col min="4610" max="4613" width="57" style="10" customWidth="1"/>
    <col min="4614" max="4614" width="25.85546875" style="10" bestFit="1" customWidth="1"/>
    <col min="4615" max="4615" width="25.140625" style="10" customWidth="1"/>
    <col min="4616" max="4616" width="33.28515625" style="10" customWidth="1"/>
    <col min="4617" max="4617" width="24.140625" style="10" customWidth="1"/>
    <col min="4618" max="4618" width="27.42578125" style="10" customWidth="1"/>
    <col min="4619" max="4860" width="11.42578125" style="10"/>
    <col min="4861" max="4862" width="9.7109375" style="10" customWidth="1"/>
    <col min="4863" max="4863" width="61" style="10" customWidth="1"/>
    <col min="4864" max="4864" width="18.7109375" style="10" customWidth="1"/>
    <col min="4865" max="4865" width="17.85546875" style="10" customWidth="1"/>
    <col min="4866" max="4869" width="57" style="10" customWidth="1"/>
    <col min="4870" max="4870" width="25.85546875" style="10" bestFit="1" customWidth="1"/>
    <col min="4871" max="4871" width="25.140625" style="10" customWidth="1"/>
    <col min="4872" max="4872" width="33.28515625" style="10" customWidth="1"/>
    <col min="4873" max="4873" width="24.140625" style="10" customWidth="1"/>
    <col min="4874" max="4874" width="27.42578125" style="10" customWidth="1"/>
    <col min="4875" max="5116" width="11.42578125" style="10"/>
    <col min="5117" max="5118" width="9.7109375" style="10" customWidth="1"/>
    <col min="5119" max="5119" width="61" style="10" customWidth="1"/>
    <col min="5120" max="5120" width="18.7109375" style="10" customWidth="1"/>
    <col min="5121" max="5121" width="17.85546875" style="10" customWidth="1"/>
    <col min="5122" max="5125" width="57" style="10" customWidth="1"/>
    <col min="5126" max="5126" width="25.85546875" style="10" bestFit="1" customWidth="1"/>
    <col min="5127" max="5127" width="25.140625" style="10" customWidth="1"/>
    <col min="5128" max="5128" width="33.28515625" style="10" customWidth="1"/>
    <col min="5129" max="5129" width="24.140625" style="10" customWidth="1"/>
    <col min="5130" max="5130" width="27.42578125" style="10" customWidth="1"/>
    <col min="5131" max="5372" width="11.42578125" style="10"/>
    <col min="5373" max="5374" width="9.7109375" style="10" customWidth="1"/>
    <col min="5375" max="5375" width="61" style="10" customWidth="1"/>
    <col min="5376" max="5376" width="18.7109375" style="10" customWidth="1"/>
    <col min="5377" max="5377" width="17.85546875" style="10" customWidth="1"/>
    <col min="5378" max="5381" width="57" style="10" customWidth="1"/>
    <col min="5382" max="5382" width="25.85546875" style="10" bestFit="1" customWidth="1"/>
    <col min="5383" max="5383" width="25.140625" style="10" customWidth="1"/>
    <col min="5384" max="5384" width="33.28515625" style="10" customWidth="1"/>
    <col min="5385" max="5385" width="24.140625" style="10" customWidth="1"/>
    <col min="5386" max="5386" width="27.42578125" style="10" customWidth="1"/>
    <col min="5387" max="5628" width="11.42578125" style="10"/>
    <col min="5629" max="5630" width="9.7109375" style="10" customWidth="1"/>
    <col min="5631" max="5631" width="61" style="10" customWidth="1"/>
    <col min="5632" max="5632" width="18.7109375" style="10" customWidth="1"/>
    <col min="5633" max="5633" width="17.85546875" style="10" customWidth="1"/>
    <col min="5634" max="5637" width="57" style="10" customWidth="1"/>
    <col min="5638" max="5638" width="25.85546875" style="10" bestFit="1" customWidth="1"/>
    <col min="5639" max="5639" width="25.140625" style="10" customWidth="1"/>
    <col min="5640" max="5640" width="33.28515625" style="10" customWidth="1"/>
    <col min="5641" max="5641" width="24.140625" style="10" customWidth="1"/>
    <col min="5642" max="5642" width="27.42578125" style="10" customWidth="1"/>
    <col min="5643" max="5884" width="11.42578125" style="10"/>
    <col min="5885" max="5886" width="9.7109375" style="10" customWidth="1"/>
    <col min="5887" max="5887" width="61" style="10" customWidth="1"/>
    <col min="5888" max="5888" width="18.7109375" style="10" customWidth="1"/>
    <col min="5889" max="5889" width="17.85546875" style="10" customWidth="1"/>
    <col min="5890" max="5893" width="57" style="10" customWidth="1"/>
    <col min="5894" max="5894" width="25.85546875" style="10" bestFit="1" customWidth="1"/>
    <col min="5895" max="5895" width="25.140625" style="10" customWidth="1"/>
    <col min="5896" max="5896" width="33.28515625" style="10" customWidth="1"/>
    <col min="5897" max="5897" width="24.140625" style="10" customWidth="1"/>
    <col min="5898" max="5898" width="27.42578125" style="10" customWidth="1"/>
    <col min="5899" max="6140" width="11.42578125" style="10"/>
    <col min="6141" max="6142" width="9.7109375" style="10" customWidth="1"/>
    <col min="6143" max="6143" width="61" style="10" customWidth="1"/>
    <col min="6144" max="6144" width="18.7109375" style="10" customWidth="1"/>
    <col min="6145" max="6145" width="17.85546875" style="10" customWidth="1"/>
    <col min="6146" max="6149" width="57" style="10" customWidth="1"/>
    <col min="6150" max="6150" width="25.85546875" style="10" bestFit="1" customWidth="1"/>
    <col min="6151" max="6151" width="25.140625" style="10" customWidth="1"/>
    <col min="6152" max="6152" width="33.28515625" style="10" customWidth="1"/>
    <col min="6153" max="6153" width="24.140625" style="10" customWidth="1"/>
    <col min="6154" max="6154" width="27.42578125" style="10" customWidth="1"/>
    <col min="6155" max="6396" width="11.42578125" style="10"/>
    <col min="6397" max="6398" width="9.7109375" style="10" customWidth="1"/>
    <col min="6399" max="6399" width="61" style="10" customWidth="1"/>
    <col min="6400" max="6400" width="18.7109375" style="10" customWidth="1"/>
    <col min="6401" max="6401" width="17.85546875" style="10" customWidth="1"/>
    <col min="6402" max="6405" width="57" style="10" customWidth="1"/>
    <col min="6406" max="6406" width="25.85546875" style="10" bestFit="1" customWidth="1"/>
    <col min="6407" max="6407" width="25.140625" style="10" customWidth="1"/>
    <col min="6408" max="6408" width="33.28515625" style="10" customWidth="1"/>
    <col min="6409" max="6409" width="24.140625" style="10" customWidth="1"/>
    <col min="6410" max="6410" width="27.42578125" style="10" customWidth="1"/>
    <col min="6411" max="6652" width="11.42578125" style="10"/>
    <col min="6653" max="6654" width="9.7109375" style="10" customWidth="1"/>
    <col min="6655" max="6655" width="61" style="10" customWidth="1"/>
    <col min="6656" max="6656" width="18.7109375" style="10" customWidth="1"/>
    <col min="6657" max="6657" width="17.85546875" style="10" customWidth="1"/>
    <col min="6658" max="6661" width="57" style="10" customWidth="1"/>
    <col min="6662" max="6662" width="25.85546875" style="10" bestFit="1" customWidth="1"/>
    <col min="6663" max="6663" width="25.140625" style="10" customWidth="1"/>
    <col min="6664" max="6664" width="33.28515625" style="10" customWidth="1"/>
    <col min="6665" max="6665" width="24.140625" style="10" customWidth="1"/>
    <col min="6666" max="6666" width="27.42578125" style="10" customWidth="1"/>
    <col min="6667" max="6908" width="11.42578125" style="10"/>
    <col min="6909" max="6910" width="9.7109375" style="10" customWidth="1"/>
    <col min="6911" max="6911" width="61" style="10" customWidth="1"/>
    <col min="6912" max="6912" width="18.7109375" style="10" customWidth="1"/>
    <col min="6913" max="6913" width="17.85546875" style="10" customWidth="1"/>
    <col min="6914" max="6917" width="57" style="10" customWidth="1"/>
    <col min="6918" max="6918" width="25.85546875" style="10" bestFit="1" customWidth="1"/>
    <col min="6919" max="6919" width="25.140625" style="10" customWidth="1"/>
    <col min="6920" max="6920" width="33.28515625" style="10" customWidth="1"/>
    <col min="6921" max="6921" width="24.140625" style="10" customWidth="1"/>
    <col min="6922" max="6922" width="27.42578125" style="10" customWidth="1"/>
    <col min="6923" max="7164" width="11.42578125" style="10"/>
    <col min="7165" max="7166" width="9.7109375" style="10" customWidth="1"/>
    <col min="7167" max="7167" width="61" style="10" customWidth="1"/>
    <col min="7168" max="7168" width="18.7109375" style="10" customWidth="1"/>
    <col min="7169" max="7169" width="17.85546875" style="10" customWidth="1"/>
    <col min="7170" max="7173" width="57" style="10" customWidth="1"/>
    <col min="7174" max="7174" width="25.85546875" style="10" bestFit="1" customWidth="1"/>
    <col min="7175" max="7175" width="25.140625" style="10" customWidth="1"/>
    <col min="7176" max="7176" width="33.28515625" style="10" customWidth="1"/>
    <col min="7177" max="7177" width="24.140625" style="10" customWidth="1"/>
    <col min="7178" max="7178" width="27.42578125" style="10" customWidth="1"/>
    <col min="7179" max="7420" width="11.42578125" style="10"/>
    <col min="7421" max="7422" width="9.7109375" style="10" customWidth="1"/>
    <col min="7423" max="7423" width="61" style="10" customWidth="1"/>
    <col min="7424" max="7424" width="18.7109375" style="10" customWidth="1"/>
    <col min="7425" max="7425" width="17.85546875" style="10" customWidth="1"/>
    <col min="7426" max="7429" width="57" style="10" customWidth="1"/>
    <col min="7430" max="7430" width="25.85546875" style="10" bestFit="1" customWidth="1"/>
    <col min="7431" max="7431" width="25.140625" style="10" customWidth="1"/>
    <col min="7432" max="7432" width="33.28515625" style="10" customWidth="1"/>
    <col min="7433" max="7433" width="24.140625" style="10" customWidth="1"/>
    <col min="7434" max="7434" width="27.42578125" style="10" customWidth="1"/>
    <col min="7435" max="7676" width="11.42578125" style="10"/>
    <col min="7677" max="7678" width="9.7109375" style="10" customWidth="1"/>
    <col min="7679" max="7679" width="61" style="10" customWidth="1"/>
    <col min="7680" max="7680" width="18.7109375" style="10" customWidth="1"/>
    <col min="7681" max="7681" width="17.85546875" style="10" customWidth="1"/>
    <col min="7682" max="7685" width="57" style="10" customWidth="1"/>
    <col min="7686" max="7686" width="25.85546875" style="10" bestFit="1" customWidth="1"/>
    <col min="7687" max="7687" width="25.140625" style="10" customWidth="1"/>
    <col min="7688" max="7688" width="33.28515625" style="10" customWidth="1"/>
    <col min="7689" max="7689" width="24.140625" style="10" customWidth="1"/>
    <col min="7690" max="7690" width="27.42578125" style="10" customWidth="1"/>
    <col min="7691" max="7932" width="11.42578125" style="10"/>
    <col min="7933" max="7934" width="9.7109375" style="10" customWidth="1"/>
    <col min="7935" max="7935" width="61" style="10" customWidth="1"/>
    <col min="7936" max="7936" width="18.7109375" style="10" customWidth="1"/>
    <col min="7937" max="7937" width="17.85546875" style="10" customWidth="1"/>
    <col min="7938" max="7941" width="57" style="10" customWidth="1"/>
    <col min="7942" max="7942" width="25.85546875" style="10" bestFit="1" customWidth="1"/>
    <col min="7943" max="7943" width="25.140625" style="10" customWidth="1"/>
    <col min="7944" max="7944" width="33.28515625" style="10" customWidth="1"/>
    <col min="7945" max="7945" width="24.140625" style="10" customWidth="1"/>
    <col min="7946" max="7946" width="27.42578125" style="10" customWidth="1"/>
    <col min="7947" max="8188" width="11.42578125" style="10"/>
    <col min="8189" max="8190" width="9.7109375" style="10" customWidth="1"/>
    <col min="8191" max="8191" width="61" style="10" customWidth="1"/>
    <col min="8192" max="8192" width="18.7109375" style="10" customWidth="1"/>
    <col min="8193" max="8193" width="17.85546875" style="10" customWidth="1"/>
    <col min="8194" max="8197" width="57" style="10" customWidth="1"/>
    <col min="8198" max="8198" width="25.85546875" style="10" bestFit="1" customWidth="1"/>
    <col min="8199" max="8199" width="25.140625" style="10" customWidth="1"/>
    <col min="8200" max="8200" width="33.28515625" style="10" customWidth="1"/>
    <col min="8201" max="8201" width="24.140625" style="10" customWidth="1"/>
    <col min="8202" max="8202" width="27.42578125" style="10" customWidth="1"/>
    <col min="8203" max="8444" width="11.42578125" style="10"/>
    <col min="8445" max="8446" width="9.7109375" style="10" customWidth="1"/>
    <col min="8447" max="8447" width="61" style="10" customWidth="1"/>
    <col min="8448" max="8448" width="18.7109375" style="10" customWidth="1"/>
    <col min="8449" max="8449" width="17.85546875" style="10" customWidth="1"/>
    <col min="8450" max="8453" width="57" style="10" customWidth="1"/>
    <col min="8454" max="8454" width="25.85546875" style="10" bestFit="1" customWidth="1"/>
    <col min="8455" max="8455" width="25.140625" style="10" customWidth="1"/>
    <col min="8456" max="8456" width="33.28515625" style="10" customWidth="1"/>
    <col min="8457" max="8457" width="24.140625" style="10" customWidth="1"/>
    <col min="8458" max="8458" width="27.42578125" style="10" customWidth="1"/>
    <col min="8459" max="8700" width="11.42578125" style="10"/>
    <col min="8701" max="8702" width="9.7109375" style="10" customWidth="1"/>
    <col min="8703" max="8703" width="61" style="10" customWidth="1"/>
    <col min="8704" max="8704" width="18.7109375" style="10" customWidth="1"/>
    <col min="8705" max="8705" width="17.85546875" style="10" customWidth="1"/>
    <col min="8706" max="8709" width="57" style="10" customWidth="1"/>
    <col min="8710" max="8710" width="25.85546875" style="10" bestFit="1" customWidth="1"/>
    <col min="8711" max="8711" width="25.140625" style="10" customWidth="1"/>
    <col min="8712" max="8712" width="33.28515625" style="10" customWidth="1"/>
    <col min="8713" max="8713" width="24.140625" style="10" customWidth="1"/>
    <col min="8714" max="8714" width="27.42578125" style="10" customWidth="1"/>
    <col min="8715" max="8956" width="11.42578125" style="10"/>
    <col min="8957" max="8958" width="9.7109375" style="10" customWidth="1"/>
    <col min="8959" max="8959" width="61" style="10" customWidth="1"/>
    <col min="8960" max="8960" width="18.7109375" style="10" customWidth="1"/>
    <col min="8961" max="8961" width="17.85546875" style="10" customWidth="1"/>
    <col min="8962" max="8965" width="57" style="10" customWidth="1"/>
    <col min="8966" max="8966" width="25.85546875" style="10" bestFit="1" customWidth="1"/>
    <col min="8967" max="8967" width="25.140625" style="10" customWidth="1"/>
    <col min="8968" max="8968" width="33.28515625" style="10" customWidth="1"/>
    <col min="8969" max="8969" width="24.140625" style="10" customWidth="1"/>
    <col min="8970" max="8970" width="27.42578125" style="10" customWidth="1"/>
    <col min="8971" max="9212" width="11.42578125" style="10"/>
    <col min="9213" max="9214" width="9.7109375" style="10" customWidth="1"/>
    <col min="9215" max="9215" width="61" style="10" customWidth="1"/>
    <col min="9216" max="9216" width="18.7109375" style="10" customWidth="1"/>
    <col min="9217" max="9217" width="17.85546875" style="10" customWidth="1"/>
    <col min="9218" max="9221" width="57" style="10" customWidth="1"/>
    <col min="9222" max="9222" width="25.85546875" style="10" bestFit="1" customWidth="1"/>
    <col min="9223" max="9223" width="25.140625" style="10" customWidth="1"/>
    <col min="9224" max="9224" width="33.28515625" style="10" customWidth="1"/>
    <col min="9225" max="9225" width="24.140625" style="10" customWidth="1"/>
    <col min="9226" max="9226" width="27.42578125" style="10" customWidth="1"/>
    <col min="9227" max="9468" width="11.42578125" style="10"/>
    <col min="9469" max="9470" width="9.7109375" style="10" customWidth="1"/>
    <col min="9471" max="9471" width="61" style="10" customWidth="1"/>
    <col min="9472" max="9472" width="18.7109375" style="10" customWidth="1"/>
    <col min="9473" max="9473" width="17.85546875" style="10" customWidth="1"/>
    <col min="9474" max="9477" width="57" style="10" customWidth="1"/>
    <col min="9478" max="9478" width="25.85546875" style="10" bestFit="1" customWidth="1"/>
    <col min="9479" max="9479" width="25.140625" style="10" customWidth="1"/>
    <col min="9480" max="9480" width="33.28515625" style="10" customWidth="1"/>
    <col min="9481" max="9481" width="24.140625" style="10" customWidth="1"/>
    <col min="9482" max="9482" width="27.42578125" style="10" customWidth="1"/>
    <col min="9483" max="9724" width="11.42578125" style="10"/>
    <col min="9725" max="9726" width="9.7109375" style="10" customWidth="1"/>
    <col min="9727" max="9727" width="61" style="10" customWidth="1"/>
    <col min="9728" max="9728" width="18.7109375" style="10" customWidth="1"/>
    <col min="9729" max="9729" width="17.85546875" style="10" customWidth="1"/>
    <col min="9730" max="9733" width="57" style="10" customWidth="1"/>
    <col min="9734" max="9734" width="25.85546875" style="10" bestFit="1" customWidth="1"/>
    <col min="9735" max="9735" width="25.140625" style="10" customWidth="1"/>
    <col min="9736" max="9736" width="33.28515625" style="10" customWidth="1"/>
    <col min="9737" max="9737" width="24.140625" style="10" customWidth="1"/>
    <col min="9738" max="9738" width="27.42578125" style="10" customWidth="1"/>
    <col min="9739" max="9980" width="11.42578125" style="10"/>
    <col min="9981" max="9982" width="9.7109375" style="10" customWidth="1"/>
    <col min="9983" max="9983" width="61" style="10" customWidth="1"/>
    <col min="9984" max="9984" width="18.7109375" style="10" customWidth="1"/>
    <col min="9985" max="9985" width="17.85546875" style="10" customWidth="1"/>
    <col min="9986" max="9989" width="57" style="10" customWidth="1"/>
    <col min="9990" max="9990" width="25.85546875" style="10" bestFit="1" customWidth="1"/>
    <col min="9991" max="9991" width="25.140625" style="10" customWidth="1"/>
    <col min="9992" max="9992" width="33.28515625" style="10" customWidth="1"/>
    <col min="9993" max="9993" width="24.140625" style="10" customWidth="1"/>
    <col min="9994" max="9994" width="27.42578125" style="10" customWidth="1"/>
    <col min="9995" max="10236" width="11.42578125" style="10"/>
    <col min="10237" max="10238" width="9.7109375" style="10" customWidth="1"/>
    <col min="10239" max="10239" width="61" style="10" customWidth="1"/>
    <col min="10240" max="10240" width="18.7109375" style="10" customWidth="1"/>
    <col min="10241" max="10241" width="17.85546875" style="10" customWidth="1"/>
    <col min="10242" max="10245" width="57" style="10" customWidth="1"/>
    <col min="10246" max="10246" width="25.85546875" style="10" bestFit="1" customWidth="1"/>
    <col min="10247" max="10247" width="25.140625" style="10" customWidth="1"/>
    <col min="10248" max="10248" width="33.28515625" style="10" customWidth="1"/>
    <col min="10249" max="10249" width="24.140625" style="10" customWidth="1"/>
    <col min="10250" max="10250" width="27.42578125" style="10" customWidth="1"/>
    <col min="10251" max="10492" width="11.42578125" style="10"/>
    <col min="10493" max="10494" width="9.7109375" style="10" customWidth="1"/>
    <col min="10495" max="10495" width="61" style="10" customWidth="1"/>
    <col min="10496" max="10496" width="18.7109375" style="10" customWidth="1"/>
    <col min="10497" max="10497" width="17.85546875" style="10" customWidth="1"/>
    <col min="10498" max="10501" width="57" style="10" customWidth="1"/>
    <col min="10502" max="10502" width="25.85546875" style="10" bestFit="1" customWidth="1"/>
    <col min="10503" max="10503" width="25.140625" style="10" customWidth="1"/>
    <col min="10504" max="10504" width="33.28515625" style="10" customWidth="1"/>
    <col min="10505" max="10505" width="24.140625" style="10" customWidth="1"/>
    <col min="10506" max="10506" width="27.42578125" style="10" customWidth="1"/>
    <col min="10507" max="10748" width="11.42578125" style="10"/>
    <col min="10749" max="10750" width="9.7109375" style="10" customWidth="1"/>
    <col min="10751" max="10751" width="61" style="10" customWidth="1"/>
    <col min="10752" max="10752" width="18.7109375" style="10" customWidth="1"/>
    <col min="10753" max="10753" width="17.85546875" style="10" customWidth="1"/>
    <col min="10754" max="10757" width="57" style="10" customWidth="1"/>
    <col min="10758" max="10758" width="25.85546875" style="10" bestFit="1" customWidth="1"/>
    <col min="10759" max="10759" width="25.140625" style="10" customWidth="1"/>
    <col min="10760" max="10760" width="33.28515625" style="10" customWidth="1"/>
    <col min="10761" max="10761" width="24.140625" style="10" customWidth="1"/>
    <col min="10762" max="10762" width="27.42578125" style="10" customWidth="1"/>
    <col min="10763" max="11004" width="11.42578125" style="10"/>
    <col min="11005" max="11006" width="9.7109375" style="10" customWidth="1"/>
    <col min="11007" max="11007" width="61" style="10" customWidth="1"/>
    <col min="11008" max="11008" width="18.7109375" style="10" customWidth="1"/>
    <col min="11009" max="11009" width="17.85546875" style="10" customWidth="1"/>
    <col min="11010" max="11013" width="57" style="10" customWidth="1"/>
    <col min="11014" max="11014" width="25.85546875" style="10" bestFit="1" customWidth="1"/>
    <col min="11015" max="11015" width="25.140625" style="10" customWidth="1"/>
    <col min="11016" max="11016" width="33.28515625" style="10" customWidth="1"/>
    <col min="11017" max="11017" width="24.140625" style="10" customWidth="1"/>
    <col min="11018" max="11018" width="27.42578125" style="10" customWidth="1"/>
    <col min="11019" max="11260" width="11.42578125" style="10"/>
    <col min="11261" max="11262" width="9.7109375" style="10" customWidth="1"/>
    <col min="11263" max="11263" width="61" style="10" customWidth="1"/>
    <col min="11264" max="11264" width="18.7109375" style="10" customWidth="1"/>
    <col min="11265" max="11265" width="17.85546875" style="10" customWidth="1"/>
    <col min="11266" max="11269" width="57" style="10" customWidth="1"/>
    <col min="11270" max="11270" width="25.85546875" style="10" bestFit="1" customWidth="1"/>
    <col min="11271" max="11271" width="25.140625" style="10" customWidth="1"/>
    <col min="11272" max="11272" width="33.28515625" style="10" customWidth="1"/>
    <col min="11273" max="11273" width="24.140625" style="10" customWidth="1"/>
    <col min="11274" max="11274" width="27.42578125" style="10" customWidth="1"/>
    <col min="11275" max="11516" width="11.42578125" style="10"/>
    <col min="11517" max="11518" width="9.7109375" style="10" customWidth="1"/>
    <col min="11519" max="11519" width="61" style="10" customWidth="1"/>
    <col min="11520" max="11520" width="18.7109375" style="10" customWidth="1"/>
    <col min="11521" max="11521" width="17.85546875" style="10" customWidth="1"/>
    <col min="11522" max="11525" width="57" style="10" customWidth="1"/>
    <col min="11526" max="11526" width="25.85546875" style="10" bestFit="1" customWidth="1"/>
    <col min="11527" max="11527" width="25.140625" style="10" customWidth="1"/>
    <col min="11528" max="11528" width="33.28515625" style="10" customWidth="1"/>
    <col min="11529" max="11529" width="24.140625" style="10" customWidth="1"/>
    <col min="11530" max="11530" width="27.42578125" style="10" customWidth="1"/>
    <col min="11531" max="11772" width="11.42578125" style="10"/>
    <col min="11773" max="11774" width="9.7109375" style="10" customWidth="1"/>
    <col min="11775" max="11775" width="61" style="10" customWidth="1"/>
    <col min="11776" max="11776" width="18.7109375" style="10" customWidth="1"/>
    <col min="11777" max="11777" width="17.85546875" style="10" customWidth="1"/>
    <col min="11778" max="11781" width="57" style="10" customWidth="1"/>
    <col min="11782" max="11782" width="25.85546875" style="10" bestFit="1" customWidth="1"/>
    <col min="11783" max="11783" width="25.140625" style="10" customWidth="1"/>
    <col min="11784" max="11784" width="33.28515625" style="10" customWidth="1"/>
    <col min="11785" max="11785" width="24.140625" style="10" customWidth="1"/>
    <col min="11786" max="11786" width="27.42578125" style="10" customWidth="1"/>
    <col min="11787" max="12028" width="11.42578125" style="10"/>
    <col min="12029" max="12030" width="9.7109375" style="10" customWidth="1"/>
    <col min="12031" max="12031" width="61" style="10" customWidth="1"/>
    <col min="12032" max="12032" width="18.7109375" style="10" customWidth="1"/>
    <col min="12033" max="12033" width="17.85546875" style="10" customWidth="1"/>
    <col min="12034" max="12037" width="57" style="10" customWidth="1"/>
    <col min="12038" max="12038" width="25.85546875" style="10" bestFit="1" customWidth="1"/>
    <col min="12039" max="12039" width="25.140625" style="10" customWidth="1"/>
    <col min="12040" max="12040" width="33.28515625" style="10" customWidth="1"/>
    <col min="12041" max="12041" width="24.140625" style="10" customWidth="1"/>
    <col min="12042" max="12042" width="27.42578125" style="10" customWidth="1"/>
    <col min="12043" max="12284" width="11.42578125" style="10"/>
    <col min="12285" max="12286" width="9.7109375" style="10" customWidth="1"/>
    <col min="12287" max="12287" width="61" style="10" customWidth="1"/>
    <col min="12288" max="12288" width="18.7109375" style="10" customWidth="1"/>
    <col min="12289" max="12289" width="17.85546875" style="10" customWidth="1"/>
    <col min="12290" max="12293" width="57" style="10" customWidth="1"/>
    <col min="12294" max="12294" width="25.85546875" style="10" bestFit="1" customWidth="1"/>
    <col min="12295" max="12295" width="25.140625" style="10" customWidth="1"/>
    <col min="12296" max="12296" width="33.28515625" style="10" customWidth="1"/>
    <col min="12297" max="12297" width="24.140625" style="10" customWidth="1"/>
    <col min="12298" max="12298" width="27.42578125" style="10" customWidth="1"/>
    <col min="12299" max="12540" width="11.42578125" style="10"/>
    <col min="12541" max="12542" width="9.7109375" style="10" customWidth="1"/>
    <col min="12543" max="12543" width="61" style="10" customWidth="1"/>
    <col min="12544" max="12544" width="18.7109375" style="10" customWidth="1"/>
    <col min="12545" max="12545" width="17.85546875" style="10" customWidth="1"/>
    <col min="12546" max="12549" width="57" style="10" customWidth="1"/>
    <col min="12550" max="12550" width="25.85546875" style="10" bestFit="1" customWidth="1"/>
    <col min="12551" max="12551" width="25.140625" style="10" customWidth="1"/>
    <col min="12552" max="12552" width="33.28515625" style="10" customWidth="1"/>
    <col min="12553" max="12553" width="24.140625" style="10" customWidth="1"/>
    <col min="12554" max="12554" width="27.42578125" style="10" customWidth="1"/>
    <col min="12555" max="12796" width="11.42578125" style="10"/>
    <col min="12797" max="12798" width="9.7109375" style="10" customWidth="1"/>
    <col min="12799" max="12799" width="61" style="10" customWidth="1"/>
    <col min="12800" max="12800" width="18.7109375" style="10" customWidth="1"/>
    <col min="12801" max="12801" width="17.85546875" style="10" customWidth="1"/>
    <col min="12802" max="12805" width="57" style="10" customWidth="1"/>
    <col min="12806" max="12806" width="25.85546875" style="10" bestFit="1" customWidth="1"/>
    <col min="12807" max="12807" width="25.140625" style="10" customWidth="1"/>
    <col min="12808" max="12808" width="33.28515625" style="10" customWidth="1"/>
    <col min="12809" max="12809" width="24.140625" style="10" customWidth="1"/>
    <col min="12810" max="12810" width="27.42578125" style="10" customWidth="1"/>
    <col min="12811" max="13052" width="11.42578125" style="10"/>
    <col min="13053" max="13054" width="9.7109375" style="10" customWidth="1"/>
    <col min="13055" max="13055" width="61" style="10" customWidth="1"/>
    <col min="13056" max="13056" width="18.7109375" style="10" customWidth="1"/>
    <col min="13057" max="13057" width="17.85546875" style="10" customWidth="1"/>
    <col min="13058" max="13061" width="57" style="10" customWidth="1"/>
    <col min="13062" max="13062" width="25.85546875" style="10" bestFit="1" customWidth="1"/>
    <col min="13063" max="13063" width="25.140625" style="10" customWidth="1"/>
    <col min="13064" max="13064" width="33.28515625" style="10" customWidth="1"/>
    <col min="13065" max="13065" width="24.140625" style="10" customWidth="1"/>
    <col min="13066" max="13066" width="27.42578125" style="10" customWidth="1"/>
    <col min="13067" max="13308" width="11.42578125" style="10"/>
    <col min="13309" max="13310" width="9.7109375" style="10" customWidth="1"/>
    <col min="13311" max="13311" width="61" style="10" customWidth="1"/>
    <col min="13312" max="13312" width="18.7109375" style="10" customWidth="1"/>
    <col min="13313" max="13313" width="17.85546875" style="10" customWidth="1"/>
    <col min="13314" max="13317" width="57" style="10" customWidth="1"/>
    <col min="13318" max="13318" width="25.85546875" style="10" bestFit="1" customWidth="1"/>
    <col min="13319" max="13319" width="25.140625" style="10" customWidth="1"/>
    <col min="13320" max="13320" width="33.28515625" style="10" customWidth="1"/>
    <col min="13321" max="13321" width="24.140625" style="10" customWidth="1"/>
    <col min="13322" max="13322" width="27.42578125" style="10" customWidth="1"/>
    <col min="13323" max="13564" width="11.42578125" style="10"/>
    <col min="13565" max="13566" width="9.7109375" style="10" customWidth="1"/>
    <col min="13567" max="13567" width="61" style="10" customWidth="1"/>
    <col min="13568" max="13568" width="18.7109375" style="10" customWidth="1"/>
    <col min="13569" max="13569" width="17.85546875" style="10" customWidth="1"/>
    <col min="13570" max="13573" width="57" style="10" customWidth="1"/>
    <col min="13574" max="13574" width="25.85546875" style="10" bestFit="1" customWidth="1"/>
    <col min="13575" max="13575" width="25.140625" style="10" customWidth="1"/>
    <col min="13576" max="13576" width="33.28515625" style="10" customWidth="1"/>
    <col min="13577" max="13577" width="24.140625" style="10" customWidth="1"/>
    <col min="13578" max="13578" width="27.42578125" style="10" customWidth="1"/>
    <col min="13579" max="13820" width="11.42578125" style="10"/>
    <col min="13821" max="13822" width="9.7109375" style="10" customWidth="1"/>
    <col min="13823" max="13823" width="61" style="10" customWidth="1"/>
    <col min="13824" max="13824" width="18.7109375" style="10" customWidth="1"/>
    <col min="13825" max="13825" width="17.85546875" style="10" customWidth="1"/>
    <col min="13826" max="13829" width="57" style="10" customWidth="1"/>
    <col min="13830" max="13830" width="25.85546875" style="10" bestFit="1" customWidth="1"/>
    <col min="13831" max="13831" width="25.140625" style="10" customWidth="1"/>
    <col min="13832" max="13832" width="33.28515625" style="10" customWidth="1"/>
    <col min="13833" max="13833" width="24.140625" style="10" customWidth="1"/>
    <col min="13834" max="13834" width="27.42578125" style="10" customWidth="1"/>
    <col min="13835" max="14076" width="11.42578125" style="10"/>
    <col min="14077" max="14078" width="9.7109375" style="10" customWidth="1"/>
    <col min="14079" max="14079" width="61" style="10" customWidth="1"/>
    <col min="14080" max="14080" width="18.7109375" style="10" customWidth="1"/>
    <col min="14081" max="14081" width="17.85546875" style="10" customWidth="1"/>
    <col min="14082" max="14085" width="57" style="10" customWidth="1"/>
    <col min="14086" max="14086" width="25.85546875" style="10" bestFit="1" customWidth="1"/>
    <col min="14087" max="14087" width="25.140625" style="10" customWidth="1"/>
    <col min="14088" max="14088" width="33.28515625" style="10" customWidth="1"/>
    <col min="14089" max="14089" width="24.140625" style="10" customWidth="1"/>
    <col min="14090" max="14090" width="27.42578125" style="10" customWidth="1"/>
    <col min="14091" max="14332" width="11.42578125" style="10"/>
    <col min="14333" max="14334" width="9.7109375" style="10" customWidth="1"/>
    <col min="14335" max="14335" width="61" style="10" customWidth="1"/>
    <col min="14336" max="14336" width="18.7109375" style="10" customWidth="1"/>
    <col min="14337" max="14337" width="17.85546875" style="10" customWidth="1"/>
    <col min="14338" max="14341" width="57" style="10" customWidth="1"/>
    <col min="14342" max="14342" width="25.85546875" style="10" bestFit="1" customWidth="1"/>
    <col min="14343" max="14343" width="25.140625" style="10" customWidth="1"/>
    <col min="14344" max="14344" width="33.28515625" style="10" customWidth="1"/>
    <col min="14345" max="14345" width="24.140625" style="10" customWidth="1"/>
    <col min="14346" max="14346" width="27.42578125" style="10" customWidth="1"/>
    <col min="14347" max="14588" width="11.42578125" style="10"/>
    <col min="14589" max="14590" width="9.7109375" style="10" customWidth="1"/>
    <col min="14591" max="14591" width="61" style="10" customWidth="1"/>
    <col min="14592" max="14592" width="18.7109375" style="10" customWidth="1"/>
    <col min="14593" max="14593" width="17.85546875" style="10" customWidth="1"/>
    <col min="14594" max="14597" width="57" style="10" customWidth="1"/>
    <col min="14598" max="14598" width="25.85546875" style="10" bestFit="1" customWidth="1"/>
    <col min="14599" max="14599" width="25.140625" style="10" customWidth="1"/>
    <col min="14600" max="14600" width="33.28515625" style="10" customWidth="1"/>
    <col min="14601" max="14601" width="24.140625" style="10" customWidth="1"/>
    <col min="14602" max="14602" width="27.42578125" style="10" customWidth="1"/>
    <col min="14603" max="14844" width="11.42578125" style="10"/>
    <col min="14845" max="14846" width="9.7109375" style="10" customWidth="1"/>
    <col min="14847" max="14847" width="61" style="10" customWidth="1"/>
    <col min="14848" max="14848" width="18.7109375" style="10" customWidth="1"/>
    <col min="14849" max="14849" width="17.85546875" style="10" customWidth="1"/>
    <col min="14850" max="14853" width="57" style="10" customWidth="1"/>
    <col min="14854" max="14854" width="25.85546875" style="10" bestFit="1" customWidth="1"/>
    <col min="14855" max="14855" width="25.140625" style="10" customWidth="1"/>
    <col min="14856" max="14856" width="33.28515625" style="10" customWidth="1"/>
    <col min="14857" max="14857" width="24.140625" style="10" customWidth="1"/>
    <col min="14858" max="14858" width="27.42578125" style="10" customWidth="1"/>
    <col min="14859" max="15100" width="11.42578125" style="10"/>
    <col min="15101" max="15102" width="9.7109375" style="10" customWidth="1"/>
    <col min="15103" max="15103" width="61" style="10" customWidth="1"/>
    <col min="15104" max="15104" width="18.7109375" style="10" customWidth="1"/>
    <col min="15105" max="15105" width="17.85546875" style="10" customWidth="1"/>
    <col min="15106" max="15109" width="57" style="10" customWidth="1"/>
    <col min="15110" max="15110" width="25.85546875" style="10" bestFit="1" customWidth="1"/>
    <col min="15111" max="15111" width="25.140625" style="10" customWidth="1"/>
    <col min="15112" max="15112" width="33.28515625" style="10" customWidth="1"/>
    <col min="15113" max="15113" width="24.140625" style="10" customWidth="1"/>
    <col min="15114" max="15114" width="27.42578125" style="10" customWidth="1"/>
    <col min="15115" max="15356" width="11.42578125" style="10"/>
    <col min="15357" max="15358" width="9.7109375" style="10" customWidth="1"/>
    <col min="15359" max="15359" width="61" style="10" customWidth="1"/>
    <col min="15360" max="15360" width="18.7109375" style="10" customWidth="1"/>
    <col min="15361" max="15361" width="17.85546875" style="10" customWidth="1"/>
    <col min="15362" max="15365" width="57" style="10" customWidth="1"/>
    <col min="15366" max="15366" width="25.85546875" style="10" bestFit="1" customWidth="1"/>
    <col min="15367" max="15367" width="25.140625" style="10" customWidth="1"/>
    <col min="15368" max="15368" width="33.28515625" style="10" customWidth="1"/>
    <col min="15369" max="15369" width="24.140625" style="10" customWidth="1"/>
    <col min="15370" max="15370" width="27.42578125" style="10" customWidth="1"/>
    <col min="15371" max="15612" width="11.42578125" style="10"/>
    <col min="15613" max="15614" width="9.7109375" style="10" customWidth="1"/>
    <col min="15615" max="15615" width="61" style="10" customWidth="1"/>
    <col min="15616" max="15616" width="18.7109375" style="10" customWidth="1"/>
    <col min="15617" max="15617" width="17.85546875" style="10" customWidth="1"/>
    <col min="15618" max="15621" width="57" style="10" customWidth="1"/>
    <col min="15622" max="15622" width="25.85546875" style="10" bestFit="1" customWidth="1"/>
    <col min="15623" max="15623" width="25.140625" style="10" customWidth="1"/>
    <col min="15624" max="15624" width="33.28515625" style="10" customWidth="1"/>
    <col min="15625" max="15625" width="24.140625" style="10" customWidth="1"/>
    <col min="15626" max="15626" width="27.42578125" style="10" customWidth="1"/>
    <col min="15627" max="15868" width="11.42578125" style="10"/>
    <col min="15869" max="15870" width="9.7109375" style="10" customWidth="1"/>
    <col min="15871" max="15871" width="61" style="10" customWidth="1"/>
    <col min="15872" max="15872" width="18.7109375" style="10" customWidth="1"/>
    <col min="15873" max="15873" width="17.85546875" style="10" customWidth="1"/>
    <col min="15874" max="15877" width="57" style="10" customWidth="1"/>
    <col min="15878" max="15878" width="25.85546875" style="10" bestFit="1" customWidth="1"/>
    <col min="15879" max="15879" width="25.140625" style="10" customWidth="1"/>
    <col min="15880" max="15880" width="33.28515625" style="10" customWidth="1"/>
    <col min="15881" max="15881" width="24.140625" style="10" customWidth="1"/>
    <col min="15882" max="15882" width="27.42578125" style="10" customWidth="1"/>
    <col min="15883" max="16124" width="11.42578125" style="10"/>
    <col min="16125" max="16126" width="9.7109375" style="10" customWidth="1"/>
    <col min="16127" max="16127" width="61" style="10" customWidth="1"/>
    <col min="16128" max="16128" width="18.7109375" style="10" customWidth="1"/>
    <col min="16129" max="16129" width="17.85546875" style="10" customWidth="1"/>
    <col min="16130" max="16133" width="57" style="10" customWidth="1"/>
    <col min="16134" max="16134" width="25.85546875" style="10" bestFit="1" customWidth="1"/>
    <col min="16135" max="16135" width="25.140625" style="10" customWidth="1"/>
    <col min="16136" max="16136" width="33.28515625" style="10" customWidth="1"/>
    <col min="16137" max="16137" width="24.140625" style="10" customWidth="1"/>
    <col min="16138" max="16138" width="27.42578125" style="10" customWidth="1"/>
    <col min="16139" max="16384" width="11.42578125" style="10"/>
  </cols>
  <sheetData>
    <row r="1" spans="1:13" s="28" customFormat="1" ht="22.5" customHeight="1" x14ac:dyDescent="0.25">
      <c r="A1" s="20"/>
      <c r="B1" s="21"/>
      <c r="C1" s="22" t="s">
        <v>110</v>
      </c>
      <c r="D1" s="23"/>
      <c r="E1" s="23"/>
      <c r="F1" s="23"/>
      <c r="G1" s="23"/>
      <c r="H1" s="24" t="s">
        <v>95</v>
      </c>
      <c r="I1" s="25"/>
      <c r="J1" s="26"/>
      <c r="K1" s="26"/>
      <c r="L1" s="26"/>
      <c r="M1" s="27"/>
    </row>
    <row r="2" spans="1:13" s="28" customFormat="1" ht="22.5" customHeight="1" x14ac:dyDescent="0.25">
      <c r="A2" s="29"/>
      <c r="B2" s="30"/>
      <c r="C2" s="31"/>
      <c r="D2" s="32"/>
      <c r="E2" s="32"/>
      <c r="F2" s="32"/>
      <c r="G2" s="32"/>
      <c r="H2" s="33" t="s">
        <v>0</v>
      </c>
      <c r="I2" s="34"/>
      <c r="J2" s="26"/>
      <c r="K2" s="26"/>
      <c r="L2" s="26"/>
      <c r="M2" s="27"/>
    </row>
    <row r="3" spans="1:13" s="28" customFormat="1" ht="22.5" customHeight="1" x14ac:dyDescent="0.25">
      <c r="A3" s="29"/>
      <c r="B3" s="30"/>
      <c r="C3" s="31"/>
      <c r="D3" s="32"/>
      <c r="E3" s="32"/>
      <c r="F3" s="32"/>
      <c r="G3" s="32"/>
      <c r="H3" s="33" t="s">
        <v>108</v>
      </c>
      <c r="I3" s="34"/>
      <c r="J3" s="35"/>
      <c r="K3" s="35"/>
      <c r="L3" s="35"/>
      <c r="M3" s="36"/>
    </row>
    <row r="4" spans="1:13" s="28" customFormat="1" ht="22.5" customHeight="1" thickBot="1" x14ac:dyDescent="0.3">
      <c r="A4" s="37"/>
      <c r="B4" s="38"/>
      <c r="C4" s="39"/>
      <c r="D4" s="40"/>
      <c r="E4" s="40"/>
      <c r="F4" s="40"/>
      <c r="G4" s="40"/>
      <c r="H4" s="41" t="s">
        <v>1</v>
      </c>
      <c r="I4" s="42"/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5"/>
      <c r="F5" s="45"/>
      <c r="G5" s="44"/>
      <c r="H5" s="44"/>
      <c r="I5" s="44"/>
      <c r="J5" s="35"/>
      <c r="K5" s="35"/>
      <c r="L5" s="35"/>
      <c r="M5" s="36"/>
    </row>
    <row r="6" spans="1:13" s="28" customFormat="1" ht="20.25" x14ac:dyDescent="0.3">
      <c r="A6" s="46" t="s">
        <v>2</v>
      </c>
      <c r="B6" s="47"/>
      <c r="C6" s="48" t="s">
        <v>90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1" x14ac:dyDescent="0.35">
      <c r="A7" s="50" t="s">
        <v>36</v>
      </c>
      <c r="B7" s="51"/>
      <c r="C7" s="52">
        <v>0</v>
      </c>
      <c r="D7" s="53"/>
      <c r="E7" s="52"/>
      <c r="F7" s="53"/>
      <c r="G7" s="52"/>
      <c r="H7" s="53"/>
      <c r="I7" s="54"/>
      <c r="J7" s="35"/>
      <c r="K7" s="35"/>
      <c r="L7" s="35"/>
      <c r="M7" s="36"/>
    </row>
    <row r="8" spans="1:13" s="28" customFormat="1" ht="20.25" x14ac:dyDescent="0.3">
      <c r="A8" s="55" t="s">
        <v>3</v>
      </c>
      <c r="B8" s="51"/>
      <c r="C8" s="56" t="s">
        <v>49</v>
      </c>
      <c r="D8" s="57"/>
      <c r="E8" s="56"/>
      <c r="F8" s="57"/>
      <c r="G8" s="56"/>
      <c r="H8" s="57"/>
      <c r="I8" s="58"/>
      <c r="J8" s="35"/>
      <c r="K8" s="35"/>
      <c r="L8" s="35"/>
      <c r="M8" s="36"/>
    </row>
    <row r="9" spans="1:13" s="28" customFormat="1" ht="21" thickBot="1" x14ac:dyDescent="0.35">
      <c r="A9" s="59" t="s">
        <v>4</v>
      </c>
      <c r="B9" s="60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s="66" customFormat="1" x14ac:dyDescent="0.25">
      <c r="A10" s="63"/>
      <c r="B10" s="64"/>
      <c r="C10" s="64"/>
      <c r="D10" s="64"/>
      <c r="E10" s="65"/>
      <c r="F10" s="65"/>
      <c r="G10" s="64"/>
      <c r="H10" s="64"/>
      <c r="I10" s="64"/>
      <c r="J10" s="35"/>
      <c r="K10" s="35"/>
      <c r="L10" s="35"/>
      <c r="M10" s="36"/>
    </row>
    <row r="11" spans="1:13" s="66" customFormat="1" ht="15.75" x14ac:dyDescent="0.25">
      <c r="A11" s="67"/>
      <c r="B11" s="67"/>
      <c r="C11" s="67"/>
      <c r="D11" s="67"/>
      <c r="E11" s="67"/>
      <c r="F11" s="67"/>
      <c r="G11" s="67"/>
      <c r="H11" s="67"/>
      <c r="I11" s="67"/>
      <c r="J11" s="35"/>
      <c r="K11" s="35"/>
      <c r="L11" s="35"/>
      <c r="M11" s="36"/>
    </row>
    <row r="12" spans="1:13" s="66" customFormat="1" ht="15.75" customHeight="1" x14ac:dyDescent="0.25">
      <c r="A12" s="68" t="s">
        <v>111</v>
      </c>
      <c r="B12" s="69"/>
      <c r="C12" s="69"/>
      <c r="D12" s="69"/>
      <c r="E12" s="69"/>
      <c r="F12" s="69"/>
      <c r="G12" s="69"/>
      <c r="H12" s="69"/>
      <c r="I12" s="70"/>
      <c r="J12" s="35"/>
      <c r="K12" s="35"/>
      <c r="L12" s="35"/>
      <c r="M12" s="36"/>
    </row>
    <row r="13" spans="1:13" s="66" customFormat="1" ht="30" customHeight="1" x14ac:dyDescent="0.25">
      <c r="A13" s="68"/>
      <c r="B13" s="69"/>
      <c r="C13" s="69"/>
      <c r="D13" s="69"/>
      <c r="E13" s="69"/>
      <c r="F13" s="69"/>
      <c r="G13" s="69"/>
      <c r="H13" s="69"/>
      <c r="I13" s="71"/>
      <c r="J13" s="35"/>
      <c r="K13" s="35"/>
      <c r="L13" s="35"/>
      <c r="M13" s="36"/>
    </row>
    <row r="14" spans="1:13" s="74" customFormat="1" ht="15" customHeight="1" x14ac:dyDescent="0.3">
      <c r="A14" s="72"/>
      <c r="B14" s="72"/>
      <c r="C14" s="72"/>
      <c r="D14" s="72"/>
      <c r="E14" s="73"/>
      <c r="F14" s="73"/>
      <c r="G14" s="72"/>
      <c r="H14" s="72"/>
      <c r="I14" s="72"/>
      <c r="J14" s="35"/>
      <c r="K14" s="35"/>
      <c r="L14" s="35"/>
      <c r="M14" s="36"/>
    </row>
    <row r="15" spans="1:13" s="74" customFormat="1" ht="15" customHeight="1" x14ac:dyDescent="0.3">
      <c r="A15" s="72"/>
      <c r="B15" s="72"/>
      <c r="C15" s="72"/>
      <c r="D15" s="72"/>
      <c r="E15" s="73"/>
      <c r="F15" s="73"/>
      <c r="G15" s="72"/>
      <c r="H15" s="72"/>
      <c r="I15" s="72"/>
      <c r="J15" s="35"/>
      <c r="K15" s="35"/>
      <c r="L15" s="35"/>
      <c r="M15" s="36"/>
    </row>
    <row r="16" spans="1:13" s="74" customFormat="1" ht="33" customHeight="1" x14ac:dyDescent="0.3">
      <c r="A16" s="72"/>
      <c r="B16" s="72"/>
      <c r="C16" s="72"/>
      <c r="D16" s="72"/>
      <c r="E16" s="73"/>
      <c r="F16" s="73"/>
      <c r="G16" s="72"/>
      <c r="H16" s="72"/>
      <c r="I16" s="72"/>
      <c r="J16" s="35"/>
      <c r="K16" s="35"/>
      <c r="L16" s="35"/>
      <c r="M16" s="36"/>
    </row>
    <row r="17" spans="1:13" s="77" customFormat="1" x14ac:dyDescent="0.25">
      <c r="A17" s="75"/>
      <c r="B17" s="74"/>
      <c r="C17" s="74"/>
      <c r="D17" s="74"/>
      <c r="E17" s="76"/>
      <c r="F17" s="76"/>
      <c r="G17" s="74"/>
      <c r="H17" s="74"/>
      <c r="I17" s="74"/>
      <c r="J17" s="35"/>
      <c r="K17" s="35"/>
      <c r="L17" s="35"/>
      <c r="M17" s="36"/>
    </row>
    <row r="18" spans="1:13" s="66" customFormat="1" x14ac:dyDescent="0.25">
      <c r="A18" s="63"/>
      <c r="B18" s="64"/>
      <c r="C18" s="64"/>
      <c r="D18" s="64"/>
      <c r="E18" s="65"/>
      <c r="F18" s="65"/>
      <c r="G18" s="64"/>
      <c r="H18" s="64"/>
      <c r="I18" s="64"/>
      <c r="J18" s="35"/>
      <c r="K18" s="35"/>
      <c r="L18" s="35"/>
      <c r="M18" s="36"/>
    </row>
    <row r="19" spans="1:13" s="66" customFormat="1" x14ac:dyDescent="0.25">
      <c r="A19" s="63"/>
      <c r="B19" s="64"/>
      <c r="C19" s="64"/>
      <c r="D19" s="64"/>
      <c r="E19" s="65"/>
      <c r="F19" s="65"/>
      <c r="G19" s="64"/>
      <c r="H19" s="64"/>
      <c r="I19" s="64"/>
      <c r="J19" s="35"/>
      <c r="K19" s="35"/>
      <c r="L19" s="35"/>
      <c r="M19" s="36"/>
    </row>
    <row r="20" spans="1:13" s="66" customFormat="1" ht="30.75" customHeight="1" x14ac:dyDescent="0.25">
      <c r="A20" s="64"/>
      <c r="B20" s="64"/>
      <c r="C20" s="78" t="s">
        <v>37</v>
      </c>
      <c r="D20" s="79"/>
      <c r="E20" s="80"/>
      <c r="F20" s="81"/>
      <c r="G20" s="82" t="s">
        <v>38</v>
      </c>
      <c r="H20" s="82"/>
      <c r="I20" s="82"/>
    </row>
    <row r="21" spans="1:13" s="66" customFormat="1" ht="61.5" customHeight="1" x14ac:dyDescent="0.25">
      <c r="A21" s="63"/>
      <c r="B21" s="64"/>
      <c r="C21" s="83"/>
      <c r="D21" s="84"/>
      <c r="E21" s="85"/>
      <c r="F21" s="81"/>
      <c r="G21" s="86" t="s">
        <v>46</v>
      </c>
      <c r="H21" s="86"/>
      <c r="I21" s="86"/>
    </row>
    <row r="22" spans="1:13" s="66" customFormat="1" ht="50.25" customHeight="1" x14ac:dyDescent="0.2">
      <c r="A22" s="63"/>
      <c r="B22" s="87"/>
      <c r="C22" s="88" t="s">
        <v>39</v>
      </c>
      <c r="D22" s="79"/>
      <c r="E22" s="89" t="s">
        <v>79</v>
      </c>
      <c r="F22" s="81"/>
      <c r="G22" s="86"/>
      <c r="H22" s="86"/>
      <c r="I22" s="86"/>
    </row>
    <row r="23" spans="1:13" s="66" customFormat="1" ht="33" customHeight="1" thickBot="1" x14ac:dyDescent="0.25">
      <c r="A23" s="90"/>
      <c r="B23" s="91"/>
      <c r="C23" s="92"/>
      <c r="D23" s="93"/>
      <c r="E23" s="94"/>
      <c r="F23" s="65"/>
      <c r="G23" s="95"/>
      <c r="H23" s="95"/>
      <c r="I23" s="96"/>
    </row>
    <row r="24" spans="1:13" s="66" customFormat="1" ht="16.5" thickBot="1" x14ac:dyDescent="0.3">
      <c r="A24" s="63"/>
      <c r="B24" s="95"/>
      <c r="C24" s="97"/>
      <c r="D24" s="97"/>
      <c r="E24" s="98"/>
      <c r="F24" s="98"/>
      <c r="G24" s="95"/>
      <c r="H24" s="95"/>
      <c r="I24" s="96"/>
    </row>
    <row r="25" spans="1:13" s="66" customFormat="1" ht="15" customHeight="1" x14ac:dyDescent="0.25">
      <c r="A25" s="63"/>
      <c r="B25" s="95"/>
      <c r="C25" s="99" t="s">
        <v>42</v>
      </c>
      <c r="D25" s="100" t="s">
        <v>54</v>
      </c>
      <c r="E25" s="101" t="s">
        <v>77</v>
      </c>
      <c r="F25" s="102" t="s">
        <v>58</v>
      </c>
      <c r="G25" s="103" t="s">
        <v>113</v>
      </c>
      <c r="H25" s="103"/>
      <c r="I25" s="104"/>
    </row>
    <row r="26" spans="1:13" s="66" customFormat="1" ht="14.25" customHeight="1" thickBot="1" x14ac:dyDescent="0.3">
      <c r="A26" s="63"/>
      <c r="B26" s="95"/>
      <c r="C26" s="105"/>
      <c r="D26" s="106"/>
      <c r="E26" s="107"/>
      <c r="F26" s="108"/>
      <c r="G26" s="109"/>
      <c r="H26" s="110"/>
      <c r="I26" s="111"/>
    </row>
    <row r="27" spans="1:13" s="66" customFormat="1" ht="15.75" x14ac:dyDescent="0.25">
      <c r="A27" s="63"/>
      <c r="B27" s="95"/>
      <c r="C27" s="105"/>
      <c r="D27" s="106"/>
      <c r="E27" s="107"/>
      <c r="F27" s="108"/>
      <c r="G27" s="104" t="s">
        <v>30</v>
      </c>
      <c r="H27" s="99" t="s">
        <v>45</v>
      </c>
      <c r="I27" s="112"/>
    </row>
    <row r="28" spans="1:13" s="66" customFormat="1" ht="32.25" thickBot="1" x14ac:dyDescent="0.3">
      <c r="A28" s="63"/>
      <c r="B28" s="95"/>
      <c r="C28" s="113"/>
      <c r="D28" s="114"/>
      <c r="E28" s="115"/>
      <c r="F28" s="116"/>
      <c r="G28" s="117"/>
      <c r="H28" s="118" t="s">
        <v>114</v>
      </c>
      <c r="I28" s="119" t="s">
        <v>76</v>
      </c>
    </row>
    <row r="29" spans="1:13" s="66" customFormat="1" ht="29.25" customHeight="1" x14ac:dyDescent="0.25">
      <c r="A29" s="120" t="s">
        <v>43</v>
      </c>
      <c r="B29" s="121" t="s">
        <v>40</v>
      </c>
      <c r="C29" s="175" t="s">
        <v>5</v>
      </c>
      <c r="D29" s="176">
        <v>1</v>
      </c>
      <c r="E29" s="177">
        <v>3944722</v>
      </c>
      <c r="F29" s="177">
        <f>+(D29*E29)*7</f>
        <v>27613054</v>
      </c>
      <c r="G29" s="122"/>
      <c r="H29" s="122"/>
      <c r="I29" s="122"/>
    </row>
    <row r="30" spans="1:13" s="66" customFormat="1" ht="29.25" customHeight="1" x14ac:dyDescent="0.25">
      <c r="A30" s="123"/>
      <c r="B30" s="124"/>
      <c r="C30" s="178" t="s">
        <v>16</v>
      </c>
      <c r="D30" s="179">
        <v>1</v>
      </c>
      <c r="E30" s="180">
        <v>2775749</v>
      </c>
      <c r="F30" s="177">
        <f t="shared" ref="F30:F42" si="0">+(D30*E30)*7</f>
        <v>19430243</v>
      </c>
      <c r="G30" s="126"/>
      <c r="H30" s="125"/>
      <c r="I30" s="126"/>
    </row>
    <row r="31" spans="1:13" s="66" customFormat="1" ht="29.25" customHeight="1" x14ac:dyDescent="0.25">
      <c r="A31" s="123"/>
      <c r="B31" s="124"/>
      <c r="C31" s="178" t="s">
        <v>17</v>
      </c>
      <c r="D31" s="179">
        <v>1</v>
      </c>
      <c r="E31" s="180">
        <v>2775749</v>
      </c>
      <c r="F31" s="177">
        <f t="shared" si="0"/>
        <v>19430243</v>
      </c>
      <c r="G31" s="126"/>
      <c r="H31" s="125"/>
      <c r="I31" s="126"/>
    </row>
    <row r="32" spans="1:13" s="66" customFormat="1" ht="29.25" customHeight="1" x14ac:dyDescent="0.25">
      <c r="A32" s="123"/>
      <c r="B32" s="124"/>
      <c r="C32" s="178" t="s">
        <v>18</v>
      </c>
      <c r="D32" s="179">
        <v>1</v>
      </c>
      <c r="E32" s="180">
        <v>2775749</v>
      </c>
      <c r="F32" s="177">
        <f t="shared" si="0"/>
        <v>19430243</v>
      </c>
      <c r="G32" s="126"/>
      <c r="H32" s="125"/>
      <c r="I32" s="126"/>
    </row>
    <row r="33" spans="1:9" s="66" customFormat="1" ht="29.25" customHeight="1" x14ac:dyDescent="0.25">
      <c r="A33" s="123"/>
      <c r="B33" s="124"/>
      <c r="C33" s="178" t="s">
        <v>53</v>
      </c>
      <c r="D33" s="179">
        <v>1</v>
      </c>
      <c r="E33" s="180">
        <v>2775749</v>
      </c>
      <c r="F33" s="177">
        <f t="shared" si="0"/>
        <v>19430243</v>
      </c>
      <c r="G33" s="126"/>
      <c r="H33" s="125"/>
      <c r="I33" s="126"/>
    </row>
    <row r="34" spans="1:9" s="66" customFormat="1" ht="29.25" customHeight="1" x14ac:dyDescent="0.25">
      <c r="A34" s="123"/>
      <c r="B34" s="124"/>
      <c r="C34" s="181" t="s">
        <v>19</v>
      </c>
      <c r="D34" s="179">
        <v>1</v>
      </c>
      <c r="E34" s="180">
        <v>2775749</v>
      </c>
      <c r="F34" s="177">
        <f t="shared" si="0"/>
        <v>19430243</v>
      </c>
      <c r="G34" s="126"/>
      <c r="H34" s="125"/>
      <c r="I34" s="126"/>
    </row>
    <row r="35" spans="1:9" s="66" customFormat="1" ht="29.25" customHeight="1" x14ac:dyDescent="0.25">
      <c r="A35" s="123"/>
      <c r="B35" s="124"/>
      <c r="C35" s="178" t="s">
        <v>21</v>
      </c>
      <c r="D35" s="179">
        <v>1</v>
      </c>
      <c r="E35" s="180">
        <v>2770079</v>
      </c>
      <c r="F35" s="177">
        <f t="shared" si="0"/>
        <v>19390553</v>
      </c>
      <c r="G35" s="126"/>
      <c r="H35" s="125"/>
      <c r="I35" s="126"/>
    </row>
    <row r="36" spans="1:9" s="66" customFormat="1" ht="29.25" customHeight="1" x14ac:dyDescent="0.25">
      <c r="A36" s="123"/>
      <c r="B36" s="124"/>
      <c r="C36" s="178" t="s">
        <v>22</v>
      </c>
      <c r="D36" s="179">
        <v>1</v>
      </c>
      <c r="E36" s="180">
        <v>2775749</v>
      </c>
      <c r="F36" s="177">
        <f t="shared" si="0"/>
        <v>19430243</v>
      </c>
      <c r="G36" s="126"/>
      <c r="H36" s="125"/>
      <c r="I36" s="126"/>
    </row>
    <row r="37" spans="1:9" s="66" customFormat="1" ht="29.25" customHeight="1" x14ac:dyDescent="0.25">
      <c r="A37" s="123"/>
      <c r="B37" s="124"/>
      <c r="C37" s="178" t="s">
        <v>23</v>
      </c>
      <c r="D37" s="179">
        <v>1</v>
      </c>
      <c r="E37" s="180">
        <v>1870264</v>
      </c>
      <c r="F37" s="177">
        <f t="shared" si="0"/>
        <v>13091848</v>
      </c>
      <c r="G37" s="126"/>
      <c r="H37" s="125"/>
      <c r="I37" s="126"/>
    </row>
    <row r="38" spans="1:9" s="66" customFormat="1" ht="29.25" customHeight="1" x14ac:dyDescent="0.25">
      <c r="A38" s="123"/>
      <c r="B38" s="124"/>
      <c r="C38" s="178" t="s">
        <v>24</v>
      </c>
      <c r="D38" s="179">
        <v>2</v>
      </c>
      <c r="E38" s="180">
        <v>1894324</v>
      </c>
      <c r="F38" s="177">
        <f t="shared" si="0"/>
        <v>26520536</v>
      </c>
      <c r="G38" s="126"/>
      <c r="H38" s="125"/>
      <c r="I38" s="126"/>
    </row>
    <row r="39" spans="1:9" s="66" customFormat="1" ht="29.25" customHeight="1" x14ac:dyDescent="0.25">
      <c r="A39" s="123"/>
      <c r="B39" s="124"/>
      <c r="C39" s="182" t="s">
        <v>25</v>
      </c>
      <c r="D39" s="179">
        <v>16</v>
      </c>
      <c r="E39" s="180">
        <v>2269456</v>
      </c>
      <c r="F39" s="177">
        <f t="shared" si="0"/>
        <v>254179072</v>
      </c>
      <c r="G39" s="126"/>
      <c r="H39" s="125"/>
      <c r="I39" s="126"/>
    </row>
    <row r="40" spans="1:9" s="66" customFormat="1" ht="30" customHeight="1" x14ac:dyDescent="0.25">
      <c r="A40" s="123"/>
      <c r="B40" s="124"/>
      <c r="C40" s="178" t="s">
        <v>26</v>
      </c>
      <c r="D40" s="179">
        <v>1</v>
      </c>
      <c r="E40" s="180">
        <v>1894324</v>
      </c>
      <c r="F40" s="177">
        <f t="shared" si="0"/>
        <v>13260268</v>
      </c>
      <c r="G40" s="126"/>
      <c r="H40" s="125"/>
      <c r="I40" s="126"/>
    </row>
    <row r="41" spans="1:9" s="66" customFormat="1" ht="30" customHeight="1" x14ac:dyDescent="0.25">
      <c r="A41" s="123"/>
      <c r="B41" s="124"/>
      <c r="C41" s="183" t="s">
        <v>27</v>
      </c>
      <c r="D41" s="179">
        <v>5</v>
      </c>
      <c r="E41" s="180">
        <v>1558822</v>
      </c>
      <c r="F41" s="177">
        <f t="shared" si="0"/>
        <v>54558770</v>
      </c>
      <c r="G41" s="127"/>
      <c r="H41" s="127"/>
      <c r="I41" s="127"/>
    </row>
    <row r="42" spans="1:9" s="66" customFormat="1" ht="30" customHeight="1" x14ac:dyDescent="0.25">
      <c r="A42" s="123"/>
      <c r="B42" s="124"/>
      <c r="C42" s="183" t="s">
        <v>28</v>
      </c>
      <c r="D42" s="179">
        <v>3</v>
      </c>
      <c r="E42" s="180">
        <v>1548669</v>
      </c>
      <c r="F42" s="177">
        <f t="shared" si="0"/>
        <v>32522049</v>
      </c>
      <c r="G42" s="128"/>
      <c r="H42" s="129"/>
      <c r="I42" s="128"/>
    </row>
    <row r="43" spans="1:9" s="66" customFormat="1" ht="31.5" customHeight="1" x14ac:dyDescent="0.25">
      <c r="A43" s="123"/>
      <c r="B43" s="124"/>
      <c r="C43" s="184" t="s">
        <v>44</v>
      </c>
      <c r="D43" s="185"/>
      <c r="E43" s="186">
        <f>SUM(E29:E42)</f>
        <v>34405154</v>
      </c>
      <c r="F43" s="186">
        <f>SUM(F29:F42)</f>
        <v>557717608</v>
      </c>
      <c r="G43" s="130"/>
      <c r="H43" s="131"/>
      <c r="I43" s="130"/>
    </row>
    <row r="44" spans="1:9" s="66" customFormat="1" ht="37.5" customHeight="1" x14ac:dyDescent="0.25">
      <c r="A44" s="123"/>
      <c r="B44" s="124"/>
      <c r="C44" s="187" t="s">
        <v>31</v>
      </c>
      <c r="D44" s="188"/>
      <c r="E44" s="189">
        <v>485520</v>
      </c>
      <c r="F44" s="177">
        <f>+E44*7</f>
        <v>3398640</v>
      </c>
      <c r="G44" s="127"/>
      <c r="H44" s="127"/>
      <c r="I44" s="127"/>
    </row>
    <row r="45" spans="1:9" s="66" customFormat="1" ht="29.25" customHeight="1" x14ac:dyDescent="0.25">
      <c r="A45" s="123"/>
      <c r="B45" s="124"/>
      <c r="C45" s="187" t="s">
        <v>32</v>
      </c>
      <c r="D45" s="188"/>
      <c r="E45" s="189">
        <v>7372402</v>
      </c>
      <c r="F45" s="177">
        <f t="shared" ref="F45:F50" si="1">+E45*7</f>
        <v>51606814</v>
      </c>
      <c r="G45" s="128"/>
      <c r="H45" s="129"/>
      <c r="I45" s="128"/>
    </row>
    <row r="46" spans="1:9" s="66" customFormat="1" ht="29.25" customHeight="1" x14ac:dyDescent="0.25">
      <c r="A46" s="123"/>
      <c r="B46" s="124"/>
      <c r="C46" s="187" t="s">
        <v>33</v>
      </c>
      <c r="D46" s="188"/>
      <c r="E46" s="189">
        <v>2032692</v>
      </c>
      <c r="F46" s="177">
        <f t="shared" si="1"/>
        <v>14228844</v>
      </c>
      <c r="G46" s="128"/>
      <c r="H46" s="129"/>
      <c r="I46" s="128"/>
    </row>
    <row r="47" spans="1:9" s="66" customFormat="1" ht="29.25" customHeight="1" x14ac:dyDescent="0.25">
      <c r="A47" s="123"/>
      <c r="B47" s="124"/>
      <c r="C47" s="187" t="s">
        <v>15</v>
      </c>
      <c r="D47" s="190"/>
      <c r="E47" s="189">
        <v>9177391</v>
      </c>
      <c r="F47" s="177">
        <f t="shared" si="1"/>
        <v>64241737</v>
      </c>
      <c r="G47" s="128"/>
      <c r="H47" s="129"/>
      <c r="I47" s="128"/>
    </row>
    <row r="48" spans="1:9" s="66" customFormat="1" ht="39.75" customHeight="1" x14ac:dyDescent="0.25">
      <c r="A48" s="123"/>
      <c r="B48" s="124"/>
      <c r="C48" s="187" t="s">
        <v>34</v>
      </c>
      <c r="D48" s="188"/>
      <c r="E48" s="189">
        <v>5071453</v>
      </c>
      <c r="F48" s="177">
        <f t="shared" si="1"/>
        <v>35500171</v>
      </c>
      <c r="G48" s="128"/>
      <c r="H48" s="129"/>
      <c r="I48" s="128"/>
    </row>
    <row r="49" spans="1:10" s="66" customFormat="1" ht="29.25" customHeight="1" x14ac:dyDescent="0.25">
      <c r="A49" s="123"/>
      <c r="B49" s="124"/>
      <c r="C49" s="187" t="s">
        <v>35</v>
      </c>
      <c r="D49" s="188"/>
      <c r="E49" s="189">
        <v>10306102</v>
      </c>
      <c r="F49" s="177">
        <f t="shared" si="1"/>
        <v>72142714</v>
      </c>
      <c r="G49" s="128"/>
      <c r="H49" s="129"/>
      <c r="I49" s="128"/>
    </row>
    <row r="50" spans="1:10" s="66" customFormat="1" ht="29.25" customHeight="1" x14ac:dyDescent="0.25">
      <c r="A50" s="123"/>
      <c r="B50" s="124"/>
      <c r="C50" s="187" t="s">
        <v>50</v>
      </c>
      <c r="D50" s="188"/>
      <c r="E50" s="189">
        <v>9480116.4553017803</v>
      </c>
      <c r="F50" s="177">
        <f t="shared" si="1"/>
        <v>66360815.187112466</v>
      </c>
      <c r="G50" s="128"/>
      <c r="H50" s="129"/>
      <c r="I50" s="128"/>
    </row>
    <row r="51" spans="1:10" s="66" customFormat="1" ht="30" customHeight="1" thickBot="1" x14ac:dyDescent="0.3">
      <c r="A51" s="123"/>
      <c r="B51" s="132"/>
      <c r="C51" s="191" t="s">
        <v>6</v>
      </c>
      <c r="D51" s="192"/>
      <c r="E51" s="193">
        <f>+ROUND(SUM(E43:E50),0)</f>
        <v>78330830</v>
      </c>
      <c r="F51" s="193">
        <f>+ROUND(SUM(F43:F50),0)</f>
        <v>865197343</v>
      </c>
      <c r="G51" s="134"/>
      <c r="H51" s="135"/>
      <c r="I51" s="133"/>
    </row>
    <row r="52" spans="1:10" s="66" customFormat="1" ht="21.75" customHeight="1" x14ac:dyDescent="0.25">
      <c r="A52" s="123"/>
      <c r="B52" s="136" t="s">
        <v>41</v>
      </c>
      <c r="C52" s="194" t="s">
        <v>7</v>
      </c>
      <c r="D52" s="181"/>
      <c r="E52" s="189">
        <v>13339388</v>
      </c>
      <c r="F52" s="177">
        <f>+E52*7</f>
        <v>93375716</v>
      </c>
      <c r="G52" s="137"/>
      <c r="H52" s="137"/>
      <c r="I52" s="137"/>
    </row>
    <row r="53" spans="1:10" s="66" customFormat="1" ht="21.75" customHeight="1" x14ac:dyDescent="0.25">
      <c r="A53" s="123"/>
      <c r="B53" s="138"/>
      <c r="C53" s="194" t="s">
        <v>8</v>
      </c>
      <c r="D53" s="181"/>
      <c r="E53" s="189">
        <v>20840575</v>
      </c>
      <c r="F53" s="177">
        <f>+E53*7</f>
        <v>145884025</v>
      </c>
      <c r="G53" s="139"/>
      <c r="H53" s="140"/>
      <c r="I53" s="139"/>
      <c r="J53" s="141">
        <f>+E53/50</f>
        <v>416811.5</v>
      </c>
    </row>
    <row r="54" spans="1:10" s="66" customFormat="1" ht="30" customHeight="1" thickBot="1" x14ac:dyDescent="0.3">
      <c r="A54" s="123"/>
      <c r="B54" s="138"/>
      <c r="C54" s="195" t="s">
        <v>14</v>
      </c>
      <c r="D54" s="196"/>
      <c r="E54" s="197">
        <f>+ROUND(SUM(E52:E53),0)</f>
        <v>34179963</v>
      </c>
      <c r="F54" s="197">
        <f>+ROUND(SUM(F52:F53),0)</f>
        <v>239259741</v>
      </c>
      <c r="G54" s="142"/>
      <c r="H54" s="142"/>
      <c r="I54" s="143"/>
    </row>
    <row r="55" spans="1:10" s="66" customFormat="1" ht="30" customHeight="1" thickBot="1" x14ac:dyDescent="0.3">
      <c r="A55" s="123"/>
      <c r="B55" s="144" t="s">
        <v>78</v>
      </c>
      <c r="C55" s="145"/>
      <c r="D55" s="145"/>
      <c r="E55" s="145"/>
      <c r="F55" s="145"/>
      <c r="G55" s="145"/>
      <c r="H55" s="145"/>
      <c r="I55" s="146"/>
    </row>
    <row r="56" spans="1:10" s="66" customFormat="1" ht="30" customHeight="1" x14ac:dyDescent="0.25">
      <c r="A56" s="123"/>
      <c r="B56" s="147" t="s">
        <v>9</v>
      </c>
      <c r="C56" s="198" t="s">
        <v>10</v>
      </c>
      <c r="D56" s="198" t="s">
        <v>55</v>
      </c>
      <c r="E56" s="177">
        <v>21912575</v>
      </c>
      <c r="F56" s="177">
        <f>+E56*2</f>
        <v>43825150</v>
      </c>
      <c r="G56" s="127"/>
      <c r="H56" s="127"/>
      <c r="I56" s="127"/>
      <c r="J56" s="148"/>
    </row>
    <row r="57" spans="1:10" s="66" customFormat="1" ht="30" customHeight="1" x14ac:dyDescent="0.25">
      <c r="A57" s="123"/>
      <c r="B57" s="147"/>
      <c r="C57" s="199" t="s">
        <v>11</v>
      </c>
      <c r="D57" s="200" t="s">
        <v>56</v>
      </c>
      <c r="E57" s="189">
        <v>2199175</v>
      </c>
      <c r="F57" s="180">
        <f>+E57</f>
        <v>2199175</v>
      </c>
      <c r="G57" s="128"/>
      <c r="H57" s="129"/>
      <c r="I57" s="128"/>
      <c r="J57" s="141"/>
    </row>
    <row r="58" spans="1:10" s="66" customFormat="1" ht="30" customHeight="1" x14ac:dyDescent="0.25">
      <c r="A58" s="123"/>
      <c r="B58" s="147"/>
      <c r="C58" s="199" t="s">
        <v>12</v>
      </c>
      <c r="D58" s="200" t="s">
        <v>57</v>
      </c>
      <c r="E58" s="189">
        <v>698660</v>
      </c>
      <c r="F58" s="180">
        <f>+E58</f>
        <v>698660</v>
      </c>
      <c r="G58" s="128"/>
      <c r="H58" s="129"/>
      <c r="I58" s="128"/>
    </row>
    <row r="59" spans="1:10" s="66" customFormat="1" ht="30" customHeight="1" x14ac:dyDescent="0.25">
      <c r="A59" s="149"/>
      <c r="B59" s="150"/>
      <c r="C59" s="201" t="s">
        <v>13</v>
      </c>
      <c r="D59" s="201"/>
      <c r="E59" s="193">
        <f>+ROUND(SUM(E56:E58),0)</f>
        <v>24810410</v>
      </c>
      <c r="F59" s="193">
        <f>+ROUND(SUM(F56:F58),0)</f>
        <v>46722985</v>
      </c>
      <c r="G59" s="134"/>
      <c r="H59" s="135"/>
      <c r="I59" s="133"/>
      <c r="J59" s="151"/>
    </row>
    <row r="60" spans="1:10" s="66" customFormat="1" ht="30" customHeight="1" x14ac:dyDescent="0.25">
      <c r="A60" s="202" t="s">
        <v>47</v>
      </c>
      <c r="B60" s="203"/>
      <c r="C60" s="204"/>
      <c r="D60" s="152"/>
      <c r="E60" s="205">
        <f>+ROUND(SUM(E59,E54,E51),0)</f>
        <v>137321203</v>
      </c>
      <c r="F60" s="205">
        <f>+ROUND(SUM(F59,F54,F51),0)</f>
        <v>1151180069</v>
      </c>
      <c r="G60" s="135"/>
      <c r="H60" s="135"/>
      <c r="I60" s="153"/>
    </row>
    <row r="61" spans="1:10" s="66" customFormat="1" ht="24" customHeight="1" x14ac:dyDescent="0.25">
      <c r="A61" s="154"/>
      <c r="B61" s="154"/>
      <c r="C61" s="154"/>
      <c r="D61" s="154"/>
      <c r="E61" s="155"/>
      <c r="F61" s="155"/>
      <c r="G61" s="154"/>
      <c r="H61" s="154"/>
      <c r="I61" s="154"/>
    </row>
    <row r="62" spans="1:10" s="66" customFormat="1" x14ac:dyDescent="0.25">
      <c r="A62" s="156"/>
      <c r="B62" s="156"/>
      <c r="C62" s="156"/>
      <c r="D62" s="156"/>
      <c r="E62" s="156"/>
      <c r="F62" s="156"/>
      <c r="G62" s="156"/>
      <c r="H62" s="156"/>
      <c r="I62" s="156"/>
    </row>
    <row r="63" spans="1:10" s="66" customFormat="1" ht="31.5" customHeight="1" x14ac:dyDescent="0.25">
      <c r="A63" s="157" t="s">
        <v>97</v>
      </c>
      <c r="B63" s="157"/>
      <c r="C63" s="157"/>
      <c r="D63" s="157"/>
      <c r="E63" s="158"/>
      <c r="F63" s="158"/>
      <c r="G63" s="159"/>
      <c r="H63" s="159"/>
      <c r="I63" s="159"/>
    </row>
    <row r="64" spans="1:10" s="66" customFormat="1" ht="31.5" customHeight="1" x14ac:dyDescent="0.25">
      <c r="A64" s="157" t="s">
        <v>98</v>
      </c>
      <c r="B64" s="157"/>
      <c r="C64" s="157"/>
      <c r="D64" s="157"/>
      <c r="E64" s="157"/>
      <c r="F64" s="157"/>
      <c r="G64" s="157"/>
      <c r="H64" s="157"/>
      <c r="I64" s="157"/>
    </row>
    <row r="65" spans="1:9" s="66" customFormat="1" ht="15.75" customHeight="1" x14ac:dyDescent="0.25">
      <c r="A65" s="157"/>
      <c r="B65" s="157"/>
      <c r="C65" s="157"/>
      <c r="D65" s="157"/>
      <c r="E65" s="157"/>
      <c r="F65" s="157"/>
      <c r="G65" s="157"/>
      <c r="H65" s="157"/>
      <c r="I65" s="157"/>
    </row>
    <row r="66" spans="1:9" s="66" customFormat="1" ht="18" x14ac:dyDescent="0.25">
      <c r="A66" s="160" t="s">
        <v>99</v>
      </c>
      <c r="B66" s="159"/>
      <c r="C66" s="159"/>
      <c r="D66" s="159"/>
      <c r="E66" s="158"/>
      <c r="F66" s="158"/>
      <c r="G66" s="159"/>
      <c r="H66" s="159"/>
      <c r="I66" s="159"/>
    </row>
    <row r="67" spans="1:9" s="66" customFormat="1" ht="18" x14ac:dyDescent="0.25">
      <c r="A67" s="160" t="s">
        <v>100</v>
      </c>
      <c r="B67" s="159"/>
      <c r="C67" s="159"/>
      <c r="D67" s="159"/>
      <c r="E67" s="158"/>
      <c r="F67" s="158"/>
      <c r="G67" s="159"/>
      <c r="H67" s="159"/>
      <c r="I67" s="159"/>
    </row>
    <row r="68" spans="1:9" s="66" customFormat="1" ht="18" x14ac:dyDescent="0.25">
      <c r="A68" s="160" t="s">
        <v>101</v>
      </c>
      <c r="B68" s="159"/>
      <c r="C68" s="159"/>
      <c r="D68" s="159"/>
      <c r="E68" s="158"/>
      <c r="F68" s="158"/>
      <c r="G68" s="159"/>
      <c r="H68" s="159"/>
      <c r="I68" s="159"/>
    </row>
    <row r="69" spans="1:9" s="66" customFormat="1" ht="18" x14ac:dyDescent="0.25">
      <c r="A69" s="160" t="s">
        <v>102</v>
      </c>
      <c r="B69" s="159"/>
      <c r="C69" s="159"/>
      <c r="D69" s="159"/>
      <c r="E69" s="158"/>
      <c r="F69" s="158"/>
      <c r="G69" s="159"/>
      <c r="H69" s="159"/>
      <c r="I69" s="159"/>
    </row>
    <row r="70" spans="1:9" s="66" customFormat="1" ht="18" x14ac:dyDescent="0.25">
      <c r="A70" s="160" t="s">
        <v>103</v>
      </c>
      <c r="B70" s="159"/>
      <c r="C70" s="159"/>
      <c r="D70" s="159"/>
      <c r="E70" s="158"/>
      <c r="F70" s="158"/>
      <c r="G70" s="159"/>
      <c r="H70" s="159"/>
      <c r="I70" s="159"/>
    </row>
    <row r="71" spans="1:9" s="66" customFormat="1" ht="18" x14ac:dyDescent="0.25">
      <c r="A71" s="160" t="s">
        <v>104</v>
      </c>
      <c r="B71" s="159"/>
      <c r="C71" s="159"/>
      <c r="D71" s="159"/>
      <c r="E71" s="158"/>
      <c r="F71" s="158"/>
      <c r="G71" s="159"/>
      <c r="H71" s="159"/>
      <c r="I71" s="159"/>
    </row>
    <row r="72" spans="1:9" s="66" customFormat="1" ht="18" x14ac:dyDescent="0.25">
      <c r="A72" s="160" t="s">
        <v>105</v>
      </c>
      <c r="B72" s="161"/>
      <c r="C72" s="162"/>
      <c r="D72" s="162"/>
      <c r="E72" s="163"/>
      <c r="F72" s="164"/>
      <c r="G72" s="159"/>
      <c r="H72" s="162"/>
      <c r="I72" s="162"/>
    </row>
    <row r="73" spans="1:9" s="66" customFormat="1" ht="18" x14ac:dyDescent="0.25">
      <c r="A73" s="160" t="s">
        <v>106</v>
      </c>
      <c r="B73" s="161"/>
      <c r="C73" s="162"/>
      <c r="D73" s="162"/>
      <c r="E73" s="163"/>
      <c r="F73" s="163"/>
      <c r="G73" s="162"/>
      <c r="H73" s="162"/>
      <c r="I73" s="162"/>
    </row>
    <row r="74" spans="1:9" s="66" customFormat="1" ht="78.75" customHeight="1" x14ac:dyDescent="0.25">
      <c r="A74" s="165" t="s">
        <v>107</v>
      </c>
      <c r="B74" s="161"/>
      <c r="C74" s="162"/>
      <c r="D74" s="162"/>
      <c r="E74" s="163"/>
      <c r="F74" s="163"/>
      <c r="G74" s="162"/>
      <c r="H74" s="162"/>
      <c r="I74" s="162"/>
    </row>
    <row r="75" spans="1:9" s="66" customFormat="1" ht="15.75" x14ac:dyDescent="0.25">
      <c r="A75" s="166"/>
      <c r="B75" s="74"/>
      <c r="C75" s="64"/>
      <c r="D75" s="64"/>
      <c r="E75" s="65"/>
      <c r="F75" s="65"/>
      <c r="G75" s="64"/>
      <c r="H75" s="64"/>
      <c r="I75" s="64"/>
    </row>
    <row r="76" spans="1:9" s="66" customFormat="1" ht="15.75" x14ac:dyDescent="0.25">
      <c r="A76" s="167"/>
      <c r="B76" s="74"/>
      <c r="C76" s="64"/>
      <c r="D76" s="64"/>
      <c r="E76" s="65"/>
      <c r="F76" s="65"/>
      <c r="G76" s="64"/>
      <c r="H76" s="64"/>
      <c r="I76" s="64"/>
    </row>
    <row r="77" spans="1:9" s="66" customFormat="1" x14ac:dyDescent="0.25">
      <c r="A77" s="74"/>
      <c r="B77" s="74"/>
      <c r="C77" s="64"/>
      <c r="D77" s="64"/>
      <c r="E77" s="65"/>
      <c r="F77" s="65"/>
      <c r="G77" s="64"/>
      <c r="H77" s="64"/>
      <c r="I77" s="64"/>
    </row>
    <row r="78" spans="1:9" s="66" customFormat="1" x14ac:dyDescent="0.25">
      <c r="B78" s="74"/>
      <c r="C78" s="64"/>
      <c r="D78" s="64"/>
      <c r="E78" s="76"/>
      <c r="F78" s="76"/>
      <c r="G78" s="64"/>
      <c r="H78" s="64"/>
      <c r="I78" s="74"/>
    </row>
    <row r="79" spans="1:9" s="66" customFormat="1" ht="10.5" customHeight="1" x14ac:dyDescent="0.25">
      <c r="A79" s="168"/>
      <c r="B79" s="168"/>
      <c r="C79" s="169"/>
      <c r="D79" s="169"/>
      <c r="E79" s="170"/>
      <c r="F79" s="171"/>
      <c r="G79" s="168"/>
      <c r="H79" s="169"/>
      <c r="I79" s="169"/>
    </row>
    <row r="80" spans="1:9" s="66" customFormat="1" ht="8.25" customHeight="1" x14ac:dyDescent="0.25">
      <c r="A80" s="168"/>
      <c r="B80" s="168"/>
      <c r="C80" s="169"/>
      <c r="D80" s="169"/>
      <c r="E80" s="170"/>
      <c r="F80" s="171"/>
      <c r="G80" s="168"/>
      <c r="H80" s="169"/>
      <c r="I80" s="169"/>
    </row>
    <row r="81" spans="1:9" s="66" customFormat="1" x14ac:dyDescent="0.25">
      <c r="A81" s="168"/>
      <c r="B81" s="168"/>
      <c r="C81" s="169"/>
      <c r="D81" s="169"/>
      <c r="E81" s="170"/>
      <c r="F81" s="171"/>
      <c r="G81" s="168"/>
      <c r="H81" s="169"/>
      <c r="I81" s="169"/>
    </row>
    <row r="82" spans="1:9" s="66" customFormat="1" x14ac:dyDescent="0.25">
      <c r="A82" s="172"/>
      <c r="B82" s="172"/>
      <c r="C82" s="172"/>
      <c r="D82" s="172"/>
      <c r="E82" s="170"/>
      <c r="F82" s="170"/>
      <c r="G82" s="172"/>
      <c r="H82" s="172"/>
      <c r="I82" s="172"/>
    </row>
    <row r="83" spans="1:9" s="66" customFormat="1" x14ac:dyDescent="0.25">
      <c r="A83" s="172"/>
      <c r="B83" s="172"/>
      <c r="C83" s="172"/>
      <c r="D83" s="172"/>
      <c r="E83" s="170"/>
      <c r="F83" s="170"/>
      <c r="G83" s="172"/>
      <c r="H83" s="172"/>
      <c r="I83" s="172"/>
    </row>
    <row r="84" spans="1:9" s="66" customFormat="1" x14ac:dyDescent="0.25">
      <c r="A84" s="173"/>
      <c r="B84" s="168"/>
      <c r="C84" s="169"/>
      <c r="D84" s="169"/>
      <c r="E84" s="170"/>
      <c r="F84" s="174"/>
      <c r="G84" s="173"/>
      <c r="H84" s="169"/>
      <c r="I84" s="169"/>
    </row>
    <row r="85" spans="1:9" s="66" customFormat="1" ht="49.5" customHeight="1" x14ac:dyDescent="0.25">
      <c r="A85" s="168"/>
      <c r="B85" s="168"/>
      <c r="C85" s="169"/>
      <c r="D85" s="169"/>
      <c r="E85" s="170"/>
      <c r="F85" s="171"/>
      <c r="G85" s="168"/>
      <c r="H85" s="169"/>
      <c r="I85" s="169"/>
    </row>
    <row r="86" spans="1:9" ht="123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</row>
  </sheetData>
  <sheetProtection algorithmName="SHA-512" hashValue="IuNR7n0YnFsiiB0rz9Uqc6OtB7yTYbt8SROxj97bd549+Fvy0lxwkqQQxRjCM565m7zOHgTkgENQW6LmcjSzJg==" saltValue="XaKYUQEtQGOKGdoRXn364Q==" spinCount="100000" sheet="1" objects="1" scenarios="1"/>
  <mergeCells count="40">
    <mergeCell ref="B55:I55"/>
    <mergeCell ref="G20:I20"/>
    <mergeCell ref="J1:M2"/>
    <mergeCell ref="J3:M19"/>
    <mergeCell ref="A6:B6"/>
    <mergeCell ref="C6:I6"/>
    <mergeCell ref="A7:B7"/>
    <mergeCell ref="C7:I7"/>
    <mergeCell ref="A8:B8"/>
    <mergeCell ref="C8:I8"/>
    <mergeCell ref="A9:B9"/>
    <mergeCell ref="C9:I9"/>
    <mergeCell ref="A11:I11"/>
    <mergeCell ref="A12:I13"/>
    <mergeCell ref="G21:I22"/>
    <mergeCell ref="H1:I1"/>
    <mergeCell ref="H2:I2"/>
    <mergeCell ref="H3:I3"/>
    <mergeCell ref="H4:I4"/>
    <mergeCell ref="C20:D21"/>
    <mergeCell ref="C22:D23"/>
    <mergeCell ref="E20:E21"/>
    <mergeCell ref="E22:E23"/>
    <mergeCell ref="C1:G4"/>
    <mergeCell ref="A86:I86"/>
    <mergeCell ref="A63:D63"/>
    <mergeCell ref="A64:I65"/>
    <mergeCell ref="G25:I26"/>
    <mergeCell ref="E25:E28"/>
    <mergeCell ref="D25:D28"/>
    <mergeCell ref="F25:F28"/>
    <mergeCell ref="A62:I62"/>
    <mergeCell ref="A29:A59"/>
    <mergeCell ref="B29:B51"/>
    <mergeCell ref="B52:B54"/>
    <mergeCell ref="B56:B58"/>
    <mergeCell ref="C25:C28"/>
    <mergeCell ref="A60:C60"/>
    <mergeCell ref="H27:I27"/>
    <mergeCell ref="G27:G28"/>
  </mergeCells>
  <conditionalFormatting sqref="E20 E22 J3:M19 G21">
    <cfRule type="containsBlanks" dxfId="20" priority="1" stopIfTrue="1">
      <formula>LEN(TRIM(E3))=0</formula>
    </cfRule>
  </conditionalFormatting>
  <pageMargins left="0.59055118110236227" right="0.19685039370078741" top="0.70866141732283472" bottom="0.31496062992125984" header="0.31496062992125984" footer="0.31496062992125984"/>
  <pageSetup scale="3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97"/>
  <sheetViews>
    <sheetView view="pageBreakPreview" topLeftCell="A35" zoomScale="70" zoomScaleNormal="85" zoomScaleSheetLayoutView="70" zoomScalePageLayoutView="85" workbookViewId="0">
      <selection activeCell="H47" sqref="H47"/>
    </sheetView>
  </sheetViews>
  <sheetFormatPr baseColWidth="10" defaultRowHeight="12.75" x14ac:dyDescent="0.25"/>
  <cols>
    <col min="1" max="2" width="12" style="215" customWidth="1"/>
    <col min="3" max="3" width="61" style="215" customWidth="1"/>
    <col min="4" max="4" width="36.140625" style="215" customWidth="1"/>
    <col min="5" max="5" width="30.85546875" style="215" customWidth="1"/>
    <col min="6" max="6" width="20.28515625" style="215" customWidth="1"/>
    <col min="7" max="7" width="17.5703125" style="215" customWidth="1"/>
    <col min="8" max="8" width="17.85546875" style="215" customWidth="1"/>
    <col min="9" max="9" width="25.42578125" style="215" customWidth="1"/>
    <col min="10" max="251" width="11.42578125" style="215"/>
    <col min="252" max="253" width="9.7109375" style="215" customWidth="1"/>
    <col min="254" max="254" width="61" style="215" customWidth="1"/>
    <col min="255" max="255" width="18.7109375" style="215" customWidth="1"/>
    <col min="256" max="256" width="17.85546875" style="215" customWidth="1"/>
    <col min="257" max="260" width="57" style="215" customWidth="1"/>
    <col min="261" max="261" width="25.85546875" style="215" bestFit="1" customWidth="1"/>
    <col min="262" max="262" width="25.140625" style="215" customWidth="1"/>
    <col min="263" max="263" width="33.28515625" style="215" customWidth="1"/>
    <col min="264" max="264" width="24.140625" style="215" customWidth="1"/>
    <col min="265" max="265" width="27.42578125" style="215" customWidth="1"/>
    <col min="266" max="507" width="11.42578125" style="215"/>
    <col min="508" max="509" width="9.7109375" style="215" customWidth="1"/>
    <col min="510" max="510" width="61" style="215" customWidth="1"/>
    <col min="511" max="511" width="18.7109375" style="215" customWidth="1"/>
    <col min="512" max="512" width="17.85546875" style="215" customWidth="1"/>
    <col min="513" max="516" width="57" style="215" customWidth="1"/>
    <col min="517" max="517" width="25.85546875" style="215" bestFit="1" customWidth="1"/>
    <col min="518" max="518" width="25.140625" style="215" customWidth="1"/>
    <col min="519" max="519" width="33.28515625" style="215" customWidth="1"/>
    <col min="520" max="520" width="24.140625" style="215" customWidth="1"/>
    <col min="521" max="521" width="27.42578125" style="215" customWidth="1"/>
    <col min="522" max="763" width="11.42578125" style="215"/>
    <col min="764" max="765" width="9.7109375" style="215" customWidth="1"/>
    <col min="766" max="766" width="61" style="215" customWidth="1"/>
    <col min="767" max="767" width="18.7109375" style="215" customWidth="1"/>
    <col min="768" max="768" width="17.85546875" style="215" customWidth="1"/>
    <col min="769" max="772" width="57" style="215" customWidth="1"/>
    <col min="773" max="773" width="25.85546875" style="215" bestFit="1" customWidth="1"/>
    <col min="774" max="774" width="25.140625" style="215" customWidth="1"/>
    <col min="775" max="775" width="33.28515625" style="215" customWidth="1"/>
    <col min="776" max="776" width="24.140625" style="215" customWidth="1"/>
    <col min="777" max="777" width="27.42578125" style="215" customWidth="1"/>
    <col min="778" max="1019" width="11.42578125" style="215"/>
    <col min="1020" max="1021" width="9.7109375" style="215" customWidth="1"/>
    <col min="1022" max="1022" width="61" style="215" customWidth="1"/>
    <col min="1023" max="1023" width="18.7109375" style="215" customWidth="1"/>
    <col min="1024" max="1024" width="17.85546875" style="215" customWidth="1"/>
    <col min="1025" max="1028" width="57" style="215" customWidth="1"/>
    <col min="1029" max="1029" width="25.85546875" style="215" bestFit="1" customWidth="1"/>
    <col min="1030" max="1030" width="25.140625" style="215" customWidth="1"/>
    <col min="1031" max="1031" width="33.28515625" style="215" customWidth="1"/>
    <col min="1032" max="1032" width="24.140625" style="215" customWidth="1"/>
    <col min="1033" max="1033" width="27.42578125" style="215" customWidth="1"/>
    <col min="1034" max="1275" width="11.42578125" style="215"/>
    <col min="1276" max="1277" width="9.7109375" style="215" customWidth="1"/>
    <col min="1278" max="1278" width="61" style="215" customWidth="1"/>
    <col min="1279" max="1279" width="18.7109375" style="215" customWidth="1"/>
    <col min="1280" max="1280" width="17.85546875" style="215" customWidth="1"/>
    <col min="1281" max="1284" width="57" style="215" customWidth="1"/>
    <col min="1285" max="1285" width="25.85546875" style="215" bestFit="1" customWidth="1"/>
    <col min="1286" max="1286" width="25.140625" style="215" customWidth="1"/>
    <col min="1287" max="1287" width="33.28515625" style="215" customWidth="1"/>
    <col min="1288" max="1288" width="24.140625" style="215" customWidth="1"/>
    <col min="1289" max="1289" width="27.42578125" style="215" customWidth="1"/>
    <col min="1290" max="1531" width="11.42578125" style="215"/>
    <col min="1532" max="1533" width="9.7109375" style="215" customWidth="1"/>
    <col min="1534" max="1534" width="61" style="215" customWidth="1"/>
    <col min="1535" max="1535" width="18.7109375" style="215" customWidth="1"/>
    <col min="1536" max="1536" width="17.85546875" style="215" customWidth="1"/>
    <col min="1537" max="1540" width="57" style="215" customWidth="1"/>
    <col min="1541" max="1541" width="25.85546875" style="215" bestFit="1" customWidth="1"/>
    <col min="1542" max="1542" width="25.140625" style="215" customWidth="1"/>
    <col min="1543" max="1543" width="33.28515625" style="215" customWidth="1"/>
    <col min="1544" max="1544" width="24.140625" style="215" customWidth="1"/>
    <col min="1545" max="1545" width="27.42578125" style="215" customWidth="1"/>
    <col min="1546" max="1787" width="11.42578125" style="215"/>
    <col min="1788" max="1789" width="9.7109375" style="215" customWidth="1"/>
    <col min="1790" max="1790" width="61" style="215" customWidth="1"/>
    <col min="1791" max="1791" width="18.7109375" style="215" customWidth="1"/>
    <col min="1792" max="1792" width="17.85546875" style="215" customWidth="1"/>
    <col min="1793" max="1796" width="57" style="215" customWidth="1"/>
    <col min="1797" max="1797" width="25.85546875" style="215" bestFit="1" customWidth="1"/>
    <col min="1798" max="1798" width="25.140625" style="215" customWidth="1"/>
    <col min="1799" max="1799" width="33.28515625" style="215" customWidth="1"/>
    <col min="1800" max="1800" width="24.140625" style="215" customWidth="1"/>
    <col min="1801" max="1801" width="27.42578125" style="215" customWidth="1"/>
    <col min="1802" max="2043" width="11.42578125" style="215"/>
    <col min="2044" max="2045" width="9.7109375" style="215" customWidth="1"/>
    <col min="2046" max="2046" width="61" style="215" customWidth="1"/>
    <col min="2047" max="2047" width="18.7109375" style="215" customWidth="1"/>
    <col min="2048" max="2048" width="17.85546875" style="215" customWidth="1"/>
    <col min="2049" max="2052" width="57" style="215" customWidth="1"/>
    <col min="2053" max="2053" width="25.85546875" style="215" bestFit="1" customWidth="1"/>
    <col min="2054" max="2054" width="25.140625" style="215" customWidth="1"/>
    <col min="2055" max="2055" width="33.28515625" style="215" customWidth="1"/>
    <col min="2056" max="2056" width="24.140625" style="215" customWidth="1"/>
    <col min="2057" max="2057" width="27.42578125" style="215" customWidth="1"/>
    <col min="2058" max="2299" width="11.42578125" style="215"/>
    <col min="2300" max="2301" width="9.7109375" style="215" customWidth="1"/>
    <col min="2302" max="2302" width="61" style="215" customWidth="1"/>
    <col min="2303" max="2303" width="18.7109375" style="215" customWidth="1"/>
    <col min="2304" max="2304" width="17.85546875" style="215" customWidth="1"/>
    <col min="2305" max="2308" width="57" style="215" customWidth="1"/>
    <col min="2309" max="2309" width="25.85546875" style="215" bestFit="1" customWidth="1"/>
    <col min="2310" max="2310" width="25.140625" style="215" customWidth="1"/>
    <col min="2311" max="2311" width="33.28515625" style="215" customWidth="1"/>
    <col min="2312" max="2312" width="24.140625" style="215" customWidth="1"/>
    <col min="2313" max="2313" width="27.42578125" style="215" customWidth="1"/>
    <col min="2314" max="2555" width="11.42578125" style="215"/>
    <col min="2556" max="2557" width="9.7109375" style="215" customWidth="1"/>
    <col min="2558" max="2558" width="61" style="215" customWidth="1"/>
    <col min="2559" max="2559" width="18.7109375" style="215" customWidth="1"/>
    <col min="2560" max="2560" width="17.85546875" style="215" customWidth="1"/>
    <col min="2561" max="2564" width="57" style="215" customWidth="1"/>
    <col min="2565" max="2565" width="25.85546875" style="215" bestFit="1" customWidth="1"/>
    <col min="2566" max="2566" width="25.140625" style="215" customWidth="1"/>
    <col min="2567" max="2567" width="33.28515625" style="215" customWidth="1"/>
    <col min="2568" max="2568" width="24.140625" style="215" customWidth="1"/>
    <col min="2569" max="2569" width="27.42578125" style="215" customWidth="1"/>
    <col min="2570" max="2811" width="11.42578125" style="215"/>
    <col min="2812" max="2813" width="9.7109375" style="215" customWidth="1"/>
    <col min="2814" max="2814" width="61" style="215" customWidth="1"/>
    <col min="2815" max="2815" width="18.7109375" style="215" customWidth="1"/>
    <col min="2816" max="2816" width="17.85546875" style="215" customWidth="1"/>
    <col min="2817" max="2820" width="57" style="215" customWidth="1"/>
    <col min="2821" max="2821" width="25.85546875" style="215" bestFit="1" customWidth="1"/>
    <col min="2822" max="2822" width="25.140625" style="215" customWidth="1"/>
    <col min="2823" max="2823" width="33.28515625" style="215" customWidth="1"/>
    <col min="2824" max="2824" width="24.140625" style="215" customWidth="1"/>
    <col min="2825" max="2825" width="27.42578125" style="215" customWidth="1"/>
    <col min="2826" max="3067" width="11.42578125" style="215"/>
    <col min="3068" max="3069" width="9.7109375" style="215" customWidth="1"/>
    <col min="3070" max="3070" width="61" style="215" customWidth="1"/>
    <col min="3071" max="3071" width="18.7109375" style="215" customWidth="1"/>
    <col min="3072" max="3072" width="17.85546875" style="215" customWidth="1"/>
    <col min="3073" max="3076" width="57" style="215" customWidth="1"/>
    <col min="3077" max="3077" width="25.85546875" style="215" bestFit="1" customWidth="1"/>
    <col min="3078" max="3078" width="25.140625" style="215" customWidth="1"/>
    <col min="3079" max="3079" width="33.28515625" style="215" customWidth="1"/>
    <col min="3080" max="3080" width="24.140625" style="215" customWidth="1"/>
    <col min="3081" max="3081" width="27.42578125" style="215" customWidth="1"/>
    <col min="3082" max="3323" width="11.42578125" style="215"/>
    <col min="3324" max="3325" width="9.7109375" style="215" customWidth="1"/>
    <col min="3326" max="3326" width="61" style="215" customWidth="1"/>
    <col min="3327" max="3327" width="18.7109375" style="215" customWidth="1"/>
    <col min="3328" max="3328" width="17.85546875" style="215" customWidth="1"/>
    <col min="3329" max="3332" width="57" style="215" customWidth="1"/>
    <col min="3333" max="3333" width="25.85546875" style="215" bestFit="1" customWidth="1"/>
    <col min="3334" max="3334" width="25.140625" style="215" customWidth="1"/>
    <col min="3335" max="3335" width="33.28515625" style="215" customWidth="1"/>
    <col min="3336" max="3336" width="24.140625" style="215" customWidth="1"/>
    <col min="3337" max="3337" width="27.42578125" style="215" customWidth="1"/>
    <col min="3338" max="3579" width="11.42578125" style="215"/>
    <col min="3580" max="3581" width="9.7109375" style="215" customWidth="1"/>
    <col min="3582" max="3582" width="61" style="215" customWidth="1"/>
    <col min="3583" max="3583" width="18.7109375" style="215" customWidth="1"/>
    <col min="3584" max="3584" width="17.85546875" style="215" customWidth="1"/>
    <col min="3585" max="3588" width="57" style="215" customWidth="1"/>
    <col min="3589" max="3589" width="25.85546875" style="215" bestFit="1" customWidth="1"/>
    <col min="3590" max="3590" width="25.140625" style="215" customWidth="1"/>
    <col min="3591" max="3591" width="33.28515625" style="215" customWidth="1"/>
    <col min="3592" max="3592" width="24.140625" style="215" customWidth="1"/>
    <col min="3593" max="3593" width="27.42578125" style="215" customWidth="1"/>
    <col min="3594" max="3835" width="11.42578125" style="215"/>
    <col min="3836" max="3837" width="9.7109375" style="215" customWidth="1"/>
    <col min="3838" max="3838" width="61" style="215" customWidth="1"/>
    <col min="3839" max="3839" width="18.7109375" style="215" customWidth="1"/>
    <col min="3840" max="3840" width="17.85546875" style="215" customWidth="1"/>
    <col min="3841" max="3844" width="57" style="215" customWidth="1"/>
    <col min="3845" max="3845" width="25.85546875" style="215" bestFit="1" customWidth="1"/>
    <col min="3846" max="3846" width="25.140625" style="215" customWidth="1"/>
    <col min="3847" max="3847" width="33.28515625" style="215" customWidth="1"/>
    <col min="3848" max="3848" width="24.140625" style="215" customWidth="1"/>
    <col min="3849" max="3849" width="27.42578125" style="215" customWidth="1"/>
    <col min="3850" max="4091" width="11.42578125" style="215"/>
    <col min="4092" max="4093" width="9.7109375" style="215" customWidth="1"/>
    <col min="4094" max="4094" width="61" style="215" customWidth="1"/>
    <col min="4095" max="4095" width="18.7109375" style="215" customWidth="1"/>
    <col min="4096" max="4096" width="17.85546875" style="215" customWidth="1"/>
    <col min="4097" max="4100" width="57" style="215" customWidth="1"/>
    <col min="4101" max="4101" width="25.85546875" style="215" bestFit="1" customWidth="1"/>
    <col min="4102" max="4102" width="25.140625" style="215" customWidth="1"/>
    <col min="4103" max="4103" width="33.28515625" style="215" customWidth="1"/>
    <col min="4104" max="4104" width="24.140625" style="215" customWidth="1"/>
    <col min="4105" max="4105" width="27.42578125" style="215" customWidth="1"/>
    <col min="4106" max="4347" width="11.42578125" style="215"/>
    <col min="4348" max="4349" width="9.7109375" style="215" customWidth="1"/>
    <col min="4350" max="4350" width="61" style="215" customWidth="1"/>
    <col min="4351" max="4351" width="18.7109375" style="215" customWidth="1"/>
    <col min="4352" max="4352" width="17.85546875" style="215" customWidth="1"/>
    <col min="4353" max="4356" width="57" style="215" customWidth="1"/>
    <col min="4357" max="4357" width="25.85546875" style="215" bestFit="1" customWidth="1"/>
    <col min="4358" max="4358" width="25.140625" style="215" customWidth="1"/>
    <col min="4359" max="4359" width="33.28515625" style="215" customWidth="1"/>
    <col min="4360" max="4360" width="24.140625" style="215" customWidth="1"/>
    <col min="4361" max="4361" width="27.42578125" style="215" customWidth="1"/>
    <col min="4362" max="4603" width="11.42578125" style="215"/>
    <col min="4604" max="4605" width="9.7109375" style="215" customWidth="1"/>
    <col min="4606" max="4606" width="61" style="215" customWidth="1"/>
    <col min="4607" max="4607" width="18.7109375" style="215" customWidth="1"/>
    <col min="4608" max="4608" width="17.85546875" style="215" customWidth="1"/>
    <col min="4609" max="4612" width="57" style="215" customWidth="1"/>
    <col min="4613" max="4613" width="25.85546875" style="215" bestFit="1" customWidth="1"/>
    <col min="4614" max="4614" width="25.140625" style="215" customWidth="1"/>
    <col min="4615" max="4615" width="33.28515625" style="215" customWidth="1"/>
    <col min="4616" max="4616" width="24.140625" style="215" customWidth="1"/>
    <col min="4617" max="4617" width="27.42578125" style="215" customWidth="1"/>
    <col min="4618" max="4859" width="11.42578125" style="215"/>
    <col min="4860" max="4861" width="9.7109375" style="215" customWidth="1"/>
    <col min="4862" max="4862" width="61" style="215" customWidth="1"/>
    <col min="4863" max="4863" width="18.7109375" style="215" customWidth="1"/>
    <col min="4864" max="4864" width="17.85546875" style="215" customWidth="1"/>
    <col min="4865" max="4868" width="57" style="215" customWidth="1"/>
    <col min="4869" max="4869" width="25.85546875" style="215" bestFit="1" customWidth="1"/>
    <col min="4870" max="4870" width="25.140625" style="215" customWidth="1"/>
    <col min="4871" max="4871" width="33.28515625" style="215" customWidth="1"/>
    <col min="4872" max="4872" width="24.140625" style="215" customWidth="1"/>
    <col min="4873" max="4873" width="27.42578125" style="215" customWidth="1"/>
    <col min="4874" max="5115" width="11.42578125" style="215"/>
    <col min="5116" max="5117" width="9.7109375" style="215" customWidth="1"/>
    <col min="5118" max="5118" width="61" style="215" customWidth="1"/>
    <col min="5119" max="5119" width="18.7109375" style="215" customWidth="1"/>
    <col min="5120" max="5120" width="17.85546875" style="215" customWidth="1"/>
    <col min="5121" max="5124" width="57" style="215" customWidth="1"/>
    <col min="5125" max="5125" width="25.85546875" style="215" bestFit="1" customWidth="1"/>
    <col min="5126" max="5126" width="25.140625" style="215" customWidth="1"/>
    <col min="5127" max="5127" width="33.28515625" style="215" customWidth="1"/>
    <col min="5128" max="5128" width="24.140625" style="215" customWidth="1"/>
    <col min="5129" max="5129" width="27.42578125" style="215" customWidth="1"/>
    <col min="5130" max="5371" width="11.42578125" style="215"/>
    <col min="5372" max="5373" width="9.7109375" style="215" customWidth="1"/>
    <col min="5374" max="5374" width="61" style="215" customWidth="1"/>
    <col min="5375" max="5375" width="18.7109375" style="215" customWidth="1"/>
    <col min="5376" max="5376" width="17.85546875" style="215" customWidth="1"/>
    <col min="5377" max="5380" width="57" style="215" customWidth="1"/>
    <col min="5381" max="5381" width="25.85546875" style="215" bestFit="1" customWidth="1"/>
    <col min="5382" max="5382" width="25.140625" style="215" customWidth="1"/>
    <col min="5383" max="5383" width="33.28515625" style="215" customWidth="1"/>
    <col min="5384" max="5384" width="24.140625" style="215" customWidth="1"/>
    <col min="5385" max="5385" width="27.42578125" style="215" customWidth="1"/>
    <col min="5386" max="5627" width="11.42578125" style="215"/>
    <col min="5628" max="5629" width="9.7109375" style="215" customWidth="1"/>
    <col min="5630" max="5630" width="61" style="215" customWidth="1"/>
    <col min="5631" max="5631" width="18.7109375" style="215" customWidth="1"/>
    <col min="5632" max="5632" width="17.85546875" style="215" customWidth="1"/>
    <col min="5633" max="5636" width="57" style="215" customWidth="1"/>
    <col min="5637" max="5637" width="25.85546875" style="215" bestFit="1" customWidth="1"/>
    <col min="5638" max="5638" width="25.140625" style="215" customWidth="1"/>
    <col min="5639" max="5639" width="33.28515625" style="215" customWidth="1"/>
    <col min="5640" max="5640" width="24.140625" style="215" customWidth="1"/>
    <col min="5641" max="5641" width="27.42578125" style="215" customWidth="1"/>
    <col min="5642" max="5883" width="11.42578125" style="215"/>
    <col min="5884" max="5885" width="9.7109375" style="215" customWidth="1"/>
    <col min="5886" max="5886" width="61" style="215" customWidth="1"/>
    <col min="5887" max="5887" width="18.7109375" style="215" customWidth="1"/>
    <col min="5888" max="5888" width="17.85546875" style="215" customWidth="1"/>
    <col min="5889" max="5892" width="57" style="215" customWidth="1"/>
    <col min="5893" max="5893" width="25.85546875" style="215" bestFit="1" customWidth="1"/>
    <col min="5894" max="5894" width="25.140625" style="215" customWidth="1"/>
    <col min="5895" max="5895" width="33.28515625" style="215" customWidth="1"/>
    <col min="5896" max="5896" width="24.140625" style="215" customWidth="1"/>
    <col min="5897" max="5897" width="27.42578125" style="215" customWidth="1"/>
    <col min="5898" max="6139" width="11.42578125" style="215"/>
    <col min="6140" max="6141" width="9.7109375" style="215" customWidth="1"/>
    <col min="6142" max="6142" width="61" style="215" customWidth="1"/>
    <col min="6143" max="6143" width="18.7109375" style="215" customWidth="1"/>
    <col min="6144" max="6144" width="17.85546875" style="215" customWidth="1"/>
    <col min="6145" max="6148" width="57" style="215" customWidth="1"/>
    <col min="6149" max="6149" width="25.85546875" style="215" bestFit="1" customWidth="1"/>
    <col min="6150" max="6150" width="25.140625" style="215" customWidth="1"/>
    <col min="6151" max="6151" width="33.28515625" style="215" customWidth="1"/>
    <col min="6152" max="6152" width="24.140625" style="215" customWidth="1"/>
    <col min="6153" max="6153" width="27.42578125" style="215" customWidth="1"/>
    <col min="6154" max="6395" width="11.42578125" style="215"/>
    <col min="6396" max="6397" width="9.7109375" style="215" customWidth="1"/>
    <col min="6398" max="6398" width="61" style="215" customWidth="1"/>
    <col min="6399" max="6399" width="18.7109375" style="215" customWidth="1"/>
    <col min="6400" max="6400" width="17.85546875" style="215" customWidth="1"/>
    <col min="6401" max="6404" width="57" style="215" customWidth="1"/>
    <col min="6405" max="6405" width="25.85546875" style="215" bestFit="1" customWidth="1"/>
    <col min="6406" max="6406" width="25.140625" style="215" customWidth="1"/>
    <col min="6407" max="6407" width="33.28515625" style="215" customWidth="1"/>
    <col min="6408" max="6408" width="24.140625" style="215" customWidth="1"/>
    <col min="6409" max="6409" width="27.42578125" style="215" customWidth="1"/>
    <col min="6410" max="6651" width="11.42578125" style="215"/>
    <col min="6652" max="6653" width="9.7109375" style="215" customWidth="1"/>
    <col min="6654" max="6654" width="61" style="215" customWidth="1"/>
    <col min="6655" max="6655" width="18.7109375" style="215" customWidth="1"/>
    <col min="6656" max="6656" width="17.85546875" style="215" customWidth="1"/>
    <col min="6657" max="6660" width="57" style="215" customWidth="1"/>
    <col min="6661" max="6661" width="25.85546875" style="215" bestFit="1" customWidth="1"/>
    <col min="6662" max="6662" width="25.140625" style="215" customWidth="1"/>
    <col min="6663" max="6663" width="33.28515625" style="215" customWidth="1"/>
    <col min="6664" max="6664" width="24.140625" style="215" customWidth="1"/>
    <col min="6665" max="6665" width="27.42578125" style="215" customWidth="1"/>
    <col min="6666" max="6907" width="11.42578125" style="215"/>
    <col min="6908" max="6909" width="9.7109375" style="215" customWidth="1"/>
    <col min="6910" max="6910" width="61" style="215" customWidth="1"/>
    <col min="6911" max="6911" width="18.7109375" style="215" customWidth="1"/>
    <col min="6912" max="6912" width="17.85546875" style="215" customWidth="1"/>
    <col min="6913" max="6916" width="57" style="215" customWidth="1"/>
    <col min="6917" max="6917" width="25.85546875" style="215" bestFit="1" customWidth="1"/>
    <col min="6918" max="6918" width="25.140625" style="215" customWidth="1"/>
    <col min="6919" max="6919" width="33.28515625" style="215" customWidth="1"/>
    <col min="6920" max="6920" width="24.140625" style="215" customWidth="1"/>
    <col min="6921" max="6921" width="27.42578125" style="215" customWidth="1"/>
    <col min="6922" max="7163" width="11.42578125" style="215"/>
    <col min="7164" max="7165" width="9.7109375" style="215" customWidth="1"/>
    <col min="7166" max="7166" width="61" style="215" customWidth="1"/>
    <col min="7167" max="7167" width="18.7109375" style="215" customWidth="1"/>
    <col min="7168" max="7168" width="17.85546875" style="215" customWidth="1"/>
    <col min="7169" max="7172" width="57" style="215" customWidth="1"/>
    <col min="7173" max="7173" width="25.85546875" style="215" bestFit="1" customWidth="1"/>
    <col min="7174" max="7174" width="25.140625" style="215" customWidth="1"/>
    <col min="7175" max="7175" width="33.28515625" style="215" customWidth="1"/>
    <col min="7176" max="7176" width="24.140625" style="215" customWidth="1"/>
    <col min="7177" max="7177" width="27.42578125" style="215" customWidth="1"/>
    <col min="7178" max="7419" width="11.42578125" style="215"/>
    <col min="7420" max="7421" width="9.7109375" style="215" customWidth="1"/>
    <col min="7422" max="7422" width="61" style="215" customWidth="1"/>
    <col min="7423" max="7423" width="18.7109375" style="215" customWidth="1"/>
    <col min="7424" max="7424" width="17.85546875" style="215" customWidth="1"/>
    <col min="7425" max="7428" width="57" style="215" customWidth="1"/>
    <col min="7429" max="7429" width="25.85546875" style="215" bestFit="1" customWidth="1"/>
    <col min="7430" max="7430" width="25.140625" style="215" customWidth="1"/>
    <col min="7431" max="7431" width="33.28515625" style="215" customWidth="1"/>
    <col min="7432" max="7432" width="24.140625" style="215" customWidth="1"/>
    <col min="7433" max="7433" width="27.42578125" style="215" customWidth="1"/>
    <col min="7434" max="7675" width="11.42578125" style="215"/>
    <col min="7676" max="7677" width="9.7109375" style="215" customWidth="1"/>
    <col min="7678" max="7678" width="61" style="215" customWidth="1"/>
    <col min="7679" max="7679" width="18.7109375" style="215" customWidth="1"/>
    <col min="7680" max="7680" width="17.85546875" style="215" customWidth="1"/>
    <col min="7681" max="7684" width="57" style="215" customWidth="1"/>
    <col min="7685" max="7685" width="25.85546875" style="215" bestFit="1" customWidth="1"/>
    <col min="7686" max="7686" width="25.140625" style="215" customWidth="1"/>
    <col min="7687" max="7687" width="33.28515625" style="215" customWidth="1"/>
    <col min="7688" max="7688" width="24.140625" style="215" customWidth="1"/>
    <col min="7689" max="7689" width="27.42578125" style="215" customWidth="1"/>
    <col min="7690" max="7931" width="11.42578125" style="215"/>
    <col min="7932" max="7933" width="9.7109375" style="215" customWidth="1"/>
    <col min="7934" max="7934" width="61" style="215" customWidth="1"/>
    <col min="7935" max="7935" width="18.7109375" style="215" customWidth="1"/>
    <col min="7936" max="7936" width="17.85546875" style="215" customWidth="1"/>
    <col min="7937" max="7940" width="57" style="215" customWidth="1"/>
    <col min="7941" max="7941" width="25.85546875" style="215" bestFit="1" customWidth="1"/>
    <col min="7942" max="7942" width="25.140625" style="215" customWidth="1"/>
    <col min="7943" max="7943" width="33.28515625" style="215" customWidth="1"/>
    <col min="7944" max="7944" width="24.140625" style="215" customWidth="1"/>
    <col min="7945" max="7945" width="27.42578125" style="215" customWidth="1"/>
    <col min="7946" max="8187" width="11.42578125" style="215"/>
    <col min="8188" max="8189" width="9.7109375" style="215" customWidth="1"/>
    <col min="8190" max="8190" width="61" style="215" customWidth="1"/>
    <col min="8191" max="8191" width="18.7109375" style="215" customWidth="1"/>
    <col min="8192" max="8192" width="17.85546875" style="215" customWidth="1"/>
    <col min="8193" max="8196" width="57" style="215" customWidth="1"/>
    <col min="8197" max="8197" width="25.85546875" style="215" bestFit="1" customWidth="1"/>
    <col min="8198" max="8198" width="25.140625" style="215" customWidth="1"/>
    <col min="8199" max="8199" width="33.28515625" style="215" customWidth="1"/>
    <col min="8200" max="8200" width="24.140625" style="215" customWidth="1"/>
    <col min="8201" max="8201" width="27.42578125" style="215" customWidth="1"/>
    <col min="8202" max="8443" width="11.42578125" style="215"/>
    <col min="8444" max="8445" width="9.7109375" style="215" customWidth="1"/>
    <col min="8446" max="8446" width="61" style="215" customWidth="1"/>
    <col min="8447" max="8447" width="18.7109375" style="215" customWidth="1"/>
    <col min="8448" max="8448" width="17.85546875" style="215" customWidth="1"/>
    <col min="8449" max="8452" width="57" style="215" customWidth="1"/>
    <col min="8453" max="8453" width="25.85546875" style="215" bestFit="1" customWidth="1"/>
    <col min="8454" max="8454" width="25.140625" style="215" customWidth="1"/>
    <col min="8455" max="8455" width="33.28515625" style="215" customWidth="1"/>
    <col min="8456" max="8456" width="24.140625" style="215" customWidth="1"/>
    <col min="8457" max="8457" width="27.42578125" style="215" customWidth="1"/>
    <col min="8458" max="8699" width="11.42578125" style="215"/>
    <col min="8700" max="8701" width="9.7109375" style="215" customWidth="1"/>
    <col min="8702" max="8702" width="61" style="215" customWidth="1"/>
    <col min="8703" max="8703" width="18.7109375" style="215" customWidth="1"/>
    <col min="8704" max="8704" width="17.85546875" style="215" customWidth="1"/>
    <col min="8705" max="8708" width="57" style="215" customWidth="1"/>
    <col min="8709" max="8709" width="25.85546875" style="215" bestFit="1" customWidth="1"/>
    <col min="8710" max="8710" width="25.140625" style="215" customWidth="1"/>
    <col min="8711" max="8711" width="33.28515625" style="215" customWidth="1"/>
    <col min="8712" max="8712" width="24.140625" style="215" customWidth="1"/>
    <col min="8713" max="8713" width="27.42578125" style="215" customWidth="1"/>
    <col min="8714" max="8955" width="11.42578125" style="215"/>
    <col min="8956" max="8957" width="9.7109375" style="215" customWidth="1"/>
    <col min="8958" max="8958" width="61" style="215" customWidth="1"/>
    <col min="8959" max="8959" width="18.7109375" style="215" customWidth="1"/>
    <col min="8960" max="8960" width="17.85546875" style="215" customWidth="1"/>
    <col min="8961" max="8964" width="57" style="215" customWidth="1"/>
    <col min="8965" max="8965" width="25.85546875" style="215" bestFit="1" customWidth="1"/>
    <col min="8966" max="8966" width="25.140625" style="215" customWidth="1"/>
    <col min="8967" max="8967" width="33.28515625" style="215" customWidth="1"/>
    <col min="8968" max="8968" width="24.140625" style="215" customWidth="1"/>
    <col min="8969" max="8969" width="27.42578125" style="215" customWidth="1"/>
    <col min="8970" max="9211" width="11.42578125" style="215"/>
    <col min="9212" max="9213" width="9.7109375" style="215" customWidth="1"/>
    <col min="9214" max="9214" width="61" style="215" customWidth="1"/>
    <col min="9215" max="9215" width="18.7109375" style="215" customWidth="1"/>
    <col min="9216" max="9216" width="17.85546875" style="215" customWidth="1"/>
    <col min="9217" max="9220" width="57" style="215" customWidth="1"/>
    <col min="9221" max="9221" width="25.85546875" style="215" bestFit="1" customWidth="1"/>
    <col min="9222" max="9222" width="25.140625" style="215" customWidth="1"/>
    <col min="9223" max="9223" width="33.28515625" style="215" customWidth="1"/>
    <col min="9224" max="9224" width="24.140625" style="215" customWidth="1"/>
    <col min="9225" max="9225" width="27.42578125" style="215" customWidth="1"/>
    <col min="9226" max="9467" width="11.42578125" style="215"/>
    <col min="9468" max="9469" width="9.7109375" style="215" customWidth="1"/>
    <col min="9470" max="9470" width="61" style="215" customWidth="1"/>
    <col min="9471" max="9471" width="18.7109375" style="215" customWidth="1"/>
    <col min="9472" max="9472" width="17.85546875" style="215" customWidth="1"/>
    <col min="9473" max="9476" width="57" style="215" customWidth="1"/>
    <col min="9477" max="9477" width="25.85546875" style="215" bestFit="1" customWidth="1"/>
    <col min="9478" max="9478" width="25.140625" style="215" customWidth="1"/>
    <col min="9479" max="9479" width="33.28515625" style="215" customWidth="1"/>
    <col min="9480" max="9480" width="24.140625" style="215" customWidth="1"/>
    <col min="9481" max="9481" width="27.42578125" style="215" customWidth="1"/>
    <col min="9482" max="9723" width="11.42578125" style="215"/>
    <col min="9724" max="9725" width="9.7109375" style="215" customWidth="1"/>
    <col min="9726" max="9726" width="61" style="215" customWidth="1"/>
    <col min="9727" max="9727" width="18.7109375" style="215" customWidth="1"/>
    <col min="9728" max="9728" width="17.85546875" style="215" customWidth="1"/>
    <col min="9729" max="9732" width="57" style="215" customWidth="1"/>
    <col min="9733" max="9733" width="25.85546875" style="215" bestFit="1" customWidth="1"/>
    <col min="9734" max="9734" width="25.140625" style="215" customWidth="1"/>
    <col min="9735" max="9735" width="33.28515625" style="215" customWidth="1"/>
    <col min="9736" max="9736" width="24.140625" style="215" customWidth="1"/>
    <col min="9737" max="9737" width="27.42578125" style="215" customWidth="1"/>
    <col min="9738" max="9979" width="11.42578125" style="215"/>
    <col min="9980" max="9981" width="9.7109375" style="215" customWidth="1"/>
    <col min="9982" max="9982" width="61" style="215" customWidth="1"/>
    <col min="9983" max="9983" width="18.7109375" style="215" customWidth="1"/>
    <col min="9984" max="9984" width="17.85546875" style="215" customWidth="1"/>
    <col min="9985" max="9988" width="57" style="215" customWidth="1"/>
    <col min="9989" max="9989" width="25.85546875" style="215" bestFit="1" customWidth="1"/>
    <col min="9990" max="9990" width="25.140625" style="215" customWidth="1"/>
    <col min="9991" max="9991" width="33.28515625" style="215" customWidth="1"/>
    <col min="9992" max="9992" width="24.140625" style="215" customWidth="1"/>
    <col min="9993" max="9993" width="27.42578125" style="215" customWidth="1"/>
    <col min="9994" max="10235" width="11.42578125" style="215"/>
    <col min="10236" max="10237" width="9.7109375" style="215" customWidth="1"/>
    <col min="10238" max="10238" width="61" style="215" customWidth="1"/>
    <col min="10239" max="10239" width="18.7109375" style="215" customWidth="1"/>
    <col min="10240" max="10240" width="17.85546875" style="215" customWidth="1"/>
    <col min="10241" max="10244" width="57" style="215" customWidth="1"/>
    <col min="10245" max="10245" width="25.85546875" style="215" bestFit="1" customWidth="1"/>
    <col min="10246" max="10246" width="25.140625" style="215" customWidth="1"/>
    <col min="10247" max="10247" width="33.28515625" style="215" customWidth="1"/>
    <col min="10248" max="10248" width="24.140625" style="215" customWidth="1"/>
    <col min="10249" max="10249" width="27.42578125" style="215" customWidth="1"/>
    <col min="10250" max="10491" width="11.42578125" style="215"/>
    <col min="10492" max="10493" width="9.7109375" style="215" customWidth="1"/>
    <col min="10494" max="10494" width="61" style="215" customWidth="1"/>
    <col min="10495" max="10495" width="18.7109375" style="215" customWidth="1"/>
    <col min="10496" max="10496" width="17.85546875" style="215" customWidth="1"/>
    <col min="10497" max="10500" width="57" style="215" customWidth="1"/>
    <col min="10501" max="10501" width="25.85546875" style="215" bestFit="1" customWidth="1"/>
    <col min="10502" max="10502" width="25.140625" style="215" customWidth="1"/>
    <col min="10503" max="10503" width="33.28515625" style="215" customWidth="1"/>
    <col min="10504" max="10504" width="24.140625" style="215" customWidth="1"/>
    <col min="10505" max="10505" width="27.42578125" style="215" customWidth="1"/>
    <col min="10506" max="10747" width="11.42578125" style="215"/>
    <col min="10748" max="10749" width="9.7109375" style="215" customWidth="1"/>
    <col min="10750" max="10750" width="61" style="215" customWidth="1"/>
    <col min="10751" max="10751" width="18.7109375" style="215" customWidth="1"/>
    <col min="10752" max="10752" width="17.85546875" style="215" customWidth="1"/>
    <col min="10753" max="10756" width="57" style="215" customWidth="1"/>
    <col min="10757" max="10757" width="25.85546875" style="215" bestFit="1" customWidth="1"/>
    <col min="10758" max="10758" width="25.140625" style="215" customWidth="1"/>
    <col min="10759" max="10759" width="33.28515625" style="215" customWidth="1"/>
    <col min="10760" max="10760" width="24.140625" style="215" customWidth="1"/>
    <col min="10761" max="10761" width="27.42578125" style="215" customWidth="1"/>
    <col min="10762" max="11003" width="11.42578125" style="215"/>
    <col min="11004" max="11005" width="9.7109375" style="215" customWidth="1"/>
    <col min="11006" max="11006" width="61" style="215" customWidth="1"/>
    <col min="11007" max="11007" width="18.7109375" style="215" customWidth="1"/>
    <col min="11008" max="11008" width="17.85546875" style="215" customWidth="1"/>
    <col min="11009" max="11012" width="57" style="215" customWidth="1"/>
    <col min="11013" max="11013" width="25.85546875" style="215" bestFit="1" customWidth="1"/>
    <col min="11014" max="11014" width="25.140625" style="215" customWidth="1"/>
    <col min="11015" max="11015" width="33.28515625" style="215" customWidth="1"/>
    <col min="11016" max="11016" width="24.140625" style="215" customWidth="1"/>
    <col min="11017" max="11017" width="27.42578125" style="215" customWidth="1"/>
    <col min="11018" max="11259" width="11.42578125" style="215"/>
    <col min="11260" max="11261" width="9.7109375" style="215" customWidth="1"/>
    <col min="11262" max="11262" width="61" style="215" customWidth="1"/>
    <col min="11263" max="11263" width="18.7109375" style="215" customWidth="1"/>
    <col min="11264" max="11264" width="17.85546875" style="215" customWidth="1"/>
    <col min="11265" max="11268" width="57" style="215" customWidth="1"/>
    <col min="11269" max="11269" width="25.85546875" style="215" bestFit="1" customWidth="1"/>
    <col min="11270" max="11270" width="25.140625" style="215" customWidth="1"/>
    <col min="11271" max="11271" width="33.28515625" style="215" customWidth="1"/>
    <col min="11272" max="11272" width="24.140625" style="215" customWidth="1"/>
    <col min="11273" max="11273" width="27.42578125" style="215" customWidth="1"/>
    <col min="11274" max="11515" width="11.42578125" style="215"/>
    <col min="11516" max="11517" width="9.7109375" style="215" customWidth="1"/>
    <col min="11518" max="11518" width="61" style="215" customWidth="1"/>
    <col min="11519" max="11519" width="18.7109375" style="215" customWidth="1"/>
    <col min="11520" max="11520" width="17.85546875" style="215" customWidth="1"/>
    <col min="11521" max="11524" width="57" style="215" customWidth="1"/>
    <col min="11525" max="11525" width="25.85546875" style="215" bestFit="1" customWidth="1"/>
    <col min="11526" max="11526" width="25.140625" style="215" customWidth="1"/>
    <col min="11527" max="11527" width="33.28515625" style="215" customWidth="1"/>
    <col min="11528" max="11528" width="24.140625" style="215" customWidth="1"/>
    <col min="11529" max="11529" width="27.42578125" style="215" customWidth="1"/>
    <col min="11530" max="11771" width="11.42578125" style="215"/>
    <col min="11772" max="11773" width="9.7109375" style="215" customWidth="1"/>
    <col min="11774" max="11774" width="61" style="215" customWidth="1"/>
    <col min="11775" max="11775" width="18.7109375" style="215" customWidth="1"/>
    <col min="11776" max="11776" width="17.85546875" style="215" customWidth="1"/>
    <col min="11777" max="11780" width="57" style="215" customWidth="1"/>
    <col min="11781" max="11781" width="25.85546875" style="215" bestFit="1" customWidth="1"/>
    <col min="11782" max="11782" width="25.140625" style="215" customWidth="1"/>
    <col min="11783" max="11783" width="33.28515625" style="215" customWidth="1"/>
    <col min="11784" max="11784" width="24.140625" style="215" customWidth="1"/>
    <col min="11785" max="11785" width="27.42578125" style="215" customWidth="1"/>
    <col min="11786" max="12027" width="11.42578125" style="215"/>
    <col min="12028" max="12029" width="9.7109375" style="215" customWidth="1"/>
    <col min="12030" max="12030" width="61" style="215" customWidth="1"/>
    <col min="12031" max="12031" width="18.7109375" style="215" customWidth="1"/>
    <col min="12032" max="12032" width="17.85546875" style="215" customWidth="1"/>
    <col min="12033" max="12036" width="57" style="215" customWidth="1"/>
    <col min="12037" max="12037" width="25.85546875" style="215" bestFit="1" customWidth="1"/>
    <col min="12038" max="12038" width="25.140625" style="215" customWidth="1"/>
    <col min="12039" max="12039" width="33.28515625" style="215" customWidth="1"/>
    <col min="12040" max="12040" width="24.140625" style="215" customWidth="1"/>
    <col min="12041" max="12041" width="27.42578125" style="215" customWidth="1"/>
    <col min="12042" max="12283" width="11.42578125" style="215"/>
    <col min="12284" max="12285" width="9.7109375" style="215" customWidth="1"/>
    <col min="12286" max="12286" width="61" style="215" customWidth="1"/>
    <col min="12287" max="12287" width="18.7109375" style="215" customWidth="1"/>
    <col min="12288" max="12288" width="17.85546875" style="215" customWidth="1"/>
    <col min="12289" max="12292" width="57" style="215" customWidth="1"/>
    <col min="12293" max="12293" width="25.85546875" style="215" bestFit="1" customWidth="1"/>
    <col min="12294" max="12294" width="25.140625" style="215" customWidth="1"/>
    <col min="12295" max="12295" width="33.28515625" style="215" customWidth="1"/>
    <col min="12296" max="12296" width="24.140625" style="215" customWidth="1"/>
    <col min="12297" max="12297" width="27.42578125" style="215" customWidth="1"/>
    <col min="12298" max="12539" width="11.42578125" style="215"/>
    <col min="12540" max="12541" width="9.7109375" style="215" customWidth="1"/>
    <col min="12542" max="12542" width="61" style="215" customWidth="1"/>
    <col min="12543" max="12543" width="18.7109375" style="215" customWidth="1"/>
    <col min="12544" max="12544" width="17.85546875" style="215" customWidth="1"/>
    <col min="12545" max="12548" width="57" style="215" customWidth="1"/>
    <col min="12549" max="12549" width="25.85546875" style="215" bestFit="1" customWidth="1"/>
    <col min="12550" max="12550" width="25.140625" style="215" customWidth="1"/>
    <col min="12551" max="12551" width="33.28515625" style="215" customWidth="1"/>
    <col min="12552" max="12552" width="24.140625" style="215" customWidth="1"/>
    <col min="12553" max="12553" width="27.42578125" style="215" customWidth="1"/>
    <col min="12554" max="12795" width="11.42578125" style="215"/>
    <col min="12796" max="12797" width="9.7109375" style="215" customWidth="1"/>
    <col min="12798" max="12798" width="61" style="215" customWidth="1"/>
    <col min="12799" max="12799" width="18.7109375" style="215" customWidth="1"/>
    <col min="12800" max="12800" width="17.85546875" style="215" customWidth="1"/>
    <col min="12801" max="12804" width="57" style="215" customWidth="1"/>
    <col min="12805" max="12805" width="25.85546875" style="215" bestFit="1" customWidth="1"/>
    <col min="12806" max="12806" width="25.140625" style="215" customWidth="1"/>
    <col min="12807" max="12807" width="33.28515625" style="215" customWidth="1"/>
    <col min="12808" max="12808" width="24.140625" style="215" customWidth="1"/>
    <col min="12809" max="12809" width="27.42578125" style="215" customWidth="1"/>
    <col min="12810" max="13051" width="11.42578125" style="215"/>
    <col min="13052" max="13053" width="9.7109375" style="215" customWidth="1"/>
    <col min="13054" max="13054" width="61" style="215" customWidth="1"/>
    <col min="13055" max="13055" width="18.7109375" style="215" customWidth="1"/>
    <col min="13056" max="13056" width="17.85546875" style="215" customWidth="1"/>
    <col min="13057" max="13060" width="57" style="215" customWidth="1"/>
    <col min="13061" max="13061" width="25.85546875" style="215" bestFit="1" customWidth="1"/>
    <col min="13062" max="13062" width="25.140625" style="215" customWidth="1"/>
    <col min="13063" max="13063" width="33.28515625" style="215" customWidth="1"/>
    <col min="13064" max="13064" width="24.140625" style="215" customWidth="1"/>
    <col min="13065" max="13065" width="27.42578125" style="215" customWidth="1"/>
    <col min="13066" max="13307" width="11.42578125" style="215"/>
    <col min="13308" max="13309" width="9.7109375" style="215" customWidth="1"/>
    <col min="13310" max="13310" width="61" style="215" customWidth="1"/>
    <col min="13311" max="13311" width="18.7109375" style="215" customWidth="1"/>
    <col min="13312" max="13312" width="17.85546875" style="215" customWidth="1"/>
    <col min="13313" max="13316" width="57" style="215" customWidth="1"/>
    <col min="13317" max="13317" width="25.85546875" style="215" bestFit="1" customWidth="1"/>
    <col min="13318" max="13318" width="25.140625" style="215" customWidth="1"/>
    <col min="13319" max="13319" width="33.28515625" style="215" customWidth="1"/>
    <col min="13320" max="13320" width="24.140625" style="215" customWidth="1"/>
    <col min="13321" max="13321" width="27.42578125" style="215" customWidth="1"/>
    <col min="13322" max="13563" width="11.42578125" style="215"/>
    <col min="13564" max="13565" width="9.7109375" style="215" customWidth="1"/>
    <col min="13566" max="13566" width="61" style="215" customWidth="1"/>
    <col min="13567" max="13567" width="18.7109375" style="215" customWidth="1"/>
    <col min="13568" max="13568" width="17.85546875" style="215" customWidth="1"/>
    <col min="13569" max="13572" width="57" style="215" customWidth="1"/>
    <col min="13573" max="13573" width="25.85546875" style="215" bestFit="1" customWidth="1"/>
    <col min="13574" max="13574" width="25.140625" style="215" customWidth="1"/>
    <col min="13575" max="13575" width="33.28515625" style="215" customWidth="1"/>
    <col min="13576" max="13576" width="24.140625" style="215" customWidth="1"/>
    <col min="13577" max="13577" width="27.42578125" style="215" customWidth="1"/>
    <col min="13578" max="13819" width="11.42578125" style="215"/>
    <col min="13820" max="13821" width="9.7109375" style="215" customWidth="1"/>
    <col min="13822" max="13822" width="61" style="215" customWidth="1"/>
    <col min="13823" max="13823" width="18.7109375" style="215" customWidth="1"/>
    <col min="13824" max="13824" width="17.85546875" style="215" customWidth="1"/>
    <col min="13825" max="13828" width="57" style="215" customWidth="1"/>
    <col min="13829" max="13829" width="25.85546875" style="215" bestFit="1" customWidth="1"/>
    <col min="13830" max="13830" width="25.140625" style="215" customWidth="1"/>
    <col min="13831" max="13831" width="33.28515625" style="215" customWidth="1"/>
    <col min="13832" max="13832" width="24.140625" style="215" customWidth="1"/>
    <col min="13833" max="13833" width="27.42578125" style="215" customWidth="1"/>
    <col min="13834" max="14075" width="11.42578125" style="215"/>
    <col min="14076" max="14077" width="9.7109375" style="215" customWidth="1"/>
    <col min="14078" max="14078" width="61" style="215" customWidth="1"/>
    <col min="14079" max="14079" width="18.7109375" style="215" customWidth="1"/>
    <col min="14080" max="14080" width="17.85546875" style="215" customWidth="1"/>
    <col min="14081" max="14084" width="57" style="215" customWidth="1"/>
    <col min="14085" max="14085" width="25.85546875" style="215" bestFit="1" customWidth="1"/>
    <col min="14086" max="14086" width="25.140625" style="215" customWidth="1"/>
    <col min="14087" max="14087" width="33.28515625" style="215" customWidth="1"/>
    <col min="14088" max="14088" width="24.140625" style="215" customWidth="1"/>
    <col min="14089" max="14089" width="27.42578125" style="215" customWidth="1"/>
    <col min="14090" max="14331" width="11.42578125" style="215"/>
    <col min="14332" max="14333" width="9.7109375" style="215" customWidth="1"/>
    <col min="14334" max="14334" width="61" style="215" customWidth="1"/>
    <col min="14335" max="14335" width="18.7109375" style="215" customWidth="1"/>
    <col min="14336" max="14336" width="17.85546875" style="215" customWidth="1"/>
    <col min="14337" max="14340" width="57" style="215" customWidth="1"/>
    <col min="14341" max="14341" width="25.85546875" style="215" bestFit="1" customWidth="1"/>
    <col min="14342" max="14342" width="25.140625" style="215" customWidth="1"/>
    <col min="14343" max="14343" width="33.28515625" style="215" customWidth="1"/>
    <col min="14344" max="14344" width="24.140625" style="215" customWidth="1"/>
    <col min="14345" max="14345" width="27.42578125" style="215" customWidth="1"/>
    <col min="14346" max="14587" width="11.42578125" style="215"/>
    <col min="14588" max="14589" width="9.7109375" style="215" customWidth="1"/>
    <col min="14590" max="14590" width="61" style="215" customWidth="1"/>
    <col min="14591" max="14591" width="18.7109375" style="215" customWidth="1"/>
    <col min="14592" max="14592" width="17.85546875" style="215" customWidth="1"/>
    <col min="14593" max="14596" width="57" style="215" customWidth="1"/>
    <col min="14597" max="14597" width="25.85546875" style="215" bestFit="1" customWidth="1"/>
    <col min="14598" max="14598" width="25.140625" style="215" customWidth="1"/>
    <col min="14599" max="14599" width="33.28515625" style="215" customWidth="1"/>
    <col min="14600" max="14600" width="24.140625" style="215" customWidth="1"/>
    <col min="14601" max="14601" width="27.42578125" style="215" customWidth="1"/>
    <col min="14602" max="14843" width="11.42578125" style="215"/>
    <col min="14844" max="14845" width="9.7109375" style="215" customWidth="1"/>
    <col min="14846" max="14846" width="61" style="215" customWidth="1"/>
    <col min="14847" max="14847" width="18.7109375" style="215" customWidth="1"/>
    <col min="14848" max="14848" width="17.85546875" style="215" customWidth="1"/>
    <col min="14849" max="14852" width="57" style="215" customWidth="1"/>
    <col min="14853" max="14853" width="25.85546875" style="215" bestFit="1" customWidth="1"/>
    <col min="14854" max="14854" width="25.140625" style="215" customWidth="1"/>
    <col min="14855" max="14855" width="33.28515625" style="215" customWidth="1"/>
    <col min="14856" max="14856" width="24.140625" style="215" customWidth="1"/>
    <col min="14857" max="14857" width="27.42578125" style="215" customWidth="1"/>
    <col min="14858" max="15099" width="11.42578125" style="215"/>
    <col min="15100" max="15101" width="9.7109375" style="215" customWidth="1"/>
    <col min="15102" max="15102" width="61" style="215" customWidth="1"/>
    <col min="15103" max="15103" width="18.7109375" style="215" customWidth="1"/>
    <col min="15104" max="15104" width="17.85546875" style="215" customWidth="1"/>
    <col min="15105" max="15108" width="57" style="215" customWidth="1"/>
    <col min="15109" max="15109" width="25.85546875" style="215" bestFit="1" customWidth="1"/>
    <col min="15110" max="15110" width="25.140625" style="215" customWidth="1"/>
    <col min="15111" max="15111" width="33.28515625" style="215" customWidth="1"/>
    <col min="15112" max="15112" width="24.140625" style="215" customWidth="1"/>
    <col min="15113" max="15113" width="27.42578125" style="215" customWidth="1"/>
    <col min="15114" max="15355" width="11.42578125" style="215"/>
    <col min="15356" max="15357" width="9.7109375" style="215" customWidth="1"/>
    <col min="15358" max="15358" width="61" style="215" customWidth="1"/>
    <col min="15359" max="15359" width="18.7109375" style="215" customWidth="1"/>
    <col min="15360" max="15360" width="17.85546875" style="215" customWidth="1"/>
    <col min="15361" max="15364" width="57" style="215" customWidth="1"/>
    <col min="15365" max="15365" width="25.85546875" style="215" bestFit="1" customWidth="1"/>
    <col min="15366" max="15366" width="25.140625" style="215" customWidth="1"/>
    <col min="15367" max="15367" width="33.28515625" style="215" customWidth="1"/>
    <col min="15368" max="15368" width="24.140625" style="215" customWidth="1"/>
    <col min="15369" max="15369" width="27.42578125" style="215" customWidth="1"/>
    <col min="15370" max="15611" width="11.42578125" style="215"/>
    <col min="15612" max="15613" width="9.7109375" style="215" customWidth="1"/>
    <col min="15614" max="15614" width="61" style="215" customWidth="1"/>
    <col min="15615" max="15615" width="18.7109375" style="215" customWidth="1"/>
    <col min="15616" max="15616" width="17.85546875" style="215" customWidth="1"/>
    <col min="15617" max="15620" width="57" style="215" customWidth="1"/>
    <col min="15621" max="15621" width="25.85546875" style="215" bestFit="1" customWidth="1"/>
    <col min="15622" max="15622" width="25.140625" style="215" customWidth="1"/>
    <col min="15623" max="15623" width="33.28515625" style="215" customWidth="1"/>
    <col min="15624" max="15624" width="24.140625" style="215" customWidth="1"/>
    <col min="15625" max="15625" width="27.42578125" style="215" customWidth="1"/>
    <col min="15626" max="15867" width="11.42578125" style="215"/>
    <col min="15868" max="15869" width="9.7109375" style="215" customWidth="1"/>
    <col min="15870" max="15870" width="61" style="215" customWidth="1"/>
    <col min="15871" max="15871" width="18.7109375" style="215" customWidth="1"/>
    <col min="15872" max="15872" width="17.85546875" style="215" customWidth="1"/>
    <col min="15873" max="15876" width="57" style="215" customWidth="1"/>
    <col min="15877" max="15877" width="25.85546875" style="215" bestFit="1" customWidth="1"/>
    <col min="15878" max="15878" width="25.140625" style="215" customWidth="1"/>
    <col min="15879" max="15879" width="33.28515625" style="215" customWidth="1"/>
    <col min="15880" max="15880" width="24.140625" style="215" customWidth="1"/>
    <col min="15881" max="15881" width="27.42578125" style="215" customWidth="1"/>
    <col min="15882" max="16123" width="11.42578125" style="215"/>
    <col min="16124" max="16125" width="9.7109375" style="215" customWidth="1"/>
    <col min="16126" max="16126" width="61" style="215" customWidth="1"/>
    <col min="16127" max="16127" width="18.7109375" style="215" customWidth="1"/>
    <col min="16128" max="16128" width="17.85546875" style="215" customWidth="1"/>
    <col min="16129" max="16132" width="57" style="215" customWidth="1"/>
    <col min="16133" max="16133" width="25.85546875" style="215" bestFit="1" customWidth="1"/>
    <col min="16134" max="16134" width="25.140625" style="215" customWidth="1"/>
    <col min="16135" max="16135" width="33.28515625" style="215" customWidth="1"/>
    <col min="16136" max="16136" width="24.140625" style="215" customWidth="1"/>
    <col min="16137" max="16137" width="27.42578125" style="215" customWidth="1"/>
    <col min="16138" max="16384" width="11.42578125" style="215"/>
  </cols>
  <sheetData>
    <row r="1" spans="1:12" s="28" customFormat="1" ht="23.25" customHeight="1" x14ac:dyDescent="0.25">
      <c r="A1" s="20"/>
      <c r="B1" s="21"/>
      <c r="C1" s="22" t="s">
        <v>110</v>
      </c>
      <c r="D1" s="23"/>
      <c r="E1" s="23"/>
      <c r="F1" s="23"/>
      <c r="G1" s="23"/>
      <c r="H1" s="24" t="s">
        <v>95</v>
      </c>
      <c r="I1" s="25"/>
      <c r="J1" s="26"/>
      <c r="K1" s="26"/>
      <c r="L1" s="27"/>
    </row>
    <row r="2" spans="1:12" s="28" customFormat="1" ht="23.25" customHeight="1" x14ac:dyDescent="0.25">
      <c r="A2" s="29"/>
      <c r="B2" s="30"/>
      <c r="C2" s="31"/>
      <c r="D2" s="32"/>
      <c r="E2" s="32"/>
      <c r="F2" s="32"/>
      <c r="G2" s="32"/>
      <c r="H2" s="33" t="s">
        <v>0</v>
      </c>
      <c r="I2" s="34"/>
      <c r="J2" s="26"/>
      <c r="K2" s="26"/>
      <c r="L2" s="27"/>
    </row>
    <row r="3" spans="1:12" s="28" customFormat="1" ht="23.25" customHeight="1" x14ac:dyDescent="0.25">
      <c r="A3" s="29"/>
      <c r="B3" s="30"/>
      <c r="C3" s="31"/>
      <c r="D3" s="32"/>
      <c r="E3" s="32"/>
      <c r="F3" s="32"/>
      <c r="G3" s="32"/>
      <c r="H3" s="33" t="s">
        <v>108</v>
      </c>
      <c r="I3" s="34"/>
      <c r="J3" s="35"/>
      <c r="K3" s="35"/>
      <c r="L3" s="36"/>
    </row>
    <row r="4" spans="1:12" s="28" customFormat="1" ht="23.25" customHeight="1" thickBot="1" x14ac:dyDescent="0.3">
      <c r="A4" s="37"/>
      <c r="B4" s="38"/>
      <c r="C4" s="39"/>
      <c r="D4" s="40"/>
      <c r="E4" s="40"/>
      <c r="F4" s="40"/>
      <c r="G4" s="40"/>
      <c r="H4" s="41" t="s">
        <v>1</v>
      </c>
      <c r="I4" s="42"/>
      <c r="J4" s="35"/>
      <c r="K4" s="35"/>
      <c r="L4" s="36"/>
    </row>
    <row r="5" spans="1:12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6"/>
    </row>
    <row r="6" spans="1:12" s="28" customFormat="1" ht="20.25" x14ac:dyDescent="0.2">
      <c r="A6" s="206" t="s">
        <v>2</v>
      </c>
      <c r="B6" s="207"/>
      <c r="C6" s="48" t="s">
        <v>92</v>
      </c>
      <c r="D6" s="48"/>
      <c r="E6" s="48"/>
      <c r="F6" s="48"/>
      <c r="G6" s="48"/>
      <c r="H6" s="48"/>
      <c r="I6" s="49"/>
      <c r="J6" s="35"/>
      <c r="K6" s="35"/>
      <c r="L6" s="36"/>
    </row>
    <row r="7" spans="1:12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2"/>
      <c r="H7" s="53"/>
      <c r="I7" s="54"/>
      <c r="J7" s="35"/>
      <c r="K7" s="35"/>
      <c r="L7" s="36"/>
    </row>
    <row r="8" spans="1:12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6"/>
      <c r="H8" s="57"/>
      <c r="I8" s="58"/>
      <c r="J8" s="35"/>
      <c r="K8" s="35"/>
      <c r="L8" s="36"/>
    </row>
    <row r="9" spans="1:12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6"/>
    </row>
    <row r="10" spans="1:12" x14ac:dyDescent="0.25">
      <c r="A10" s="213"/>
      <c r="B10" s="214"/>
      <c r="C10" s="214"/>
      <c r="D10" s="214"/>
      <c r="E10" s="214"/>
      <c r="F10" s="214"/>
      <c r="G10" s="214"/>
      <c r="H10" s="214"/>
      <c r="I10" s="214"/>
      <c r="J10" s="35"/>
      <c r="K10" s="35"/>
      <c r="L10" s="36"/>
    </row>
    <row r="11" spans="1:12" ht="12.75" customHeight="1" x14ac:dyDescent="0.25">
      <c r="A11" s="68" t="s">
        <v>111</v>
      </c>
      <c r="B11" s="69"/>
      <c r="C11" s="69"/>
      <c r="D11" s="69"/>
      <c r="E11" s="69"/>
      <c r="F11" s="69"/>
      <c r="G11" s="69"/>
      <c r="H11" s="69"/>
      <c r="I11" s="70"/>
      <c r="J11" s="35"/>
      <c r="K11" s="35"/>
      <c r="L11" s="36"/>
    </row>
    <row r="12" spans="1:12" ht="27.75" customHeight="1" x14ac:dyDescent="0.25">
      <c r="A12" s="68"/>
      <c r="B12" s="69"/>
      <c r="C12" s="69"/>
      <c r="D12" s="69"/>
      <c r="E12" s="69"/>
      <c r="F12" s="69"/>
      <c r="G12" s="69"/>
      <c r="H12" s="69"/>
      <c r="I12" s="71"/>
      <c r="J12" s="35"/>
      <c r="K12" s="35"/>
      <c r="L12" s="36"/>
    </row>
    <row r="13" spans="1:12" x14ac:dyDescent="0.25">
      <c r="A13" s="213"/>
      <c r="B13" s="214"/>
      <c r="C13" s="214"/>
      <c r="D13" s="214"/>
      <c r="E13" s="214"/>
      <c r="F13" s="214"/>
      <c r="G13" s="214"/>
      <c r="H13" s="214"/>
      <c r="I13" s="214"/>
      <c r="J13" s="35"/>
      <c r="K13" s="35"/>
      <c r="L13" s="36"/>
    </row>
    <row r="14" spans="1:12" ht="13.5" thickBot="1" x14ac:dyDescent="0.3">
      <c r="A14" s="213"/>
      <c r="B14" s="214"/>
      <c r="C14" s="214"/>
      <c r="D14" s="214"/>
      <c r="E14" s="214"/>
      <c r="F14" s="214"/>
      <c r="G14" s="214"/>
      <c r="H14" s="214"/>
      <c r="I14" s="214"/>
      <c r="J14" s="35"/>
      <c r="K14" s="35"/>
      <c r="L14" s="36"/>
    </row>
    <row r="15" spans="1:12" ht="30.75" customHeight="1" thickBot="1" x14ac:dyDescent="0.3">
      <c r="A15" s="214"/>
      <c r="B15" s="214"/>
      <c r="C15" s="78" t="s">
        <v>37</v>
      </c>
      <c r="D15" s="79"/>
      <c r="E15" s="216"/>
      <c r="F15" s="217"/>
      <c r="G15" s="218" t="s">
        <v>38</v>
      </c>
      <c r="H15" s="219"/>
      <c r="I15" s="220"/>
    </row>
    <row r="16" spans="1:12" ht="61.5" customHeight="1" x14ac:dyDescent="0.25">
      <c r="A16" s="213"/>
      <c r="B16" s="214"/>
      <c r="C16" s="83"/>
      <c r="D16" s="84"/>
      <c r="E16" s="221"/>
      <c r="F16" s="217"/>
      <c r="G16" s="222" t="s">
        <v>46</v>
      </c>
      <c r="H16" s="223"/>
      <c r="I16" s="224"/>
    </row>
    <row r="17" spans="1:9" ht="50.25" customHeight="1" thickBot="1" x14ac:dyDescent="0.25">
      <c r="A17" s="213"/>
      <c r="B17" s="225"/>
      <c r="C17" s="88" t="s">
        <v>39</v>
      </c>
      <c r="D17" s="79"/>
      <c r="E17" s="89" t="s">
        <v>79</v>
      </c>
      <c r="F17" s="217"/>
      <c r="G17" s="226"/>
      <c r="H17" s="227"/>
      <c r="I17" s="228"/>
    </row>
    <row r="18" spans="1:9" ht="33" customHeight="1" thickBot="1" x14ac:dyDescent="0.25">
      <c r="A18" s="229"/>
      <c r="B18" s="230"/>
      <c r="C18" s="92"/>
      <c r="D18" s="93"/>
      <c r="E18" s="94"/>
      <c r="F18" s="217"/>
      <c r="G18" s="231"/>
      <c r="H18" s="231"/>
      <c r="I18" s="232"/>
    </row>
    <row r="19" spans="1:9" ht="13.5" thickBot="1" x14ac:dyDescent="0.3">
      <c r="A19" s="213"/>
      <c r="B19" s="231"/>
      <c r="C19" s="233"/>
      <c r="D19" s="233"/>
      <c r="E19" s="233"/>
      <c r="F19" s="233"/>
      <c r="G19" s="231"/>
      <c r="H19" s="231"/>
      <c r="I19" s="232"/>
    </row>
    <row r="20" spans="1:9" ht="15" customHeight="1" x14ac:dyDescent="0.25">
      <c r="A20" s="213"/>
      <c r="B20" s="231"/>
      <c r="C20" s="99" t="s">
        <v>42</v>
      </c>
      <c r="D20" s="100" t="s">
        <v>54</v>
      </c>
      <c r="E20" s="101" t="s">
        <v>77</v>
      </c>
      <c r="F20" s="234" t="s">
        <v>58</v>
      </c>
      <c r="G20" s="99" t="s">
        <v>115</v>
      </c>
      <c r="H20" s="100"/>
      <c r="I20" s="112"/>
    </row>
    <row r="21" spans="1:9" ht="14.25" customHeight="1" x14ac:dyDescent="0.25">
      <c r="A21" s="213"/>
      <c r="B21" s="231"/>
      <c r="C21" s="105"/>
      <c r="D21" s="106"/>
      <c r="E21" s="107"/>
      <c r="F21" s="235"/>
      <c r="G21" s="105"/>
      <c r="H21" s="106"/>
      <c r="I21" s="236"/>
    </row>
    <row r="22" spans="1:9" ht="14.25" customHeight="1" x14ac:dyDescent="0.25">
      <c r="A22" s="213"/>
      <c r="B22" s="231"/>
      <c r="C22" s="105"/>
      <c r="D22" s="106"/>
      <c r="E22" s="107"/>
      <c r="F22" s="235"/>
      <c r="G22" s="105" t="s">
        <v>30</v>
      </c>
      <c r="H22" s="237" t="s">
        <v>45</v>
      </c>
      <c r="I22" s="238"/>
    </row>
    <row r="23" spans="1:9" ht="32.25" thickBot="1" x14ac:dyDescent="0.3">
      <c r="A23" s="213"/>
      <c r="B23" s="231"/>
      <c r="C23" s="113"/>
      <c r="D23" s="114"/>
      <c r="E23" s="115"/>
      <c r="F23" s="239"/>
      <c r="G23" s="113"/>
      <c r="H23" s="240" t="s">
        <v>114</v>
      </c>
      <c r="I23" s="119" t="s">
        <v>76</v>
      </c>
    </row>
    <row r="24" spans="1:9" ht="29.25" customHeight="1" x14ac:dyDescent="0.25">
      <c r="A24" s="241" t="s">
        <v>43</v>
      </c>
      <c r="B24" s="242" t="s">
        <v>40</v>
      </c>
      <c r="C24" s="284" t="s">
        <v>5</v>
      </c>
      <c r="D24" s="285">
        <v>1</v>
      </c>
      <c r="E24" s="286">
        <v>3944722</v>
      </c>
      <c r="F24" s="287">
        <f>+(D24*E24)*7</f>
        <v>27613054</v>
      </c>
      <c r="G24" s="245"/>
      <c r="H24" s="245"/>
      <c r="I24" s="245"/>
    </row>
    <row r="25" spans="1:9" ht="29.25" customHeight="1" x14ac:dyDescent="0.25">
      <c r="A25" s="246"/>
      <c r="B25" s="247"/>
      <c r="C25" s="288" t="s">
        <v>16</v>
      </c>
      <c r="D25" s="285">
        <v>1</v>
      </c>
      <c r="E25" s="286">
        <v>2775749</v>
      </c>
      <c r="F25" s="287">
        <f t="shared" ref="F25:F37" si="0">+(D25*E25)*7</f>
        <v>19430243</v>
      </c>
      <c r="G25" s="248"/>
      <c r="H25" s="249"/>
      <c r="I25" s="248"/>
    </row>
    <row r="26" spans="1:9" ht="29.25" customHeight="1" x14ac:dyDescent="0.25">
      <c r="A26" s="246"/>
      <c r="B26" s="247"/>
      <c r="C26" s="288" t="s">
        <v>17</v>
      </c>
      <c r="D26" s="285">
        <v>1</v>
      </c>
      <c r="E26" s="286">
        <v>2775749</v>
      </c>
      <c r="F26" s="287">
        <f t="shared" si="0"/>
        <v>19430243</v>
      </c>
      <c r="G26" s="248"/>
      <c r="H26" s="249"/>
      <c r="I26" s="248"/>
    </row>
    <row r="27" spans="1:9" ht="29.25" customHeight="1" x14ac:dyDescent="0.25">
      <c r="A27" s="246"/>
      <c r="B27" s="247"/>
      <c r="C27" s="288" t="s">
        <v>18</v>
      </c>
      <c r="D27" s="285">
        <v>1</v>
      </c>
      <c r="E27" s="286">
        <v>2775749</v>
      </c>
      <c r="F27" s="287">
        <f t="shared" si="0"/>
        <v>19430243</v>
      </c>
      <c r="G27" s="248"/>
      <c r="H27" s="249"/>
      <c r="I27" s="248"/>
    </row>
    <row r="28" spans="1:9" ht="29.25" customHeight="1" x14ac:dyDescent="0.25">
      <c r="A28" s="246"/>
      <c r="B28" s="247"/>
      <c r="C28" s="289" t="s">
        <v>53</v>
      </c>
      <c r="D28" s="285">
        <v>1</v>
      </c>
      <c r="E28" s="286">
        <v>2775749</v>
      </c>
      <c r="F28" s="287">
        <f t="shared" si="0"/>
        <v>19430243</v>
      </c>
      <c r="G28" s="248"/>
      <c r="H28" s="249"/>
      <c r="I28" s="248"/>
    </row>
    <row r="29" spans="1:9" ht="29.25" customHeight="1" x14ac:dyDescent="0.25">
      <c r="A29" s="246"/>
      <c r="B29" s="247"/>
      <c r="C29" s="290" t="s">
        <v>19</v>
      </c>
      <c r="D29" s="285">
        <v>1</v>
      </c>
      <c r="E29" s="286">
        <v>2775749</v>
      </c>
      <c r="F29" s="287">
        <f t="shared" si="0"/>
        <v>19430243</v>
      </c>
      <c r="G29" s="248"/>
      <c r="H29" s="249"/>
      <c r="I29" s="248"/>
    </row>
    <row r="30" spans="1:9" ht="29.25" customHeight="1" x14ac:dyDescent="0.25">
      <c r="A30" s="246"/>
      <c r="B30" s="247"/>
      <c r="C30" s="288" t="s">
        <v>21</v>
      </c>
      <c r="D30" s="285">
        <v>1</v>
      </c>
      <c r="E30" s="286">
        <v>2770079</v>
      </c>
      <c r="F30" s="287">
        <f t="shared" si="0"/>
        <v>19390553</v>
      </c>
      <c r="G30" s="248"/>
      <c r="H30" s="249"/>
      <c r="I30" s="248"/>
    </row>
    <row r="31" spans="1:9" ht="29.25" customHeight="1" x14ac:dyDescent="0.25">
      <c r="A31" s="246"/>
      <c r="B31" s="247"/>
      <c r="C31" s="288" t="s">
        <v>22</v>
      </c>
      <c r="D31" s="285">
        <v>1</v>
      </c>
      <c r="E31" s="286">
        <v>2775749</v>
      </c>
      <c r="F31" s="287">
        <f t="shared" si="0"/>
        <v>19430243</v>
      </c>
      <c r="G31" s="248"/>
      <c r="H31" s="249"/>
      <c r="I31" s="248"/>
    </row>
    <row r="32" spans="1:9" ht="29.25" customHeight="1" x14ac:dyDescent="0.25">
      <c r="A32" s="246"/>
      <c r="B32" s="247"/>
      <c r="C32" s="288" t="s">
        <v>23</v>
      </c>
      <c r="D32" s="285">
        <v>1</v>
      </c>
      <c r="E32" s="286">
        <v>1870264</v>
      </c>
      <c r="F32" s="287">
        <f t="shared" si="0"/>
        <v>13091848</v>
      </c>
      <c r="G32" s="248"/>
      <c r="H32" s="249"/>
      <c r="I32" s="248"/>
    </row>
    <row r="33" spans="1:9" ht="29.25" customHeight="1" x14ac:dyDescent="0.25">
      <c r="A33" s="246"/>
      <c r="B33" s="247"/>
      <c r="C33" s="288" t="s">
        <v>24</v>
      </c>
      <c r="D33" s="285">
        <v>2</v>
      </c>
      <c r="E33" s="286">
        <v>1894324</v>
      </c>
      <c r="F33" s="287">
        <f t="shared" si="0"/>
        <v>26520536</v>
      </c>
      <c r="G33" s="248"/>
      <c r="H33" s="249"/>
      <c r="I33" s="248"/>
    </row>
    <row r="34" spans="1:9" ht="29.25" customHeight="1" x14ac:dyDescent="0.25">
      <c r="A34" s="246"/>
      <c r="B34" s="247"/>
      <c r="C34" s="291" t="s">
        <v>25</v>
      </c>
      <c r="D34" s="285">
        <v>16</v>
      </c>
      <c r="E34" s="286">
        <v>2269456</v>
      </c>
      <c r="F34" s="287">
        <f t="shared" si="0"/>
        <v>254179072</v>
      </c>
      <c r="G34" s="248"/>
      <c r="H34" s="249"/>
      <c r="I34" s="248"/>
    </row>
    <row r="35" spans="1:9" ht="30" customHeight="1" x14ac:dyDescent="0.25">
      <c r="A35" s="246"/>
      <c r="B35" s="247"/>
      <c r="C35" s="288" t="s">
        <v>26</v>
      </c>
      <c r="D35" s="285">
        <v>1</v>
      </c>
      <c r="E35" s="286">
        <v>1894324</v>
      </c>
      <c r="F35" s="287">
        <f t="shared" si="0"/>
        <v>13260268</v>
      </c>
      <c r="G35" s="248"/>
      <c r="H35" s="249"/>
      <c r="I35" s="248"/>
    </row>
    <row r="36" spans="1:9" ht="30" customHeight="1" x14ac:dyDescent="0.25">
      <c r="A36" s="246"/>
      <c r="B36" s="247"/>
      <c r="C36" s="292" t="s">
        <v>27</v>
      </c>
      <c r="D36" s="285">
        <v>5</v>
      </c>
      <c r="E36" s="286">
        <v>1558822</v>
      </c>
      <c r="F36" s="287">
        <f t="shared" si="0"/>
        <v>54558770</v>
      </c>
      <c r="G36" s="250"/>
      <c r="H36" s="250"/>
      <c r="I36" s="250"/>
    </row>
    <row r="37" spans="1:9" ht="30" customHeight="1" x14ac:dyDescent="0.25">
      <c r="A37" s="246"/>
      <c r="B37" s="247"/>
      <c r="C37" s="292" t="s">
        <v>28</v>
      </c>
      <c r="D37" s="285">
        <v>3</v>
      </c>
      <c r="E37" s="286">
        <v>1548669</v>
      </c>
      <c r="F37" s="287">
        <f t="shared" si="0"/>
        <v>32522049</v>
      </c>
      <c r="G37" s="251"/>
      <c r="H37" s="252"/>
      <c r="I37" s="251"/>
    </row>
    <row r="38" spans="1:9" ht="31.5" customHeight="1" x14ac:dyDescent="0.25">
      <c r="A38" s="246"/>
      <c r="B38" s="247"/>
      <c r="C38" s="293" t="s">
        <v>44</v>
      </c>
      <c r="D38" s="294"/>
      <c r="E38" s="295">
        <f>SUM(E24:E37)</f>
        <v>34405154</v>
      </c>
      <c r="F38" s="295">
        <f>SUM(F24:F37)</f>
        <v>557717608</v>
      </c>
      <c r="G38" s="253"/>
      <c r="H38" s="254"/>
      <c r="I38" s="253"/>
    </row>
    <row r="39" spans="1:9" ht="37.5" customHeight="1" x14ac:dyDescent="0.25">
      <c r="A39" s="246"/>
      <c r="B39" s="247"/>
      <c r="C39" s="296" t="s">
        <v>31</v>
      </c>
      <c r="D39" s="297"/>
      <c r="E39" s="189">
        <v>485520</v>
      </c>
      <c r="F39" s="287">
        <f>+E39*7</f>
        <v>3398640</v>
      </c>
      <c r="G39" s="250"/>
      <c r="H39" s="250"/>
      <c r="I39" s="250"/>
    </row>
    <row r="40" spans="1:9" ht="29.25" customHeight="1" x14ac:dyDescent="0.25">
      <c r="A40" s="246"/>
      <c r="B40" s="247"/>
      <c r="C40" s="296" t="s">
        <v>32</v>
      </c>
      <c r="D40" s="297"/>
      <c r="E40" s="189">
        <v>7372402</v>
      </c>
      <c r="F40" s="287">
        <f t="shared" ref="F40:F45" si="1">+E40*7</f>
        <v>51606814</v>
      </c>
      <c r="G40" s="251"/>
      <c r="H40" s="252"/>
      <c r="I40" s="251"/>
    </row>
    <row r="41" spans="1:9" ht="29.25" customHeight="1" x14ac:dyDescent="0.25">
      <c r="A41" s="246"/>
      <c r="B41" s="247"/>
      <c r="C41" s="296" t="s">
        <v>33</v>
      </c>
      <c r="D41" s="297"/>
      <c r="E41" s="189">
        <v>2032692</v>
      </c>
      <c r="F41" s="287">
        <f t="shared" si="1"/>
        <v>14228844</v>
      </c>
      <c r="G41" s="251"/>
      <c r="H41" s="252"/>
      <c r="I41" s="251"/>
    </row>
    <row r="42" spans="1:9" ht="29.25" customHeight="1" x14ac:dyDescent="0.25">
      <c r="A42" s="246"/>
      <c r="B42" s="247"/>
      <c r="C42" s="298" t="s">
        <v>15</v>
      </c>
      <c r="D42" s="299"/>
      <c r="E42" s="189">
        <v>9177391</v>
      </c>
      <c r="F42" s="287">
        <f t="shared" si="1"/>
        <v>64241737</v>
      </c>
      <c r="G42" s="251"/>
      <c r="H42" s="252"/>
      <c r="I42" s="251"/>
    </row>
    <row r="43" spans="1:9" ht="39.75" customHeight="1" x14ac:dyDescent="0.25">
      <c r="A43" s="246"/>
      <c r="B43" s="247"/>
      <c r="C43" s="296" t="s">
        <v>34</v>
      </c>
      <c r="D43" s="297"/>
      <c r="E43" s="189">
        <v>5071453</v>
      </c>
      <c r="F43" s="287">
        <f t="shared" si="1"/>
        <v>35500171</v>
      </c>
      <c r="G43" s="251"/>
      <c r="H43" s="252"/>
      <c r="I43" s="251"/>
    </row>
    <row r="44" spans="1:9" ht="29.25" customHeight="1" x14ac:dyDescent="0.25">
      <c r="A44" s="246"/>
      <c r="B44" s="247"/>
      <c r="C44" s="296" t="s">
        <v>35</v>
      </c>
      <c r="D44" s="297"/>
      <c r="E44" s="189">
        <v>10306102</v>
      </c>
      <c r="F44" s="287">
        <f t="shared" si="1"/>
        <v>72142714</v>
      </c>
      <c r="G44" s="251"/>
      <c r="H44" s="252"/>
      <c r="I44" s="251"/>
    </row>
    <row r="45" spans="1:9" ht="29.25" customHeight="1" x14ac:dyDescent="0.25">
      <c r="A45" s="246"/>
      <c r="B45" s="247"/>
      <c r="C45" s="296" t="s">
        <v>50</v>
      </c>
      <c r="D45" s="297"/>
      <c r="E45" s="189">
        <v>16023409.664125785</v>
      </c>
      <c r="F45" s="287">
        <f t="shared" si="1"/>
        <v>112163867.6488805</v>
      </c>
      <c r="G45" s="251"/>
      <c r="H45" s="252"/>
      <c r="I45" s="251"/>
    </row>
    <row r="46" spans="1:9" ht="30" customHeight="1" thickBot="1" x14ac:dyDescent="0.3">
      <c r="A46" s="246"/>
      <c r="B46" s="255"/>
      <c r="C46" s="300" t="s">
        <v>6</v>
      </c>
      <c r="D46" s="301"/>
      <c r="E46" s="302">
        <f>+ROUND(SUM(E38:E45),0)</f>
        <v>84874124</v>
      </c>
      <c r="F46" s="302">
        <f>+ROUND(SUM(F38:F45),0)</f>
        <v>911000396</v>
      </c>
      <c r="G46" s="256"/>
      <c r="H46" s="257"/>
      <c r="I46" s="258"/>
    </row>
    <row r="47" spans="1:9" ht="21.75" customHeight="1" x14ac:dyDescent="0.25">
      <c r="A47" s="246"/>
      <c r="B47" s="136" t="s">
        <v>41</v>
      </c>
      <c r="C47" s="303" t="s">
        <v>7</v>
      </c>
      <c r="D47" s="304"/>
      <c r="E47" s="189">
        <v>13339388</v>
      </c>
      <c r="F47" s="287">
        <f>+E47*7</f>
        <v>93375716</v>
      </c>
      <c r="G47" s="259"/>
      <c r="H47" s="259"/>
      <c r="I47" s="259"/>
    </row>
    <row r="48" spans="1:9" ht="21.75" customHeight="1" x14ac:dyDescent="0.25">
      <c r="A48" s="246"/>
      <c r="B48" s="138"/>
      <c r="C48" s="303" t="s">
        <v>8</v>
      </c>
      <c r="D48" s="304"/>
      <c r="E48" s="189">
        <v>20840575</v>
      </c>
      <c r="F48" s="287">
        <f>+E48*7</f>
        <v>145884025</v>
      </c>
      <c r="G48" s="260"/>
      <c r="H48" s="261"/>
      <c r="I48" s="260"/>
    </row>
    <row r="49" spans="1:10" ht="30" customHeight="1" thickBot="1" x14ac:dyDescent="0.3">
      <c r="A49" s="246"/>
      <c r="B49" s="262"/>
      <c r="C49" s="305" t="s">
        <v>14</v>
      </c>
      <c r="D49" s="306"/>
      <c r="E49" s="302">
        <f>+ROUND(SUM(E47:E48),0)</f>
        <v>34179963</v>
      </c>
      <c r="F49" s="302">
        <f>+ROUND(SUM(F47:F48),0)</f>
        <v>239259741</v>
      </c>
      <c r="G49" s="265"/>
      <c r="H49" s="265"/>
      <c r="I49" s="266"/>
    </row>
    <row r="50" spans="1:10" ht="30" customHeight="1" thickBot="1" x14ac:dyDescent="0.3">
      <c r="A50" s="246"/>
      <c r="B50" s="267"/>
      <c r="C50" s="144" t="s">
        <v>78</v>
      </c>
      <c r="D50" s="145"/>
      <c r="E50" s="145"/>
      <c r="F50" s="145"/>
      <c r="G50" s="145"/>
      <c r="H50" s="145"/>
      <c r="I50" s="145"/>
      <c r="J50" s="146"/>
    </row>
    <row r="51" spans="1:10" ht="30" customHeight="1" x14ac:dyDescent="0.25">
      <c r="A51" s="246"/>
      <c r="B51" s="147" t="s">
        <v>9</v>
      </c>
      <c r="C51" s="307" t="s">
        <v>10</v>
      </c>
      <c r="D51" s="308" t="s">
        <v>55</v>
      </c>
      <c r="E51" s="189">
        <v>21912575</v>
      </c>
      <c r="F51" s="286">
        <f>+E51*2</f>
        <v>43825150</v>
      </c>
      <c r="G51" s="251"/>
      <c r="H51" s="252"/>
      <c r="I51" s="251"/>
    </row>
    <row r="52" spans="1:10" ht="30" customHeight="1" x14ac:dyDescent="0.25">
      <c r="A52" s="246"/>
      <c r="B52" s="147"/>
      <c r="C52" s="307" t="s">
        <v>11</v>
      </c>
      <c r="D52" s="308" t="s">
        <v>56</v>
      </c>
      <c r="E52" s="189">
        <v>2199175</v>
      </c>
      <c r="F52" s="286">
        <f>+E52</f>
        <v>2199175</v>
      </c>
      <c r="G52" s="251"/>
      <c r="H52" s="252"/>
      <c r="I52" s="251"/>
    </row>
    <row r="53" spans="1:10" ht="30" customHeight="1" x14ac:dyDescent="0.25">
      <c r="A53" s="246"/>
      <c r="B53" s="147"/>
      <c r="C53" s="307" t="s">
        <v>12</v>
      </c>
      <c r="D53" s="308" t="s">
        <v>57</v>
      </c>
      <c r="E53" s="189">
        <v>698660</v>
      </c>
      <c r="F53" s="286">
        <f>+E53</f>
        <v>698660</v>
      </c>
      <c r="G53" s="251"/>
      <c r="H53" s="252"/>
      <c r="I53" s="251"/>
    </row>
    <row r="54" spans="1:10" ht="30" customHeight="1" x14ac:dyDescent="0.25">
      <c r="A54" s="268"/>
      <c r="B54" s="269"/>
      <c r="C54" s="309" t="s">
        <v>13</v>
      </c>
      <c r="D54" s="309"/>
      <c r="E54" s="310">
        <f>+ROUND(SUM(E51:E53),0)</f>
        <v>24810410</v>
      </c>
      <c r="F54" s="310">
        <f>+ROUND(SUM(F51:F53),0)</f>
        <v>46722985</v>
      </c>
      <c r="G54" s="256"/>
      <c r="H54" s="257"/>
      <c r="I54" s="258"/>
    </row>
    <row r="55" spans="1:10" ht="30" customHeight="1" x14ac:dyDescent="0.25">
      <c r="A55" s="270" t="s">
        <v>47</v>
      </c>
      <c r="B55" s="271"/>
      <c r="C55" s="272"/>
      <c r="D55" s="273"/>
      <c r="E55" s="311">
        <f>+ROUND(SUM(E54,E49,E46),0)</f>
        <v>143864497</v>
      </c>
      <c r="F55" s="311">
        <f>+ROUND(SUM(F54,F49,F46),0)</f>
        <v>1196983122</v>
      </c>
      <c r="G55" s="257"/>
      <c r="H55" s="257"/>
      <c r="I55" s="275"/>
    </row>
    <row r="56" spans="1:10" ht="24" customHeight="1" x14ac:dyDescent="0.25">
      <c r="A56" s="276"/>
      <c r="B56" s="276"/>
      <c r="C56" s="276"/>
      <c r="D56" s="276"/>
      <c r="E56" s="276"/>
      <c r="F56" s="276"/>
      <c r="G56" s="276"/>
      <c r="H56" s="276"/>
      <c r="I56" s="276"/>
    </row>
    <row r="57" spans="1:10" ht="24" customHeight="1" x14ac:dyDescent="0.25">
      <c r="A57" s="276"/>
      <c r="B57" s="276"/>
      <c r="C57" s="276"/>
      <c r="D57" s="276"/>
      <c r="E57" s="276"/>
      <c r="F57" s="276"/>
      <c r="G57" s="276"/>
      <c r="H57" s="276"/>
      <c r="I57" s="276"/>
    </row>
    <row r="58" spans="1:10" ht="24" customHeight="1" x14ac:dyDescent="0.25">
      <c r="A58" s="157" t="s">
        <v>97</v>
      </c>
      <c r="B58" s="157"/>
      <c r="C58" s="157"/>
      <c r="D58" s="157"/>
      <c r="E58" s="159"/>
      <c r="F58" s="159"/>
      <c r="G58" s="159"/>
      <c r="H58" s="159"/>
      <c r="I58" s="159"/>
    </row>
    <row r="59" spans="1:10" ht="24" customHeight="1" x14ac:dyDescent="0.25">
      <c r="A59" s="157" t="s">
        <v>98</v>
      </c>
      <c r="B59" s="157"/>
      <c r="C59" s="157"/>
      <c r="D59" s="157"/>
      <c r="E59" s="157"/>
      <c r="F59" s="157"/>
      <c r="G59" s="157"/>
      <c r="H59" s="157"/>
      <c r="I59" s="157"/>
    </row>
    <row r="60" spans="1:10" ht="24" customHeight="1" x14ac:dyDescent="0.25">
      <c r="A60" s="157"/>
      <c r="B60" s="157"/>
      <c r="C60" s="157"/>
      <c r="D60" s="157"/>
      <c r="E60" s="157"/>
      <c r="F60" s="157"/>
      <c r="G60" s="157"/>
      <c r="H60" s="157"/>
      <c r="I60" s="157"/>
    </row>
    <row r="61" spans="1:10" ht="24" customHeight="1" x14ac:dyDescent="0.25">
      <c r="A61" s="160" t="s">
        <v>99</v>
      </c>
      <c r="B61" s="159"/>
      <c r="C61" s="159"/>
      <c r="D61" s="159"/>
      <c r="E61" s="159"/>
      <c r="F61" s="159"/>
      <c r="G61" s="159"/>
      <c r="H61" s="159"/>
      <c r="I61" s="159"/>
    </row>
    <row r="62" spans="1:10" ht="24" customHeight="1" x14ac:dyDescent="0.25">
      <c r="A62" s="160" t="s">
        <v>100</v>
      </c>
      <c r="B62" s="159"/>
      <c r="C62" s="159"/>
      <c r="D62" s="159"/>
      <c r="E62" s="159"/>
      <c r="F62" s="159"/>
      <c r="G62" s="159"/>
      <c r="H62" s="159"/>
      <c r="I62" s="159"/>
    </row>
    <row r="63" spans="1:10" ht="24" customHeight="1" x14ac:dyDescent="0.25">
      <c r="A63" s="160" t="s">
        <v>101</v>
      </c>
      <c r="B63" s="159"/>
      <c r="C63" s="159"/>
      <c r="D63" s="159"/>
      <c r="E63" s="159"/>
      <c r="F63" s="159"/>
      <c r="G63" s="159"/>
      <c r="H63" s="159"/>
      <c r="I63" s="159"/>
    </row>
    <row r="64" spans="1:10" ht="24" customHeight="1" x14ac:dyDescent="0.25">
      <c r="A64" s="160" t="s">
        <v>102</v>
      </c>
      <c r="B64" s="159"/>
      <c r="C64" s="159"/>
      <c r="D64" s="159"/>
      <c r="E64" s="159"/>
      <c r="F64" s="159"/>
      <c r="G64" s="159"/>
      <c r="H64" s="159"/>
      <c r="I64" s="159"/>
    </row>
    <row r="65" spans="1:9" ht="24" customHeight="1" x14ac:dyDescent="0.25">
      <c r="A65" s="160" t="s">
        <v>103</v>
      </c>
      <c r="B65" s="159"/>
      <c r="C65" s="159"/>
      <c r="D65" s="159"/>
      <c r="E65" s="159"/>
      <c r="F65" s="159"/>
      <c r="G65" s="159"/>
      <c r="H65" s="159"/>
      <c r="I65" s="159"/>
    </row>
    <row r="66" spans="1:9" ht="24" customHeight="1" x14ac:dyDescent="0.25">
      <c r="A66" s="160" t="s">
        <v>104</v>
      </c>
      <c r="B66" s="159"/>
      <c r="C66" s="159"/>
      <c r="D66" s="159"/>
      <c r="E66" s="159"/>
      <c r="F66" s="159"/>
      <c r="G66" s="159"/>
      <c r="H66" s="159"/>
      <c r="I66" s="159"/>
    </row>
    <row r="67" spans="1:9" ht="24" customHeight="1" x14ac:dyDescent="0.25">
      <c r="A67" s="160" t="s">
        <v>105</v>
      </c>
      <c r="B67" s="161"/>
      <c r="C67" s="162"/>
      <c r="D67" s="162"/>
      <c r="E67" s="162"/>
      <c r="F67" s="161"/>
      <c r="G67" s="159"/>
      <c r="H67" s="162"/>
      <c r="I67" s="162"/>
    </row>
    <row r="68" spans="1:9" ht="24" customHeight="1" x14ac:dyDescent="0.25">
      <c r="A68" s="160" t="s">
        <v>106</v>
      </c>
      <c r="B68" s="161"/>
      <c r="C68" s="162"/>
      <c r="D68" s="162"/>
      <c r="E68" s="162"/>
      <c r="F68" s="162"/>
      <c r="G68" s="162"/>
      <c r="H68" s="162"/>
      <c r="I68" s="162"/>
    </row>
    <row r="69" spans="1:9" ht="24" customHeight="1" x14ac:dyDescent="0.25">
      <c r="A69" s="165" t="s">
        <v>107</v>
      </c>
      <c r="B69" s="161"/>
      <c r="C69" s="162"/>
      <c r="D69" s="162"/>
      <c r="E69" s="162"/>
      <c r="F69" s="162"/>
      <c r="G69" s="162"/>
      <c r="H69" s="162"/>
      <c r="I69" s="162"/>
    </row>
    <row r="70" spans="1:9" ht="24" customHeight="1" x14ac:dyDescent="0.25">
      <c r="A70" s="166"/>
      <c r="B70" s="74"/>
      <c r="C70" s="64"/>
      <c r="D70" s="64"/>
      <c r="E70" s="64"/>
      <c r="F70" s="64"/>
      <c r="G70" s="64"/>
      <c r="H70" s="64"/>
      <c r="I70" s="64"/>
    </row>
    <row r="71" spans="1:9" ht="15.75" x14ac:dyDescent="0.25">
      <c r="A71" s="167"/>
      <c r="B71" s="74"/>
      <c r="C71" s="64"/>
      <c r="D71" s="64"/>
      <c r="E71" s="64"/>
      <c r="F71" s="64"/>
      <c r="G71" s="64"/>
      <c r="H71" s="64"/>
      <c r="I71" s="64"/>
    </row>
    <row r="72" spans="1:9" ht="15" x14ac:dyDescent="0.25">
      <c r="A72" s="74"/>
      <c r="B72" s="74"/>
      <c r="C72" s="64"/>
      <c r="D72" s="64"/>
      <c r="E72" s="64"/>
      <c r="F72" s="64"/>
      <c r="G72" s="64"/>
      <c r="H72" s="64"/>
      <c r="I72" s="64"/>
    </row>
    <row r="73" spans="1:9" ht="15" x14ac:dyDescent="0.25">
      <c r="A73" s="66"/>
      <c r="B73" s="74"/>
      <c r="C73" s="64"/>
      <c r="D73" s="64"/>
      <c r="E73" s="74"/>
      <c r="F73" s="74"/>
      <c r="G73" s="64"/>
      <c r="H73" s="64"/>
      <c r="I73" s="74"/>
    </row>
    <row r="74" spans="1:9" x14ac:dyDescent="0.25">
      <c r="A74" s="168"/>
      <c r="B74" s="168"/>
      <c r="C74" s="169"/>
      <c r="D74" s="169"/>
      <c r="E74" s="172"/>
      <c r="F74" s="168"/>
      <c r="G74" s="168"/>
      <c r="H74" s="169"/>
      <c r="I74" s="169"/>
    </row>
    <row r="75" spans="1:9" x14ac:dyDescent="0.25">
      <c r="A75" s="168"/>
      <c r="B75" s="168"/>
      <c r="C75" s="169"/>
      <c r="D75" s="169"/>
      <c r="E75" s="172"/>
      <c r="F75" s="168"/>
      <c r="G75" s="168"/>
      <c r="H75" s="169"/>
      <c r="I75" s="169"/>
    </row>
    <row r="76" spans="1:9" x14ac:dyDescent="0.25">
      <c r="A76" s="168"/>
      <c r="B76" s="168"/>
      <c r="C76" s="169"/>
      <c r="D76" s="169"/>
      <c r="E76" s="172"/>
      <c r="F76" s="168"/>
      <c r="G76" s="168"/>
      <c r="H76" s="169"/>
      <c r="I76" s="169"/>
    </row>
    <row r="77" spans="1:9" x14ac:dyDescent="0.25">
      <c r="A77" s="172"/>
      <c r="B77" s="172"/>
      <c r="C77" s="172"/>
      <c r="D77" s="172"/>
      <c r="E77" s="172"/>
      <c r="F77" s="172"/>
      <c r="G77" s="172"/>
      <c r="H77" s="172"/>
      <c r="I77" s="172"/>
    </row>
    <row r="78" spans="1:9" x14ac:dyDescent="0.25">
      <c r="A78" s="172"/>
      <c r="B78" s="172"/>
      <c r="C78" s="172"/>
      <c r="D78" s="172"/>
      <c r="E78" s="172"/>
      <c r="F78" s="172"/>
      <c r="G78" s="172"/>
      <c r="H78" s="172"/>
      <c r="I78" s="172"/>
    </row>
    <row r="79" spans="1:9" x14ac:dyDescent="0.25">
      <c r="A79" s="173"/>
      <c r="B79" s="168"/>
      <c r="C79" s="169"/>
      <c r="D79" s="169"/>
      <c r="E79" s="172"/>
      <c r="F79" s="173"/>
      <c r="G79" s="173"/>
      <c r="H79" s="169"/>
      <c r="I79" s="169"/>
    </row>
    <row r="80" spans="1:9" x14ac:dyDescent="0.25">
      <c r="A80" s="168"/>
      <c r="B80" s="168"/>
      <c r="C80" s="169"/>
      <c r="D80" s="169"/>
      <c r="E80" s="172"/>
      <c r="F80" s="168"/>
      <c r="G80" s="168"/>
      <c r="H80" s="169"/>
      <c r="I80" s="169"/>
    </row>
    <row r="81" spans="1:9" x14ac:dyDescent="0.25">
      <c r="A81" s="277"/>
      <c r="B81" s="277"/>
      <c r="C81" s="214"/>
      <c r="D81" s="214"/>
      <c r="E81" s="214"/>
      <c r="F81" s="214"/>
      <c r="G81" s="214"/>
      <c r="H81" s="214"/>
      <c r="I81" s="214"/>
    </row>
    <row r="82" spans="1:9" x14ac:dyDescent="0.25">
      <c r="A82" s="277"/>
      <c r="B82" s="277"/>
      <c r="C82" s="214"/>
      <c r="D82" s="214"/>
      <c r="E82" s="214"/>
      <c r="F82" s="214"/>
      <c r="G82" s="214"/>
      <c r="H82" s="214"/>
      <c r="I82" s="214"/>
    </row>
    <row r="83" spans="1:9" x14ac:dyDescent="0.25">
      <c r="A83" s="277"/>
      <c r="B83" s="277"/>
      <c r="C83" s="214"/>
      <c r="D83" s="214"/>
      <c r="E83" s="214"/>
      <c r="F83" s="214"/>
      <c r="G83" s="214"/>
      <c r="H83" s="214"/>
      <c r="I83" s="214"/>
    </row>
    <row r="84" spans="1:9" x14ac:dyDescent="0.25">
      <c r="A84" s="277"/>
      <c r="B84" s="277"/>
      <c r="C84" s="214"/>
      <c r="D84" s="214"/>
      <c r="E84" s="214"/>
      <c r="F84" s="214"/>
      <c r="G84" s="214"/>
      <c r="H84" s="214"/>
      <c r="I84" s="214"/>
    </row>
    <row r="85" spans="1:9" x14ac:dyDescent="0.25">
      <c r="A85" s="278"/>
      <c r="B85" s="277"/>
      <c r="C85" s="214"/>
      <c r="D85" s="214"/>
      <c r="E85" s="214"/>
      <c r="F85" s="214"/>
      <c r="G85" s="214"/>
      <c r="H85" s="214"/>
      <c r="I85" s="214"/>
    </row>
    <row r="86" spans="1:9" x14ac:dyDescent="0.25">
      <c r="A86" s="277"/>
      <c r="B86" s="277"/>
      <c r="C86" s="214"/>
      <c r="D86" s="214"/>
      <c r="E86" s="214"/>
      <c r="F86" s="214"/>
      <c r="G86" s="214"/>
      <c r="H86" s="214"/>
      <c r="I86" s="214"/>
    </row>
    <row r="87" spans="1:9" x14ac:dyDescent="0.25">
      <c r="B87" s="277"/>
      <c r="C87" s="214"/>
      <c r="D87" s="214"/>
      <c r="E87" s="277"/>
      <c r="F87" s="277"/>
      <c r="G87" s="214"/>
      <c r="H87" s="214"/>
      <c r="I87" s="277"/>
    </row>
    <row r="88" spans="1:9" ht="10.5" customHeight="1" x14ac:dyDescent="0.25">
      <c r="B88" s="277"/>
      <c r="C88" s="214"/>
      <c r="D88" s="214"/>
      <c r="E88" s="277"/>
      <c r="F88" s="277"/>
      <c r="G88" s="214"/>
      <c r="H88" s="214"/>
      <c r="I88" s="277"/>
    </row>
    <row r="89" spans="1:9" ht="8.25" customHeight="1" x14ac:dyDescent="0.25">
      <c r="B89" s="277"/>
      <c r="C89" s="214"/>
      <c r="D89" s="214"/>
      <c r="E89" s="277"/>
      <c r="F89" s="277"/>
      <c r="G89" s="214"/>
      <c r="H89" s="214"/>
      <c r="I89" s="277"/>
    </row>
    <row r="90" spans="1:9" x14ac:dyDescent="0.25">
      <c r="B90" s="277"/>
      <c r="C90" s="214"/>
      <c r="D90" s="214"/>
      <c r="E90" s="277"/>
      <c r="F90" s="277"/>
      <c r="G90" s="214"/>
      <c r="H90" s="214"/>
      <c r="I90" s="277"/>
    </row>
    <row r="91" spans="1:9" x14ac:dyDescent="0.25">
      <c r="B91" s="277"/>
      <c r="C91" s="214"/>
      <c r="D91" s="214"/>
      <c r="E91" s="277"/>
      <c r="F91" s="277"/>
      <c r="G91" s="214"/>
      <c r="H91" s="214"/>
      <c r="I91" s="277"/>
    </row>
    <row r="92" spans="1:9" x14ac:dyDescent="0.25">
      <c r="B92" s="277"/>
      <c r="C92" s="214"/>
      <c r="D92" s="214"/>
      <c r="E92" s="277"/>
      <c r="F92" s="277"/>
      <c r="G92" s="214"/>
      <c r="H92" s="214"/>
      <c r="I92" s="277"/>
    </row>
    <row r="93" spans="1:9" x14ac:dyDescent="0.25">
      <c r="B93" s="277"/>
      <c r="C93" s="214"/>
      <c r="D93" s="214"/>
      <c r="E93" s="278"/>
      <c r="F93" s="278"/>
      <c r="G93" s="214"/>
      <c r="H93" s="214"/>
      <c r="I93" s="277"/>
    </row>
    <row r="94" spans="1:9" x14ac:dyDescent="0.25">
      <c r="B94" s="277"/>
      <c r="C94" s="214"/>
      <c r="D94" s="214"/>
      <c r="E94" s="277"/>
      <c r="F94" s="277"/>
      <c r="G94" s="214"/>
      <c r="H94" s="214"/>
      <c r="I94" s="277"/>
    </row>
    <row r="95" spans="1:9" ht="15" x14ac:dyDescent="0.25">
      <c r="A95" s="277"/>
      <c r="B95" s="277"/>
      <c r="C95" s="279"/>
      <c r="D95" s="279"/>
      <c r="E95" s="280"/>
      <c r="F95" s="280"/>
      <c r="G95" s="281"/>
      <c r="H95" s="281"/>
      <c r="I95" s="279"/>
    </row>
    <row r="96" spans="1:9" ht="49.5" customHeight="1" x14ac:dyDescent="0.25">
      <c r="A96" s="282"/>
      <c r="B96" s="282"/>
      <c r="C96" s="282"/>
      <c r="D96" s="282"/>
      <c r="E96" s="282"/>
      <c r="F96" s="282"/>
      <c r="G96" s="282"/>
      <c r="H96" s="282"/>
      <c r="I96" s="282"/>
    </row>
    <row r="97" spans="1:9" ht="123" customHeight="1" x14ac:dyDescent="0.25">
      <c r="A97" s="283"/>
      <c r="B97" s="283"/>
      <c r="C97" s="283"/>
      <c r="D97" s="283"/>
      <c r="E97" s="283"/>
      <c r="F97" s="283"/>
      <c r="G97" s="283"/>
      <c r="H97" s="283"/>
      <c r="I97" s="283"/>
    </row>
  </sheetData>
  <sheetProtection algorithmName="SHA-512" hashValue="mRz1Sp8HbiSGRTR9NjGQUFxp9r2eE8+hgdIMDwzbW2Bz0gvTOjw/MOjq3IiLxV3ZmOAkkG6RDzccnzNA74zzug==" saltValue="HASyChv1dhXalsSKxG3ClA==" spinCount="100000" sheet="1" objects="1" scenarios="1"/>
  <mergeCells count="38">
    <mergeCell ref="J1:L2"/>
    <mergeCell ref="J3:L14"/>
    <mergeCell ref="A6:B6"/>
    <mergeCell ref="C6:I6"/>
    <mergeCell ref="A7:B7"/>
    <mergeCell ref="C7:I7"/>
    <mergeCell ref="A8:B8"/>
    <mergeCell ref="C8:I8"/>
    <mergeCell ref="A9:B9"/>
    <mergeCell ref="C9:I9"/>
    <mergeCell ref="H1:I1"/>
    <mergeCell ref="H2:I2"/>
    <mergeCell ref="H3:I3"/>
    <mergeCell ref="H4:I4"/>
    <mergeCell ref="C1:G4"/>
    <mergeCell ref="A96:I96"/>
    <mergeCell ref="A97:I97"/>
    <mergeCell ref="D20:D23"/>
    <mergeCell ref="E20:E23"/>
    <mergeCell ref="F20:F23"/>
    <mergeCell ref="A24:A54"/>
    <mergeCell ref="B24:B46"/>
    <mergeCell ref="B47:B49"/>
    <mergeCell ref="B51:B53"/>
    <mergeCell ref="C20:C23"/>
    <mergeCell ref="G20:I21"/>
    <mergeCell ref="G22:G23"/>
    <mergeCell ref="A58:D58"/>
    <mergeCell ref="A59:I60"/>
    <mergeCell ref="G15:I15"/>
    <mergeCell ref="G16:I17"/>
    <mergeCell ref="C50:J50"/>
    <mergeCell ref="A11:I12"/>
    <mergeCell ref="A55:C55"/>
    <mergeCell ref="C15:D16"/>
    <mergeCell ref="E15:E16"/>
    <mergeCell ref="C17:D18"/>
    <mergeCell ref="E17:E18"/>
  </mergeCells>
  <conditionalFormatting sqref="J3:L14 G16">
    <cfRule type="containsBlanks" dxfId="19" priority="2" stopIfTrue="1">
      <formula>LEN(TRIM(G3))=0</formula>
    </cfRule>
  </conditionalFormatting>
  <conditionalFormatting sqref="E15 E17">
    <cfRule type="containsBlanks" dxfId="18" priority="1" stopIfTrue="1">
      <formula>LEN(TRIM(E15))=0</formula>
    </cfRule>
  </conditionalFormatting>
  <pageMargins left="0.71" right="0.19685039370078741" top="0.70866141732283472" bottom="0.31496062992125984" header="0.31496062992125984" footer="0.31496062992125984"/>
  <pageSetup scale="3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XER96"/>
  <sheetViews>
    <sheetView view="pageBreakPreview" topLeftCell="A41" zoomScale="70" zoomScaleNormal="85" zoomScaleSheetLayoutView="70" zoomScalePageLayoutView="85" workbookViewId="0">
      <selection activeCell="G52" sqref="G52"/>
    </sheetView>
  </sheetViews>
  <sheetFormatPr baseColWidth="10" defaultRowHeight="12.75" x14ac:dyDescent="0.25"/>
  <cols>
    <col min="1" max="1" width="9.7109375" style="215" customWidth="1"/>
    <col min="2" max="2" width="16" style="215" customWidth="1"/>
    <col min="3" max="3" width="61" style="215" customWidth="1"/>
    <col min="4" max="4" width="25.5703125" style="215" customWidth="1"/>
    <col min="5" max="5" width="23.7109375" style="215" customWidth="1"/>
    <col min="6" max="6" width="21" style="215" customWidth="1"/>
    <col min="7" max="7" width="16.42578125" style="215" customWidth="1"/>
    <col min="8" max="8" width="26.140625" style="215" customWidth="1"/>
    <col min="9" max="9" width="20.85546875" style="215" customWidth="1"/>
    <col min="10" max="239" width="10.85546875" style="215"/>
    <col min="240" max="241" width="9.7109375" style="215" customWidth="1"/>
    <col min="242" max="242" width="61" style="215" customWidth="1"/>
    <col min="243" max="243" width="18.7109375" style="215" customWidth="1"/>
    <col min="244" max="244" width="17.85546875" style="215" customWidth="1"/>
    <col min="245" max="248" width="57" style="215" customWidth="1"/>
    <col min="249" max="249" width="25.85546875" style="215" bestFit="1" customWidth="1"/>
    <col min="250" max="250" width="25.140625" style="215" customWidth="1"/>
    <col min="251" max="251" width="33.28515625" style="215" customWidth="1"/>
    <col min="252" max="252" width="24.140625" style="215" customWidth="1"/>
    <col min="253" max="253" width="27.42578125" style="215" customWidth="1"/>
    <col min="254" max="495" width="10.85546875" style="215"/>
    <col min="496" max="497" width="9.7109375" style="215" customWidth="1"/>
    <col min="498" max="498" width="61" style="215" customWidth="1"/>
    <col min="499" max="499" width="18.7109375" style="215" customWidth="1"/>
    <col min="500" max="500" width="17.85546875" style="215" customWidth="1"/>
    <col min="501" max="504" width="57" style="215" customWidth="1"/>
    <col min="505" max="505" width="25.85546875" style="215" bestFit="1" customWidth="1"/>
    <col min="506" max="506" width="25.140625" style="215" customWidth="1"/>
    <col min="507" max="507" width="33.28515625" style="215" customWidth="1"/>
    <col min="508" max="508" width="24.140625" style="215" customWidth="1"/>
    <col min="509" max="509" width="27.42578125" style="215" customWidth="1"/>
    <col min="510" max="751" width="10.85546875" style="215"/>
    <col min="752" max="753" width="9.7109375" style="215" customWidth="1"/>
    <col min="754" max="754" width="61" style="215" customWidth="1"/>
    <col min="755" max="755" width="18.7109375" style="215" customWidth="1"/>
    <col min="756" max="756" width="17.85546875" style="215" customWidth="1"/>
    <col min="757" max="760" width="57" style="215" customWidth="1"/>
    <col min="761" max="761" width="25.85546875" style="215" bestFit="1" customWidth="1"/>
    <col min="762" max="762" width="25.140625" style="215" customWidth="1"/>
    <col min="763" max="763" width="33.28515625" style="215" customWidth="1"/>
    <col min="764" max="764" width="24.140625" style="215" customWidth="1"/>
    <col min="765" max="765" width="27.42578125" style="215" customWidth="1"/>
    <col min="766" max="1007" width="10.85546875" style="215"/>
    <col min="1008" max="1009" width="9.7109375" style="215" customWidth="1"/>
    <col min="1010" max="1010" width="61" style="215" customWidth="1"/>
    <col min="1011" max="1011" width="18.7109375" style="215" customWidth="1"/>
    <col min="1012" max="1012" width="17.85546875" style="215" customWidth="1"/>
    <col min="1013" max="1016" width="57" style="215" customWidth="1"/>
    <col min="1017" max="1017" width="25.85546875" style="215" bestFit="1" customWidth="1"/>
    <col min="1018" max="1018" width="25.140625" style="215" customWidth="1"/>
    <col min="1019" max="1019" width="33.28515625" style="215" customWidth="1"/>
    <col min="1020" max="1020" width="24.140625" style="215" customWidth="1"/>
    <col min="1021" max="1021" width="27.42578125" style="215" customWidth="1"/>
    <col min="1022" max="1263" width="10.85546875" style="215"/>
    <col min="1264" max="1265" width="9.7109375" style="215" customWidth="1"/>
    <col min="1266" max="1266" width="61" style="215" customWidth="1"/>
    <col min="1267" max="1267" width="18.7109375" style="215" customWidth="1"/>
    <col min="1268" max="1268" width="17.85546875" style="215" customWidth="1"/>
    <col min="1269" max="1272" width="57" style="215" customWidth="1"/>
    <col min="1273" max="1273" width="25.85546875" style="215" bestFit="1" customWidth="1"/>
    <col min="1274" max="1274" width="25.140625" style="215" customWidth="1"/>
    <col min="1275" max="1275" width="33.28515625" style="215" customWidth="1"/>
    <col min="1276" max="1276" width="24.140625" style="215" customWidth="1"/>
    <col min="1277" max="1277" width="27.42578125" style="215" customWidth="1"/>
    <col min="1278" max="1519" width="10.85546875" style="215"/>
    <col min="1520" max="1521" width="9.7109375" style="215" customWidth="1"/>
    <col min="1522" max="1522" width="61" style="215" customWidth="1"/>
    <col min="1523" max="1523" width="18.7109375" style="215" customWidth="1"/>
    <col min="1524" max="1524" width="17.85546875" style="215" customWidth="1"/>
    <col min="1525" max="1528" width="57" style="215" customWidth="1"/>
    <col min="1529" max="1529" width="25.85546875" style="215" bestFit="1" customWidth="1"/>
    <col min="1530" max="1530" width="25.140625" style="215" customWidth="1"/>
    <col min="1531" max="1531" width="33.28515625" style="215" customWidth="1"/>
    <col min="1532" max="1532" width="24.140625" style="215" customWidth="1"/>
    <col min="1533" max="1533" width="27.42578125" style="215" customWidth="1"/>
    <col min="1534" max="1775" width="10.85546875" style="215"/>
    <col min="1776" max="1777" width="9.7109375" style="215" customWidth="1"/>
    <col min="1778" max="1778" width="61" style="215" customWidth="1"/>
    <col min="1779" max="1779" width="18.7109375" style="215" customWidth="1"/>
    <col min="1780" max="1780" width="17.85546875" style="215" customWidth="1"/>
    <col min="1781" max="1784" width="57" style="215" customWidth="1"/>
    <col min="1785" max="1785" width="25.85546875" style="215" bestFit="1" customWidth="1"/>
    <col min="1786" max="1786" width="25.140625" style="215" customWidth="1"/>
    <col min="1787" max="1787" width="33.28515625" style="215" customWidth="1"/>
    <col min="1788" max="1788" width="24.140625" style="215" customWidth="1"/>
    <col min="1789" max="1789" width="27.42578125" style="215" customWidth="1"/>
    <col min="1790" max="2031" width="10.85546875" style="215"/>
    <col min="2032" max="2033" width="9.7109375" style="215" customWidth="1"/>
    <col min="2034" max="2034" width="61" style="215" customWidth="1"/>
    <col min="2035" max="2035" width="18.7109375" style="215" customWidth="1"/>
    <col min="2036" max="2036" width="17.85546875" style="215" customWidth="1"/>
    <col min="2037" max="2040" width="57" style="215" customWidth="1"/>
    <col min="2041" max="2041" width="25.85546875" style="215" bestFit="1" customWidth="1"/>
    <col min="2042" max="2042" width="25.140625" style="215" customWidth="1"/>
    <col min="2043" max="2043" width="33.28515625" style="215" customWidth="1"/>
    <col min="2044" max="2044" width="24.140625" style="215" customWidth="1"/>
    <col min="2045" max="2045" width="27.42578125" style="215" customWidth="1"/>
    <col min="2046" max="2287" width="10.85546875" style="215"/>
    <col min="2288" max="2289" width="9.7109375" style="215" customWidth="1"/>
    <col min="2290" max="2290" width="61" style="215" customWidth="1"/>
    <col min="2291" max="2291" width="18.7109375" style="215" customWidth="1"/>
    <col min="2292" max="2292" width="17.85546875" style="215" customWidth="1"/>
    <col min="2293" max="2296" width="57" style="215" customWidth="1"/>
    <col min="2297" max="2297" width="25.85546875" style="215" bestFit="1" customWidth="1"/>
    <col min="2298" max="2298" width="25.140625" style="215" customWidth="1"/>
    <col min="2299" max="2299" width="33.28515625" style="215" customWidth="1"/>
    <col min="2300" max="2300" width="24.140625" style="215" customWidth="1"/>
    <col min="2301" max="2301" width="27.42578125" style="215" customWidth="1"/>
    <col min="2302" max="2543" width="10.85546875" style="215"/>
    <col min="2544" max="2545" width="9.7109375" style="215" customWidth="1"/>
    <col min="2546" max="2546" width="61" style="215" customWidth="1"/>
    <col min="2547" max="2547" width="18.7109375" style="215" customWidth="1"/>
    <col min="2548" max="2548" width="17.85546875" style="215" customWidth="1"/>
    <col min="2549" max="2552" width="57" style="215" customWidth="1"/>
    <col min="2553" max="2553" width="25.85546875" style="215" bestFit="1" customWidth="1"/>
    <col min="2554" max="2554" width="25.140625" style="215" customWidth="1"/>
    <col min="2555" max="2555" width="33.28515625" style="215" customWidth="1"/>
    <col min="2556" max="2556" width="24.140625" style="215" customWidth="1"/>
    <col min="2557" max="2557" width="27.42578125" style="215" customWidth="1"/>
    <col min="2558" max="2799" width="10.85546875" style="215"/>
    <col min="2800" max="2801" width="9.7109375" style="215" customWidth="1"/>
    <col min="2802" max="2802" width="61" style="215" customWidth="1"/>
    <col min="2803" max="2803" width="18.7109375" style="215" customWidth="1"/>
    <col min="2804" max="2804" width="17.85546875" style="215" customWidth="1"/>
    <col min="2805" max="2808" width="57" style="215" customWidth="1"/>
    <col min="2809" max="2809" width="25.85546875" style="215" bestFit="1" customWidth="1"/>
    <col min="2810" max="2810" width="25.140625" style="215" customWidth="1"/>
    <col min="2811" max="2811" width="33.28515625" style="215" customWidth="1"/>
    <col min="2812" max="2812" width="24.140625" style="215" customWidth="1"/>
    <col min="2813" max="2813" width="27.42578125" style="215" customWidth="1"/>
    <col min="2814" max="3055" width="10.85546875" style="215"/>
    <col min="3056" max="3057" width="9.7109375" style="215" customWidth="1"/>
    <col min="3058" max="3058" width="61" style="215" customWidth="1"/>
    <col min="3059" max="3059" width="18.7109375" style="215" customWidth="1"/>
    <col min="3060" max="3060" width="17.85546875" style="215" customWidth="1"/>
    <col min="3061" max="3064" width="57" style="215" customWidth="1"/>
    <col min="3065" max="3065" width="25.85546875" style="215" bestFit="1" customWidth="1"/>
    <col min="3066" max="3066" width="25.140625" style="215" customWidth="1"/>
    <col min="3067" max="3067" width="33.28515625" style="215" customWidth="1"/>
    <col min="3068" max="3068" width="24.140625" style="215" customWidth="1"/>
    <col min="3069" max="3069" width="27.42578125" style="215" customWidth="1"/>
    <col min="3070" max="3311" width="10.85546875" style="215"/>
    <col min="3312" max="3313" width="9.7109375" style="215" customWidth="1"/>
    <col min="3314" max="3314" width="61" style="215" customWidth="1"/>
    <col min="3315" max="3315" width="18.7109375" style="215" customWidth="1"/>
    <col min="3316" max="3316" width="17.85546875" style="215" customWidth="1"/>
    <col min="3317" max="3320" width="57" style="215" customWidth="1"/>
    <col min="3321" max="3321" width="25.85546875" style="215" bestFit="1" customWidth="1"/>
    <col min="3322" max="3322" width="25.140625" style="215" customWidth="1"/>
    <col min="3323" max="3323" width="33.28515625" style="215" customWidth="1"/>
    <col min="3324" max="3324" width="24.140625" style="215" customWidth="1"/>
    <col min="3325" max="3325" width="27.42578125" style="215" customWidth="1"/>
    <col min="3326" max="3567" width="10.85546875" style="215"/>
    <col min="3568" max="3569" width="9.7109375" style="215" customWidth="1"/>
    <col min="3570" max="3570" width="61" style="215" customWidth="1"/>
    <col min="3571" max="3571" width="18.7109375" style="215" customWidth="1"/>
    <col min="3572" max="3572" width="17.85546875" style="215" customWidth="1"/>
    <col min="3573" max="3576" width="57" style="215" customWidth="1"/>
    <col min="3577" max="3577" width="25.85546875" style="215" bestFit="1" customWidth="1"/>
    <col min="3578" max="3578" width="25.140625" style="215" customWidth="1"/>
    <col min="3579" max="3579" width="33.28515625" style="215" customWidth="1"/>
    <col min="3580" max="3580" width="24.140625" style="215" customWidth="1"/>
    <col min="3581" max="3581" width="27.42578125" style="215" customWidth="1"/>
    <col min="3582" max="3823" width="10.85546875" style="215"/>
    <col min="3824" max="3825" width="9.7109375" style="215" customWidth="1"/>
    <col min="3826" max="3826" width="61" style="215" customWidth="1"/>
    <col min="3827" max="3827" width="18.7109375" style="215" customWidth="1"/>
    <col min="3828" max="3828" width="17.85546875" style="215" customWidth="1"/>
    <col min="3829" max="3832" width="57" style="215" customWidth="1"/>
    <col min="3833" max="3833" width="25.85546875" style="215" bestFit="1" customWidth="1"/>
    <col min="3834" max="3834" width="25.140625" style="215" customWidth="1"/>
    <col min="3835" max="3835" width="33.28515625" style="215" customWidth="1"/>
    <col min="3836" max="3836" width="24.140625" style="215" customWidth="1"/>
    <col min="3837" max="3837" width="27.42578125" style="215" customWidth="1"/>
    <col min="3838" max="4079" width="10.85546875" style="215"/>
    <col min="4080" max="4081" width="9.7109375" style="215" customWidth="1"/>
    <col min="4082" max="4082" width="61" style="215" customWidth="1"/>
    <col min="4083" max="4083" width="18.7109375" style="215" customWidth="1"/>
    <col min="4084" max="4084" width="17.85546875" style="215" customWidth="1"/>
    <col min="4085" max="4088" width="57" style="215" customWidth="1"/>
    <col min="4089" max="4089" width="25.85546875" style="215" bestFit="1" customWidth="1"/>
    <col min="4090" max="4090" width="25.140625" style="215" customWidth="1"/>
    <col min="4091" max="4091" width="33.28515625" style="215" customWidth="1"/>
    <col min="4092" max="4092" width="24.140625" style="215" customWidth="1"/>
    <col min="4093" max="4093" width="27.42578125" style="215" customWidth="1"/>
    <col min="4094" max="4335" width="10.85546875" style="215"/>
    <col min="4336" max="4337" width="9.7109375" style="215" customWidth="1"/>
    <col min="4338" max="4338" width="61" style="215" customWidth="1"/>
    <col min="4339" max="4339" width="18.7109375" style="215" customWidth="1"/>
    <col min="4340" max="4340" width="17.85546875" style="215" customWidth="1"/>
    <col min="4341" max="4344" width="57" style="215" customWidth="1"/>
    <col min="4345" max="4345" width="25.85546875" style="215" bestFit="1" customWidth="1"/>
    <col min="4346" max="4346" width="25.140625" style="215" customWidth="1"/>
    <col min="4347" max="4347" width="33.28515625" style="215" customWidth="1"/>
    <col min="4348" max="4348" width="24.140625" style="215" customWidth="1"/>
    <col min="4349" max="4349" width="27.42578125" style="215" customWidth="1"/>
    <col min="4350" max="4591" width="10.85546875" style="215"/>
    <col min="4592" max="4593" width="9.7109375" style="215" customWidth="1"/>
    <col min="4594" max="4594" width="61" style="215" customWidth="1"/>
    <col min="4595" max="4595" width="18.7109375" style="215" customWidth="1"/>
    <col min="4596" max="4596" width="17.85546875" style="215" customWidth="1"/>
    <col min="4597" max="4600" width="57" style="215" customWidth="1"/>
    <col min="4601" max="4601" width="25.85546875" style="215" bestFit="1" customWidth="1"/>
    <col min="4602" max="4602" width="25.140625" style="215" customWidth="1"/>
    <col min="4603" max="4603" width="33.28515625" style="215" customWidth="1"/>
    <col min="4604" max="4604" width="24.140625" style="215" customWidth="1"/>
    <col min="4605" max="4605" width="27.42578125" style="215" customWidth="1"/>
    <col min="4606" max="4847" width="10.85546875" style="215"/>
    <col min="4848" max="4849" width="9.7109375" style="215" customWidth="1"/>
    <col min="4850" max="4850" width="61" style="215" customWidth="1"/>
    <col min="4851" max="4851" width="18.7109375" style="215" customWidth="1"/>
    <col min="4852" max="4852" width="17.85546875" style="215" customWidth="1"/>
    <col min="4853" max="4856" width="57" style="215" customWidth="1"/>
    <col min="4857" max="4857" width="25.85546875" style="215" bestFit="1" customWidth="1"/>
    <col min="4858" max="4858" width="25.140625" style="215" customWidth="1"/>
    <col min="4859" max="4859" width="33.28515625" style="215" customWidth="1"/>
    <col min="4860" max="4860" width="24.140625" style="215" customWidth="1"/>
    <col min="4861" max="4861" width="27.42578125" style="215" customWidth="1"/>
    <col min="4862" max="5103" width="10.85546875" style="215"/>
    <col min="5104" max="5105" width="9.7109375" style="215" customWidth="1"/>
    <col min="5106" max="5106" width="61" style="215" customWidth="1"/>
    <col min="5107" max="5107" width="18.7109375" style="215" customWidth="1"/>
    <col min="5108" max="5108" width="17.85546875" style="215" customWidth="1"/>
    <col min="5109" max="5112" width="57" style="215" customWidth="1"/>
    <col min="5113" max="5113" width="25.85546875" style="215" bestFit="1" customWidth="1"/>
    <col min="5114" max="5114" width="25.140625" style="215" customWidth="1"/>
    <col min="5115" max="5115" width="33.28515625" style="215" customWidth="1"/>
    <col min="5116" max="5116" width="24.140625" style="215" customWidth="1"/>
    <col min="5117" max="5117" width="27.42578125" style="215" customWidth="1"/>
    <col min="5118" max="5359" width="10.85546875" style="215"/>
    <col min="5360" max="5361" width="9.7109375" style="215" customWidth="1"/>
    <col min="5362" max="5362" width="61" style="215" customWidth="1"/>
    <col min="5363" max="5363" width="18.7109375" style="215" customWidth="1"/>
    <col min="5364" max="5364" width="17.85546875" style="215" customWidth="1"/>
    <col min="5365" max="5368" width="57" style="215" customWidth="1"/>
    <col min="5369" max="5369" width="25.85546875" style="215" bestFit="1" customWidth="1"/>
    <col min="5370" max="5370" width="25.140625" style="215" customWidth="1"/>
    <col min="5371" max="5371" width="33.28515625" style="215" customWidth="1"/>
    <col min="5372" max="5372" width="24.140625" style="215" customWidth="1"/>
    <col min="5373" max="5373" width="27.42578125" style="215" customWidth="1"/>
    <col min="5374" max="5615" width="10.85546875" style="215"/>
    <col min="5616" max="5617" width="9.7109375" style="215" customWidth="1"/>
    <col min="5618" max="5618" width="61" style="215" customWidth="1"/>
    <col min="5619" max="5619" width="18.7109375" style="215" customWidth="1"/>
    <col min="5620" max="5620" width="17.85546875" style="215" customWidth="1"/>
    <col min="5621" max="5624" width="57" style="215" customWidth="1"/>
    <col min="5625" max="5625" width="25.85546875" style="215" bestFit="1" customWidth="1"/>
    <col min="5626" max="5626" width="25.140625" style="215" customWidth="1"/>
    <col min="5627" max="5627" width="33.28515625" style="215" customWidth="1"/>
    <col min="5628" max="5628" width="24.140625" style="215" customWidth="1"/>
    <col min="5629" max="5629" width="27.42578125" style="215" customWidth="1"/>
    <col min="5630" max="5871" width="10.85546875" style="215"/>
    <col min="5872" max="5873" width="9.7109375" style="215" customWidth="1"/>
    <col min="5874" max="5874" width="61" style="215" customWidth="1"/>
    <col min="5875" max="5875" width="18.7109375" style="215" customWidth="1"/>
    <col min="5876" max="5876" width="17.85546875" style="215" customWidth="1"/>
    <col min="5877" max="5880" width="57" style="215" customWidth="1"/>
    <col min="5881" max="5881" width="25.85546875" style="215" bestFit="1" customWidth="1"/>
    <col min="5882" max="5882" width="25.140625" style="215" customWidth="1"/>
    <col min="5883" max="5883" width="33.28515625" style="215" customWidth="1"/>
    <col min="5884" max="5884" width="24.140625" style="215" customWidth="1"/>
    <col min="5885" max="5885" width="27.42578125" style="215" customWidth="1"/>
    <col min="5886" max="6127" width="10.85546875" style="215"/>
    <col min="6128" max="6129" width="9.7109375" style="215" customWidth="1"/>
    <col min="6130" max="6130" width="61" style="215" customWidth="1"/>
    <col min="6131" max="6131" width="18.7109375" style="215" customWidth="1"/>
    <col min="6132" max="6132" width="17.85546875" style="215" customWidth="1"/>
    <col min="6133" max="6136" width="57" style="215" customWidth="1"/>
    <col min="6137" max="6137" width="25.85546875" style="215" bestFit="1" customWidth="1"/>
    <col min="6138" max="6138" width="25.140625" style="215" customWidth="1"/>
    <col min="6139" max="6139" width="33.28515625" style="215" customWidth="1"/>
    <col min="6140" max="6140" width="24.140625" style="215" customWidth="1"/>
    <col min="6141" max="6141" width="27.42578125" style="215" customWidth="1"/>
    <col min="6142" max="6383" width="10.85546875" style="215"/>
    <col min="6384" max="6385" width="9.7109375" style="215" customWidth="1"/>
    <col min="6386" max="6386" width="61" style="215" customWidth="1"/>
    <col min="6387" max="6387" width="18.7109375" style="215" customWidth="1"/>
    <col min="6388" max="6388" width="17.85546875" style="215" customWidth="1"/>
    <col min="6389" max="6392" width="57" style="215" customWidth="1"/>
    <col min="6393" max="6393" width="25.85546875" style="215" bestFit="1" customWidth="1"/>
    <col min="6394" max="6394" width="25.140625" style="215" customWidth="1"/>
    <col min="6395" max="6395" width="33.28515625" style="215" customWidth="1"/>
    <col min="6396" max="6396" width="24.140625" style="215" customWidth="1"/>
    <col min="6397" max="6397" width="27.42578125" style="215" customWidth="1"/>
    <col min="6398" max="6639" width="10.85546875" style="215"/>
    <col min="6640" max="6641" width="9.7109375" style="215" customWidth="1"/>
    <col min="6642" max="6642" width="61" style="215" customWidth="1"/>
    <col min="6643" max="6643" width="18.7109375" style="215" customWidth="1"/>
    <col min="6644" max="6644" width="17.85546875" style="215" customWidth="1"/>
    <col min="6645" max="6648" width="57" style="215" customWidth="1"/>
    <col min="6649" max="6649" width="25.85546875" style="215" bestFit="1" customWidth="1"/>
    <col min="6650" max="6650" width="25.140625" style="215" customWidth="1"/>
    <col min="6651" max="6651" width="33.28515625" style="215" customWidth="1"/>
    <col min="6652" max="6652" width="24.140625" style="215" customWidth="1"/>
    <col min="6653" max="6653" width="27.42578125" style="215" customWidth="1"/>
    <col min="6654" max="6895" width="10.85546875" style="215"/>
    <col min="6896" max="6897" width="9.7109375" style="215" customWidth="1"/>
    <col min="6898" max="6898" width="61" style="215" customWidth="1"/>
    <col min="6899" max="6899" width="18.7109375" style="215" customWidth="1"/>
    <col min="6900" max="6900" width="17.85546875" style="215" customWidth="1"/>
    <col min="6901" max="6904" width="57" style="215" customWidth="1"/>
    <col min="6905" max="6905" width="25.85546875" style="215" bestFit="1" customWidth="1"/>
    <col min="6906" max="6906" width="25.140625" style="215" customWidth="1"/>
    <col min="6907" max="6907" width="33.28515625" style="215" customWidth="1"/>
    <col min="6908" max="6908" width="24.140625" style="215" customWidth="1"/>
    <col min="6909" max="6909" width="27.42578125" style="215" customWidth="1"/>
    <col min="6910" max="7151" width="10.85546875" style="215"/>
    <col min="7152" max="7153" width="9.7109375" style="215" customWidth="1"/>
    <col min="7154" max="7154" width="61" style="215" customWidth="1"/>
    <col min="7155" max="7155" width="18.7109375" style="215" customWidth="1"/>
    <col min="7156" max="7156" width="17.85546875" style="215" customWidth="1"/>
    <col min="7157" max="7160" width="57" style="215" customWidth="1"/>
    <col min="7161" max="7161" width="25.85546875" style="215" bestFit="1" customWidth="1"/>
    <col min="7162" max="7162" width="25.140625" style="215" customWidth="1"/>
    <col min="7163" max="7163" width="33.28515625" style="215" customWidth="1"/>
    <col min="7164" max="7164" width="24.140625" style="215" customWidth="1"/>
    <col min="7165" max="7165" width="27.42578125" style="215" customWidth="1"/>
    <col min="7166" max="7407" width="10.85546875" style="215"/>
    <col min="7408" max="7409" width="9.7109375" style="215" customWidth="1"/>
    <col min="7410" max="7410" width="61" style="215" customWidth="1"/>
    <col min="7411" max="7411" width="18.7109375" style="215" customWidth="1"/>
    <col min="7412" max="7412" width="17.85546875" style="215" customWidth="1"/>
    <col min="7413" max="7416" width="57" style="215" customWidth="1"/>
    <col min="7417" max="7417" width="25.85546875" style="215" bestFit="1" customWidth="1"/>
    <col min="7418" max="7418" width="25.140625" style="215" customWidth="1"/>
    <col min="7419" max="7419" width="33.28515625" style="215" customWidth="1"/>
    <col min="7420" max="7420" width="24.140625" style="215" customWidth="1"/>
    <col min="7421" max="7421" width="27.42578125" style="215" customWidth="1"/>
    <col min="7422" max="7663" width="10.85546875" style="215"/>
    <col min="7664" max="7665" width="9.7109375" style="215" customWidth="1"/>
    <col min="7666" max="7666" width="61" style="215" customWidth="1"/>
    <col min="7667" max="7667" width="18.7109375" style="215" customWidth="1"/>
    <col min="7668" max="7668" width="17.85546875" style="215" customWidth="1"/>
    <col min="7669" max="7672" width="57" style="215" customWidth="1"/>
    <col min="7673" max="7673" width="25.85546875" style="215" bestFit="1" customWidth="1"/>
    <col min="7674" max="7674" width="25.140625" style="215" customWidth="1"/>
    <col min="7675" max="7675" width="33.28515625" style="215" customWidth="1"/>
    <col min="7676" max="7676" width="24.140625" style="215" customWidth="1"/>
    <col min="7677" max="7677" width="27.42578125" style="215" customWidth="1"/>
    <col min="7678" max="7919" width="10.85546875" style="215"/>
    <col min="7920" max="7921" width="9.7109375" style="215" customWidth="1"/>
    <col min="7922" max="7922" width="61" style="215" customWidth="1"/>
    <col min="7923" max="7923" width="18.7109375" style="215" customWidth="1"/>
    <col min="7924" max="7924" width="17.85546875" style="215" customWidth="1"/>
    <col min="7925" max="7928" width="57" style="215" customWidth="1"/>
    <col min="7929" max="7929" width="25.85546875" style="215" bestFit="1" customWidth="1"/>
    <col min="7930" max="7930" width="25.140625" style="215" customWidth="1"/>
    <col min="7931" max="7931" width="33.28515625" style="215" customWidth="1"/>
    <col min="7932" max="7932" width="24.140625" style="215" customWidth="1"/>
    <col min="7933" max="7933" width="27.42578125" style="215" customWidth="1"/>
    <col min="7934" max="8175" width="10.85546875" style="215"/>
    <col min="8176" max="8177" width="9.7109375" style="215" customWidth="1"/>
    <col min="8178" max="8178" width="61" style="215" customWidth="1"/>
    <col min="8179" max="8179" width="18.7109375" style="215" customWidth="1"/>
    <col min="8180" max="8180" width="17.85546875" style="215" customWidth="1"/>
    <col min="8181" max="8184" width="57" style="215" customWidth="1"/>
    <col min="8185" max="8185" width="25.85546875" style="215" bestFit="1" customWidth="1"/>
    <col min="8186" max="8186" width="25.140625" style="215" customWidth="1"/>
    <col min="8187" max="8187" width="33.28515625" style="215" customWidth="1"/>
    <col min="8188" max="8188" width="24.140625" style="215" customWidth="1"/>
    <col min="8189" max="8189" width="27.42578125" style="215" customWidth="1"/>
    <col min="8190" max="8431" width="10.85546875" style="215"/>
    <col min="8432" max="8433" width="9.7109375" style="215" customWidth="1"/>
    <col min="8434" max="8434" width="61" style="215" customWidth="1"/>
    <col min="8435" max="8435" width="18.7109375" style="215" customWidth="1"/>
    <col min="8436" max="8436" width="17.85546875" style="215" customWidth="1"/>
    <col min="8437" max="8440" width="57" style="215" customWidth="1"/>
    <col min="8441" max="8441" width="25.85546875" style="215" bestFit="1" customWidth="1"/>
    <col min="8442" max="8442" width="25.140625" style="215" customWidth="1"/>
    <col min="8443" max="8443" width="33.28515625" style="215" customWidth="1"/>
    <col min="8444" max="8444" width="24.140625" style="215" customWidth="1"/>
    <col min="8445" max="8445" width="27.42578125" style="215" customWidth="1"/>
    <col min="8446" max="8687" width="10.85546875" style="215"/>
    <col min="8688" max="8689" width="9.7109375" style="215" customWidth="1"/>
    <col min="8690" max="8690" width="61" style="215" customWidth="1"/>
    <col min="8691" max="8691" width="18.7109375" style="215" customWidth="1"/>
    <col min="8692" max="8692" width="17.85546875" style="215" customWidth="1"/>
    <col min="8693" max="8696" width="57" style="215" customWidth="1"/>
    <col min="8697" max="8697" width="25.85546875" style="215" bestFit="1" customWidth="1"/>
    <col min="8698" max="8698" width="25.140625" style="215" customWidth="1"/>
    <col min="8699" max="8699" width="33.28515625" style="215" customWidth="1"/>
    <col min="8700" max="8700" width="24.140625" style="215" customWidth="1"/>
    <col min="8701" max="8701" width="27.42578125" style="215" customWidth="1"/>
    <col min="8702" max="8943" width="10.85546875" style="215"/>
    <col min="8944" max="8945" width="9.7109375" style="215" customWidth="1"/>
    <col min="8946" max="8946" width="61" style="215" customWidth="1"/>
    <col min="8947" max="8947" width="18.7109375" style="215" customWidth="1"/>
    <col min="8948" max="8948" width="17.85546875" style="215" customWidth="1"/>
    <col min="8949" max="8952" width="57" style="215" customWidth="1"/>
    <col min="8953" max="8953" width="25.85546875" style="215" bestFit="1" customWidth="1"/>
    <col min="8954" max="8954" width="25.140625" style="215" customWidth="1"/>
    <col min="8955" max="8955" width="33.28515625" style="215" customWidth="1"/>
    <col min="8956" max="8956" width="24.140625" style="215" customWidth="1"/>
    <col min="8957" max="8957" width="27.42578125" style="215" customWidth="1"/>
    <col min="8958" max="9199" width="10.85546875" style="215"/>
    <col min="9200" max="9201" width="9.7109375" style="215" customWidth="1"/>
    <col min="9202" max="9202" width="61" style="215" customWidth="1"/>
    <col min="9203" max="9203" width="18.7109375" style="215" customWidth="1"/>
    <col min="9204" max="9204" width="17.85546875" style="215" customWidth="1"/>
    <col min="9205" max="9208" width="57" style="215" customWidth="1"/>
    <col min="9209" max="9209" width="25.85546875" style="215" bestFit="1" customWidth="1"/>
    <col min="9210" max="9210" width="25.140625" style="215" customWidth="1"/>
    <col min="9211" max="9211" width="33.28515625" style="215" customWidth="1"/>
    <col min="9212" max="9212" width="24.140625" style="215" customWidth="1"/>
    <col min="9213" max="9213" width="27.42578125" style="215" customWidth="1"/>
    <col min="9214" max="9455" width="10.85546875" style="215"/>
    <col min="9456" max="9457" width="9.7109375" style="215" customWidth="1"/>
    <col min="9458" max="9458" width="61" style="215" customWidth="1"/>
    <col min="9459" max="9459" width="18.7109375" style="215" customWidth="1"/>
    <col min="9460" max="9460" width="17.85546875" style="215" customWidth="1"/>
    <col min="9461" max="9464" width="57" style="215" customWidth="1"/>
    <col min="9465" max="9465" width="25.85546875" style="215" bestFit="1" customWidth="1"/>
    <col min="9466" max="9466" width="25.140625" style="215" customWidth="1"/>
    <col min="9467" max="9467" width="33.28515625" style="215" customWidth="1"/>
    <col min="9468" max="9468" width="24.140625" style="215" customWidth="1"/>
    <col min="9469" max="9469" width="27.42578125" style="215" customWidth="1"/>
    <col min="9470" max="9711" width="10.85546875" style="215"/>
    <col min="9712" max="9713" width="9.7109375" style="215" customWidth="1"/>
    <col min="9714" max="9714" width="61" style="215" customWidth="1"/>
    <col min="9715" max="9715" width="18.7109375" style="215" customWidth="1"/>
    <col min="9716" max="9716" width="17.85546875" style="215" customWidth="1"/>
    <col min="9717" max="9720" width="57" style="215" customWidth="1"/>
    <col min="9721" max="9721" width="25.85546875" style="215" bestFit="1" customWidth="1"/>
    <col min="9722" max="9722" width="25.140625" style="215" customWidth="1"/>
    <col min="9723" max="9723" width="33.28515625" style="215" customWidth="1"/>
    <col min="9724" max="9724" width="24.140625" style="215" customWidth="1"/>
    <col min="9725" max="9725" width="27.42578125" style="215" customWidth="1"/>
    <col min="9726" max="9967" width="10.85546875" style="215"/>
    <col min="9968" max="9969" width="9.7109375" style="215" customWidth="1"/>
    <col min="9970" max="9970" width="61" style="215" customWidth="1"/>
    <col min="9971" max="9971" width="18.7109375" style="215" customWidth="1"/>
    <col min="9972" max="9972" width="17.85546875" style="215" customWidth="1"/>
    <col min="9973" max="9976" width="57" style="215" customWidth="1"/>
    <col min="9977" max="9977" width="25.85546875" style="215" bestFit="1" customWidth="1"/>
    <col min="9978" max="9978" width="25.140625" style="215" customWidth="1"/>
    <col min="9979" max="9979" width="33.28515625" style="215" customWidth="1"/>
    <col min="9980" max="9980" width="24.140625" style="215" customWidth="1"/>
    <col min="9981" max="9981" width="27.42578125" style="215" customWidth="1"/>
    <col min="9982" max="10223" width="10.85546875" style="215"/>
    <col min="10224" max="10225" width="9.7109375" style="215" customWidth="1"/>
    <col min="10226" max="10226" width="61" style="215" customWidth="1"/>
    <col min="10227" max="10227" width="18.7109375" style="215" customWidth="1"/>
    <col min="10228" max="10228" width="17.85546875" style="215" customWidth="1"/>
    <col min="10229" max="10232" width="57" style="215" customWidth="1"/>
    <col min="10233" max="10233" width="25.85546875" style="215" bestFit="1" customWidth="1"/>
    <col min="10234" max="10234" width="25.140625" style="215" customWidth="1"/>
    <col min="10235" max="10235" width="33.28515625" style="215" customWidth="1"/>
    <col min="10236" max="10236" width="24.140625" style="215" customWidth="1"/>
    <col min="10237" max="10237" width="27.42578125" style="215" customWidth="1"/>
    <col min="10238" max="10479" width="10.85546875" style="215"/>
    <col min="10480" max="10481" width="9.7109375" style="215" customWidth="1"/>
    <col min="10482" max="10482" width="61" style="215" customWidth="1"/>
    <col min="10483" max="10483" width="18.7109375" style="215" customWidth="1"/>
    <col min="10484" max="10484" width="17.85546875" style="215" customWidth="1"/>
    <col min="10485" max="10488" width="57" style="215" customWidth="1"/>
    <col min="10489" max="10489" width="25.85546875" style="215" bestFit="1" customWidth="1"/>
    <col min="10490" max="10490" width="25.140625" style="215" customWidth="1"/>
    <col min="10491" max="10491" width="33.28515625" style="215" customWidth="1"/>
    <col min="10492" max="10492" width="24.140625" style="215" customWidth="1"/>
    <col min="10493" max="10493" width="27.42578125" style="215" customWidth="1"/>
    <col min="10494" max="10735" width="10.85546875" style="215"/>
    <col min="10736" max="10737" width="9.7109375" style="215" customWidth="1"/>
    <col min="10738" max="10738" width="61" style="215" customWidth="1"/>
    <col min="10739" max="10739" width="18.7109375" style="215" customWidth="1"/>
    <col min="10740" max="10740" width="17.85546875" style="215" customWidth="1"/>
    <col min="10741" max="10744" width="57" style="215" customWidth="1"/>
    <col min="10745" max="10745" width="25.85546875" style="215" bestFit="1" customWidth="1"/>
    <col min="10746" max="10746" width="25.140625" style="215" customWidth="1"/>
    <col min="10747" max="10747" width="33.28515625" style="215" customWidth="1"/>
    <col min="10748" max="10748" width="24.140625" style="215" customWidth="1"/>
    <col min="10749" max="10749" width="27.42578125" style="215" customWidth="1"/>
    <col min="10750" max="10991" width="10.85546875" style="215"/>
    <col min="10992" max="10993" width="9.7109375" style="215" customWidth="1"/>
    <col min="10994" max="10994" width="61" style="215" customWidth="1"/>
    <col min="10995" max="10995" width="18.7109375" style="215" customWidth="1"/>
    <col min="10996" max="10996" width="17.85546875" style="215" customWidth="1"/>
    <col min="10997" max="11000" width="57" style="215" customWidth="1"/>
    <col min="11001" max="11001" width="25.85546875" style="215" bestFit="1" customWidth="1"/>
    <col min="11002" max="11002" width="25.140625" style="215" customWidth="1"/>
    <col min="11003" max="11003" width="33.28515625" style="215" customWidth="1"/>
    <col min="11004" max="11004" width="24.140625" style="215" customWidth="1"/>
    <col min="11005" max="11005" width="27.42578125" style="215" customWidth="1"/>
    <col min="11006" max="11247" width="10.85546875" style="215"/>
    <col min="11248" max="11249" width="9.7109375" style="215" customWidth="1"/>
    <col min="11250" max="11250" width="61" style="215" customWidth="1"/>
    <col min="11251" max="11251" width="18.7109375" style="215" customWidth="1"/>
    <col min="11252" max="11252" width="17.85546875" style="215" customWidth="1"/>
    <col min="11253" max="11256" width="57" style="215" customWidth="1"/>
    <col min="11257" max="11257" width="25.85546875" style="215" bestFit="1" customWidth="1"/>
    <col min="11258" max="11258" width="25.140625" style="215" customWidth="1"/>
    <col min="11259" max="11259" width="33.28515625" style="215" customWidth="1"/>
    <col min="11260" max="11260" width="24.140625" style="215" customWidth="1"/>
    <col min="11261" max="11261" width="27.42578125" style="215" customWidth="1"/>
    <col min="11262" max="11503" width="10.85546875" style="215"/>
    <col min="11504" max="11505" width="9.7109375" style="215" customWidth="1"/>
    <col min="11506" max="11506" width="61" style="215" customWidth="1"/>
    <col min="11507" max="11507" width="18.7109375" style="215" customWidth="1"/>
    <col min="11508" max="11508" width="17.85546875" style="215" customWidth="1"/>
    <col min="11509" max="11512" width="57" style="215" customWidth="1"/>
    <col min="11513" max="11513" width="25.85546875" style="215" bestFit="1" customWidth="1"/>
    <col min="11514" max="11514" width="25.140625" style="215" customWidth="1"/>
    <col min="11515" max="11515" width="33.28515625" style="215" customWidth="1"/>
    <col min="11516" max="11516" width="24.140625" style="215" customWidth="1"/>
    <col min="11517" max="11517" width="27.42578125" style="215" customWidth="1"/>
    <col min="11518" max="11759" width="10.85546875" style="215"/>
    <col min="11760" max="11761" width="9.7109375" style="215" customWidth="1"/>
    <col min="11762" max="11762" width="61" style="215" customWidth="1"/>
    <col min="11763" max="11763" width="18.7109375" style="215" customWidth="1"/>
    <col min="11764" max="11764" width="17.85546875" style="215" customWidth="1"/>
    <col min="11765" max="11768" width="57" style="215" customWidth="1"/>
    <col min="11769" max="11769" width="25.85546875" style="215" bestFit="1" customWidth="1"/>
    <col min="11770" max="11770" width="25.140625" style="215" customWidth="1"/>
    <col min="11771" max="11771" width="33.28515625" style="215" customWidth="1"/>
    <col min="11772" max="11772" width="24.140625" style="215" customWidth="1"/>
    <col min="11773" max="11773" width="27.42578125" style="215" customWidth="1"/>
    <col min="11774" max="12015" width="10.85546875" style="215"/>
    <col min="12016" max="12017" width="9.7109375" style="215" customWidth="1"/>
    <col min="12018" max="12018" width="61" style="215" customWidth="1"/>
    <col min="12019" max="12019" width="18.7109375" style="215" customWidth="1"/>
    <col min="12020" max="12020" width="17.85546875" style="215" customWidth="1"/>
    <col min="12021" max="12024" width="57" style="215" customWidth="1"/>
    <col min="12025" max="12025" width="25.85546875" style="215" bestFit="1" customWidth="1"/>
    <col min="12026" max="12026" width="25.140625" style="215" customWidth="1"/>
    <col min="12027" max="12027" width="33.28515625" style="215" customWidth="1"/>
    <col min="12028" max="12028" width="24.140625" style="215" customWidth="1"/>
    <col min="12029" max="12029" width="27.42578125" style="215" customWidth="1"/>
    <col min="12030" max="12271" width="10.85546875" style="215"/>
    <col min="12272" max="12273" width="9.7109375" style="215" customWidth="1"/>
    <col min="12274" max="12274" width="61" style="215" customWidth="1"/>
    <col min="12275" max="12275" width="18.7109375" style="215" customWidth="1"/>
    <col min="12276" max="12276" width="17.85546875" style="215" customWidth="1"/>
    <col min="12277" max="12280" width="57" style="215" customWidth="1"/>
    <col min="12281" max="12281" width="25.85546875" style="215" bestFit="1" customWidth="1"/>
    <col min="12282" max="12282" width="25.140625" style="215" customWidth="1"/>
    <col min="12283" max="12283" width="33.28515625" style="215" customWidth="1"/>
    <col min="12284" max="12284" width="24.140625" style="215" customWidth="1"/>
    <col min="12285" max="12285" width="27.42578125" style="215" customWidth="1"/>
    <col min="12286" max="12527" width="10.85546875" style="215"/>
    <col min="12528" max="12529" width="9.7109375" style="215" customWidth="1"/>
    <col min="12530" max="12530" width="61" style="215" customWidth="1"/>
    <col min="12531" max="12531" width="18.7109375" style="215" customWidth="1"/>
    <col min="12532" max="12532" width="17.85546875" style="215" customWidth="1"/>
    <col min="12533" max="12536" width="57" style="215" customWidth="1"/>
    <col min="12537" max="12537" width="25.85546875" style="215" bestFit="1" customWidth="1"/>
    <col min="12538" max="12538" width="25.140625" style="215" customWidth="1"/>
    <col min="12539" max="12539" width="33.28515625" style="215" customWidth="1"/>
    <col min="12540" max="12540" width="24.140625" style="215" customWidth="1"/>
    <col min="12541" max="12541" width="27.42578125" style="215" customWidth="1"/>
    <col min="12542" max="12783" width="10.85546875" style="215"/>
    <col min="12784" max="12785" width="9.7109375" style="215" customWidth="1"/>
    <col min="12786" max="12786" width="61" style="215" customWidth="1"/>
    <col min="12787" max="12787" width="18.7109375" style="215" customWidth="1"/>
    <col min="12788" max="12788" width="17.85546875" style="215" customWidth="1"/>
    <col min="12789" max="12792" width="57" style="215" customWidth="1"/>
    <col min="12793" max="12793" width="25.85546875" style="215" bestFit="1" customWidth="1"/>
    <col min="12794" max="12794" width="25.140625" style="215" customWidth="1"/>
    <col min="12795" max="12795" width="33.28515625" style="215" customWidth="1"/>
    <col min="12796" max="12796" width="24.140625" style="215" customWidth="1"/>
    <col min="12797" max="12797" width="27.42578125" style="215" customWidth="1"/>
    <col min="12798" max="13039" width="10.85546875" style="215"/>
    <col min="13040" max="13041" width="9.7109375" style="215" customWidth="1"/>
    <col min="13042" max="13042" width="61" style="215" customWidth="1"/>
    <col min="13043" max="13043" width="18.7109375" style="215" customWidth="1"/>
    <col min="13044" max="13044" width="17.85546875" style="215" customWidth="1"/>
    <col min="13045" max="13048" width="57" style="215" customWidth="1"/>
    <col min="13049" max="13049" width="25.85546875" style="215" bestFit="1" customWidth="1"/>
    <col min="13050" max="13050" width="25.140625" style="215" customWidth="1"/>
    <col min="13051" max="13051" width="33.28515625" style="215" customWidth="1"/>
    <col min="13052" max="13052" width="24.140625" style="215" customWidth="1"/>
    <col min="13053" max="13053" width="27.42578125" style="215" customWidth="1"/>
    <col min="13054" max="13295" width="10.85546875" style="215"/>
    <col min="13296" max="13297" width="9.7109375" style="215" customWidth="1"/>
    <col min="13298" max="13298" width="61" style="215" customWidth="1"/>
    <col min="13299" max="13299" width="18.7109375" style="215" customWidth="1"/>
    <col min="13300" max="13300" width="17.85546875" style="215" customWidth="1"/>
    <col min="13301" max="13304" width="57" style="215" customWidth="1"/>
    <col min="13305" max="13305" width="25.85546875" style="215" bestFit="1" customWidth="1"/>
    <col min="13306" max="13306" width="25.140625" style="215" customWidth="1"/>
    <col min="13307" max="13307" width="33.28515625" style="215" customWidth="1"/>
    <col min="13308" max="13308" width="24.140625" style="215" customWidth="1"/>
    <col min="13309" max="13309" width="27.42578125" style="215" customWidth="1"/>
    <col min="13310" max="13551" width="10.85546875" style="215"/>
    <col min="13552" max="13553" width="9.7109375" style="215" customWidth="1"/>
    <col min="13554" max="13554" width="61" style="215" customWidth="1"/>
    <col min="13555" max="13555" width="18.7109375" style="215" customWidth="1"/>
    <col min="13556" max="13556" width="17.85546875" style="215" customWidth="1"/>
    <col min="13557" max="13560" width="57" style="215" customWidth="1"/>
    <col min="13561" max="13561" width="25.85546875" style="215" bestFit="1" customWidth="1"/>
    <col min="13562" max="13562" width="25.140625" style="215" customWidth="1"/>
    <col min="13563" max="13563" width="33.28515625" style="215" customWidth="1"/>
    <col min="13564" max="13564" width="24.140625" style="215" customWidth="1"/>
    <col min="13565" max="13565" width="27.42578125" style="215" customWidth="1"/>
    <col min="13566" max="13807" width="10.85546875" style="215"/>
    <col min="13808" max="13809" width="9.7109375" style="215" customWidth="1"/>
    <col min="13810" max="13810" width="61" style="215" customWidth="1"/>
    <col min="13811" max="13811" width="18.7109375" style="215" customWidth="1"/>
    <col min="13812" max="13812" width="17.85546875" style="215" customWidth="1"/>
    <col min="13813" max="13816" width="57" style="215" customWidth="1"/>
    <col min="13817" max="13817" width="25.85546875" style="215" bestFit="1" customWidth="1"/>
    <col min="13818" max="13818" width="25.140625" style="215" customWidth="1"/>
    <col min="13819" max="13819" width="33.28515625" style="215" customWidth="1"/>
    <col min="13820" max="13820" width="24.140625" style="215" customWidth="1"/>
    <col min="13821" max="13821" width="27.42578125" style="215" customWidth="1"/>
    <col min="13822" max="14063" width="10.85546875" style="215"/>
    <col min="14064" max="14065" width="9.7109375" style="215" customWidth="1"/>
    <col min="14066" max="14066" width="61" style="215" customWidth="1"/>
    <col min="14067" max="14067" width="18.7109375" style="215" customWidth="1"/>
    <col min="14068" max="14068" width="17.85546875" style="215" customWidth="1"/>
    <col min="14069" max="14072" width="57" style="215" customWidth="1"/>
    <col min="14073" max="14073" width="25.85546875" style="215" bestFit="1" customWidth="1"/>
    <col min="14074" max="14074" width="25.140625" style="215" customWidth="1"/>
    <col min="14075" max="14075" width="33.28515625" style="215" customWidth="1"/>
    <col min="14076" max="14076" width="24.140625" style="215" customWidth="1"/>
    <col min="14077" max="14077" width="27.42578125" style="215" customWidth="1"/>
    <col min="14078" max="14319" width="10.85546875" style="215"/>
    <col min="14320" max="14321" width="9.7109375" style="215" customWidth="1"/>
    <col min="14322" max="14322" width="61" style="215" customWidth="1"/>
    <col min="14323" max="14323" width="18.7109375" style="215" customWidth="1"/>
    <col min="14324" max="14324" width="17.85546875" style="215" customWidth="1"/>
    <col min="14325" max="14328" width="57" style="215" customWidth="1"/>
    <col min="14329" max="14329" width="25.85546875" style="215" bestFit="1" customWidth="1"/>
    <col min="14330" max="14330" width="25.140625" style="215" customWidth="1"/>
    <col min="14331" max="14331" width="33.28515625" style="215" customWidth="1"/>
    <col min="14332" max="14332" width="24.140625" style="215" customWidth="1"/>
    <col min="14333" max="14333" width="27.42578125" style="215" customWidth="1"/>
    <col min="14334" max="14575" width="10.85546875" style="215"/>
    <col min="14576" max="14577" width="9.7109375" style="215" customWidth="1"/>
    <col min="14578" max="14578" width="61" style="215" customWidth="1"/>
    <col min="14579" max="14579" width="18.7109375" style="215" customWidth="1"/>
    <col min="14580" max="14580" width="17.85546875" style="215" customWidth="1"/>
    <col min="14581" max="14584" width="57" style="215" customWidth="1"/>
    <col min="14585" max="14585" width="25.85546875" style="215" bestFit="1" customWidth="1"/>
    <col min="14586" max="14586" width="25.140625" style="215" customWidth="1"/>
    <col min="14587" max="14587" width="33.28515625" style="215" customWidth="1"/>
    <col min="14588" max="14588" width="24.140625" style="215" customWidth="1"/>
    <col min="14589" max="14589" width="27.42578125" style="215" customWidth="1"/>
    <col min="14590" max="14831" width="10.85546875" style="215"/>
    <col min="14832" max="14833" width="9.7109375" style="215" customWidth="1"/>
    <col min="14834" max="14834" width="61" style="215" customWidth="1"/>
    <col min="14835" max="14835" width="18.7109375" style="215" customWidth="1"/>
    <col min="14836" max="14836" width="17.85546875" style="215" customWidth="1"/>
    <col min="14837" max="14840" width="57" style="215" customWidth="1"/>
    <col min="14841" max="14841" width="25.85546875" style="215" bestFit="1" customWidth="1"/>
    <col min="14842" max="14842" width="25.140625" style="215" customWidth="1"/>
    <col min="14843" max="14843" width="33.28515625" style="215" customWidth="1"/>
    <col min="14844" max="14844" width="24.140625" style="215" customWidth="1"/>
    <col min="14845" max="14845" width="27.42578125" style="215" customWidth="1"/>
    <col min="14846" max="15087" width="10.85546875" style="215"/>
    <col min="15088" max="15089" width="9.7109375" style="215" customWidth="1"/>
    <col min="15090" max="15090" width="61" style="215" customWidth="1"/>
    <col min="15091" max="15091" width="18.7109375" style="215" customWidth="1"/>
    <col min="15092" max="15092" width="17.85546875" style="215" customWidth="1"/>
    <col min="15093" max="15096" width="57" style="215" customWidth="1"/>
    <col min="15097" max="15097" width="25.85546875" style="215" bestFit="1" customWidth="1"/>
    <col min="15098" max="15098" width="25.140625" style="215" customWidth="1"/>
    <col min="15099" max="15099" width="33.28515625" style="215" customWidth="1"/>
    <col min="15100" max="15100" width="24.140625" style="215" customWidth="1"/>
    <col min="15101" max="15101" width="27.42578125" style="215" customWidth="1"/>
    <col min="15102" max="15343" width="10.85546875" style="215"/>
    <col min="15344" max="15345" width="9.7109375" style="215" customWidth="1"/>
    <col min="15346" max="15346" width="61" style="215" customWidth="1"/>
    <col min="15347" max="15347" width="18.7109375" style="215" customWidth="1"/>
    <col min="15348" max="15348" width="17.85546875" style="215" customWidth="1"/>
    <col min="15349" max="15352" width="57" style="215" customWidth="1"/>
    <col min="15353" max="15353" width="25.85546875" style="215" bestFit="1" customWidth="1"/>
    <col min="15354" max="15354" width="25.140625" style="215" customWidth="1"/>
    <col min="15355" max="15355" width="33.28515625" style="215" customWidth="1"/>
    <col min="15356" max="15356" width="24.140625" style="215" customWidth="1"/>
    <col min="15357" max="15357" width="27.42578125" style="215" customWidth="1"/>
    <col min="15358" max="15599" width="10.85546875" style="215"/>
    <col min="15600" max="15601" width="9.7109375" style="215" customWidth="1"/>
    <col min="15602" max="15602" width="61" style="215" customWidth="1"/>
    <col min="15603" max="15603" width="18.7109375" style="215" customWidth="1"/>
    <col min="15604" max="15604" width="17.85546875" style="215" customWidth="1"/>
    <col min="15605" max="15608" width="57" style="215" customWidth="1"/>
    <col min="15609" max="15609" width="25.85546875" style="215" bestFit="1" customWidth="1"/>
    <col min="15610" max="15610" width="25.140625" style="215" customWidth="1"/>
    <col min="15611" max="15611" width="33.28515625" style="215" customWidth="1"/>
    <col min="15612" max="15612" width="24.140625" style="215" customWidth="1"/>
    <col min="15613" max="15613" width="27.42578125" style="215" customWidth="1"/>
    <col min="15614" max="15855" width="10.85546875" style="215"/>
    <col min="15856" max="15857" width="9.7109375" style="215" customWidth="1"/>
    <col min="15858" max="15858" width="61" style="215" customWidth="1"/>
    <col min="15859" max="15859" width="18.7109375" style="215" customWidth="1"/>
    <col min="15860" max="15860" width="17.85546875" style="215" customWidth="1"/>
    <col min="15861" max="15864" width="57" style="215" customWidth="1"/>
    <col min="15865" max="15865" width="25.85546875" style="215" bestFit="1" customWidth="1"/>
    <col min="15866" max="15866" width="25.140625" style="215" customWidth="1"/>
    <col min="15867" max="15867" width="33.28515625" style="215" customWidth="1"/>
    <col min="15868" max="15868" width="24.140625" style="215" customWidth="1"/>
    <col min="15869" max="15869" width="27.42578125" style="215" customWidth="1"/>
    <col min="15870" max="16111" width="10.85546875" style="215"/>
    <col min="16112" max="16113" width="9.7109375" style="215" customWidth="1"/>
    <col min="16114" max="16114" width="61" style="215" customWidth="1"/>
    <col min="16115" max="16115" width="18.7109375" style="215" customWidth="1"/>
    <col min="16116" max="16116" width="17.85546875" style="215" customWidth="1"/>
    <col min="16117" max="16120" width="57" style="215" customWidth="1"/>
    <col min="16121" max="16121" width="25.85546875" style="215" bestFit="1" customWidth="1"/>
    <col min="16122" max="16122" width="25.140625" style="215" customWidth="1"/>
    <col min="16123" max="16123" width="33.28515625" style="215" customWidth="1"/>
    <col min="16124" max="16124" width="24.140625" style="215" customWidth="1"/>
    <col min="16125" max="16125" width="27.42578125" style="215" customWidth="1"/>
    <col min="16126" max="16372" width="10.85546875" style="215"/>
    <col min="16373" max="16384" width="10.85546875" style="215" customWidth="1"/>
  </cols>
  <sheetData>
    <row r="1" spans="1:9" s="28" customFormat="1" ht="25.5" customHeight="1" x14ac:dyDescent="0.25">
      <c r="A1" s="20"/>
      <c r="B1" s="21"/>
      <c r="C1" s="22" t="s">
        <v>110</v>
      </c>
      <c r="D1" s="23"/>
      <c r="E1" s="23"/>
      <c r="F1" s="23"/>
      <c r="G1" s="23"/>
      <c r="H1" s="24" t="s">
        <v>95</v>
      </c>
      <c r="I1" s="25"/>
    </row>
    <row r="2" spans="1:9" s="28" customFormat="1" ht="25.5" customHeight="1" x14ac:dyDescent="0.25">
      <c r="A2" s="29"/>
      <c r="B2" s="30"/>
      <c r="C2" s="31"/>
      <c r="D2" s="32"/>
      <c r="E2" s="32"/>
      <c r="F2" s="32"/>
      <c r="G2" s="32"/>
      <c r="H2" s="33" t="s">
        <v>0</v>
      </c>
      <c r="I2" s="34"/>
    </row>
    <row r="3" spans="1:9" s="28" customFormat="1" ht="25.5" customHeight="1" x14ac:dyDescent="0.25">
      <c r="A3" s="29"/>
      <c r="B3" s="30"/>
      <c r="C3" s="31"/>
      <c r="D3" s="32"/>
      <c r="E3" s="32"/>
      <c r="F3" s="32"/>
      <c r="G3" s="32"/>
      <c r="H3" s="33" t="s">
        <v>108</v>
      </c>
      <c r="I3" s="34"/>
    </row>
    <row r="4" spans="1:9" s="28" customFormat="1" ht="25.5" customHeight="1" thickBot="1" x14ac:dyDescent="0.3">
      <c r="A4" s="37"/>
      <c r="B4" s="38"/>
      <c r="C4" s="39"/>
      <c r="D4" s="40"/>
      <c r="E4" s="40"/>
      <c r="F4" s="40"/>
      <c r="G4" s="40"/>
      <c r="H4" s="41" t="s">
        <v>1</v>
      </c>
      <c r="I4" s="42"/>
    </row>
    <row r="5" spans="1:9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</row>
    <row r="6" spans="1:9" s="28" customFormat="1" ht="20.25" x14ac:dyDescent="0.2">
      <c r="A6" s="312" t="s">
        <v>2</v>
      </c>
      <c r="B6" s="313"/>
      <c r="C6" s="314" t="s">
        <v>90</v>
      </c>
      <c r="D6" s="314"/>
      <c r="E6" s="314"/>
      <c r="F6" s="314"/>
      <c r="G6" s="314"/>
      <c r="H6" s="314"/>
      <c r="I6" s="315"/>
    </row>
    <row r="7" spans="1:9" s="28" customFormat="1" ht="20.25" x14ac:dyDescent="0.25">
      <c r="A7" s="316" t="s">
        <v>36</v>
      </c>
      <c r="B7" s="317"/>
      <c r="C7" s="318"/>
      <c r="D7" s="319"/>
      <c r="E7" s="319"/>
      <c r="F7" s="319"/>
      <c r="G7" s="319"/>
      <c r="H7" s="319"/>
      <c r="I7" s="320"/>
    </row>
    <row r="8" spans="1:9" s="28" customFormat="1" ht="15.75" customHeight="1" x14ac:dyDescent="0.2">
      <c r="A8" s="321" t="s">
        <v>3</v>
      </c>
      <c r="B8" s="317"/>
      <c r="C8" s="322" t="s">
        <v>49</v>
      </c>
      <c r="D8" s="322"/>
      <c r="E8" s="322"/>
      <c r="F8" s="322"/>
      <c r="G8" s="322"/>
      <c r="H8" s="322"/>
      <c r="I8" s="323"/>
    </row>
    <row r="9" spans="1:9" s="28" customFormat="1" ht="21" thickBot="1" x14ac:dyDescent="0.25">
      <c r="A9" s="324" t="s">
        <v>4</v>
      </c>
      <c r="B9" s="325"/>
      <c r="C9" s="326"/>
      <c r="D9" s="327"/>
      <c r="E9" s="327"/>
      <c r="F9" s="327"/>
      <c r="G9" s="327"/>
      <c r="H9" s="327"/>
      <c r="I9" s="328"/>
    </row>
    <row r="10" spans="1:9" ht="12.75" customHeight="1" x14ac:dyDescent="0.25">
      <c r="A10" s="213"/>
      <c r="B10" s="214"/>
      <c r="C10" s="214"/>
      <c r="D10" s="214"/>
      <c r="E10" s="214"/>
      <c r="F10" s="214"/>
      <c r="G10" s="214"/>
      <c r="H10" s="214"/>
      <c r="I10" s="233"/>
    </row>
    <row r="11" spans="1:9" ht="12.75" customHeight="1" x14ac:dyDescent="0.25">
      <c r="A11" s="213"/>
      <c r="B11" s="214"/>
      <c r="C11" s="214"/>
      <c r="D11" s="214"/>
      <c r="E11" s="214"/>
      <c r="F11" s="214"/>
      <c r="G11" s="214"/>
      <c r="H11" s="214"/>
      <c r="I11" s="233"/>
    </row>
    <row r="12" spans="1:9" ht="12.75" customHeight="1" x14ac:dyDescent="0.25">
      <c r="A12" s="68" t="s">
        <v>111</v>
      </c>
      <c r="B12" s="69"/>
      <c r="C12" s="69"/>
      <c r="D12" s="69"/>
      <c r="E12" s="69"/>
      <c r="F12" s="69"/>
      <c r="G12" s="69"/>
      <c r="H12" s="69"/>
      <c r="I12" s="70"/>
    </row>
    <row r="13" spans="1:9" ht="24.75" customHeight="1" x14ac:dyDescent="0.25">
      <c r="A13" s="68"/>
      <c r="B13" s="69"/>
      <c r="C13" s="69"/>
      <c r="D13" s="69"/>
      <c r="E13" s="69"/>
      <c r="F13" s="69"/>
      <c r="G13" s="69"/>
      <c r="H13" s="69"/>
      <c r="I13" s="71"/>
    </row>
    <row r="14" spans="1:9" ht="12.75" customHeight="1" x14ac:dyDescent="0.25">
      <c r="A14" s="213"/>
      <c r="B14" s="214"/>
      <c r="C14" s="214"/>
      <c r="D14" s="214"/>
      <c r="E14" s="214"/>
      <c r="F14" s="214"/>
      <c r="G14" s="214"/>
      <c r="H14" s="214"/>
      <c r="I14" s="233"/>
    </row>
    <row r="15" spans="1:9" ht="12.75" customHeight="1" x14ac:dyDescent="0.25">
      <c r="A15" s="213"/>
      <c r="B15" s="214"/>
      <c r="C15" s="214"/>
      <c r="D15" s="214"/>
      <c r="E15" s="214"/>
      <c r="F15" s="214"/>
      <c r="G15" s="214"/>
      <c r="H15" s="214"/>
      <c r="I15" s="233"/>
    </row>
    <row r="16" spans="1:9" ht="12.75" customHeight="1" x14ac:dyDescent="0.25">
      <c r="A16" s="213"/>
      <c r="B16" s="214"/>
      <c r="C16" s="214"/>
      <c r="D16" s="214"/>
      <c r="E16" s="214"/>
      <c r="F16" s="214"/>
      <c r="G16" s="214"/>
      <c r="H16" s="214"/>
      <c r="I16" s="233"/>
    </row>
    <row r="17" spans="1:9" ht="12.75" customHeight="1" x14ac:dyDescent="0.25">
      <c r="A17" s="213"/>
      <c r="B17" s="214"/>
      <c r="C17" s="214"/>
      <c r="D17" s="214"/>
      <c r="E17" s="214"/>
      <c r="F17" s="214"/>
      <c r="G17" s="214"/>
      <c r="H17" s="214"/>
      <c r="I17" s="233"/>
    </row>
    <row r="18" spans="1:9" ht="12.75" customHeight="1" thickBot="1" x14ac:dyDescent="0.3">
      <c r="A18" s="213"/>
      <c r="B18" s="214"/>
      <c r="C18" s="214"/>
      <c r="D18" s="214"/>
      <c r="E18" s="214"/>
      <c r="F18" s="214"/>
      <c r="G18" s="214"/>
      <c r="H18" s="214"/>
      <c r="I18" s="233"/>
    </row>
    <row r="19" spans="1:9" ht="30.75" customHeight="1" thickBot="1" x14ac:dyDescent="0.3">
      <c r="A19" s="213"/>
      <c r="B19" s="214"/>
      <c r="C19" s="329" t="s">
        <v>37</v>
      </c>
      <c r="D19" s="330"/>
      <c r="E19" s="331"/>
      <c r="F19" s="214"/>
      <c r="G19" s="214"/>
      <c r="H19" s="332" t="s">
        <v>38</v>
      </c>
      <c r="I19" s="333"/>
    </row>
    <row r="20" spans="1:9" ht="61.5" customHeight="1" x14ac:dyDescent="0.25">
      <c r="A20" s="213"/>
      <c r="B20" s="214"/>
      <c r="C20" s="334"/>
      <c r="D20" s="335"/>
      <c r="E20" s="336"/>
      <c r="F20" s="214"/>
      <c r="G20" s="214"/>
      <c r="H20" s="337" t="s">
        <v>46</v>
      </c>
      <c r="I20" s="338"/>
    </row>
    <row r="21" spans="1:9" ht="50.25" customHeight="1" thickBot="1" x14ac:dyDescent="0.25">
      <c r="A21" s="213"/>
      <c r="B21" s="225"/>
      <c r="C21" s="339" t="s">
        <v>39</v>
      </c>
      <c r="D21" s="340"/>
      <c r="E21" s="341" t="s">
        <v>80</v>
      </c>
      <c r="F21" s="214"/>
      <c r="G21" s="231"/>
      <c r="H21" s="226"/>
      <c r="I21" s="228"/>
    </row>
    <row r="22" spans="1:9" ht="33" customHeight="1" thickBot="1" x14ac:dyDescent="0.25">
      <c r="A22" s="229"/>
      <c r="B22" s="230"/>
      <c r="C22" s="342"/>
      <c r="D22" s="343"/>
      <c r="E22" s="344"/>
      <c r="F22" s="217"/>
      <c r="G22" s="231"/>
      <c r="H22" s="214"/>
      <c r="I22" s="214"/>
    </row>
    <row r="23" spans="1:9" ht="13.5" thickBot="1" x14ac:dyDescent="0.3">
      <c r="A23" s="213"/>
      <c r="B23" s="231"/>
      <c r="C23" s="233"/>
      <c r="D23" s="233"/>
      <c r="E23" s="233"/>
      <c r="F23" s="233"/>
      <c r="G23" s="231"/>
      <c r="H23" s="214"/>
      <c r="I23" s="214"/>
    </row>
    <row r="24" spans="1:9" ht="42.75" customHeight="1" x14ac:dyDescent="0.25">
      <c r="A24" s="213"/>
      <c r="B24" s="231"/>
      <c r="C24" s="99" t="s">
        <v>42</v>
      </c>
      <c r="D24" s="100" t="s">
        <v>54</v>
      </c>
      <c r="E24" s="100" t="s">
        <v>77</v>
      </c>
      <c r="F24" s="345" t="s">
        <v>58</v>
      </c>
      <c r="G24" s="99" t="s">
        <v>113</v>
      </c>
      <c r="H24" s="100"/>
      <c r="I24" s="112"/>
    </row>
    <row r="25" spans="1:9" ht="14.25" customHeight="1" thickBot="1" x14ac:dyDescent="0.3">
      <c r="A25" s="213"/>
      <c r="B25" s="231"/>
      <c r="C25" s="105"/>
      <c r="D25" s="106"/>
      <c r="E25" s="106"/>
      <c r="F25" s="346"/>
      <c r="G25" s="113"/>
      <c r="H25" s="114"/>
      <c r="I25" s="347"/>
    </row>
    <row r="26" spans="1:9" ht="25.5" customHeight="1" x14ac:dyDescent="0.25">
      <c r="A26" s="213"/>
      <c r="B26" s="231"/>
      <c r="C26" s="105"/>
      <c r="D26" s="106"/>
      <c r="E26" s="106"/>
      <c r="F26" s="346"/>
      <c r="G26" s="348" t="s">
        <v>30</v>
      </c>
      <c r="H26" s="349" t="s">
        <v>45</v>
      </c>
      <c r="I26" s="350"/>
    </row>
    <row r="27" spans="1:9" ht="25.5" customHeight="1" thickBot="1" x14ac:dyDescent="0.3">
      <c r="A27" s="213"/>
      <c r="B27" s="231"/>
      <c r="C27" s="113"/>
      <c r="D27" s="114"/>
      <c r="E27" s="114"/>
      <c r="F27" s="351"/>
      <c r="G27" s="113"/>
      <c r="H27" s="240" t="s">
        <v>116</v>
      </c>
      <c r="I27" s="119" t="s">
        <v>76</v>
      </c>
    </row>
    <row r="28" spans="1:9" ht="29.25" customHeight="1" x14ac:dyDescent="0.25">
      <c r="A28" s="241" t="s">
        <v>43</v>
      </c>
      <c r="B28" s="242" t="s">
        <v>40</v>
      </c>
      <c r="C28" s="358" t="s">
        <v>5</v>
      </c>
      <c r="D28" s="359">
        <v>1</v>
      </c>
      <c r="E28" s="360">
        <v>3944722</v>
      </c>
      <c r="F28" s="287">
        <f>+(D28*E28)*7</f>
        <v>27613054</v>
      </c>
      <c r="G28" s="245"/>
      <c r="H28" s="245"/>
      <c r="I28" s="245"/>
    </row>
    <row r="29" spans="1:9" ht="29.25" customHeight="1" x14ac:dyDescent="0.25">
      <c r="A29" s="246"/>
      <c r="B29" s="247"/>
      <c r="C29" s="361" t="s">
        <v>16</v>
      </c>
      <c r="D29" s="285">
        <v>1</v>
      </c>
      <c r="E29" s="360">
        <v>2775749</v>
      </c>
      <c r="F29" s="287">
        <f t="shared" ref="F29:F41" si="0">+(D29*E29)*7</f>
        <v>19430243</v>
      </c>
      <c r="G29" s="248"/>
      <c r="H29" s="248"/>
      <c r="I29" s="245"/>
    </row>
    <row r="30" spans="1:9" ht="29.25" customHeight="1" x14ac:dyDescent="0.25">
      <c r="A30" s="246"/>
      <c r="B30" s="247"/>
      <c r="C30" s="361" t="s">
        <v>17</v>
      </c>
      <c r="D30" s="285">
        <v>1</v>
      </c>
      <c r="E30" s="360">
        <v>2775749</v>
      </c>
      <c r="F30" s="287">
        <f t="shared" si="0"/>
        <v>19430243</v>
      </c>
      <c r="G30" s="248"/>
      <c r="H30" s="248"/>
      <c r="I30" s="245"/>
    </row>
    <row r="31" spans="1:9" ht="29.25" customHeight="1" x14ac:dyDescent="0.25">
      <c r="A31" s="246"/>
      <c r="B31" s="247"/>
      <c r="C31" s="361" t="s">
        <v>18</v>
      </c>
      <c r="D31" s="285">
        <v>1</v>
      </c>
      <c r="E31" s="360">
        <v>2775749</v>
      </c>
      <c r="F31" s="287">
        <f t="shared" si="0"/>
        <v>19430243</v>
      </c>
      <c r="G31" s="248"/>
      <c r="H31" s="248"/>
      <c r="I31" s="245"/>
    </row>
    <row r="32" spans="1:9" ht="29.25" customHeight="1" x14ac:dyDescent="0.25">
      <c r="A32" s="246"/>
      <c r="B32" s="247"/>
      <c r="C32" s="362" t="s">
        <v>19</v>
      </c>
      <c r="D32" s="285">
        <v>1</v>
      </c>
      <c r="E32" s="360">
        <v>2775749</v>
      </c>
      <c r="F32" s="287">
        <f t="shared" si="0"/>
        <v>19430243</v>
      </c>
      <c r="G32" s="248"/>
      <c r="H32" s="248"/>
      <c r="I32" s="245"/>
    </row>
    <row r="33" spans="1:9" ht="29.25" customHeight="1" x14ac:dyDescent="0.25">
      <c r="A33" s="246"/>
      <c r="B33" s="247"/>
      <c r="C33" s="363" t="s">
        <v>20</v>
      </c>
      <c r="D33" s="285">
        <v>1</v>
      </c>
      <c r="E33" s="360">
        <v>2775749</v>
      </c>
      <c r="F33" s="287">
        <f t="shared" si="0"/>
        <v>19430243</v>
      </c>
      <c r="G33" s="248"/>
      <c r="H33" s="248"/>
      <c r="I33" s="245"/>
    </row>
    <row r="34" spans="1:9" ht="29.25" customHeight="1" x14ac:dyDescent="0.25">
      <c r="A34" s="246"/>
      <c r="B34" s="247"/>
      <c r="C34" s="361" t="s">
        <v>21</v>
      </c>
      <c r="D34" s="285">
        <v>1</v>
      </c>
      <c r="E34" s="360">
        <v>2770079</v>
      </c>
      <c r="F34" s="287">
        <f t="shared" si="0"/>
        <v>19390553</v>
      </c>
      <c r="G34" s="248"/>
      <c r="H34" s="248"/>
      <c r="I34" s="245"/>
    </row>
    <row r="35" spans="1:9" ht="29.25" customHeight="1" x14ac:dyDescent="0.25">
      <c r="A35" s="246"/>
      <c r="B35" s="247"/>
      <c r="C35" s="361" t="s">
        <v>22</v>
      </c>
      <c r="D35" s="285">
        <v>1</v>
      </c>
      <c r="E35" s="360">
        <v>2775749</v>
      </c>
      <c r="F35" s="287">
        <f t="shared" si="0"/>
        <v>19430243</v>
      </c>
      <c r="G35" s="248"/>
      <c r="H35" s="248"/>
      <c r="I35" s="245"/>
    </row>
    <row r="36" spans="1:9" ht="29.25" customHeight="1" x14ac:dyDescent="0.25">
      <c r="A36" s="246"/>
      <c r="B36" s="247"/>
      <c r="C36" s="361" t="s">
        <v>23</v>
      </c>
      <c r="D36" s="285">
        <v>1</v>
      </c>
      <c r="E36" s="360">
        <v>1870264</v>
      </c>
      <c r="F36" s="287">
        <f t="shared" si="0"/>
        <v>13091848</v>
      </c>
      <c r="G36" s="248"/>
      <c r="H36" s="248"/>
      <c r="I36" s="245"/>
    </row>
    <row r="37" spans="1:9" ht="29.25" customHeight="1" x14ac:dyDescent="0.25">
      <c r="A37" s="246"/>
      <c r="B37" s="247"/>
      <c r="C37" s="361" t="s">
        <v>24</v>
      </c>
      <c r="D37" s="285">
        <v>2</v>
      </c>
      <c r="E37" s="360">
        <v>1894324</v>
      </c>
      <c r="F37" s="287">
        <f t="shared" si="0"/>
        <v>26520536</v>
      </c>
      <c r="G37" s="248"/>
      <c r="H37" s="248"/>
      <c r="I37" s="245"/>
    </row>
    <row r="38" spans="1:9" ht="29.25" customHeight="1" x14ac:dyDescent="0.25">
      <c r="A38" s="246"/>
      <c r="B38" s="247"/>
      <c r="C38" s="364" t="s">
        <v>25</v>
      </c>
      <c r="D38" s="285">
        <v>16</v>
      </c>
      <c r="E38" s="360">
        <v>2269456</v>
      </c>
      <c r="F38" s="287">
        <f t="shared" si="0"/>
        <v>254179072</v>
      </c>
      <c r="G38" s="248"/>
      <c r="H38" s="248"/>
      <c r="I38" s="245"/>
    </row>
    <row r="39" spans="1:9" ht="30" customHeight="1" x14ac:dyDescent="0.25">
      <c r="A39" s="246"/>
      <c r="B39" s="247"/>
      <c r="C39" s="361" t="s">
        <v>26</v>
      </c>
      <c r="D39" s="285">
        <v>1</v>
      </c>
      <c r="E39" s="360">
        <v>1894324</v>
      </c>
      <c r="F39" s="287">
        <f t="shared" si="0"/>
        <v>13260268</v>
      </c>
      <c r="G39" s="248"/>
      <c r="H39" s="248"/>
      <c r="I39" s="245"/>
    </row>
    <row r="40" spans="1:9" ht="30" customHeight="1" x14ac:dyDescent="0.25">
      <c r="A40" s="246"/>
      <c r="B40" s="247"/>
      <c r="C40" s="361" t="s">
        <v>27</v>
      </c>
      <c r="D40" s="285">
        <v>5</v>
      </c>
      <c r="E40" s="360">
        <v>1558822</v>
      </c>
      <c r="F40" s="287">
        <f t="shared" si="0"/>
        <v>54558770</v>
      </c>
      <c r="G40" s="250"/>
      <c r="H40" s="250"/>
      <c r="I40" s="245"/>
    </row>
    <row r="41" spans="1:9" ht="30" customHeight="1" x14ac:dyDescent="0.25">
      <c r="A41" s="246"/>
      <c r="B41" s="247"/>
      <c r="C41" s="361" t="s">
        <v>28</v>
      </c>
      <c r="D41" s="285">
        <v>3</v>
      </c>
      <c r="E41" s="360">
        <v>1548669</v>
      </c>
      <c r="F41" s="287">
        <f t="shared" si="0"/>
        <v>32522049</v>
      </c>
      <c r="G41" s="251"/>
      <c r="H41" s="251"/>
      <c r="I41" s="245"/>
    </row>
    <row r="42" spans="1:9" ht="31.5" customHeight="1" x14ac:dyDescent="0.25">
      <c r="A42" s="246"/>
      <c r="B42" s="247"/>
      <c r="C42" s="293" t="s">
        <v>44</v>
      </c>
      <c r="D42" s="294"/>
      <c r="E42" s="295">
        <f>SUM(E28:E41)</f>
        <v>34405154</v>
      </c>
      <c r="F42" s="295">
        <f>SUM(F28:F41)</f>
        <v>557717608</v>
      </c>
      <c r="G42" s="253"/>
      <c r="H42" s="253"/>
      <c r="I42" s="253"/>
    </row>
    <row r="43" spans="1:9" ht="37.5" customHeight="1" x14ac:dyDescent="0.25">
      <c r="A43" s="246"/>
      <c r="B43" s="247"/>
      <c r="C43" s="296" t="s">
        <v>31</v>
      </c>
      <c r="D43" s="297"/>
      <c r="E43" s="360">
        <v>485520</v>
      </c>
      <c r="F43" s="287">
        <f>+E43*7</f>
        <v>3398640</v>
      </c>
      <c r="G43" s="250"/>
      <c r="H43" s="250"/>
      <c r="I43" s="250"/>
    </row>
    <row r="44" spans="1:9" ht="29.25" customHeight="1" x14ac:dyDescent="0.25">
      <c r="A44" s="246"/>
      <c r="B44" s="247"/>
      <c r="C44" s="296" t="s">
        <v>32</v>
      </c>
      <c r="D44" s="297"/>
      <c r="E44" s="360">
        <v>7372402</v>
      </c>
      <c r="F44" s="287">
        <f t="shared" ref="F44:F49" si="1">+E44*7</f>
        <v>51606814</v>
      </c>
      <c r="G44" s="251"/>
      <c r="H44" s="251"/>
      <c r="I44" s="251"/>
    </row>
    <row r="45" spans="1:9" ht="29.25" customHeight="1" x14ac:dyDescent="0.25">
      <c r="A45" s="246"/>
      <c r="B45" s="247"/>
      <c r="C45" s="296" t="s">
        <v>33</v>
      </c>
      <c r="D45" s="297"/>
      <c r="E45" s="360">
        <v>2032692</v>
      </c>
      <c r="F45" s="287">
        <f t="shared" si="1"/>
        <v>14228844</v>
      </c>
      <c r="G45" s="251"/>
      <c r="H45" s="251"/>
      <c r="I45" s="251"/>
    </row>
    <row r="46" spans="1:9" ht="29.25" customHeight="1" x14ac:dyDescent="0.25">
      <c r="A46" s="246"/>
      <c r="B46" s="247"/>
      <c r="C46" s="298" t="s">
        <v>15</v>
      </c>
      <c r="D46" s="299"/>
      <c r="E46" s="360">
        <v>9177391</v>
      </c>
      <c r="F46" s="287">
        <f t="shared" si="1"/>
        <v>64241737</v>
      </c>
      <c r="G46" s="251"/>
      <c r="H46" s="251"/>
      <c r="I46" s="251"/>
    </row>
    <row r="47" spans="1:9" ht="39.75" customHeight="1" x14ac:dyDescent="0.25">
      <c r="A47" s="246"/>
      <c r="B47" s="247"/>
      <c r="C47" s="296" t="s">
        <v>34</v>
      </c>
      <c r="D47" s="297"/>
      <c r="E47" s="360">
        <v>5071453</v>
      </c>
      <c r="F47" s="287">
        <f t="shared" si="1"/>
        <v>35500171</v>
      </c>
      <c r="G47" s="251"/>
      <c r="H47" s="251"/>
      <c r="I47" s="251"/>
    </row>
    <row r="48" spans="1:9" ht="29.25" customHeight="1" x14ac:dyDescent="0.25">
      <c r="A48" s="246"/>
      <c r="B48" s="247"/>
      <c r="C48" s="296" t="s">
        <v>35</v>
      </c>
      <c r="D48" s="297"/>
      <c r="E48" s="360">
        <v>10306102</v>
      </c>
      <c r="F48" s="287">
        <f t="shared" si="1"/>
        <v>72142714</v>
      </c>
      <c r="G48" s="251"/>
      <c r="H48" s="251"/>
      <c r="I48" s="251"/>
    </row>
    <row r="49" spans="1:16372" ht="29.25" customHeight="1" x14ac:dyDescent="0.25">
      <c r="A49" s="246"/>
      <c r="B49" s="247"/>
      <c r="C49" s="296" t="s">
        <v>50</v>
      </c>
      <c r="D49" s="297"/>
      <c r="E49" s="360">
        <v>9480116.4553017803</v>
      </c>
      <c r="F49" s="287">
        <f t="shared" si="1"/>
        <v>66360815.187112466</v>
      </c>
      <c r="G49" s="251"/>
      <c r="H49" s="251"/>
      <c r="I49" s="251"/>
    </row>
    <row r="50" spans="1:16372" ht="30" customHeight="1" thickBot="1" x14ac:dyDescent="0.3">
      <c r="A50" s="246"/>
      <c r="B50" s="255"/>
      <c r="C50" s="300" t="s">
        <v>6</v>
      </c>
      <c r="D50" s="301"/>
      <c r="E50" s="310">
        <f>+ROUND(SUM(E42:E49),0)</f>
        <v>78330830</v>
      </c>
      <c r="F50" s="310">
        <f>+ROUND(SUM(F42:F49),0)</f>
        <v>865197343</v>
      </c>
      <c r="G50" s="256"/>
      <c r="H50" s="258"/>
      <c r="I50" s="258"/>
    </row>
    <row r="51" spans="1:16372" ht="21.75" customHeight="1" x14ac:dyDescent="0.25">
      <c r="A51" s="246"/>
      <c r="B51" s="136" t="s">
        <v>41</v>
      </c>
      <c r="C51" s="303" t="s">
        <v>7</v>
      </c>
      <c r="D51" s="304"/>
      <c r="E51" s="360">
        <v>13339388</v>
      </c>
      <c r="F51" s="287">
        <f>+E51*7</f>
        <v>93375716</v>
      </c>
      <c r="G51" s="259"/>
      <c r="H51" s="259"/>
      <c r="I51" s="259"/>
    </row>
    <row r="52" spans="1:16372" ht="21.75" customHeight="1" thickBot="1" x14ac:dyDescent="0.3">
      <c r="A52" s="246"/>
      <c r="B52" s="138"/>
      <c r="C52" s="303" t="s">
        <v>8</v>
      </c>
      <c r="D52" s="304"/>
      <c r="E52" s="360">
        <v>20840575</v>
      </c>
      <c r="F52" s="287">
        <f>+E52*7</f>
        <v>145884025</v>
      </c>
      <c r="G52" s="260"/>
      <c r="H52" s="260"/>
      <c r="I52" s="260"/>
    </row>
    <row r="53" spans="1:16372" ht="21.75" customHeight="1" thickBot="1" x14ac:dyDescent="0.3">
      <c r="A53" s="246"/>
      <c r="B53" s="138"/>
      <c r="C53" s="352" t="s">
        <v>78</v>
      </c>
      <c r="D53" s="353"/>
      <c r="E53" s="353"/>
      <c r="F53" s="353"/>
      <c r="G53" s="353"/>
      <c r="H53" s="353"/>
      <c r="I53" s="354"/>
      <c r="J53" s="353"/>
      <c r="K53" s="353"/>
      <c r="L53" s="354"/>
      <c r="M53" s="352" t="s">
        <v>78</v>
      </c>
      <c r="N53" s="353"/>
      <c r="O53" s="353"/>
      <c r="P53" s="353"/>
      <c r="Q53" s="353"/>
      <c r="R53" s="353"/>
      <c r="S53" s="353"/>
      <c r="T53" s="354"/>
      <c r="U53" s="352" t="s">
        <v>78</v>
      </c>
      <c r="V53" s="353"/>
      <c r="W53" s="353"/>
      <c r="X53" s="353"/>
      <c r="Y53" s="353"/>
      <c r="Z53" s="353"/>
      <c r="AA53" s="353"/>
      <c r="AB53" s="354"/>
      <c r="AC53" s="352" t="s">
        <v>78</v>
      </c>
      <c r="AD53" s="353"/>
      <c r="AE53" s="353"/>
      <c r="AF53" s="353"/>
      <c r="AG53" s="353"/>
      <c r="AH53" s="353"/>
      <c r="AI53" s="353"/>
      <c r="AJ53" s="354"/>
      <c r="AK53" s="352" t="s">
        <v>78</v>
      </c>
      <c r="AL53" s="353"/>
      <c r="AM53" s="353"/>
      <c r="AN53" s="353"/>
      <c r="AO53" s="353"/>
      <c r="AP53" s="353"/>
      <c r="AQ53" s="353"/>
      <c r="AR53" s="354"/>
      <c r="AS53" s="352" t="s">
        <v>78</v>
      </c>
      <c r="AT53" s="353"/>
      <c r="AU53" s="353"/>
      <c r="AV53" s="353"/>
      <c r="AW53" s="353"/>
      <c r="AX53" s="353"/>
      <c r="AY53" s="353"/>
      <c r="AZ53" s="354"/>
      <c r="BA53" s="352" t="s">
        <v>78</v>
      </c>
      <c r="BB53" s="353"/>
      <c r="BC53" s="353"/>
      <c r="BD53" s="353"/>
      <c r="BE53" s="353"/>
      <c r="BF53" s="353"/>
      <c r="BG53" s="353"/>
      <c r="BH53" s="354"/>
      <c r="BI53" s="352" t="s">
        <v>78</v>
      </c>
      <c r="BJ53" s="353"/>
      <c r="BK53" s="353"/>
      <c r="BL53" s="353"/>
      <c r="BM53" s="353"/>
      <c r="BN53" s="353"/>
      <c r="BO53" s="353"/>
      <c r="BP53" s="354"/>
      <c r="BQ53" s="352" t="s">
        <v>78</v>
      </c>
      <c r="BR53" s="353"/>
      <c r="BS53" s="353"/>
      <c r="BT53" s="353"/>
      <c r="BU53" s="353"/>
      <c r="BV53" s="353"/>
      <c r="BW53" s="353"/>
      <c r="BX53" s="354"/>
      <c r="BY53" s="352" t="s">
        <v>78</v>
      </c>
      <c r="BZ53" s="353"/>
      <c r="CA53" s="353"/>
      <c r="CB53" s="353"/>
      <c r="CC53" s="353"/>
      <c r="CD53" s="353"/>
      <c r="CE53" s="353"/>
      <c r="CF53" s="354"/>
      <c r="CG53" s="352" t="s">
        <v>78</v>
      </c>
      <c r="CH53" s="353"/>
      <c r="CI53" s="353"/>
      <c r="CJ53" s="353"/>
      <c r="CK53" s="353"/>
      <c r="CL53" s="353"/>
      <c r="CM53" s="353"/>
      <c r="CN53" s="354"/>
      <c r="CO53" s="352" t="s">
        <v>78</v>
      </c>
      <c r="CP53" s="353"/>
      <c r="CQ53" s="353"/>
      <c r="CR53" s="353"/>
      <c r="CS53" s="353"/>
      <c r="CT53" s="353"/>
      <c r="CU53" s="353"/>
      <c r="CV53" s="354"/>
      <c r="CW53" s="352" t="s">
        <v>78</v>
      </c>
      <c r="CX53" s="353"/>
      <c r="CY53" s="353"/>
      <c r="CZ53" s="353"/>
      <c r="DA53" s="353"/>
      <c r="DB53" s="353"/>
      <c r="DC53" s="353"/>
      <c r="DD53" s="354"/>
      <c r="DE53" s="352" t="s">
        <v>78</v>
      </c>
      <c r="DF53" s="353"/>
      <c r="DG53" s="353"/>
      <c r="DH53" s="353"/>
      <c r="DI53" s="353"/>
      <c r="DJ53" s="353"/>
      <c r="DK53" s="353"/>
      <c r="DL53" s="354"/>
      <c r="DM53" s="352" t="s">
        <v>78</v>
      </c>
      <c r="DN53" s="353"/>
      <c r="DO53" s="353"/>
      <c r="DP53" s="353"/>
      <c r="DQ53" s="353"/>
      <c r="DR53" s="353"/>
      <c r="DS53" s="353"/>
      <c r="DT53" s="354"/>
      <c r="DU53" s="352" t="s">
        <v>78</v>
      </c>
      <c r="DV53" s="353"/>
      <c r="DW53" s="353"/>
      <c r="DX53" s="353"/>
      <c r="DY53" s="353"/>
      <c r="DZ53" s="353"/>
      <c r="EA53" s="353"/>
      <c r="EB53" s="354"/>
      <c r="EC53" s="352" t="s">
        <v>78</v>
      </c>
      <c r="ED53" s="353"/>
      <c r="EE53" s="353"/>
      <c r="EF53" s="353"/>
      <c r="EG53" s="353"/>
      <c r="EH53" s="353"/>
      <c r="EI53" s="353"/>
      <c r="EJ53" s="354"/>
      <c r="EK53" s="352" t="s">
        <v>78</v>
      </c>
      <c r="EL53" s="353"/>
      <c r="EM53" s="353"/>
      <c r="EN53" s="353"/>
      <c r="EO53" s="353"/>
      <c r="EP53" s="353"/>
      <c r="EQ53" s="353"/>
      <c r="ER53" s="354"/>
      <c r="ES53" s="352" t="s">
        <v>78</v>
      </c>
      <c r="ET53" s="353"/>
      <c r="EU53" s="353"/>
      <c r="EV53" s="353"/>
      <c r="EW53" s="353"/>
      <c r="EX53" s="353"/>
      <c r="EY53" s="353"/>
      <c r="EZ53" s="354"/>
      <c r="FA53" s="352" t="s">
        <v>78</v>
      </c>
      <c r="FB53" s="353"/>
      <c r="FC53" s="353"/>
      <c r="FD53" s="353"/>
      <c r="FE53" s="353"/>
      <c r="FF53" s="353"/>
      <c r="FG53" s="353"/>
      <c r="FH53" s="354"/>
      <c r="FI53" s="352" t="s">
        <v>78</v>
      </c>
      <c r="FJ53" s="353"/>
      <c r="FK53" s="353"/>
      <c r="FL53" s="353"/>
      <c r="FM53" s="353"/>
      <c r="FN53" s="353"/>
      <c r="FO53" s="353"/>
      <c r="FP53" s="354"/>
      <c r="FQ53" s="352" t="s">
        <v>78</v>
      </c>
      <c r="FR53" s="353"/>
      <c r="FS53" s="353"/>
      <c r="FT53" s="353"/>
      <c r="FU53" s="353"/>
      <c r="FV53" s="353"/>
      <c r="FW53" s="353"/>
      <c r="FX53" s="354"/>
      <c r="FY53" s="352" t="s">
        <v>78</v>
      </c>
      <c r="FZ53" s="353"/>
      <c r="GA53" s="353"/>
      <c r="GB53" s="353"/>
      <c r="GC53" s="353"/>
      <c r="GD53" s="353"/>
      <c r="GE53" s="353"/>
      <c r="GF53" s="354"/>
      <c r="GG53" s="352" t="s">
        <v>78</v>
      </c>
      <c r="GH53" s="353"/>
      <c r="GI53" s="353"/>
      <c r="GJ53" s="353"/>
      <c r="GK53" s="353"/>
      <c r="GL53" s="353"/>
      <c r="GM53" s="353"/>
      <c r="GN53" s="354"/>
      <c r="GO53" s="352" t="s">
        <v>78</v>
      </c>
      <c r="GP53" s="353"/>
      <c r="GQ53" s="353"/>
      <c r="GR53" s="353"/>
      <c r="GS53" s="353"/>
      <c r="GT53" s="353"/>
      <c r="GU53" s="353"/>
      <c r="GV53" s="354"/>
      <c r="GW53" s="352" t="s">
        <v>78</v>
      </c>
      <c r="GX53" s="353"/>
      <c r="GY53" s="353"/>
      <c r="GZ53" s="353"/>
      <c r="HA53" s="353"/>
      <c r="HB53" s="353"/>
      <c r="HC53" s="353"/>
      <c r="HD53" s="354"/>
      <c r="HE53" s="352" t="s">
        <v>78</v>
      </c>
      <c r="HF53" s="353"/>
      <c r="HG53" s="353"/>
      <c r="HH53" s="353"/>
      <c r="HI53" s="353"/>
      <c r="HJ53" s="353"/>
      <c r="HK53" s="353"/>
      <c r="HL53" s="354"/>
      <c r="HM53" s="352" t="s">
        <v>78</v>
      </c>
      <c r="HN53" s="353"/>
      <c r="HO53" s="353"/>
      <c r="HP53" s="353"/>
      <c r="HQ53" s="353"/>
      <c r="HR53" s="353"/>
      <c r="HS53" s="353"/>
      <c r="HT53" s="354"/>
      <c r="HU53" s="352" t="s">
        <v>78</v>
      </c>
      <c r="HV53" s="353"/>
      <c r="HW53" s="353"/>
      <c r="HX53" s="353"/>
      <c r="HY53" s="353"/>
      <c r="HZ53" s="353"/>
      <c r="IA53" s="353"/>
      <c r="IB53" s="354"/>
      <c r="IC53" s="352" t="s">
        <v>78</v>
      </c>
      <c r="ID53" s="353"/>
      <c r="IE53" s="353"/>
      <c r="IF53" s="353"/>
      <c r="IG53" s="353"/>
      <c r="IH53" s="353"/>
      <c r="II53" s="353"/>
      <c r="IJ53" s="354"/>
      <c r="IK53" s="352" t="s">
        <v>78</v>
      </c>
      <c r="IL53" s="353"/>
      <c r="IM53" s="353"/>
      <c r="IN53" s="353"/>
      <c r="IO53" s="353"/>
      <c r="IP53" s="353"/>
      <c r="IQ53" s="353"/>
      <c r="IR53" s="354"/>
      <c r="IS53" s="352" t="s">
        <v>78</v>
      </c>
      <c r="IT53" s="353"/>
      <c r="IU53" s="353"/>
      <c r="IV53" s="353"/>
      <c r="IW53" s="353"/>
      <c r="IX53" s="353"/>
      <c r="IY53" s="353"/>
      <c r="IZ53" s="354"/>
      <c r="JA53" s="352" t="s">
        <v>78</v>
      </c>
      <c r="JB53" s="353"/>
      <c r="JC53" s="353"/>
      <c r="JD53" s="353"/>
      <c r="JE53" s="353"/>
      <c r="JF53" s="353"/>
      <c r="JG53" s="353"/>
      <c r="JH53" s="354"/>
      <c r="JI53" s="352" t="s">
        <v>78</v>
      </c>
      <c r="JJ53" s="353"/>
      <c r="JK53" s="353"/>
      <c r="JL53" s="353"/>
      <c r="JM53" s="353"/>
      <c r="JN53" s="353"/>
      <c r="JO53" s="353"/>
      <c r="JP53" s="354"/>
      <c r="JQ53" s="352" t="s">
        <v>78</v>
      </c>
      <c r="JR53" s="353"/>
      <c r="JS53" s="353"/>
      <c r="JT53" s="353"/>
      <c r="JU53" s="353"/>
      <c r="JV53" s="353"/>
      <c r="JW53" s="353"/>
      <c r="JX53" s="354"/>
      <c r="JY53" s="352" t="s">
        <v>78</v>
      </c>
      <c r="JZ53" s="353"/>
      <c r="KA53" s="353"/>
      <c r="KB53" s="353"/>
      <c r="KC53" s="353"/>
      <c r="KD53" s="353"/>
      <c r="KE53" s="353"/>
      <c r="KF53" s="354"/>
      <c r="KG53" s="352" t="s">
        <v>78</v>
      </c>
      <c r="KH53" s="353"/>
      <c r="KI53" s="353"/>
      <c r="KJ53" s="353"/>
      <c r="KK53" s="353"/>
      <c r="KL53" s="353"/>
      <c r="KM53" s="353"/>
      <c r="KN53" s="354"/>
      <c r="KO53" s="352" t="s">
        <v>78</v>
      </c>
      <c r="KP53" s="353"/>
      <c r="KQ53" s="353"/>
      <c r="KR53" s="353"/>
      <c r="KS53" s="353"/>
      <c r="KT53" s="353"/>
      <c r="KU53" s="353"/>
      <c r="KV53" s="354"/>
      <c r="KW53" s="352" t="s">
        <v>78</v>
      </c>
      <c r="KX53" s="353"/>
      <c r="KY53" s="353"/>
      <c r="KZ53" s="353"/>
      <c r="LA53" s="353"/>
      <c r="LB53" s="353"/>
      <c r="LC53" s="353"/>
      <c r="LD53" s="354"/>
      <c r="LE53" s="352" t="s">
        <v>78</v>
      </c>
      <c r="LF53" s="353"/>
      <c r="LG53" s="353"/>
      <c r="LH53" s="353"/>
      <c r="LI53" s="353"/>
      <c r="LJ53" s="353"/>
      <c r="LK53" s="353"/>
      <c r="LL53" s="354"/>
      <c r="LM53" s="352" t="s">
        <v>78</v>
      </c>
      <c r="LN53" s="353"/>
      <c r="LO53" s="353"/>
      <c r="LP53" s="353"/>
      <c r="LQ53" s="353"/>
      <c r="LR53" s="353"/>
      <c r="LS53" s="353"/>
      <c r="LT53" s="354"/>
      <c r="LU53" s="352" t="s">
        <v>78</v>
      </c>
      <c r="LV53" s="353"/>
      <c r="LW53" s="353"/>
      <c r="LX53" s="353"/>
      <c r="LY53" s="353"/>
      <c r="LZ53" s="353"/>
      <c r="MA53" s="353"/>
      <c r="MB53" s="354"/>
      <c r="MC53" s="352" t="s">
        <v>78</v>
      </c>
      <c r="MD53" s="353"/>
      <c r="ME53" s="353"/>
      <c r="MF53" s="353"/>
      <c r="MG53" s="353"/>
      <c r="MH53" s="353"/>
      <c r="MI53" s="353"/>
      <c r="MJ53" s="354"/>
      <c r="MK53" s="352" t="s">
        <v>78</v>
      </c>
      <c r="ML53" s="353"/>
      <c r="MM53" s="353"/>
      <c r="MN53" s="353"/>
      <c r="MO53" s="353"/>
      <c r="MP53" s="353"/>
      <c r="MQ53" s="353"/>
      <c r="MR53" s="354"/>
      <c r="MS53" s="352" t="s">
        <v>78</v>
      </c>
      <c r="MT53" s="353"/>
      <c r="MU53" s="353"/>
      <c r="MV53" s="353"/>
      <c r="MW53" s="353"/>
      <c r="MX53" s="353"/>
      <c r="MY53" s="353"/>
      <c r="MZ53" s="354"/>
      <c r="NA53" s="352" t="s">
        <v>78</v>
      </c>
      <c r="NB53" s="353"/>
      <c r="NC53" s="353"/>
      <c r="ND53" s="353"/>
      <c r="NE53" s="353"/>
      <c r="NF53" s="353"/>
      <c r="NG53" s="353"/>
      <c r="NH53" s="354"/>
      <c r="NI53" s="352" t="s">
        <v>78</v>
      </c>
      <c r="NJ53" s="353"/>
      <c r="NK53" s="353"/>
      <c r="NL53" s="353"/>
      <c r="NM53" s="353"/>
      <c r="NN53" s="353"/>
      <c r="NO53" s="353"/>
      <c r="NP53" s="354"/>
      <c r="NQ53" s="352" t="s">
        <v>78</v>
      </c>
      <c r="NR53" s="353"/>
      <c r="NS53" s="353"/>
      <c r="NT53" s="353"/>
      <c r="NU53" s="353"/>
      <c r="NV53" s="353"/>
      <c r="NW53" s="353"/>
      <c r="NX53" s="354"/>
      <c r="NY53" s="352" t="s">
        <v>78</v>
      </c>
      <c r="NZ53" s="353"/>
      <c r="OA53" s="353"/>
      <c r="OB53" s="353"/>
      <c r="OC53" s="353"/>
      <c r="OD53" s="353"/>
      <c r="OE53" s="353"/>
      <c r="OF53" s="354"/>
      <c r="OG53" s="352" t="s">
        <v>78</v>
      </c>
      <c r="OH53" s="353"/>
      <c r="OI53" s="353"/>
      <c r="OJ53" s="353"/>
      <c r="OK53" s="353"/>
      <c r="OL53" s="353"/>
      <c r="OM53" s="353"/>
      <c r="ON53" s="354"/>
      <c r="OO53" s="352" t="s">
        <v>78</v>
      </c>
      <c r="OP53" s="353"/>
      <c r="OQ53" s="353"/>
      <c r="OR53" s="353"/>
      <c r="OS53" s="353"/>
      <c r="OT53" s="353"/>
      <c r="OU53" s="353"/>
      <c r="OV53" s="354"/>
      <c r="OW53" s="352" t="s">
        <v>78</v>
      </c>
      <c r="OX53" s="353"/>
      <c r="OY53" s="353"/>
      <c r="OZ53" s="353"/>
      <c r="PA53" s="353"/>
      <c r="PB53" s="353"/>
      <c r="PC53" s="353"/>
      <c r="PD53" s="354"/>
      <c r="PE53" s="352" t="s">
        <v>78</v>
      </c>
      <c r="PF53" s="353"/>
      <c r="PG53" s="353"/>
      <c r="PH53" s="353"/>
      <c r="PI53" s="353"/>
      <c r="PJ53" s="353"/>
      <c r="PK53" s="353"/>
      <c r="PL53" s="354"/>
      <c r="PM53" s="352" t="s">
        <v>78</v>
      </c>
      <c r="PN53" s="353"/>
      <c r="PO53" s="353"/>
      <c r="PP53" s="353"/>
      <c r="PQ53" s="353"/>
      <c r="PR53" s="353"/>
      <c r="PS53" s="353"/>
      <c r="PT53" s="354"/>
      <c r="PU53" s="352" t="s">
        <v>78</v>
      </c>
      <c r="PV53" s="353"/>
      <c r="PW53" s="353"/>
      <c r="PX53" s="353"/>
      <c r="PY53" s="353"/>
      <c r="PZ53" s="353"/>
      <c r="QA53" s="353"/>
      <c r="QB53" s="354"/>
      <c r="QC53" s="352" t="s">
        <v>78</v>
      </c>
      <c r="QD53" s="353"/>
      <c r="QE53" s="353"/>
      <c r="QF53" s="353"/>
      <c r="QG53" s="353"/>
      <c r="QH53" s="353"/>
      <c r="QI53" s="353"/>
      <c r="QJ53" s="354"/>
      <c r="QK53" s="352" t="s">
        <v>78</v>
      </c>
      <c r="QL53" s="353"/>
      <c r="QM53" s="353"/>
      <c r="QN53" s="353"/>
      <c r="QO53" s="353"/>
      <c r="QP53" s="353"/>
      <c r="QQ53" s="353"/>
      <c r="QR53" s="354"/>
      <c r="QS53" s="352" t="s">
        <v>78</v>
      </c>
      <c r="QT53" s="353"/>
      <c r="QU53" s="353"/>
      <c r="QV53" s="353"/>
      <c r="QW53" s="353"/>
      <c r="QX53" s="353"/>
      <c r="QY53" s="353"/>
      <c r="QZ53" s="354"/>
      <c r="RA53" s="352" t="s">
        <v>78</v>
      </c>
      <c r="RB53" s="353"/>
      <c r="RC53" s="353"/>
      <c r="RD53" s="353"/>
      <c r="RE53" s="353"/>
      <c r="RF53" s="353"/>
      <c r="RG53" s="353"/>
      <c r="RH53" s="354"/>
      <c r="RI53" s="352" t="s">
        <v>78</v>
      </c>
      <c r="RJ53" s="353"/>
      <c r="RK53" s="353"/>
      <c r="RL53" s="353"/>
      <c r="RM53" s="353"/>
      <c r="RN53" s="353"/>
      <c r="RO53" s="353"/>
      <c r="RP53" s="354"/>
      <c r="RQ53" s="352" t="s">
        <v>78</v>
      </c>
      <c r="RR53" s="353"/>
      <c r="RS53" s="353"/>
      <c r="RT53" s="353"/>
      <c r="RU53" s="353"/>
      <c r="RV53" s="353"/>
      <c r="RW53" s="353"/>
      <c r="RX53" s="354"/>
      <c r="RY53" s="352" t="s">
        <v>78</v>
      </c>
      <c r="RZ53" s="353"/>
      <c r="SA53" s="353"/>
      <c r="SB53" s="353"/>
      <c r="SC53" s="353"/>
      <c r="SD53" s="353"/>
      <c r="SE53" s="353"/>
      <c r="SF53" s="354"/>
      <c r="SG53" s="352" t="s">
        <v>78</v>
      </c>
      <c r="SH53" s="353"/>
      <c r="SI53" s="353"/>
      <c r="SJ53" s="353"/>
      <c r="SK53" s="353"/>
      <c r="SL53" s="353"/>
      <c r="SM53" s="353"/>
      <c r="SN53" s="354"/>
      <c r="SO53" s="352" t="s">
        <v>78</v>
      </c>
      <c r="SP53" s="353"/>
      <c r="SQ53" s="353"/>
      <c r="SR53" s="353"/>
      <c r="SS53" s="353"/>
      <c r="ST53" s="353"/>
      <c r="SU53" s="353"/>
      <c r="SV53" s="354"/>
      <c r="SW53" s="352" t="s">
        <v>78</v>
      </c>
      <c r="SX53" s="353"/>
      <c r="SY53" s="353"/>
      <c r="SZ53" s="353"/>
      <c r="TA53" s="353"/>
      <c r="TB53" s="353"/>
      <c r="TC53" s="353"/>
      <c r="TD53" s="354"/>
      <c r="TE53" s="352" t="s">
        <v>78</v>
      </c>
      <c r="TF53" s="353"/>
      <c r="TG53" s="353"/>
      <c r="TH53" s="353"/>
      <c r="TI53" s="353"/>
      <c r="TJ53" s="353"/>
      <c r="TK53" s="353"/>
      <c r="TL53" s="354"/>
      <c r="TM53" s="352" t="s">
        <v>78</v>
      </c>
      <c r="TN53" s="353"/>
      <c r="TO53" s="353"/>
      <c r="TP53" s="353"/>
      <c r="TQ53" s="353"/>
      <c r="TR53" s="353"/>
      <c r="TS53" s="353"/>
      <c r="TT53" s="354"/>
      <c r="TU53" s="352" t="s">
        <v>78</v>
      </c>
      <c r="TV53" s="353"/>
      <c r="TW53" s="353"/>
      <c r="TX53" s="353"/>
      <c r="TY53" s="353"/>
      <c r="TZ53" s="353"/>
      <c r="UA53" s="353"/>
      <c r="UB53" s="354"/>
      <c r="UC53" s="352" t="s">
        <v>78</v>
      </c>
      <c r="UD53" s="353"/>
      <c r="UE53" s="353"/>
      <c r="UF53" s="353"/>
      <c r="UG53" s="353"/>
      <c r="UH53" s="353"/>
      <c r="UI53" s="353"/>
      <c r="UJ53" s="354"/>
      <c r="UK53" s="352" t="s">
        <v>78</v>
      </c>
      <c r="UL53" s="353"/>
      <c r="UM53" s="353"/>
      <c r="UN53" s="353"/>
      <c r="UO53" s="353"/>
      <c r="UP53" s="353"/>
      <c r="UQ53" s="353"/>
      <c r="UR53" s="354"/>
      <c r="US53" s="352" t="s">
        <v>78</v>
      </c>
      <c r="UT53" s="353"/>
      <c r="UU53" s="353"/>
      <c r="UV53" s="353"/>
      <c r="UW53" s="353"/>
      <c r="UX53" s="353"/>
      <c r="UY53" s="353"/>
      <c r="UZ53" s="354"/>
      <c r="VA53" s="352" t="s">
        <v>78</v>
      </c>
      <c r="VB53" s="353"/>
      <c r="VC53" s="353"/>
      <c r="VD53" s="353"/>
      <c r="VE53" s="353"/>
      <c r="VF53" s="353"/>
      <c r="VG53" s="353"/>
      <c r="VH53" s="354"/>
      <c r="VI53" s="352" t="s">
        <v>78</v>
      </c>
      <c r="VJ53" s="353"/>
      <c r="VK53" s="353"/>
      <c r="VL53" s="353"/>
      <c r="VM53" s="353"/>
      <c r="VN53" s="353"/>
      <c r="VO53" s="353"/>
      <c r="VP53" s="354"/>
      <c r="VQ53" s="352" t="s">
        <v>78</v>
      </c>
      <c r="VR53" s="353"/>
      <c r="VS53" s="353"/>
      <c r="VT53" s="353"/>
      <c r="VU53" s="353"/>
      <c r="VV53" s="353"/>
      <c r="VW53" s="353"/>
      <c r="VX53" s="354"/>
      <c r="VY53" s="352" t="s">
        <v>78</v>
      </c>
      <c r="VZ53" s="353"/>
      <c r="WA53" s="353"/>
      <c r="WB53" s="353"/>
      <c r="WC53" s="353"/>
      <c r="WD53" s="353"/>
      <c r="WE53" s="353"/>
      <c r="WF53" s="354"/>
      <c r="WG53" s="352" t="s">
        <v>78</v>
      </c>
      <c r="WH53" s="353"/>
      <c r="WI53" s="353"/>
      <c r="WJ53" s="353"/>
      <c r="WK53" s="353"/>
      <c r="WL53" s="353"/>
      <c r="WM53" s="353"/>
      <c r="WN53" s="354"/>
      <c r="WO53" s="352" t="s">
        <v>78</v>
      </c>
      <c r="WP53" s="353"/>
      <c r="WQ53" s="353"/>
      <c r="WR53" s="353"/>
      <c r="WS53" s="353"/>
      <c r="WT53" s="353"/>
      <c r="WU53" s="353"/>
      <c r="WV53" s="354"/>
      <c r="WW53" s="352" t="s">
        <v>78</v>
      </c>
      <c r="WX53" s="353"/>
      <c r="WY53" s="353"/>
      <c r="WZ53" s="353"/>
      <c r="XA53" s="353"/>
      <c r="XB53" s="353"/>
      <c r="XC53" s="353"/>
      <c r="XD53" s="354"/>
      <c r="XE53" s="352" t="s">
        <v>78</v>
      </c>
      <c r="XF53" s="353"/>
      <c r="XG53" s="353"/>
      <c r="XH53" s="353"/>
      <c r="XI53" s="353"/>
      <c r="XJ53" s="353"/>
      <c r="XK53" s="353"/>
      <c r="XL53" s="354"/>
      <c r="XM53" s="352" t="s">
        <v>78</v>
      </c>
      <c r="XN53" s="353"/>
      <c r="XO53" s="353"/>
      <c r="XP53" s="353"/>
      <c r="XQ53" s="353"/>
      <c r="XR53" s="353"/>
      <c r="XS53" s="353"/>
      <c r="XT53" s="354"/>
      <c r="XU53" s="352" t="s">
        <v>78</v>
      </c>
      <c r="XV53" s="353"/>
      <c r="XW53" s="353"/>
      <c r="XX53" s="353"/>
      <c r="XY53" s="353"/>
      <c r="XZ53" s="353"/>
      <c r="YA53" s="353"/>
      <c r="YB53" s="354"/>
      <c r="YC53" s="352" t="s">
        <v>78</v>
      </c>
      <c r="YD53" s="353"/>
      <c r="YE53" s="353"/>
      <c r="YF53" s="353"/>
      <c r="YG53" s="353"/>
      <c r="YH53" s="353"/>
      <c r="YI53" s="353"/>
      <c r="YJ53" s="354"/>
      <c r="YK53" s="352" t="s">
        <v>78</v>
      </c>
      <c r="YL53" s="353"/>
      <c r="YM53" s="353"/>
      <c r="YN53" s="353"/>
      <c r="YO53" s="353"/>
      <c r="YP53" s="353"/>
      <c r="YQ53" s="353"/>
      <c r="YR53" s="354"/>
      <c r="YS53" s="352" t="s">
        <v>78</v>
      </c>
      <c r="YT53" s="353"/>
      <c r="YU53" s="353"/>
      <c r="YV53" s="353"/>
      <c r="YW53" s="353"/>
      <c r="YX53" s="353"/>
      <c r="YY53" s="353"/>
      <c r="YZ53" s="354"/>
      <c r="ZA53" s="352" t="s">
        <v>78</v>
      </c>
      <c r="ZB53" s="353"/>
      <c r="ZC53" s="353"/>
      <c r="ZD53" s="353"/>
      <c r="ZE53" s="353"/>
      <c r="ZF53" s="353"/>
      <c r="ZG53" s="353"/>
      <c r="ZH53" s="354"/>
      <c r="ZI53" s="352" t="s">
        <v>78</v>
      </c>
      <c r="ZJ53" s="353"/>
      <c r="ZK53" s="353"/>
      <c r="ZL53" s="353"/>
      <c r="ZM53" s="353"/>
      <c r="ZN53" s="353"/>
      <c r="ZO53" s="353"/>
      <c r="ZP53" s="354"/>
      <c r="ZQ53" s="352" t="s">
        <v>78</v>
      </c>
      <c r="ZR53" s="353"/>
      <c r="ZS53" s="353"/>
      <c r="ZT53" s="353"/>
      <c r="ZU53" s="353"/>
      <c r="ZV53" s="353"/>
      <c r="ZW53" s="353"/>
      <c r="ZX53" s="354"/>
      <c r="ZY53" s="352" t="s">
        <v>78</v>
      </c>
      <c r="ZZ53" s="353"/>
      <c r="AAA53" s="353"/>
      <c r="AAB53" s="353"/>
      <c r="AAC53" s="353"/>
      <c r="AAD53" s="353"/>
      <c r="AAE53" s="353"/>
      <c r="AAF53" s="354"/>
      <c r="AAG53" s="352" t="s">
        <v>78</v>
      </c>
      <c r="AAH53" s="353"/>
      <c r="AAI53" s="353"/>
      <c r="AAJ53" s="353"/>
      <c r="AAK53" s="353"/>
      <c r="AAL53" s="353"/>
      <c r="AAM53" s="353"/>
      <c r="AAN53" s="354"/>
      <c r="AAO53" s="352" t="s">
        <v>78</v>
      </c>
      <c r="AAP53" s="353"/>
      <c r="AAQ53" s="353"/>
      <c r="AAR53" s="353"/>
      <c r="AAS53" s="353"/>
      <c r="AAT53" s="353"/>
      <c r="AAU53" s="353"/>
      <c r="AAV53" s="354"/>
      <c r="AAW53" s="352" t="s">
        <v>78</v>
      </c>
      <c r="AAX53" s="353"/>
      <c r="AAY53" s="353"/>
      <c r="AAZ53" s="353"/>
      <c r="ABA53" s="353"/>
      <c r="ABB53" s="353"/>
      <c r="ABC53" s="353"/>
      <c r="ABD53" s="354"/>
      <c r="ABE53" s="352" t="s">
        <v>78</v>
      </c>
      <c r="ABF53" s="353"/>
      <c r="ABG53" s="353"/>
      <c r="ABH53" s="353"/>
      <c r="ABI53" s="353"/>
      <c r="ABJ53" s="353"/>
      <c r="ABK53" s="353"/>
      <c r="ABL53" s="354"/>
      <c r="ABM53" s="352" t="s">
        <v>78</v>
      </c>
      <c r="ABN53" s="353"/>
      <c r="ABO53" s="353"/>
      <c r="ABP53" s="353"/>
      <c r="ABQ53" s="353"/>
      <c r="ABR53" s="353"/>
      <c r="ABS53" s="353"/>
      <c r="ABT53" s="354"/>
      <c r="ABU53" s="352" t="s">
        <v>78</v>
      </c>
      <c r="ABV53" s="353"/>
      <c r="ABW53" s="353"/>
      <c r="ABX53" s="353"/>
      <c r="ABY53" s="353"/>
      <c r="ABZ53" s="353"/>
      <c r="ACA53" s="353"/>
      <c r="ACB53" s="354"/>
      <c r="ACC53" s="352" t="s">
        <v>78</v>
      </c>
      <c r="ACD53" s="353"/>
      <c r="ACE53" s="353"/>
      <c r="ACF53" s="353"/>
      <c r="ACG53" s="353"/>
      <c r="ACH53" s="353"/>
      <c r="ACI53" s="353"/>
      <c r="ACJ53" s="354"/>
      <c r="ACK53" s="352" t="s">
        <v>78</v>
      </c>
      <c r="ACL53" s="353"/>
      <c r="ACM53" s="353"/>
      <c r="ACN53" s="353"/>
      <c r="ACO53" s="353"/>
      <c r="ACP53" s="353"/>
      <c r="ACQ53" s="353"/>
      <c r="ACR53" s="354"/>
      <c r="ACS53" s="352" t="s">
        <v>78</v>
      </c>
      <c r="ACT53" s="353"/>
      <c r="ACU53" s="353"/>
      <c r="ACV53" s="353"/>
      <c r="ACW53" s="353"/>
      <c r="ACX53" s="353"/>
      <c r="ACY53" s="353"/>
      <c r="ACZ53" s="354"/>
      <c r="ADA53" s="352" t="s">
        <v>78</v>
      </c>
      <c r="ADB53" s="353"/>
      <c r="ADC53" s="353"/>
      <c r="ADD53" s="353"/>
      <c r="ADE53" s="353"/>
      <c r="ADF53" s="353"/>
      <c r="ADG53" s="353"/>
      <c r="ADH53" s="354"/>
      <c r="ADI53" s="352" t="s">
        <v>78</v>
      </c>
      <c r="ADJ53" s="353"/>
      <c r="ADK53" s="353"/>
      <c r="ADL53" s="353"/>
      <c r="ADM53" s="353"/>
      <c r="ADN53" s="353"/>
      <c r="ADO53" s="353"/>
      <c r="ADP53" s="354"/>
      <c r="ADQ53" s="352" t="s">
        <v>78</v>
      </c>
      <c r="ADR53" s="353"/>
      <c r="ADS53" s="353"/>
      <c r="ADT53" s="353"/>
      <c r="ADU53" s="353"/>
      <c r="ADV53" s="353"/>
      <c r="ADW53" s="353"/>
      <c r="ADX53" s="354"/>
      <c r="ADY53" s="352" t="s">
        <v>78</v>
      </c>
      <c r="ADZ53" s="353"/>
      <c r="AEA53" s="353"/>
      <c r="AEB53" s="353"/>
      <c r="AEC53" s="353"/>
      <c r="AED53" s="353"/>
      <c r="AEE53" s="353"/>
      <c r="AEF53" s="354"/>
      <c r="AEG53" s="352" t="s">
        <v>78</v>
      </c>
      <c r="AEH53" s="353"/>
      <c r="AEI53" s="353"/>
      <c r="AEJ53" s="353"/>
      <c r="AEK53" s="353"/>
      <c r="AEL53" s="353"/>
      <c r="AEM53" s="353"/>
      <c r="AEN53" s="354"/>
      <c r="AEO53" s="352" t="s">
        <v>78</v>
      </c>
      <c r="AEP53" s="353"/>
      <c r="AEQ53" s="353"/>
      <c r="AER53" s="353"/>
      <c r="AES53" s="353"/>
      <c r="AET53" s="353"/>
      <c r="AEU53" s="353"/>
      <c r="AEV53" s="354"/>
      <c r="AEW53" s="352" t="s">
        <v>78</v>
      </c>
      <c r="AEX53" s="353"/>
      <c r="AEY53" s="353"/>
      <c r="AEZ53" s="353"/>
      <c r="AFA53" s="353"/>
      <c r="AFB53" s="353"/>
      <c r="AFC53" s="353"/>
      <c r="AFD53" s="354"/>
      <c r="AFE53" s="352" t="s">
        <v>78</v>
      </c>
      <c r="AFF53" s="353"/>
      <c r="AFG53" s="353"/>
      <c r="AFH53" s="353"/>
      <c r="AFI53" s="353"/>
      <c r="AFJ53" s="353"/>
      <c r="AFK53" s="353"/>
      <c r="AFL53" s="354"/>
      <c r="AFM53" s="352" t="s">
        <v>78</v>
      </c>
      <c r="AFN53" s="353"/>
      <c r="AFO53" s="353"/>
      <c r="AFP53" s="353"/>
      <c r="AFQ53" s="353"/>
      <c r="AFR53" s="353"/>
      <c r="AFS53" s="353"/>
      <c r="AFT53" s="354"/>
      <c r="AFU53" s="352" t="s">
        <v>78</v>
      </c>
      <c r="AFV53" s="353"/>
      <c r="AFW53" s="353"/>
      <c r="AFX53" s="353"/>
      <c r="AFY53" s="353"/>
      <c r="AFZ53" s="353"/>
      <c r="AGA53" s="353"/>
      <c r="AGB53" s="354"/>
      <c r="AGC53" s="352" t="s">
        <v>78</v>
      </c>
      <c r="AGD53" s="353"/>
      <c r="AGE53" s="353"/>
      <c r="AGF53" s="353"/>
      <c r="AGG53" s="353"/>
      <c r="AGH53" s="353"/>
      <c r="AGI53" s="353"/>
      <c r="AGJ53" s="354"/>
      <c r="AGK53" s="352" t="s">
        <v>78</v>
      </c>
      <c r="AGL53" s="353"/>
      <c r="AGM53" s="353"/>
      <c r="AGN53" s="353"/>
      <c r="AGO53" s="353"/>
      <c r="AGP53" s="353"/>
      <c r="AGQ53" s="353"/>
      <c r="AGR53" s="354"/>
      <c r="AGS53" s="352" t="s">
        <v>78</v>
      </c>
      <c r="AGT53" s="353"/>
      <c r="AGU53" s="353"/>
      <c r="AGV53" s="353"/>
      <c r="AGW53" s="353"/>
      <c r="AGX53" s="353"/>
      <c r="AGY53" s="353"/>
      <c r="AGZ53" s="354"/>
      <c r="AHA53" s="352" t="s">
        <v>78</v>
      </c>
      <c r="AHB53" s="353"/>
      <c r="AHC53" s="353"/>
      <c r="AHD53" s="353"/>
      <c r="AHE53" s="353"/>
      <c r="AHF53" s="353"/>
      <c r="AHG53" s="353"/>
      <c r="AHH53" s="354"/>
      <c r="AHI53" s="352" t="s">
        <v>78</v>
      </c>
      <c r="AHJ53" s="353"/>
      <c r="AHK53" s="353"/>
      <c r="AHL53" s="353"/>
      <c r="AHM53" s="353"/>
      <c r="AHN53" s="353"/>
      <c r="AHO53" s="353"/>
      <c r="AHP53" s="354"/>
      <c r="AHQ53" s="352" t="s">
        <v>78</v>
      </c>
      <c r="AHR53" s="353"/>
      <c r="AHS53" s="353"/>
      <c r="AHT53" s="353"/>
      <c r="AHU53" s="353"/>
      <c r="AHV53" s="353"/>
      <c r="AHW53" s="353"/>
      <c r="AHX53" s="354"/>
      <c r="AHY53" s="352" t="s">
        <v>78</v>
      </c>
      <c r="AHZ53" s="353"/>
      <c r="AIA53" s="353"/>
      <c r="AIB53" s="353"/>
      <c r="AIC53" s="353"/>
      <c r="AID53" s="353"/>
      <c r="AIE53" s="353"/>
      <c r="AIF53" s="354"/>
      <c r="AIG53" s="352" t="s">
        <v>78</v>
      </c>
      <c r="AIH53" s="353"/>
      <c r="AII53" s="353"/>
      <c r="AIJ53" s="353"/>
      <c r="AIK53" s="353"/>
      <c r="AIL53" s="353"/>
      <c r="AIM53" s="353"/>
      <c r="AIN53" s="354"/>
      <c r="AIO53" s="352" t="s">
        <v>78</v>
      </c>
      <c r="AIP53" s="353"/>
      <c r="AIQ53" s="353"/>
      <c r="AIR53" s="353"/>
      <c r="AIS53" s="353"/>
      <c r="AIT53" s="353"/>
      <c r="AIU53" s="353"/>
      <c r="AIV53" s="354"/>
      <c r="AIW53" s="352" t="s">
        <v>78</v>
      </c>
      <c r="AIX53" s="353"/>
      <c r="AIY53" s="353"/>
      <c r="AIZ53" s="353"/>
      <c r="AJA53" s="353"/>
      <c r="AJB53" s="353"/>
      <c r="AJC53" s="353"/>
      <c r="AJD53" s="354"/>
      <c r="AJE53" s="352" t="s">
        <v>78</v>
      </c>
      <c r="AJF53" s="353"/>
      <c r="AJG53" s="353"/>
      <c r="AJH53" s="353"/>
      <c r="AJI53" s="353"/>
      <c r="AJJ53" s="353"/>
      <c r="AJK53" s="353"/>
      <c r="AJL53" s="354"/>
      <c r="AJM53" s="352" t="s">
        <v>78</v>
      </c>
      <c r="AJN53" s="353"/>
      <c r="AJO53" s="353"/>
      <c r="AJP53" s="353"/>
      <c r="AJQ53" s="353"/>
      <c r="AJR53" s="353"/>
      <c r="AJS53" s="353"/>
      <c r="AJT53" s="354"/>
      <c r="AJU53" s="352" t="s">
        <v>78</v>
      </c>
      <c r="AJV53" s="353"/>
      <c r="AJW53" s="353"/>
      <c r="AJX53" s="353"/>
      <c r="AJY53" s="353"/>
      <c r="AJZ53" s="353"/>
      <c r="AKA53" s="353"/>
      <c r="AKB53" s="354"/>
      <c r="AKC53" s="352" t="s">
        <v>78</v>
      </c>
      <c r="AKD53" s="353"/>
      <c r="AKE53" s="353"/>
      <c r="AKF53" s="353"/>
      <c r="AKG53" s="353"/>
      <c r="AKH53" s="353"/>
      <c r="AKI53" s="353"/>
      <c r="AKJ53" s="354"/>
      <c r="AKK53" s="352" t="s">
        <v>78</v>
      </c>
      <c r="AKL53" s="353"/>
      <c r="AKM53" s="353"/>
      <c r="AKN53" s="353"/>
      <c r="AKO53" s="353"/>
      <c r="AKP53" s="353"/>
      <c r="AKQ53" s="353"/>
      <c r="AKR53" s="354"/>
      <c r="AKS53" s="352" t="s">
        <v>78</v>
      </c>
      <c r="AKT53" s="353"/>
      <c r="AKU53" s="353"/>
      <c r="AKV53" s="353"/>
      <c r="AKW53" s="353"/>
      <c r="AKX53" s="353"/>
      <c r="AKY53" s="353"/>
      <c r="AKZ53" s="354"/>
      <c r="ALA53" s="352" t="s">
        <v>78</v>
      </c>
      <c r="ALB53" s="353"/>
      <c r="ALC53" s="353"/>
      <c r="ALD53" s="353"/>
      <c r="ALE53" s="353"/>
      <c r="ALF53" s="353"/>
      <c r="ALG53" s="353"/>
      <c r="ALH53" s="354"/>
      <c r="ALI53" s="352" t="s">
        <v>78</v>
      </c>
      <c r="ALJ53" s="353"/>
      <c r="ALK53" s="353"/>
      <c r="ALL53" s="353"/>
      <c r="ALM53" s="353"/>
      <c r="ALN53" s="353"/>
      <c r="ALO53" s="353"/>
      <c r="ALP53" s="354"/>
      <c r="ALQ53" s="352" t="s">
        <v>78</v>
      </c>
      <c r="ALR53" s="353"/>
      <c r="ALS53" s="353"/>
      <c r="ALT53" s="353"/>
      <c r="ALU53" s="353"/>
      <c r="ALV53" s="353"/>
      <c r="ALW53" s="353"/>
      <c r="ALX53" s="354"/>
      <c r="ALY53" s="352" t="s">
        <v>78</v>
      </c>
      <c r="ALZ53" s="353"/>
      <c r="AMA53" s="353"/>
      <c r="AMB53" s="353"/>
      <c r="AMC53" s="353"/>
      <c r="AMD53" s="353"/>
      <c r="AME53" s="353"/>
      <c r="AMF53" s="354"/>
      <c r="AMG53" s="352" t="s">
        <v>78</v>
      </c>
      <c r="AMH53" s="353"/>
      <c r="AMI53" s="353"/>
      <c r="AMJ53" s="353"/>
      <c r="AMK53" s="353"/>
      <c r="AML53" s="353"/>
      <c r="AMM53" s="353"/>
      <c r="AMN53" s="354"/>
      <c r="AMO53" s="352" t="s">
        <v>78</v>
      </c>
      <c r="AMP53" s="353"/>
      <c r="AMQ53" s="353"/>
      <c r="AMR53" s="353"/>
      <c r="AMS53" s="353"/>
      <c r="AMT53" s="353"/>
      <c r="AMU53" s="353"/>
      <c r="AMV53" s="354"/>
      <c r="AMW53" s="352" t="s">
        <v>78</v>
      </c>
      <c r="AMX53" s="353"/>
      <c r="AMY53" s="353"/>
      <c r="AMZ53" s="353"/>
      <c r="ANA53" s="353"/>
      <c r="ANB53" s="353"/>
      <c r="ANC53" s="353"/>
      <c r="AND53" s="354"/>
      <c r="ANE53" s="352" t="s">
        <v>78</v>
      </c>
      <c r="ANF53" s="353"/>
      <c r="ANG53" s="353"/>
      <c r="ANH53" s="353"/>
      <c r="ANI53" s="353"/>
      <c r="ANJ53" s="353"/>
      <c r="ANK53" s="353"/>
      <c r="ANL53" s="354"/>
      <c r="ANM53" s="352" t="s">
        <v>78</v>
      </c>
      <c r="ANN53" s="353"/>
      <c r="ANO53" s="353"/>
      <c r="ANP53" s="353"/>
      <c r="ANQ53" s="353"/>
      <c r="ANR53" s="353"/>
      <c r="ANS53" s="353"/>
      <c r="ANT53" s="354"/>
      <c r="ANU53" s="352" t="s">
        <v>78</v>
      </c>
      <c r="ANV53" s="353"/>
      <c r="ANW53" s="353"/>
      <c r="ANX53" s="353"/>
      <c r="ANY53" s="353"/>
      <c r="ANZ53" s="353"/>
      <c r="AOA53" s="353"/>
      <c r="AOB53" s="354"/>
      <c r="AOC53" s="352" t="s">
        <v>78</v>
      </c>
      <c r="AOD53" s="353"/>
      <c r="AOE53" s="353"/>
      <c r="AOF53" s="353"/>
      <c r="AOG53" s="353"/>
      <c r="AOH53" s="353"/>
      <c r="AOI53" s="353"/>
      <c r="AOJ53" s="354"/>
      <c r="AOK53" s="352" t="s">
        <v>78</v>
      </c>
      <c r="AOL53" s="353"/>
      <c r="AOM53" s="353"/>
      <c r="AON53" s="353"/>
      <c r="AOO53" s="353"/>
      <c r="AOP53" s="353"/>
      <c r="AOQ53" s="353"/>
      <c r="AOR53" s="354"/>
      <c r="AOS53" s="352" t="s">
        <v>78</v>
      </c>
      <c r="AOT53" s="353"/>
      <c r="AOU53" s="353"/>
      <c r="AOV53" s="353"/>
      <c r="AOW53" s="353"/>
      <c r="AOX53" s="353"/>
      <c r="AOY53" s="353"/>
      <c r="AOZ53" s="354"/>
      <c r="APA53" s="352" t="s">
        <v>78</v>
      </c>
      <c r="APB53" s="353"/>
      <c r="APC53" s="353"/>
      <c r="APD53" s="353"/>
      <c r="APE53" s="353"/>
      <c r="APF53" s="353"/>
      <c r="APG53" s="353"/>
      <c r="APH53" s="354"/>
      <c r="API53" s="352" t="s">
        <v>78</v>
      </c>
      <c r="APJ53" s="353"/>
      <c r="APK53" s="353"/>
      <c r="APL53" s="353"/>
      <c r="APM53" s="353"/>
      <c r="APN53" s="353"/>
      <c r="APO53" s="353"/>
      <c r="APP53" s="354"/>
      <c r="APQ53" s="352" t="s">
        <v>78</v>
      </c>
      <c r="APR53" s="353"/>
      <c r="APS53" s="353"/>
      <c r="APT53" s="353"/>
      <c r="APU53" s="353"/>
      <c r="APV53" s="353"/>
      <c r="APW53" s="353"/>
      <c r="APX53" s="354"/>
      <c r="APY53" s="352" t="s">
        <v>78</v>
      </c>
      <c r="APZ53" s="353"/>
      <c r="AQA53" s="353"/>
      <c r="AQB53" s="353"/>
      <c r="AQC53" s="353"/>
      <c r="AQD53" s="353"/>
      <c r="AQE53" s="353"/>
      <c r="AQF53" s="354"/>
      <c r="AQG53" s="352" t="s">
        <v>78</v>
      </c>
      <c r="AQH53" s="353"/>
      <c r="AQI53" s="353"/>
      <c r="AQJ53" s="353"/>
      <c r="AQK53" s="353"/>
      <c r="AQL53" s="353"/>
      <c r="AQM53" s="353"/>
      <c r="AQN53" s="354"/>
      <c r="AQO53" s="352" t="s">
        <v>78</v>
      </c>
      <c r="AQP53" s="353"/>
      <c r="AQQ53" s="353"/>
      <c r="AQR53" s="353"/>
      <c r="AQS53" s="353"/>
      <c r="AQT53" s="353"/>
      <c r="AQU53" s="353"/>
      <c r="AQV53" s="354"/>
      <c r="AQW53" s="352" t="s">
        <v>78</v>
      </c>
      <c r="AQX53" s="353"/>
      <c r="AQY53" s="353"/>
      <c r="AQZ53" s="353"/>
      <c r="ARA53" s="353"/>
      <c r="ARB53" s="353"/>
      <c r="ARC53" s="353"/>
      <c r="ARD53" s="354"/>
      <c r="ARE53" s="352" t="s">
        <v>78</v>
      </c>
      <c r="ARF53" s="353"/>
      <c r="ARG53" s="353"/>
      <c r="ARH53" s="353"/>
      <c r="ARI53" s="353"/>
      <c r="ARJ53" s="353"/>
      <c r="ARK53" s="353"/>
      <c r="ARL53" s="354"/>
      <c r="ARM53" s="352" t="s">
        <v>78</v>
      </c>
      <c r="ARN53" s="353"/>
      <c r="ARO53" s="353"/>
      <c r="ARP53" s="353"/>
      <c r="ARQ53" s="353"/>
      <c r="ARR53" s="353"/>
      <c r="ARS53" s="353"/>
      <c r="ART53" s="354"/>
      <c r="ARU53" s="352" t="s">
        <v>78</v>
      </c>
      <c r="ARV53" s="353"/>
      <c r="ARW53" s="353"/>
      <c r="ARX53" s="353"/>
      <c r="ARY53" s="353"/>
      <c r="ARZ53" s="353"/>
      <c r="ASA53" s="353"/>
      <c r="ASB53" s="354"/>
      <c r="ASC53" s="352" t="s">
        <v>78</v>
      </c>
      <c r="ASD53" s="353"/>
      <c r="ASE53" s="353"/>
      <c r="ASF53" s="353"/>
      <c r="ASG53" s="353"/>
      <c r="ASH53" s="353"/>
      <c r="ASI53" s="353"/>
      <c r="ASJ53" s="354"/>
      <c r="ASK53" s="352" t="s">
        <v>78</v>
      </c>
      <c r="ASL53" s="353"/>
      <c r="ASM53" s="353"/>
      <c r="ASN53" s="353"/>
      <c r="ASO53" s="353"/>
      <c r="ASP53" s="353"/>
      <c r="ASQ53" s="353"/>
      <c r="ASR53" s="354"/>
      <c r="ASS53" s="352" t="s">
        <v>78</v>
      </c>
      <c r="AST53" s="353"/>
      <c r="ASU53" s="353"/>
      <c r="ASV53" s="353"/>
      <c r="ASW53" s="353"/>
      <c r="ASX53" s="353"/>
      <c r="ASY53" s="353"/>
      <c r="ASZ53" s="354"/>
      <c r="ATA53" s="352" t="s">
        <v>78</v>
      </c>
      <c r="ATB53" s="353"/>
      <c r="ATC53" s="353"/>
      <c r="ATD53" s="353"/>
      <c r="ATE53" s="353"/>
      <c r="ATF53" s="353"/>
      <c r="ATG53" s="353"/>
      <c r="ATH53" s="354"/>
      <c r="ATI53" s="352" t="s">
        <v>78</v>
      </c>
      <c r="ATJ53" s="353"/>
      <c r="ATK53" s="353"/>
      <c r="ATL53" s="353"/>
      <c r="ATM53" s="353"/>
      <c r="ATN53" s="353"/>
      <c r="ATO53" s="353"/>
      <c r="ATP53" s="354"/>
      <c r="ATQ53" s="352" t="s">
        <v>78</v>
      </c>
      <c r="ATR53" s="353"/>
      <c r="ATS53" s="353"/>
      <c r="ATT53" s="353"/>
      <c r="ATU53" s="353"/>
      <c r="ATV53" s="353"/>
      <c r="ATW53" s="353"/>
      <c r="ATX53" s="354"/>
      <c r="ATY53" s="352" t="s">
        <v>78</v>
      </c>
      <c r="ATZ53" s="353"/>
      <c r="AUA53" s="353"/>
      <c r="AUB53" s="353"/>
      <c r="AUC53" s="353"/>
      <c r="AUD53" s="353"/>
      <c r="AUE53" s="353"/>
      <c r="AUF53" s="354"/>
      <c r="AUG53" s="352" t="s">
        <v>78</v>
      </c>
      <c r="AUH53" s="353"/>
      <c r="AUI53" s="353"/>
      <c r="AUJ53" s="353"/>
      <c r="AUK53" s="353"/>
      <c r="AUL53" s="353"/>
      <c r="AUM53" s="353"/>
      <c r="AUN53" s="354"/>
      <c r="AUO53" s="352" t="s">
        <v>78</v>
      </c>
      <c r="AUP53" s="353"/>
      <c r="AUQ53" s="353"/>
      <c r="AUR53" s="353"/>
      <c r="AUS53" s="353"/>
      <c r="AUT53" s="353"/>
      <c r="AUU53" s="353"/>
      <c r="AUV53" s="354"/>
      <c r="AUW53" s="352" t="s">
        <v>78</v>
      </c>
      <c r="AUX53" s="353"/>
      <c r="AUY53" s="353"/>
      <c r="AUZ53" s="353"/>
      <c r="AVA53" s="353"/>
      <c r="AVB53" s="353"/>
      <c r="AVC53" s="353"/>
      <c r="AVD53" s="354"/>
      <c r="AVE53" s="352" t="s">
        <v>78</v>
      </c>
      <c r="AVF53" s="353"/>
      <c r="AVG53" s="353"/>
      <c r="AVH53" s="353"/>
      <c r="AVI53" s="353"/>
      <c r="AVJ53" s="353"/>
      <c r="AVK53" s="353"/>
      <c r="AVL53" s="354"/>
      <c r="AVM53" s="352" t="s">
        <v>78</v>
      </c>
      <c r="AVN53" s="353"/>
      <c r="AVO53" s="353"/>
      <c r="AVP53" s="353"/>
      <c r="AVQ53" s="353"/>
      <c r="AVR53" s="353"/>
      <c r="AVS53" s="353"/>
      <c r="AVT53" s="354"/>
      <c r="AVU53" s="352" t="s">
        <v>78</v>
      </c>
      <c r="AVV53" s="353"/>
      <c r="AVW53" s="353"/>
      <c r="AVX53" s="353"/>
      <c r="AVY53" s="353"/>
      <c r="AVZ53" s="353"/>
      <c r="AWA53" s="353"/>
      <c r="AWB53" s="354"/>
      <c r="AWC53" s="352" t="s">
        <v>78</v>
      </c>
      <c r="AWD53" s="353"/>
      <c r="AWE53" s="353"/>
      <c r="AWF53" s="353"/>
      <c r="AWG53" s="353"/>
      <c r="AWH53" s="353"/>
      <c r="AWI53" s="353"/>
      <c r="AWJ53" s="354"/>
      <c r="AWK53" s="352" t="s">
        <v>78</v>
      </c>
      <c r="AWL53" s="353"/>
      <c r="AWM53" s="353"/>
      <c r="AWN53" s="353"/>
      <c r="AWO53" s="353"/>
      <c r="AWP53" s="353"/>
      <c r="AWQ53" s="353"/>
      <c r="AWR53" s="354"/>
      <c r="AWS53" s="352" t="s">
        <v>78</v>
      </c>
      <c r="AWT53" s="353"/>
      <c r="AWU53" s="353"/>
      <c r="AWV53" s="353"/>
      <c r="AWW53" s="353"/>
      <c r="AWX53" s="353"/>
      <c r="AWY53" s="353"/>
      <c r="AWZ53" s="354"/>
      <c r="AXA53" s="352" t="s">
        <v>78</v>
      </c>
      <c r="AXB53" s="353"/>
      <c r="AXC53" s="353"/>
      <c r="AXD53" s="353"/>
      <c r="AXE53" s="353"/>
      <c r="AXF53" s="353"/>
      <c r="AXG53" s="353"/>
      <c r="AXH53" s="354"/>
      <c r="AXI53" s="352" t="s">
        <v>78</v>
      </c>
      <c r="AXJ53" s="353"/>
      <c r="AXK53" s="353"/>
      <c r="AXL53" s="353"/>
      <c r="AXM53" s="353"/>
      <c r="AXN53" s="353"/>
      <c r="AXO53" s="353"/>
      <c r="AXP53" s="354"/>
      <c r="AXQ53" s="352" t="s">
        <v>78</v>
      </c>
      <c r="AXR53" s="353"/>
      <c r="AXS53" s="353"/>
      <c r="AXT53" s="353"/>
      <c r="AXU53" s="353"/>
      <c r="AXV53" s="353"/>
      <c r="AXW53" s="353"/>
      <c r="AXX53" s="354"/>
      <c r="AXY53" s="352" t="s">
        <v>78</v>
      </c>
      <c r="AXZ53" s="353"/>
      <c r="AYA53" s="353"/>
      <c r="AYB53" s="353"/>
      <c r="AYC53" s="353"/>
      <c r="AYD53" s="353"/>
      <c r="AYE53" s="353"/>
      <c r="AYF53" s="354"/>
      <c r="AYG53" s="352" t="s">
        <v>78</v>
      </c>
      <c r="AYH53" s="353"/>
      <c r="AYI53" s="353"/>
      <c r="AYJ53" s="353"/>
      <c r="AYK53" s="353"/>
      <c r="AYL53" s="353"/>
      <c r="AYM53" s="353"/>
      <c r="AYN53" s="354"/>
      <c r="AYO53" s="352" t="s">
        <v>78</v>
      </c>
      <c r="AYP53" s="353"/>
      <c r="AYQ53" s="353"/>
      <c r="AYR53" s="353"/>
      <c r="AYS53" s="353"/>
      <c r="AYT53" s="353"/>
      <c r="AYU53" s="353"/>
      <c r="AYV53" s="354"/>
      <c r="AYW53" s="352" t="s">
        <v>78</v>
      </c>
      <c r="AYX53" s="353"/>
      <c r="AYY53" s="353"/>
      <c r="AYZ53" s="353"/>
      <c r="AZA53" s="353"/>
      <c r="AZB53" s="353"/>
      <c r="AZC53" s="353"/>
      <c r="AZD53" s="354"/>
      <c r="AZE53" s="352" t="s">
        <v>78</v>
      </c>
      <c r="AZF53" s="353"/>
      <c r="AZG53" s="353"/>
      <c r="AZH53" s="353"/>
      <c r="AZI53" s="353"/>
      <c r="AZJ53" s="353"/>
      <c r="AZK53" s="353"/>
      <c r="AZL53" s="354"/>
      <c r="AZM53" s="352" t="s">
        <v>78</v>
      </c>
      <c r="AZN53" s="353"/>
      <c r="AZO53" s="353"/>
      <c r="AZP53" s="353"/>
      <c r="AZQ53" s="353"/>
      <c r="AZR53" s="353"/>
      <c r="AZS53" s="353"/>
      <c r="AZT53" s="354"/>
      <c r="AZU53" s="352" t="s">
        <v>78</v>
      </c>
      <c r="AZV53" s="353"/>
      <c r="AZW53" s="353"/>
      <c r="AZX53" s="353"/>
      <c r="AZY53" s="353"/>
      <c r="AZZ53" s="353"/>
      <c r="BAA53" s="353"/>
      <c r="BAB53" s="354"/>
      <c r="BAC53" s="352" t="s">
        <v>78</v>
      </c>
      <c r="BAD53" s="353"/>
      <c r="BAE53" s="353"/>
      <c r="BAF53" s="353"/>
      <c r="BAG53" s="353"/>
      <c r="BAH53" s="353"/>
      <c r="BAI53" s="353"/>
      <c r="BAJ53" s="354"/>
      <c r="BAK53" s="352" t="s">
        <v>78</v>
      </c>
      <c r="BAL53" s="353"/>
      <c r="BAM53" s="353"/>
      <c r="BAN53" s="353"/>
      <c r="BAO53" s="353"/>
      <c r="BAP53" s="353"/>
      <c r="BAQ53" s="353"/>
      <c r="BAR53" s="354"/>
      <c r="BAS53" s="352" t="s">
        <v>78</v>
      </c>
      <c r="BAT53" s="353"/>
      <c r="BAU53" s="353"/>
      <c r="BAV53" s="353"/>
      <c r="BAW53" s="353"/>
      <c r="BAX53" s="353"/>
      <c r="BAY53" s="353"/>
      <c r="BAZ53" s="354"/>
      <c r="BBA53" s="352" t="s">
        <v>78</v>
      </c>
      <c r="BBB53" s="353"/>
      <c r="BBC53" s="353"/>
      <c r="BBD53" s="353"/>
      <c r="BBE53" s="353"/>
      <c r="BBF53" s="353"/>
      <c r="BBG53" s="353"/>
      <c r="BBH53" s="354"/>
      <c r="BBI53" s="352" t="s">
        <v>78</v>
      </c>
      <c r="BBJ53" s="353"/>
      <c r="BBK53" s="353"/>
      <c r="BBL53" s="353"/>
      <c r="BBM53" s="353"/>
      <c r="BBN53" s="353"/>
      <c r="BBO53" s="353"/>
      <c r="BBP53" s="354"/>
      <c r="BBQ53" s="352" t="s">
        <v>78</v>
      </c>
      <c r="BBR53" s="353"/>
      <c r="BBS53" s="353"/>
      <c r="BBT53" s="353"/>
      <c r="BBU53" s="353"/>
      <c r="BBV53" s="353"/>
      <c r="BBW53" s="353"/>
      <c r="BBX53" s="354"/>
      <c r="BBY53" s="352" t="s">
        <v>78</v>
      </c>
      <c r="BBZ53" s="353"/>
      <c r="BCA53" s="353"/>
      <c r="BCB53" s="353"/>
      <c r="BCC53" s="353"/>
      <c r="BCD53" s="353"/>
      <c r="BCE53" s="353"/>
      <c r="BCF53" s="354"/>
      <c r="BCG53" s="352" t="s">
        <v>78</v>
      </c>
      <c r="BCH53" s="353"/>
      <c r="BCI53" s="353"/>
      <c r="BCJ53" s="353"/>
      <c r="BCK53" s="353"/>
      <c r="BCL53" s="353"/>
      <c r="BCM53" s="353"/>
      <c r="BCN53" s="354"/>
      <c r="BCO53" s="352" t="s">
        <v>78</v>
      </c>
      <c r="BCP53" s="353"/>
      <c r="BCQ53" s="353"/>
      <c r="BCR53" s="353"/>
      <c r="BCS53" s="353"/>
      <c r="BCT53" s="353"/>
      <c r="BCU53" s="353"/>
      <c r="BCV53" s="354"/>
      <c r="BCW53" s="352" t="s">
        <v>78</v>
      </c>
      <c r="BCX53" s="353"/>
      <c r="BCY53" s="353"/>
      <c r="BCZ53" s="353"/>
      <c r="BDA53" s="353"/>
      <c r="BDB53" s="353"/>
      <c r="BDC53" s="353"/>
      <c r="BDD53" s="354"/>
      <c r="BDE53" s="352" t="s">
        <v>78</v>
      </c>
      <c r="BDF53" s="353"/>
      <c r="BDG53" s="353"/>
      <c r="BDH53" s="353"/>
      <c r="BDI53" s="353"/>
      <c r="BDJ53" s="353"/>
      <c r="BDK53" s="353"/>
      <c r="BDL53" s="354"/>
      <c r="BDM53" s="352" t="s">
        <v>78</v>
      </c>
      <c r="BDN53" s="353"/>
      <c r="BDO53" s="353"/>
      <c r="BDP53" s="353"/>
      <c r="BDQ53" s="353"/>
      <c r="BDR53" s="353"/>
      <c r="BDS53" s="353"/>
      <c r="BDT53" s="354"/>
      <c r="BDU53" s="352" t="s">
        <v>78</v>
      </c>
      <c r="BDV53" s="353"/>
      <c r="BDW53" s="353"/>
      <c r="BDX53" s="353"/>
      <c r="BDY53" s="353"/>
      <c r="BDZ53" s="353"/>
      <c r="BEA53" s="353"/>
      <c r="BEB53" s="354"/>
      <c r="BEC53" s="352" t="s">
        <v>78</v>
      </c>
      <c r="BED53" s="353"/>
      <c r="BEE53" s="353"/>
      <c r="BEF53" s="353"/>
      <c r="BEG53" s="353"/>
      <c r="BEH53" s="353"/>
      <c r="BEI53" s="353"/>
      <c r="BEJ53" s="354"/>
      <c r="BEK53" s="352" t="s">
        <v>78</v>
      </c>
      <c r="BEL53" s="353"/>
      <c r="BEM53" s="353"/>
      <c r="BEN53" s="353"/>
      <c r="BEO53" s="353"/>
      <c r="BEP53" s="353"/>
      <c r="BEQ53" s="353"/>
      <c r="BER53" s="354"/>
      <c r="BES53" s="352" t="s">
        <v>78</v>
      </c>
      <c r="BET53" s="353"/>
      <c r="BEU53" s="353"/>
      <c r="BEV53" s="353"/>
      <c r="BEW53" s="353"/>
      <c r="BEX53" s="353"/>
      <c r="BEY53" s="353"/>
      <c r="BEZ53" s="354"/>
      <c r="BFA53" s="352" t="s">
        <v>78</v>
      </c>
      <c r="BFB53" s="353"/>
      <c r="BFC53" s="353"/>
      <c r="BFD53" s="353"/>
      <c r="BFE53" s="353"/>
      <c r="BFF53" s="353"/>
      <c r="BFG53" s="353"/>
      <c r="BFH53" s="354"/>
      <c r="BFI53" s="352" t="s">
        <v>78</v>
      </c>
      <c r="BFJ53" s="353"/>
      <c r="BFK53" s="353"/>
      <c r="BFL53" s="353"/>
      <c r="BFM53" s="353"/>
      <c r="BFN53" s="353"/>
      <c r="BFO53" s="353"/>
      <c r="BFP53" s="354"/>
      <c r="BFQ53" s="352" t="s">
        <v>78</v>
      </c>
      <c r="BFR53" s="353"/>
      <c r="BFS53" s="353"/>
      <c r="BFT53" s="353"/>
      <c r="BFU53" s="353"/>
      <c r="BFV53" s="353"/>
      <c r="BFW53" s="353"/>
      <c r="BFX53" s="354"/>
      <c r="BFY53" s="352" t="s">
        <v>78</v>
      </c>
      <c r="BFZ53" s="353"/>
      <c r="BGA53" s="353"/>
      <c r="BGB53" s="353"/>
      <c r="BGC53" s="353"/>
      <c r="BGD53" s="353"/>
      <c r="BGE53" s="353"/>
      <c r="BGF53" s="354"/>
      <c r="BGG53" s="352" t="s">
        <v>78</v>
      </c>
      <c r="BGH53" s="353"/>
      <c r="BGI53" s="353"/>
      <c r="BGJ53" s="353"/>
      <c r="BGK53" s="353"/>
      <c r="BGL53" s="353"/>
      <c r="BGM53" s="353"/>
      <c r="BGN53" s="354"/>
      <c r="BGO53" s="352" t="s">
        <v>78</v>
      </c>
      <c r="BGP53" s="353"/>
      <c r="BGQ53" s="353"/>
      <c r="BGR53" s="353"/>
      <c r="BGS53" s="353"/>
      <c r="BGT53" s="353"/>
      <c r="BGU53" s="353"/>
      <c r="BGV53" s="354"/>
      <c r="BGW53" s="352" t="s">
        <v>78</v>
      </c>
      <c r="BGX53" s="353"/>
      <c r="BGY53" s="353"/>
      <c r="BGZ53" s="353"/>
      <c r="BHA53" s="353"/>
      <c r="BHB53" s="353"/>
      <c r="BHC53" s="353"/>
      <c r="BHD53" s="354"/>
      <c r="BHE53" s="352" t="s">
        <v>78</v>
      </c>
      <c r="BHF53" s="353"/>
      <c r="BHG53" s="353"/>
      <c r="BHH53" s="353"/>
      <c r="BHI53" s="353"/>
      <c r="BHJ53" s="353"/>
      <c r="BHK53" s="353"/>
      <c r="BHL53" s="354"/>
      <c r="BHM53" s="352" t="s">
        <v>78</v>
      </c>
      <c r="BHN53" s="353"/>
      <c r="BHO53" s="353"/>
      <c r="BHP53" s="353"/>
      <c r="BHQ53" s="353"/>
      <c r="BHR53" s="353"/>
      <c r="BHS53" s="353"/>
      <c r="BHT53" s="354"/>
      <c r="BHU53" s="352" t="s">
        <v>78</v>
      </c>
      <c r="BHV53" s="353"/>
      <c r="BHW53" s="353"/>
      <c r="BHX53" s="353"/>
      <c r="BHY53" s="353"/>
      <c r="BHZ53" s="353"/>
      <c r="BIA53" s="353"/>
      <c r="BIB53" s="354"/>
      <c r="BIC53" s="352" t="s">
        <v>78</v>
      </c>
      <c r="BID53" s="353"/>
      <c r="BIE53" s="353"/>
      <c r="BIF53" s="353"/>
      <c r="BIG53" s="353"/>
      <c r="BIH53" s="353"/>
      <c r="BII53" s="353"/>
      <c r="BIJ53" s="354"/>
      <c r="BIK53" s="352" t="s">
        <v>78</v>
      </c>
      <c r="BIL53" s="353"/>
      <c r="BIM53" s="353"/>
      <c r="BIN53" s="353"/>
      <c r="BIO53" s="353"/>
      <c r="BIP53" s="353"/>
      <c r="BIQ53" s="353"/>
      <c r="BIR53" s="354"/>
      <c r="BIS53" s="352" t="s">
        <v>78</v>
      </c>
      <c r="BIT53" s="353"/>
      <c r="BIU53" s="353"/>
      <c r="BIV53" s="353"/>
      <c r="BIW53" s="353"/>
      <c r="BIX53" s="353"/>
      <c r="BIY53" s="353"/>
      <c r="BIZ53" s="354"/>
      <c r="BJA53" s="352" t="s">
        <v>78</v>
      </c>
      <c r="BJB53" s="353"/>
      <c r="BJC53" s="353"/>
      <c r="BJD53" s="353"/>
      <c r="BJE53" s="353"/>
      <c r="BJF53" s="353"/>
      <c r="BJG53" s="353"/>
      <c r="BJH53" s="354"/>
      <c r="BJI53" s="352" t="s">
        <v>78</v>
      </c>
      <c r="BJJ53" s="353"/>
      <c r="BJK53" s="353"/>
      <c r="BJL53" s="353"/>
      <c r="BJM53" s="353"/>
      <c r="BJN53" s="353"/>
      <c r="BJO53" s="353"/>
      <c r="BJP53" s="354"/>
      <c r="BJQ53" s="352" t="s">
        <v>78</v>
      </c>
      <c r="BJR53" s="353"/>
      <c r="BJS53" s="353"/>
      <c r="BJT53" s="353"/>
      <c r="BJU53" s="353"/>
      <c r="BJV53" s="353"/>
      <c r="BJW53" s="353"/>
      <c r="BJX53" s="354"/>
      <c r="BJY53" s="352" t="s">
        <v>78</v>
      </c>
      <c r="BJZ53" s="353"/>
      <c r="BKA53" s="353"/>
      <c r="BKB53" s="353"/>
      <c r="BKC53" s="353"/>
      <c r="BKD53" s="353"/>
      <c r="BKE53" s="353"/>
      <c r="BKF53" s="354"/>
      <c r="BKG53" s="352" t="s">
        <v>78</v>
      </c>
      <c r="BKH53" s="353"/>
      <c r="BKI53" s="353"/>
      <c r="BKJ53" s="353"/>
      <c r="BKK53" s="353"/>
      <c r="BKL53" s="353"/>
      <c r="BKM53" s="353"/>
      <c r="BKN53" s="354"/>
      <c r="BKO53" s="352" t="s">
        <v>78</v>
      </c>
      <c r="BKP53" s="353"/>
      <c r="BKQ53" s="353"/>
      <c r="BKR53" s="353"/>
      <c r="BKS53" s="353"/>
      <c r="BKT53" s="353"/>
      <c r="BKU53" s="353"/>
      <c r="BKV53" s="354"/>
      <c r="BKW53" s="352" t="s">
        <v>78</v>
      </c>
      <c r="BKX53" s="353"/>
      <c r="BKY53" s="353"/>
      <c r="BKZ53" s="353"/>
      <c r="BLA53" s="353"/>
      <c r="BLB53" s="353"/>
      <c r="BLC53" s="353"/>
      <c r="BLD53" s="354"/>
      <c r="BLE53" s="352" t="s">
        <v>78</v>
      </c>
      <c r="BLF53" s="353"/>
      <c r="BLG53" s="353"/>
      <c r="BLH53" s="353"/>
      <c r="BLI53" s="353"/>
      <c r="BLJ53" s="353"/>
      <c r="BLK53" s="353"/>
      <c r="BLL53" s="354"/>
      <c r="BLM53" s="352" t="s">
        <v>78</v>
      </c>
      <c r="BLN53" s="353"/>
      <c r="BLO53" s="353"/>
      <c r="BLP53" s="353"/>
      <c r="BLQ53" s="353"/>
      <c r="BLR53" s="353"/>
      <c r="BLS53" s="353"/>
      <c r="BLT53" s="354"/>
      <c r="BLU53" s="352" t="s">
        <v>78</v>
      </c>
      <c r="BLV53" s="353"/>
      <c r="BLW53" s="353"/>
      <c r="BLX53" s="353"/>
      <c r="BLY53" s="353"/>
      <c r="BLZ53" s="353"/>
      <c r="BMA53" s="353"/>
      <c r="BMB53" s="354"/>
      <c r="BMC53" s="352" t="s">
        <v>78</v>
      </c>
      <c r="BMD53" s="353"/>
      <c r="BME53" s="353"/>
      <c r="BMF53" s="353"/>
      <c r="BMG53" s="353"/>
      <c r="BMH53" s="353"/>
      <c r="BMI53" s="353"/>
      <c r="BMJ53" s="354"/>
      <c r="BMK53" s="352" t="s">
        <v>78</v>
      </c>
      <c r="BML53" s="353"/>
      <c r="BMM53" s="353"/>
      <c r="BMN53" s="353"/>
      <c r="BMO53" s="353"/>
      <c r="BMP53" s="353"/>
      <c r="BMQ53" s="353"/>
      <c r="BMR53" s="354"/>
      <c r="BMS53" s="352" t="s">
        <v>78</v>
      </c>
      <c r="BMT53" s="353"/>
      <c r="BMU53" s="353"/>
      <c r="BMV53" s="353"/>
      <c r="BMW53" s="353"/>
      <c r="BMX53" s="353"/>
      <c r="BMY53" s="353"/>
      <c r="BMZ53" s="354"/>
      <c r="BNA53" s="352" t="s">
        <v>78</v>
      </c>
      <c r="BNB53" s="353"/>
      <c r="BNC53" s="353"/>
      <c r="BND53" s="353"/>
      <c r="BNE53" s="353"/>
      <c r="BNF53" s="353"/>
      <c r="BNG53" s="353"/>
      <c r="BNH53" s="354"/>
      <c r="BNI53" s="352" t="s">
        <v>78</v>
      </c>
      <c r="BNJ53" s="353"/>
      <c r="BNK53" s="353"/>
      <c r="BNL53" s="353"/>
      <c r="BNM53" s="353"/>
      <c r="BNN53" s="353"/>
      <c r="BNO53" s="353"/>
      <c r="BNP53" s="354"/>
      <c r="BNQ53" s="352" t="s">
        <v>78</v>
      </c>
      <c r="BNR53" s="353"/>
      <c r="BNS53" s="353"/>
      <c r="BNT53" s="353"/>
      <c r="BNU53" s="353"/>
      <c r="BNV53" s="353"/>
      <c r="BNW53" s="353"/>
      <c r="BNX53" s="354"/>
      <c r="BNY53" s="352" t="s">
        <v>78</v>
      </c>
      <c r="BNZ53" s="353"/>
      <c r="BOA53" s="353"/>
      <c r="BOB53" s="353"/>
      <c r="BOC53" s="353"/>
      <c r="BOD53" s="353"/>
      <c r="BOE53" s="353"/>
      <c r="BOF53" s="354"/>
      <c r="BOG53" s="352" t="s">
        <v>78</v>
      </c>
      <c r="BOH53" s="353"/>
      <c r="BOI53" s="353"/>
      <c r="BOJ53" s="353"/>
      <c r="BOK53" s="353"/>
      <c r="BOL53" s="353"/>
      <c r="BOM53" s="353"/>
      <c r="BON53" s="354"/>
      <c r="BOO53" s="352" t="s">
        <v>78</v>
      </c>
      <c r="BOP53" s="353"/>
      <c r="BOQ53" s="353"/>
      <c r="BOR53" s="353"/>
      <c r="BOS53" s="353"/>
      <c r="BOT53" s="353"/>
      <c r="BOU53" s="353"/>
      <c r="BOV53" s="354"/>
      <c r="BOW53" s="352" t="s">
        <v>78</v>
      </c>
      <c r="BOX53" s="353"/>
      <c r="BOY53" s="353"/>
      <c r="BOZ53" s="353"/>
      <c r="BPA53" s="353"/>
      <c r="BPB53" s="353"/>
      <c r="BPC53" s="353"/>
      <c r="BPD53" s="354"/>
      <c r="BPE53" s="352" t="s">
        <v>78</v>
      </c>
      <c r="BPF53" s="353"/>
      <c r="BPG53" s="353"/>
      <c r="BPH53" s="353"/>
      <c r="BPI53" s="353"/>
      <c r="BPJ53" s="353"/>
      <c r="BPK53" s="353"/>
      <c r="BPL53" s="354"/>
      <c r="BPM53" s="352" t="s">
        <v>78</v>
      </c>
      <c r="BPN53" s="353"/>
      <c r="BPO53" s="353"/>
      <c r="BPP53" s="353"/>
      <c r="BPQ53" s="353"/>
      <c r="BPR53" s="353"/>
      <c r="BPS53" s="353"/>
      <c r="BPT53" s="354"/>
      <c r="BPU53" s="352" t="s">
        <v>78</v>
      </c>
      <c r="BPV53" s="353"/>
      <c r="BPW53" s="353"/>
      <c r="BPX53" s="353"/>
      <c r="BPY53" s="353"/>
      <c r="BPZ53" s="353"/>
      <c r="BQA53" s="353"/>
      <c r="BQB53" s="354"/>
      <c r="BQC53" s="352" t="s">
        <v>78</v>
      </c>
      <c r="BQD53" s="353"/>
      <c r="BQE53" s="353"/>
      <c r="BQF53" s="353"/>
      <c r="BQG53" s="353"/>
      <c r="BQH53" s="353"/>
      <c r="BQI53" s="353"/>
      <c r="BQJ53" s="354"/>
      <c r="BQK53" s="352" t="s">
        <v>78</v>
      </c>
      <c r="BQL53" s="353"/>
      <c r="BQM53" s="353"/>
      <c r="BQN53" s="353"/>
      <c r="BQO53" s="353"/>
      <c r="BQP53" s="353"/>
      <c r="BQQ53" s="353"/>
      <c r="BQR53" s="354"/>
      <c r="BQS53" s="352" t="s">
        <v>78</v>
      </c>
      <c r="BQT53" s="353"/>
      <c r="BQU53" s="353"/>
      <c r="BQV53" s="353"/>
      <c r="BQW53" s="353"/>
      <c r="BQX53" s="353"/>
      <c r="BQY53" s="353"/>
      <c r="BQZ53" s="354"/>
      <c r="BRA53" s="352" t="s">
        <v>78</v>
      </c>
      <c r="BRB53" s="353"/>
      <c r="BRC53" s="353"/>
      <c r="BRD53" s="353"/>
      <c r="BRE53" s="353"/>
      <c r="BRF53" s="353"/>
      <c r="BRG53" s="353"/>
      <c r="BRH53" s="354"/>
      <c r="BRI53" s="352" t="s">
        <v>78</v>
      </c>
      <c r="BRJ53" s="353"/>
      <c r="BRK53" s="353"/>
      <c r="BRL53" s="353"/>
      <c r="BRM53" s="353"/>
      <c r="BRN53" s="353"/>
      <c r="BRO53" s="353"/>
      <c r="BRP53" s="354"/>
      <c r="BRQ53" s="352" t="s">
        <v>78</v>
      </c>
      <c r="BRR53" s="353"/>
      <c r="BRS53" s="353"/>
      <c r="BRT53" s="353"/>
      <c r="BRU53" s="353"/>
      <c r="BRV53" s="353"/>
      <c r="BRW53" s="353"/>
      <c r="BRX53" s="354"/>
      <c r="BRY53" s="352" t="s">
        <v>78</v>
      </c>
      <c r="BRZ53" s="353"/>
      <c r="BSA53" s="353"/>
      <c r="BSB53" s="353"/>
      <c r="BSC53" s="353"/>
      <c r="BSD53" s="353"/>
      <c r="BSE53" s="353"/>
      <c r="BSF53" s="354"/>
      <c r="BSG53" s="352" t="s">
        <v>78</v>
      </c>
      <c r="BSH53" s="353"/>
      <c r="BSI53" s="353"/>
      <c r="BSJ53" s="353"/>
      <c r="BSK53" s="353"/>
      <c r="BSL53" s="353"/>
      <c r="BSM53" s="353"/>
      <c r="BSN53" s="354"/>
      <c r="BSO53" s="352" t="s">
        <v>78</v>
      </c>
      <c r="BSP53" s="353"/>
      <c r="BSQ53" s="353"/>
      <c r="BSR53" s="353"/>
      <c r="BSS53" s="353"/>
      <c r="BST53" s="353"/>
      <c r="BSU53" s="353"/>
      <c r="BSV53" s="354"/>
      <c r="BSW53" s="352" t="s">
        <v>78</v>
      </c>
      <c r="BSX53" s="353"/>
      <c r="BSY53" s="353"/>
      <c r="BSZ53" s="353"/>
      <c r="BTA53" s="353"/>
      <c r="BTB53" s="353"/>
      <c r="BTC53" s="353"/>
      <c r="BTD53" s="354"/>
      <c r="BTE53" s="352" t="s">
        <v>78</v>
      </c>
      <c r="BTF53" s="353"/>
      <c r="BTG53" s="353"/>
      <c r="BTH53" s="353"/>
      <c r="BTI53" s="353"/>
      <c r="BTJ53" s="353"/>
      <c r="BTK53" s="353"/>
      <c r="BTL53" s="354"/>
      <c r="BTM53" s="352" t="s">
        <v>78</v>
      </c>
      <c r="BTN53" s="353"/>
      <c r="BTO53" s="353"/>
      <c r="BTP53" s="353"/>
      <c r="BTQ53" s="353"/>
      <c r="BTR53" s="353"/>
      <c r="BTS53" s="353"/>
      <c r="BTT53" s="354"/>
      <c r="BTU53" s="352" t="s">
        <v>78</v>
      </c>
      <c r="BTV53" s="353"/>
      <c r="BTW53" s="353"/>
      <c r="BTX53" s="353"/>
      <c r="BTY53" s="353"/>
      <c r="BTZ53" s="353"/>
      <c r="BUA53" s="353"/>
      <c r="BUB53" s="354"/>
      <c r="BUC53" s="352" t="s">
        <v>78</v>
      </c>
      <c r="BUD53" s="353"/>
      <c r="BUE53" s="353"/>
      <c r="BUF53" s="353"/>
      <c r="BUG53" s="353"/>
      <c r="BUH53" s="353"/>
      <c r="BUI53" s="353"/>
      <c r="BUJ53" s="354"/>
      <c r="BUK53" s="352" t="s">
        <v>78</v>
      </c>
      <c r="BUL53" s="353"/>
      <c r="BUM53" s="353"/>
      <c r="BUN53" s="353"/>
      <c r="BUO53" s="353"/>
      <c r="BUP53" s="353"/>
      <c r="BUQ53" s="353"/>
      <c r="BUR53" s="354"/>
      <c r="BUS53" s="352" t="s">
        <v>78</v>
      </c>
      <c r="BUT53" s="353"/>
      <c r="BUU53" s="353"/>
      <c r="BUV53" s="353"/>
      <c r="BUW53" s="353"/>
      <c r="BUX53" s="353"/>
      <c r="BUY53" s="353"/>
      <c r="BUZ53" s="354"/>
      <c r="BVA53" s="352" t="s">
        <v>78</v>
      </c>
      <c r="BVB53" s="353"/>
      <c r="BVC53" s="353"/>
      <c r="BVD53" s="353"/>
      <c r="BVE53" s="353"/>
      <c r="BVF53" s="353"/>
      <c r="BVG53" s="353"/>
      <c r="BVH53" s="354"/>
      <c r="BVI53" s="352" t="s">
        <v>78</v>
      </c>
      <c r="BVJ53" s="353"/>
      <c r="BVK53" s="353"/>
      <c r="BVL53" s="353"/>
      <c r="BVM53" s="353"/>
      <c r="BVN53" s="353"/>
      <c r="BVO53" s="353"/>
      <c r="BVP53" s="354"/>
      <c r="BVQ53" s="352" t="s">
        <v>78</v>
      </c>
      <c r="BVR53" s="353"/>
      <c r="BVS53" s="353"/>
      <c r="BVT53" s="353"/>
      <c r="BVU53" s="353"/>
      <c r="BVV53" s="353"/>
      <c r="BVW53" s="353"/>
      <c r="BVX53" s="354"/>
      <c r="BVY53" s="352" t="s">
        <v>78</v>
      </c>
      <c r="BVZ53" s="353"/>
      <c r="BWA53" s="353"/>
      <c r="BWB53" s="353"/>
      <c r="BWC53" s="353"/>
      <c r="BWD53" s="353"/>
      <c r="BWE53" s="353"/>
      <c r="BWF53" s="354"/>
      <c r="BWG53" s="352" t="s">
        <v>78</v>
      </c>
      <c r="BWH53" s="353"/>
      <c r="BWI53" s="353"/>
      <c r="BWJ53" s="353"/>
      <c r="BWK53" s="353"/>
      <c r="BWL53" s="353"/>
      <c r="BWM53" s="353"/>
      <c r="BWN53" s="354"/>
      <c r="BWO53" s="352" t="s">
        <v>78</v>
      </c>
      <c r="BWP53" s="353"/>
      <c r="BWQ53" s="353"/>
      <c r="BWR53" s="353"/>
      <c r="BWS53" s="353"/>
      <c r="BWT53" s="353"/>
      <c r="BWU53" s="353"/>
      <c r="BWV53" s="354"/>
      <c r="BWW53" s="352" t="s">
        <v>78</v>
      </c>
      <c r="BWX53" s="353"/>
      <c r="BWY53" s="353"/>
      <c r="BWZ53" s="353"/>
      <c r="BXA53" s="353"/>
      <c r="BXB53" s="353"/>
      <c r="BXC53" s="353"/>
      <c r="BXD53" s="354"/>
      <c r="BXE53" s="352" t="s">
        <v>78</v>
      </c>
      <c r="BXF53" s="353"/>
      <c r="BXG53" s="353"/>
      <c r="BXH53" s="353"/>
      <c r="BXI53" s="353"/>
      <c r="BXJ53" s="353"/>
      <c r="BXK53" s="353"/>
      <c r="BXL53" s="354"/>
      <c r="BXM53" s="352" t="s">
        <v>78</v>
      </c>
      <c r="BXN53" s="353"/>
      <c r="BXO53" s="353"/>
      <c r="BXP53" s="353"/>
      <c r="BXQ53" s="353"/>
      <c r="BXR53" s="353"/>
      <c r="BXS53" s="353"/>
      <c r="BXT53" s="354"/>
      <c r="BXU53" s="352" t="s">
        <v>78</v>
      </c>
      <c r="BXV53" s="353"/>
      <c r="BXW53" s="353"/>
      <c r="BXX53" s="353"/>
      <c r="BXY53" s="353"/>
      <c r="BXZ53" s="353"/>
      <c r="BYA53" s="353"/>
      <c r="BYB53" s="354"/>
      <c r="BYC53" s="352" t="s">
        <v>78</v>
      </c>
      <c r="BYD53" s="353"/>
      <c r="BYE53" s="353"/>
      <c r="BYF53" s="353"/>
      <c r="BYG53" s="353"/>
      <c r="BYH53" s="353"/>
      <c r="BYI53" s="353"/>
      <c r="BYJ53" s="354"/>
      <c r="BYK53" s="352" t="s">
        <v>78</v>
      </c>
      <c r="BYL53" s="353"/>
      <c r="BYM53" s="353"/>
      <c r="BYN53" s="353"/>
      <c r="BYO53" s="353"/>
      <c r="BYP53" s="353"/>
      <c r="BYQ53" s="353"/>
      <c r="BYR53" s="354"/>
      <c r="BYS53" s="352" t="s">
        <v>78</v>
      </c>
      <c r="BYT53" s="353"/>
      <c r="BYU53" s="353"/>
      <c r="BYV53" s="353"/>
      <c r="BYW53" s="353"/>
      <c r="BYX53" s="353"/>
      <c r="BYY53" s="353"/>
      <c r="BYZ53" s="354"/>
      <c r="BZA53" s="352" t="s">
        <v>78</v>
      </c>
      <c r="BZB53" s="353"/>
      <c r="BZC53" s="353"/>
      <c r="BZD53" s="353"/>
      <c r="BZE53" s="353"/>
      <c r="BZF53" s="353"/>
      <c r="BZG53" s="353"/>
      <c r="BZH53" s="354"/>
      <c r="BZI53" s="352" t="s">
        <v>78</v>
      </c>
      <c r="BZJ53" s="353"/>
      <c r="BZK53" s="353"/>
      <c r="BZL53" s="353"/>
      <c r="BZM53" s="353"/>
      <c r="BZN53" s="353"/>
      <c r="BZO53" s="353"/>
      <c r="BZP53" s="354"/>
      <c r="BZQ53" s="352" t="s">
        <v>78</v>
      </c>
      <c r="BZR53" s="353"/>
      <c r="BZS53" s="353"/>
      <c r="BZT53" s="353"/>
      <c r="BZU53" s="353"/>
      <c r="BZV53" s="353"/>
      <c r="BZW53" s="353"/>
      <c r="BZX53" s="354"/>
      <c r="BZY53" s="352" t="s">
        <v>78</v>
      </c>
      <c r="BZZ53" s="353"/>
      <c r="CAA53" s="353"/>
      <c r="CAB53" s="353"/>
      <c r="CAC53" s="353"/>
      <c r="CAD53" s="353"/>
      <c r="CAE53" s="353"/>
      <c r="CAF53" s="354"/>
      <c r="CAG53" s="352" t="s">
        <v>78</v>
      </c>
      <c r="CAH53" s="353"/>
      <c r="CAI53" s="353"/>
      <c r="CAJ53" s="353"/>
      <c r="CAK53" s="353"/>
      <c r="CAL53" s="353"/>
      <c r="CAM53" s="353"/>
      <c r="CAN53" s="354"/>
      <c r="CAO53" s="352" t="s">
        <v>78</v>
      </c>
      <c r="CAP53" s="353"/>
      <c r="CAQ53" s="353"/>
      <c r="CAR53" s="353"/>
      <c r="CAS53" s="353"/>
      <c r="CAT53" s="353"/>
      <c r="CAU53" s="353"/>
      <c r="CAV53" s="354"/>
      <c r="CAW53" s="352" t="s">
        <v>78</v>
      </c>
      <c r="CAX53" s="353"/>
      <c r="CAY53" s="353"/>
      <c r="CAZ53" s="353"/>
      <c r="CBA53" s="353"/>
      <c r="CBB53" s="353"/>
      <c r="CBC53" s="353"/>
      <c r="CBD53" s="354"/>
      <c r="CBE53" s="352" t="s">
        <v>78</v>
      </c>
      <c r="CBF53" s="353"/>
      <c r="CBG53" s="353"/>
      <c r="CBH53" s="353"/>
      <c r="CBI53" s="353"/>
      <c r="CBJ53" s="353"/>
      <c r="CBK53" s="353"/>
      <c r="CBL53" s="354"/>
      <c r="CBM53" s="352" t="s">
        <v>78</v>
      </c>
      <c r="CBN53" s="353"/>
      <c r="CBO53" s="353"/>
      <c r="CBP53" s="353"/>
      <c r="CBQ53" s="353"/>
      <c r="CBR53" s="353"/>
      <c r="CBS53" s="353"/>
      <c r="CBT53" s="354"/>
      <c r="CBU53" s="352" t="s">
        <v>78</v>
      </c>
      <c r="CBV53" s="353"/>
      <c r="CBW53" s="353"/>
      <c r="CBX53" s="353"/>
      <c r="CBY53" s="353"/>
      <c r="CBZ53" s="353"/>
      <c r="CCA53" s="353"/>
      <c r="CCB53" s="354"/>
      <c r="CCC53" s="352" t="s">
        <v>78</v>
      </c>
      <c r="CCD53" s="353"/>
      <c r="CCE53" s="353"/>
      <c r="CCF53" s="353"/>
      <c r="CCG53" s="353"/>
      <c r="CCH53" s="353"/>
      <c r="CCI53" s="353"/>
      <c r="CCJ53" s="354"/>
      <c r="CCK53" s="352" t="s">
        <v>78</v>
      </c>
      <c r="CCL53" s="353"/>
      <c r="CCM53" s="353"/>
      <c r="CCN53" s="353"/>
      <c r="CCO53" s="353"/>
      <c r="CCP53" s="353"/>
      <c r="CCQ53" s="353"/>
      <c r="CCR53" s="354"/>
      <c r="CCS53" s="352" t="s">
        <v>78</v>
      </c>
      <c r="CCT53" s="353"/>
      <c r="CCU53" s="353"/>
      <c r="CCV53" s="353"/>
      <c r="CCW53" s="353"/>
      <c r="CCX53" s="353"/>
      <c r="CCY53" s="353"/>
      <c r="CCZ53" s="354"/>
      <c r="CDA53" s="352" t="s">
        <v>78</v>
      </c>
      <c r="CDB53" s="353"/>
      <c r="CDC53" s="353"/>
      <c r="CDD53" s="353"/>
      <c r="CDE53" s="353"/>
      <c r="CDF53" s="353"/>
      <c r="CDG53" s="353"/>
      <c r="CDH53" s="354"/>
      <c r="CDI53" s="352" t="s">
        <v>78</v>
      </c>
      <c r="CDJ53" s="353"/>
      <c r="CDK53" s="353"/>
      <c r="CDL53" s="353"/>
      <c r="CDM53" s="353"/>
      <c r="CDN53" s="353"/>
      <c r="CDO53" s="353"/>
      <c r="CDP53" s="354"/>
      <c r="CDQ53" s="352" t="s">
        <v>78</v>
      </c>
      <c r="CDR53" s="353"/>
      <c r="CDS53" s="353"/>
      <c r="CDT53" s="353"/>
      <c r="CDU53" s="353"/>
      <c r="CDV53" s="353"/>
      <c r="CDW53" s="353"/>
      <c r="CDX53" s="354"/>
      <c r="CDY53" s="352" t="s">
        <v>78</v>
      </c>
      <c r="CDZ53" s="353"/>
      <c r="CEA53" s="353"/>
      <c r="CEB53" s="353"/>
      <c r="CEC53" s="353"/>
      <c r="CED53" s="353"/>
      <c r="CEE53" s="353"/>
      <c r="CEF53" s="354"/>
      <c r="CEG53" s="352" t="s">
        <v>78</v>
      </c>
      <c r="CEH53" s="353"/>
      <c r="CEI53" s="353"/>
      <c r="CEJ53" s="353"/>
      <c r="CEK53" s="353"/>
      <c r="CEL53" s="353"/>
      <c r="CEM53" s="353"/>
      <c r="CEN53" s="354"/>
      <c r="CEO53" s="352" t="s">
        <v>78</v>
      </c>
      <c r="CEP53" s="353"/>
      <c r="CEQ53" s="353"/>
      <c r="CER53" s="353"/>
      <c r="CES53" s="353"/>
      <c r="CET53" s="353"/>
      <c r="CEU53" s="353"/>
      <c r="CEV53" s="354"/>
      <c r="CEW53" s="352" t="s">
        <v>78</v>
      </c>
      <c r="CEX53" s="353"/>
      <c r="CEY53" s="353"/>
      <c r="CEZ53" s="353"/>
      <c r="CFA53" s="353"/>
      <c r="CFB53" s="353"/>
      <c r="CFC53" s="353"/>
      <c r="CFD53" s="354"/>
      <c r="CFE53" s="352" t="s">
        <v>78</v>
      </c>
      <c r="CFF53" s="353"/>
      <c r="CFG53" s="353"/>
      <c r="CFH53" s="353"/>
      <c r="CFI53" s="353"/>
      <c r="CFJ53" s="353"/>
      <c r="CFK53" s="353"/>
      <c r="CFL53" s="354"/>
      <c r="CFM53" s="352" t="s">
        <v>78</v>
      </c>
      <c r="CFN53" s="353"/>
      <c r="CFO53" s="353"/>
      <c r="CFP53" s="353"/>
      <c r="CFQ53" s="353"/>
      <c r="CFR53" s="353"/>
      <c r="CFS53" s="353"/>
      <c r="CFT53" s="354"/>
      <c r="CFU53" s="352" t="s">
        <v>78</v>
      </c>
      <c r="CFV53" s="353"/>
      <c r="CFW53" s="353"/>
      <c r="CFX53" s="353"/>
      <c r="CFY53" s="353"/>
      <c r="CFZ53" s="353"/>
      <c r="CGA53" s="353"/>
      <c r="CGB53" s="354"/>
      <c r="CGC53" s="352" t="s">
        <v>78</v>
      </c>
      <c r="CGD53" s="353"/>
      <c r="CGE53" s="353"/>
      <c r="CGF53" s="353"/>
      <c r="CGG53" s="353"/>
      <c r="CGH53" s="353"/>
      <c r="CGI53" s="353"/>
      <c r="CGJ53" s="354"/>
      <c r="CGK53" s="352" t="s">
        <v>78</v>
      </c>
      <c r="CGL53" s="353"/>
      <c r="CGM53" s="353"/>
      <c r="CGN53" s="353"/>
      <c r="CGO53" s="353"/>
      <c r="CGP53" s="353"/>
      <c r="CGQ53" s="353"/>
      <c r="CGR53" s="354"/>
      <c r="CGS53" s="352" t="s">
        <v>78</v>
      </c>
      <c r="CGT53" s="353"/>
      <c r="CGU53" s="353"/>
      <c r="CGV53" s="353"/>
      <c r="CGW53" s="353"/>
      <c r="CGX53" s="353"/>
      <c r="CGY53" s="353"/>
      <c r="CGZ53" s="354"/>
      <c r="CHA53" s="352" t="s">
        <v>78</v>
      </c>
      <c r="CHB53" s="353"/>
      <c r="CHC53" s="353"/>
      <c r="CHD53" s="353"/>
      <c r="CHE53" s="353"/>
      <c r="CHF53" s="353"/>
      <c r="CHG53" s="353"/>
      <c r="CHH53" s="354"/>
      <c r="CHI53" s="352" t="s">
        <v>78</v>
      </c>
      <c r="CHJ53" s="353"/>
      <c r="CHK53" s="353"/>
      <c r="CHL53" s="353"/>
      <c r="CHM53" s="353"/>
      <c r="CHN53" s="353"/>
      <c r="CHO53" s="353"/>
      <c r="CHP53" s="354"/>
      <c r="CHQ53" s="352" t="s">
        <v>78</v>
      </c>
      <c r="CHR53" s="353"/>
      <c r="CHS53" s="353"/>
      <c r="CHT53" s="353"/>
      <c r="CHU53" s="353"/>
      <c r="CHV53" s="353"/>
      <c r="CHW53" s="353"/>
      <c r="CHX53" s="354"/>
      <c r="CHY53" s="352" t="s">
        <v>78</v>
      </c>
      <c r="CHZ53" s="353"/>
      <c r="CIA53" s="353"/>
      <c r="CIB53" s="353"/>
      <c r="CIC53" s="353"/>
      <c r="CID53" s="353"/>
      <c r="CIE53" s="353"/>
      <c r="CIF53" s="354"/>
      <c r="CIG53" s="352" t="s">
        <v>78</v>
      </c>
      <c r="CIH53" s="353"/>
      <c r="CII53" s="353"/>
      <c r="CIJ53" s="353"/>
      <c r="CIK53" s="353"/>
      <c r="CIL53" s="353"/>
      <c r="CIM53" s="353"/>
      <c r="CIN53" s="354"/>
      <c r="CIO53" s="352" t="s">
        <v>78</v>
      </c>
      <c r="CIP53" s="353"/>
      <c r="CIQ53" s="353"/>
      <c r="CIR53" s="353"/>
      <c r="CIS53" s="353"/>
      <c r="CIT53" s="353"/>
      <c r="CIU53" s="353"/>
      <c r="CIV53" s="354"/>
      <c r="CIW53" s="352" t="s">
        <v>78</v>
      </c>
      <c r="CIX53" s="353"/>
      <c r="CIY53" s="353"/>
      <c r="CIZ53" s="353"/>
      <c r="CJA53" s="353"/>
      <c r="CJB53" s="353"/>
      <c r="CJC53" s="353"/>
      <c r="CJD53" s="354"/>
      <c r="CJE53" s="352" t="s">
        <v>78</v>
      </c>
      <c r="CJF53" s="353"/>
      <c r="CJG53" s="353"/>
      <c r="CJH53" s="353"/>
      <c r="CJI53" s="353"/>
      <c r="CJJ53" s="353"/>
      <c r="CJK53" s="353"/>
      <c r="CJL53" s="354"/>
      <c r="CJM53" s="352" t="s">
        <v>78</v>
      </c>
      <c r="CJN53" s="353"/>
      <c r="CJO53" s="353"/>
      <c r="CJP53" s="353"/>
      <c r="CJQ53" s="353"/>
      <c r="CJR53" s="353"/>
      <c r="CJS53" s="353"/>
      <c r="CJT53" s="354"/>
      <c r="CJU53" s="352" t="s">
        <v>78</v>
      </c>
      <c r="CJV53" s="353"/>
      <c r="CJW53" s="353"/>
      <c r="CJX53" s="353"/>
      <c r="CJY53" s="353"/>
      <c r="CJZ53" s="353"/>
      <c r="CKA53" s="353"/>
      <c r="CKB53" s="354"/>
      <c r="CKC53" s="352" t="s">
        <v>78</v>
      </c>
      <c r="CKD53" s="353"/>
      <c r="CKE53" s="353"/>
      <c r="CKF53" s="353"/>
      <c r="CKG53" s="353"/>
      <c r="CKH53" s="353"/>
      <c r="CKI53" s="353"/>
      <c r="CKJ53" s="354"/>
      <c r="CKK53" s="352" t="s">
        <v>78</v>
      </c>
      <c r="CKL53" s="353"/>
      <c r="CKM53" s="353"/>
      <c r="CKN53" s="353"/>
      <c r="CKO53" s="353"/>
      <c r="CKP53" s="353"/>
      <c r="CKQ53" s="353"/>
      <c r="CKR53" s="354"/>
      <c r="CKS53" s="352" t="s">
        <v>78</v>
      </c>
      <c r="CKT53" s="353"/>
      <c r="CKU53" s="353"/>
      <c r="CKV53" s="353"/>
      <c r="CKW53" s="353"/>
      <c r="CKX53" s="353"/>
      <c r="CKY53" s="353"/>
      <c r="CKZ53" s="354"/>
      <c r="CLA53" s="352" t="s">
        <v>78</v>
      </c>
      <c r="CLB53" s="353"/>
      <c r="CLC53" s="353"/>
      <c r="CLD53" s="353"/>
      <c r="CLE53" s="353"/>
      <c r="CLF53" s="353"/>
      <c r="CLG53" s="353"/>
      <c r="CLH53" s="354"/>
      <c r="CLI53" s="352" t="s">
        <v>78</v>
      </c>
      <c r="CLJ53" s="353"/>
      <c r="CLK53" s="353"/>
      <c r="CLL53" s="353"/>
      <c r="CLM53" s="353"/>
      <c r="CLN53" s="353"/>
      <c r="CLO53" s="353"/>
      <c r="CLP53" s="354"/>
      <c r="CLQ53" s="352" t="s">
        <v>78</v>
      </c>
      <c r="CLR53" s="353"/>
      <c r="CLS53" s="353"/>
      <c r="CLT53" s="353"/>
      <c r="CLU53" s="353"/>
      <c r="CLV53" s="353"/>
      <c r="CLW53" s="353"/>
      <c r="CLX53" s="354"/>
      <c r="CLY53" s="352" t="s">
        <v>78</v>
      </c>
      <c r="CLZ53" s="353"/>
      <c r="CMA53" s="353"/>
      <c r="CMB53" s="353"/>
      <c r="CMC53" s="353"/>
      <c r="CMD53" s="353"/>
      <c r="CME53" s="353"/>
      <c r="CMF53" s="354"/>
      <c r="CMG53" s="352" t="s">
        <v>78</v>
      </c>
      <c r="CMH53" s="353"/>
      <c r="CMI53" s="353"/>
      <c r="CMJ53" s="353"/>
      <c r="CMK53" s="353"/>
      <c r="CML53" s="353"/>
      <c r="CMM53" s="353"/>
      <c r="CMN53" s="354"/>
      <c r="CMO53" s="352" t="s">
        <v>78</v>
      </c>
      <c r="CMP53" s="353"/>
      <c r="CMQ53" s="353"/>
      <c r="CMR53" s="353"/>
      <c r="CMS53" s="353"/>
      <c r="CMT53" s="353"/>
      <c r="CMU53" s="353"/>
      <c r="CMV53" s="354"/>
      <c r="CMW53" s="352" t="s">
        <v>78</v>
      </c>
      <c r="CMX53" s="353"/>
      <c r="CMY53" s="353"/>
      <c r="CMZ53" s="353"/>
      <c r="CNA53" s="353"/>
      <c r="CNB53" s="353"/>
      <c r="CNC53" s="353"/>
      <c r="CND53" s="354"/>
      <c r="CNE53" s="352" t="s">
        <v>78</v>
      </c>
      <c r="CNF53" s="353"/>
      <c r="CNG53" s="353"/>
      <c r="CNH53" s="353"/>
      <c r="CNI53" s="353"/>
      <c r="CNJ53" s="353"/>
      <c r="CNK53" s="353"/>
      <c r="CNL53" s="354"/>
      <c r="CNM53" s="352" t="s">
        <v>78</v>
      </c>
      <c r="CNN53" s="353"/>
      <c r="CNO53" s="353"/>
      <c r="CNP53" s="353"/>
      <c r="CNQ53" s="353"/>
      <c r="CNR53" s="353"/>
      <c r="CNS53" s="353"/>
      <c r="CNT53" s="354"/>
      <c r="CNU53" s="352" t="s">
        <v>78</v>
      </c>
      <c r="CNV53" s="353"/>
      <c r="CNW53" s="353"/>
      <c r="CNX53" s="353"/>
      <c r="CNY53" s="353"/>
      <c r="CNZ53" s="353"/>
      <c r="COA53" s="353"/>
      <c r="COB53" s="354"/>
      <c r="COC53" s="352" t="s">
        <v>78</v>
      </c>
      <c r="COD53" s="353"/>
      <c r="COE53" s="353"/>
      <c r="COF53" s="353"/>
      <c r="COG53" s="353"/>
      <c r="COH53" s="353"/>
      <c r="COI53" s="353"/>
      <c r="COJ53" s="354"/>
      <c r="COK53" s="352" t="s">
        <v>78</v>
      </c>
      <c r="COL53" s="353"/>
      <c r="COM53" s="353"/>
      <c r="CON53" s="353"/>
      <c r="COO53" s="353"/>
      <c r="COP53" s="353"/>
      <c r="COQ53" s="353"/>
      <c r="COR53" s="354"/>
      <c r="COS53" s="352" t="s">
        <v>78</v>
      </c>
      <c r="COT53" s="353"/>
      <c r="COU53" s="353"/>
      <c r="COV53" s="353"/>
      <c r="COW53" s="353"/>
      <c r="COX53" s="353"/>
      <c r="COY53" s="353"/>
      <c r="COZ53" s="354"/>
      <c r="CPA53" s="352" t="s">
        <v>78</v>
      </c>
      <c r="CPB53" s="353"/>
      <c r="CPC53" s="353"/>
      <c r="CPD53" s="353"/>
      <c r="CPE53" s="353"/>
      <c r="CPF53" s="353"/>
      <c r="CPG53" s="353"/>
      <c r="CPH53" s="354"/>
      <c r="CPI53" s="352" t="s">
        <v>78</v>
      </c>
      <c r="CPJ53" s="353"/>
      <c r="CPK53" s="353"/>
      <c r="CPL53" s="353"/>
      <c r="CPM53" s="353"/>
      <c r="CPN53" s="353"/>
      <c r="CPO53" s="353"/>
      <c r="CPP53" s="354"/>
      <c r="CPQ53" s="352" t="s">
        <v>78</v>
      </c>
      <c r="CPR53" s="353"/>
      <c r="CPS53" s="353"/>
      <c r="CPT53" s="353"/>
      <c r="CPU53" s="353"/>
      <c r="CPV53" s="353"/>
      <c r="CPW53" s="353"/>
      <c r="CPX53" s="354"/>
      <c r="CPY53" s="352" t="s">
        <v>78</v>
      </c>
      <c r="CPZ53" s="353"/>
      <c r="CQA53" s="353"/>
      <c r="CQB53" s="353"/>
      <c r="CQC53" s="353"/>
      <c r="CQD53" s="353"/>
      <c r="CQE53" s="353"/>
      <c r="CQF53" s="354"/>
      <c r="CQG53" s="352" t="s">
        <v>78</v>
      </c>
      <c r="CQH53" s="353"/>
      <c r="CQI53" s="353"/>
      <c r="CQJ53" s="353"/>
      <c r="CQK53" s="353"/>
      <c r="CQL53" s="353"/>
      <c r="CQM53" s="353"/>
      <c r="CQN53" s="354"/>
      <c r="CQO53" s="352" t="s">
        <v>78</v>
      </c>
      <c r="CQP53" s="353"/>
      <c r="CQQ53" s="353"/>
      <c r="CQR53" s="353"/>
      <c r="CQS53" s="353"/>
      <c r="CQT53" s="353"/>
      <c r="CQU53" s="353"/>
      <c r="CQV53" s="354"/>
      <c r="CQW53" s="352" t="s">
        <v>78</v>
      </c>
      <c r="CQX53" s="353"/>
      <c r="CQY53" s="353"/>
      <c r="CQZ53" s="353"/>
      <c r="CRA53" s="353"/>
      <c r="CRB53" s="353"/>
      <c r="CRC53" s="353"/>
      <c r="CRD53" s="354"/>
      <c r="CRE53" s="352" t="s">
        <v>78</v>
      </c>
      <c r="CRF53" s="353"/>
      <c r="CRG53" s="353"/>
      <c r="CRH53" s="353"/>
      <c r="CRI53" s="353"/>
      <c r="CRJ53" s="353"/>
      <c r="CRK53" s="353"/>
      <c r="CRL53" s="354"/>
      <c r="CRM53" s="352" t="s">
        <v>78</v>
      </c>
      <c r="CRN53" s="353"/>
      <c r="CRO53" s="353"/>
      <c r="CRP53" s="353"/>
      <c r="CRQ53" s="353"/>
      <c r="CRR53" s="353"/>
      <c r="CRS53" s="353"/>
      <c r="CRT53" s="354"/>
      <c r="CRU53" s="352" t="s">
        <v>78</v>
      </c>
      <c r="CRV53" s="353"/>
      <c r="CRW53" s="353"/>
      <c r="CRX53" s="353"/>
      <c r="CRY53" s="353"/>
      <c r="CRZ53" s="353"/>
      <c r="CSA53" s="353"/>
      <c r="CSB53" s="354"/>
      <c r="CSC53" s="352" t="s">
        <v>78</v>
      </c>
      <c r="CSD53" s="353"/>
      <c r="CSE53" s="353"/>
      <c r="CSF53" s="353"/>
      <c r="CSG53" s="353"/>
      <c r="CSH53" s="353"/>
      <c r="CSI53" s="353"/>
      <c r="CSJ53" s="354"/>
      <c r="CSK53" s="352" t="s">
        <v>78</v>
      </c>
      <c r="CSL53" s="353"/>
      <c r="CSM53" s="353"/>
      <c r="CSN53" s="353"/>
      <c r="CSO53" s="353"/>
      <c r="CSP53" s="353"/>
      <c r="CSQ53" s="353"/>
      <c r="CSR53" s="354"/>
      <c r="CSS53" s="352" t="s">
        <v>78</v>
      </c>
      <c r="CST53" s="353"/>
      <c r="CSU53" s="353"/>
      <c r="CSV53" s="353"/>
      <c r="CSW53" s="353"/>
      <c r="CSX53" s="353"/>
      <c r="CSY53" s="353"/>
      <c r="CSZ53" s="354"/>
      <c r="CTA53" s="352" t="s">
        <v>78</v>
      </c>
      <c r="CTB53" s="353"/>
      <c r="CTC53" s="353"/>
      <c r="CTD53" s="353"/>
      <c r="CTE53" s="353"/>
      <c r="CTF53" s="353"/>
      <c r="CTG53" s="353"/>
      <c r="CTH53" s="354"/>
      <c r="CTI53" s="352" t="s">
        <v>78</v>
      </c>
      <c r="CTJ53" s="353"/>
      <c r="CTK53" s="353"/>
      <c r="CTL53" s="353"/>
      <c r="CTM53" s="353"/>
      <c r="CTN53" s="353"/>
      <c r="CTO53" s="353"/>
      <c r="CTP53" s="354"/>
      <c r="CTQ53" s="352" t="s">
        <v>78</v>
      </c>
      <c r="CTR53" s="353"/>
      <c r="CTS53" s="353"/>
      <c r="CTT53" s="353"/>
      <c r="CTU53" s="353"/>
      <c r="CTV53" s="353"/>
      <c r="CTW53" s="353"/>
      <c r="CTX53" s="354"/>
      <c r="CTY53" s="352" t="s">
        <v>78</v>
      </c>
      <c r="CTZ53" s="353"/>
      <c r="CUA53" s="353"/>
      <c r="CUB53" s="353"/>
      <c r="CUC53" s="353"/>
      <c r="CUD53" s="353"/>
      <c r="CUE53" s="353"/>
      <c r="CUF53" s="354"/>
      <c r="CUG53" s="352" t="s">
        <v>78</v>
      </c>
      <c r="CUH53" s="353"/>
      <c r="CUI53" s="353"/>
      <c r="CUJ53" s="353"/>
      <c r="CUK53" s="353"/>
      <c r="CUL53" s="353"/>
      <c r="CUM53" s="353"/>
      <c r="CUN53" s="354"/>
      <c r="CUO53" s="352" t="s">
        <v>78</v>
      </c>
      <c r="CUP53" s="353"/>
      <c r="CUQ53" s="353"/>
      <c r="CUR53" s="353"/>
      <c r="CUS53" s="353"/>
      <c r="CUT53" s="353"/>
      <c r="CUU53" s="353"/>
      <c r="CUV53" s="354"/>
      <c r="CUW53" s="352" t="s">
        <v>78</v>
      </c>
      <c r="CUX53" s="353"/>
      <c r="CUY53" s="353"/>
      <c r="CUZ53" s="353"/>
      <c r="CVA53" s="353"/>
      <c r="CVB53" s="353"/>
      <c r="CVC53" s="353"/>
      <c r="CVD53" s="354"/>
      <c r="CVE53" s="352" t="s">
        <v>78</v>
      </c>
      <c r="CVF53" s="353"/>
      <c r="CVG53" s="353"/>
      <c r="CVH53" s="353"/>
      <c r="CVI53" s="353"/>
      <c r="CVJ53" s="353"/>
      <c r="CVK53" s="353"/>
      <c r="CVL53" s="354"/>
      <c r="CVM53" s="352" t="s">
        <v>78</v>
      </c>
      <c r="CVN53" s="353"/>
      <c r="CVO53" s="353"/>
      <c r="CVP53" s="353"/>
      <c r="CVQ53" s="353"/>
      <c r="CVR53" s="353"/>
      <c r="CVS53" s="353"/>
      <c r="CVT53" s="354"/>
      <c r="CVU53" s="352" t="s">
        <v>78</v>
      </c>
      <c r="CVV53" s="353"/>
      <c r="CVW53" s="353"/>
      <c r="CVX53" s="353"/>
      <c r="CVY53" s="353"/>
      <c r="CVZ53" s="353"/>
      <c r="CWA53" s="353"/>
      <c r="CWB53" s="354"/>
      <c r="CWC53" s="352" t="s">
        <v>78</v>
      </c>
      <c r="CWD53" s="353"/>
      <c r="CWE53" s="353"/>
      <c r="CWF53" s="353"/>
      <c r="CWG53" s="353"/>
      <c r="CWH53" s="353"/>
      <c r="CWI53" s="353"/>
      <c r="CWJ53" s="354"/>
      <c r="CWK53" s="352" t="s">
        <v>78</v>
      </c>
      <c r="CWL53" s="353"/>
      <c r="CWM53" s="353"/>
      <c r="CWN53" s="353"/>
      <c r="CWO53" s="353"/>
      <c r="CWP53" s="353"/>
      <c r="CWQ53" s="353"/>
      <c r="CWR53" s="354"/>
      <c r="CWS53" s="352" t="s">
        <v>78</v>
      </c>
      <c r="CWT53" s="353"/>
      <c r="CWU53" s="353"/>
      <c r="CWV53" s="353"/>
      <c r="CWW53" s="353"/>
      <c r="CWX53" s="353"/>
      <c r="CWY53" s="353"/>
      <c r="CWZ53" s="354"/>
      <c r="CXA53" s="352" t="s">
        <v>78</v>
      </c>
      <c r="CXB53" s="353"/>
      <c r="CXC53" s="353"/>
      <c r="CXD53" s="353"/>
      <c r="CXE53" s="353"/>
      <c r="CXF53" s="353"/>
      <c r="CXG53" s="353"/>
      <c r="CXH53" s="354"/>
      <c r="CXI53" s="352" t="s">
        <v>78</v>
      </c>
      <c r="CXJ53" s="353"/>
      <c r="CXK53" s="353"/>
      <c r="CXL53" s="353"/>
      <c r="CXM53" s="353"/>
      <c r="CXN53" s="353"/>
      <c r="CXO53" s="353"/>
      <c r="CXP53" s="354"/>
      <c r="CXQ53" s="352" t="s">
        <v>78</v>
      </c>
      <c r="CXR53" s="353"/>
      <c r="CXS53" s="353"/>
      <c r="CXT53" s="353"/>
      <c r="CXU53" s="353"/>
      <c r="CXV53" s="353"/>
      <c r="CXW53" s="353"/>
      <c r="CXX53" s="354"/>
      <c r="CXY53" s="352" t="s">
        <v>78</v>
      </c>
      <c r="CXZ53" s="353"/>
      <c r="CYA53" s="353"/>
      <c r="CYB53" s="353"/>
      <c r="CYC53" s="353"/>
      <c r="CYD53" s="353"/>
      <c r="CYE53" s="353"/>
      <c r="CYF53" s="354"/>
      <c r="CYG53" s="352" t="s">
        <v>78</v>
      </c>
      <c r="CYH53" s="353"/>
      <c r="CYI53" s="353"/>
      <c r="CYJ53" s="353"/>
      <c r="CYK53" s="353"/>
      <c r="CYL53" s="353"/>
      <c r="CYM53" s="353"/>
      <c r="CYN53" s="354"/>
      <c r="CYO53" s="352" t="s">
        <v>78</v>
      </c>
      <c r="CYP53" s="353"/>
      <c r="CYQ53" s="353"/>
      <c r="CYR53" s="353"/>
      <c r="CYS53" s="353"/>
      <c r="CYT53" s="353"/>
      <c r="CYU53" s="353"/>
      <c r="CYV53" s="354"/>
      <c r="CYW53" s="352" t="s">
        <v>78</v>
      </c>
      <c r="CYX53" s="353"/>
      <c r="CYY53" s="353"/>
      <c r="CYZ53" s="353"/>
      <c r="CZA53" s="353"/>
      <c r="CZB53" s="353"/>
      <c r="CZC53" s="353"/>
      <c r="CZD53" s="354"/>
      <c r="CZE53" s="352" t="s">
        <v>78</v>
      </c>
      <c r="CZF53" s="353"/>
      <c r="CZG53" s="353"/>
      <c r="CZH53" s="353"/>
      <c r="CZI53" s="353"/>
      <c r="CZJ53" s="353"/>
      <c r="CZK53" s="353"/>
      <c r="CZL53" s="354"/>
      <c r="CZM53" s="352" t="s">
        <v>78</v>
      </c>
      <c r="CZN53" s="353"/>
      <c r="CZO53" s="353"/>
      <c r="CZP53" s="353"/>
      <c r="CZQ53" s="353"/>
      <c r="CZR53" s="353"/>
      <c r="CZS53" s="353"/>
      <c r="CZT53" s="354"/>
      <c r="CZU53" s="352" t="s">
        <v>78</v>
      </c>
      <c r="CZV53" s="353"/>
      <c r="CZW53" s="353"/>
      <c r="CZX53" s="353"/>
      <c r="CZY53" s="353"/>
      <c r="CZZ53" s="353"/>
      <c r="DAA53" s="353"/>
      <c r="DAB53" s="354"/>
      <c r="DAC53" s="352" t="s">
        <v>78</v>
      </c>
      <c r="DAD53" s="353"/>
      <c r="DAE53" s="353"/>
      <c r="DAF53" s="353"/>
      <c r="DAG53" s="353"/>
      <c r="DAH53" s="353"/>
      <c r="DAI53" s="353"/>
      <c r="DAJ53" s="354"/>
      <c r="DAK53" s="352" t="s">
        <v>78</v>
      </c>
      <c r="DAL53" s="353"/>
      <c r="DAM53" s="353"/>
      <c r="DAN53" s="353"/>
      <c r="DAO53" s="353"/>
      <c r="DAP53" s="353"/>
      <c r="DAQ53" s="353"/>
      <c r="DAR53" s="354"/>
      <c r="DAS53" s="352" t="s">
        <v>78</v>
      </c>
      <c r="DAT53" s="353"/>
      <c r="DAU53" s="353"/>
      <c r="DAV53" s="353"/>
      <c r="DAW53" s="353"/>
      <c r="DAX53" s="353"/>
      <c r="DAY53" s="353"/>
      <c r="DAZ53" s="354"/>
      <c r="DBA53" s="352" t="s">
        <v>78</v>
      </c>
      <c r="DBB53" s="353"/>
      <c r="DBC53" s="353"/>
      <c r="DBD53" s="353"/>
      <c r="DBE53" s="353"/>
      <c r="DBF53" s="353"/>
      <c r="DBG53" s="353"/>
      <c r="DBH53" s="354"/>
      <c r="DBI53" s="352" t="s">
        <v>78</v>
      </c>
      <c r="DBJ53" s="353"/>
      <c r="DBK53" s="353"/>
      <c r="DBL53" s="353"/>
      <c r="DBM53" s="353"/>
      <c r="DBN53" s="353"/>
      <c r="DBO53" s="353"/>
      <c r="DBP53" s="354"/>
      <c r="DBQ53" s="352" t="s">
        <v>78</v>
      </c>
      <c r="DBR53" s="353"/>
      <c r="DBS53" s="353"/>
      <c r="DBT53" s="353"/>
      <c r="DBU53" s="353"/>
      <c r="DBV53" s="353"/>
      <c r="DBW53" s="353"/>
      <c r="DBX53" s="354"/>
      <c r="DBY53" s="352" t="s">
        <v>78</v>
      </c>
      <c r="DBZ53" s="353"/>
      <c r="DCA53" s="353"/>
      <c r="DCB53" s="353"/>
      <c r="DCC53" s="353"/>
      <c r="DCD53" s="353"/>
      <c r="DCE53" s="353"/>
      <c r="DCF53" s="354"/>
      <c r="DCG53" s="352" t="s">
        <v>78</v>
      </c>
      <c r="DCH53" s="353"/>
      <c r="DCI53" s="353"/>
      <c r="DCJ53" s="353"/>
      <c r="DCK53" s="353"/>
      <c r="DCL53" s="353"/>
      <c r="DCM53" s="353"/>
      <c r="DCN53" s="354"/>
      <c r="DCO53" s="352" t="s">
        <v>78</v>
      </c>
      <c r="DCP53" s="353"/>
      <c r="DCQ53" s="353"/>
      <c r="DCR53" s="353"/>
      <c r="DCS53" s="353"/>
      <c r="DCT53" s="353"/>
      <c r="DCU53" s="353"/>
      <c r="DCV53" s="354"/>
      <c r="DCW53" s="352" t="s">
        <v>78</v>
      </c>
      <c r="DCX53" s="353"/>
      <c r="DCY53" s="353"/>
      <c r="DCZ53" s="353"/>
      <c r="DDA53" s="353"/>
      <c r="DDB53" s="353"/>
      <c r="DDC53" s="353"/>
      <c r="DDD53" s="354"/>
      <c r="DDE53" s="352" t="s">
        <v>78</v>
      </c>
      <c r="DDF53" s="353"/>
      <c r="DDG53" s="353"/>
      <c r="DDH53" s="353"/>
      <c r="DDI53" s="353"/>
      <c r="DDJ53" s="353"/>
      <c r="DDK53" s="353"/>
      <c r="DDL53" s="354"/>
      <c r="DDM53" s="352" t="s">
        <v>78</v>
      </c>
      <c r="DDN53" s="353"/>
      <c r="DDO53" s="353"/>
      <c r="DDP53" s="353"/>
      <c r="DDQ53" s="353"/>
      <c r="DDR53" s="353"/>
      <c r="DDS53" s="353"/>
      <c r="DDT53" s="354"/>
      <c r="DDU53" s="352" t="s">
        <v>78</v>
      </c>
      <c r="DDV53" s="353"/>
      <c r="DDW53" s="353"/>
      <c r="DDX53" s="353"/>
      <c r="DDY53" s="353"/>
      <c r="DDZ53" s="353"/>
      <c r="DEA53" s="353"/>
      <c r="DEB53" s="354"/>
      <c r="DEC53" s="352" t="s">
        <v>78</v>
      </c>
      <c r="DED53" s="353"/>
      <c r="DEE53" s="353"/>
      <c r="DEF53" s="353"/>
      <c r="DEG53" s="353"/>
      <c r="DEH53" s="353"/>
      <c r="DEI53" s="353"/>
      <c r="DEJ53" s="354"/>
      <c r="DEK53" s="352" t="s">
        <v>78</v>
      </c>
      <c r="DEL53" s="353"/>
      <c r="DEM53" s="353"/>
      <c r="DEN53" s="353"/>
      <c r="DEO53" s="353"/>
      <c r="DEP53" s="353"/>
      <c r="DEQ53" s="353"/>
      <c r="DER53" s="354"/>
      <c r="DES53" s="352" t="s">
        <v>78</v>
      </c>
      <c r="DET53" s="353"/>
      <c r="DEU53" s="353"/>
      <c r="DEV53" s="353"/>
      <c r="DEW53" s="353"/>
      <c r="DEX53" s="353"/>
      <c r="DEY53" s="353"/>
      <c r="DEZ53" s="354"/>
      <c r="DFA53" s="352" t="s">
        <v>78</v>
      </c>
      <c r="DFB53" s="353"/>
      <c r="DFC53" s="353"/>
      <c r="DFD53" s="353"/>
      <c r="DFE53" s="353"/>
      <c r="DFF53" s="353"/>
      <c r="DFG53" s="353"/>
      <c r="DFH53" s="354"/>
      <c r="DFI53" s="352" t="s">
        <v>78</v>
      </c>
      <c r="DFJ53" s="353"/>
      <c r="DFK53" s="353"/>
      <c r="DFL53" s="353"/>
      <c r="DFM53" s="353"/>
      <c r="DFN53" s="353"/>
      <c r="DFO53" s="353"/>
      <c r="DFP53" s="354"/>
      <c r="DFQ53" s="352" t="s">
        <v>78</v>
      </c>
      <c r="DFR53" s="353"/>
      <c r="DFS53" s="353"/>
      <c r="DFT53" s="353"/>
      <c r="DFU53" s="353"/>
      <c r="DFV53" s="353"/>
      <c r="DFW53" s="353"/>
      <c r="DFX53" s="354"/>
      <c r="DFY53" s="352" t="s">
        <v>78</v>
      </c>
      <c r="DFZ53" s="353"/>
      <c r="DGA53" s="353"/>
      <c r="DGB53" s="353"/>
      <c r="DGC53" s="353"/>
      <c r="DGD53" s="353"/>
      <c r="DGE53" s="353"/>
      <c r="DGF53" s="354"/>
      <c r="DGG53" s="352" t="s">
        <v>78</v>
      </c>
      <c r="DGH53" s="353"/>
      <c r="DGI53" s="353"/>
      <c r="DGJ53" s="353"/>
      <c r="DGK53" s="353"/>
      <c r="DGL53" s="353"/>
      <c r="DGM53" s="353"/>
      <c r="DGN53" s="354"/>
      <c r="DGO53" s="352" t="s">
        <v>78</v>
      </c>
      <c r="DGP53" s="353"/>
      <c r="DGQ53" s="353"/>
      <c r="DGR53" s="353"/>
      <c r="DGS53" s="353"/>
      <c r="DGT53" s="353"/>
      <c r="DGU53" s="353"/>
      <c r="DGV53" s="354"/>
      <c r="DGW53" s="352" t="s">
        <v>78</v>
      </c>
      <c r="DGX53" s="353"/>
      <c r="DGY53" s="353"/>
      <c r="DGZ53" s="353"/>
      <c r="DHA53" s="353"/>
      <c r="DHB53" s="353"/>
      <c r="DHC53" s="353"/>
      <c r="DHD53" s="354"/>
      <c r="DHE53" s="352" t="s">
        <v>78</v>
      </c>
      <c r="DHF53" s="353"/>
      <c r="DHG53" s="353"/>
      <c r="DHH53" s="353"/>
      <c r="DHI53" s="353"/>
      <c r="DHJ53" s="353"/>
      <c r="DHK53" s="353"/>
      <c r="DHL53" s="354"/>
      <c r="DHM53" s="352" t="s">
        <v>78</v>
      </c>
      <c r="DHN53" s="353"/>
      <c r="DHO53" s="353"/>
      <c r="DHP53" s="353"/>
      <c r="DHQ53" s="353"/>
      <c r="DHR53" s="353"/>
      <c r="DHS53" s="353"/>
      <c r="DHT53" s="354"/>
      <c r="DHU53" s="352" t="s">
        <v>78</v>
      </c>
      <c r="DHV53" s="353"/>
      <c r="DHW53" s="353"/>
      <c r="DHX53" s="353"/>
      <c r="DHY53" s="353"/>
      <c r="DHZ53" s="353"/>
      <c r="DIA53" s="353"/>
      <c r="DIB53" s="354"/>
      <c r="DIC53" s="352" t="s">
        <v>78</v>
      </c>
      <c r="DID53" s="353"/>
      <c r="DIE53" s="353"/>
      <c r="DIF53" s="353"/>
      <c r="DIG53" s="353"/>
      <c r="DIH53" s="353"/>
      <c r="DII53" s="353"/>
      <c r="DIJ53" s="354"/>
      <c r="DIK53" s="352" t="s">
        <v>78</v>
      </c>
      <c r="DIL53" s="353"/>
      <c r="DIM53" s="353"/>
      <c r="DIN53" s="353"/>
      <c r="DIO53" s="353"/>
      <c r="DIP53" s="353"/>
      <c r="DIQ53" s="353"/>
      <c r="DIR53" s="354"/>
      <c r="DIS53" s="352" t="s">
        <v>78</v>
      </c>
      <c r="DIT53" s="353"/>
      <c r="DIU53" s="353"/>
      <c r="DIV53" s="353"/>
      <c r="DIW53" s="353"/>
      <c r="DIX53" s="353"/>
      <c r="DIY53" s="353"/>
      <c r="DIZ53" s="354"/>
      <c r="DJA53" s="352" t="s">
        <v>78</v>
      </c>
      <c r="DJB53" s="353"/>
      <c r="DJC53" s="353"/>
      <c r="DJD53" s="353"/>
      <c r="DJE53" s="353"/>
      <c r="DJF53" s="353"/>
      <c r="DJG53" s="353"/>
      <c r="DJH53" s="354"/>
      <c r="DJI53" s="352" t="s">
        <v>78</v>
      </c>
      <c r="DJJ53" s="353"/>
      <c r="DJK53" s="353"/>
      <c r="DJL53" s="353"/>
      <c r="DJM53" s="353"/>
      <c r="DJN53" s="353"/>
      <c r="DJO53" s="353"/>
      <c r="DJP53" s="354"/>
      <c r="DJQ53" s="352" t="s">
        <v>78</v>
      </c>
      <c r="DJR53" s="353"/>
      <c r="DJS53" s="353"/>
      <c r="DJT53" s="353"/>
      <c r="DJU53" s="353"/>
      <c r="DJV53" s="353"/>
      <c r="DJW53" s="353"/>
      <c r="DJX53" s="354"/>
      <c r="DJY53" s="352" t="s">
        <v>78</v>
      </c>
      <c r="DJZ53" s="353"/>
      <c r="DKA53" s="353"/>
      <c r="DKB53" s="353"/>
      <c r="DKC53" s="353"/>
      <c r="DKD53" s="353"/>
      <c r="DKE53" s="353"/>
      <c r="DKF53" s="354"/>
      <c r="DKG53" s="352" t="s">
        <v>78</v>
      </c>
      <c r="DKH53" s="353"/>
      <c r="DKI53" s="353"/>
      <c r="DKJ53" s="353"/>
      <c r="DKK53" s="353"/>
      <c r="DKL53" s="353"/>
      <c r="DKM53" s="353"/>
      <c r="DKN53" s="354"/>
      <c r="DKO53" s="352" t="s">
        <v>78</v>
      </c>
      <c r="DKP53" s="353"/>
      <c r="DKQ53" s="353"/>
      <c r="DKR53" s="353"/>
      <c r="DKS53" s="353"/>
      <c r="DKT53" s="353"/>
      <c r="DKU53" s="353"/>
      <c r="DKV53" s="354"/>
      <c r="DKW53" s="352" t="s">
        <v>78</v>
      </c>
      <c r="DKX53" s="353"/>
      <c r="DKY53" s="353"/>
      <c r="DKZ53" s="353"/>
      <c r="DLA53" s="353"/>
      <c r="DLB53" s="353"/>
      <c r="DLC53" s="353"/>
      <c r="DLD53" s="354"/>
      <c r="DLE53" s="352" t="s">
        <v>78</v>
      </c>
      <c r="DLF53" s="353"/>
      <c r="DLG53" s="353"/>
      <c r="DLH53" s="353"/>
      <c r="DLI53" s="353"/>
      <c r="DLJ53" s="353"/>
      <c r="DLK53" s="353"/>
      <c r="DLL53" s="354"/>
      <c r="DLM53" s="352" t="s">
        <v>78</v>
      </c>
      <c r="DLN53" s="353"/>
      <c r="DLO53" s="353"/>
      <c r="DLP53" s="353"/>
      <c r="DLQ53" s="353"/>
      <c r="DLR53" s="353"/>
      <c r="DLS53" s="353"/>
      <c r="DLT53" s="354"/>
      <c r="DLU53" s="352" t="s">
        <v>78</v>
      </c>
      <c r="DLV53" s="353"/>
      <c r="DLW53" s="353"/>
      <c r="DLX53" s="353"/>
      <c r="DLY53" s="353"/>
      <c r="DLZ53" s="353"/>
      <c r="DMA53" s="353"/>
      <c r="DMB53" s="354"/>
      <c r="DMC53" s="352" t="s">
        <v>78</v>
      </c>
      <c r="DMD53" s="353"/>
      <c r="DME53" s="353"/>
      <c r="DMF53" s="353"/>
      <c r="DMG53" s="353"/>
      <c r="DMH53" s="353"/>
      <c r="DMI53" s="353"/>
      <c r="DMJ53" s="354"/>
      <c r="DMK53" s="352" t="s">
        <v>78</v>
      </c>
      <c r="DML53" s="353"/>
      <c r="DMM53" s="353"/>
      <c r="DMN53" s="353"/>
      <c r="DMO53" s="353"/>
      <c r="DMP53" s="353"/>
      <c r="DMQ53" s="353"/>
      <c r="DMR53" s="354"/>
      <c r="DMS53" s="352" t="s">
        <v>78</v>
      </c>
      <c r="DMT53" s="353"/>
      <c r="DMU53" s="353"/>
      <c r="DMV53" s="353"/>
      <c r="DMW53" s="353"/>
      <c r="DMX53" s="353"/>
      <c r="DMY53" s="353"/>
      <c r="DMZ53" s="354"/>
      <c r="DNA53" s="352" t="s">
        <v>78</v>
      </c>
      <c r="DNB53" s="353"/>
      <c r="DNC53" s="353"/>
      <c r="DND53" s="353"/>
      <c r="DNE53" s="353"/>
      <c r="DNF53" s="353"/>
      <c r="DNG53" s="353"/>
      <c r="DNH53" s="354"/>
      <c r="DNI53" s="352" t="s">
        <v>78</v>
      </c>
      <c r="DNJ53" s="353"/>
      <c r="DNK53" s="353"/>
      <c r="DNL53" s="353"/>
      <c r="DNM53" s="353"/>
      <c r="DNN53" s="353"/>
      <c r="DNO53" s="353"/>
      <c r="DNP53" s="354"/>
      <c r="DNQ53" s="352" t="s">
        <v>78</v>
      </c>
      <c r="DNR53" s="353"/>
      <c r="DNS53" s="353"/>
      <c r="DNT53" s="353"/>
      <c r="DNU53" s="353"/>
      <c r="DNV53" s="353"/>
      <c r="DNW53" s="353"/>
      <c r="DNX53" s="354"/>
      <c r="DNY53" s="352" t="s">
        <v>78</v>
      </c>
      <c r="DNZ53" s="353"/>
      <c r="DOA53" s="353"/>
      <c r="DOB53" s="353"/>
      <c r="DOC53" s="353"/>
      <c r="DOD53" s="353"/>
      <c r="DOE53" s="353"/>
      <c r="DOF53" s="354"/>
      <c r="DOG53" s="352" t="s">
        <v>78</v>
      </c>
      <c r="DOH53" s="353"/>
      <c r="DOI53" s="353"/>
      <c r="DOJ53" s="353"/>
      <c r="DOK53" s="353"/>
      <c r="DOL53" s="353"/>
      <c r="DOM53" s="353"/>
      <c r="DON53" s="354"/>
      <c r="DOO53" s="352" t="s">
        <v>78</v>
      </c>
      <c r="DOP53" s="353"/>
      <c r="DOQ53" s="353"/>
      <c r="DOR53" s="353"/>
      <c r="DOS53" s="353"/>
      <c r="DOT53" s="353"/>
      <c r="DOU53" s="353"/>
      <c r="DOV53" s="354"/>
      <c r="DOW53" s="352" t="s">
        <v>78</v>
      </c>
      <c r="DOX53" s="353"/>
      <c r="DOY53" s="353"/>
      <c r="DOZ53" s="353"/>
      <c r="DPA53" s="353"/>
      <c r="DPB53" s="353"/>
      <c r="DPC53" s="353"/>
      <c r="DPD53" s="354"/>
      <c r="DPE53" s="352" t="s">
        <v>78</v>
      </c>
      <c r="DPF53" s="353"/>
      <c r="DPG53" s="353"/>
      <c r="DPH53" s="353"/>
      <c r="DPI53" s="353"/>
      <c r="DPJ53" s="353"/>
      <c r="DPK53" s="353"/>
      <c r="DPL53" s="354"/>
      <c r="DPM53" s="352" t="s">
        <v>78</v>
      </c>
      <c r="DPN53" s="353"/>
      <c r="DPO53" s="353"/>
      <c r="DPP53" s="353"/>
      <c r="DPQ53" s="353"/>
      <c r="DPR53" s="353"/>
      <c r="DPS53" s="353"/>
      <c r="DPT53" s="354"/>
      <c r="DPU53" s="352" t="s">
        <v>78</v>
      </c>
      <c r="DPV53" s="353"/>
      <c r="DPW53" s="353"/>
      <c r="DPX53" s="353"/>
      <c r="DPY53" s="353"/>
      <c r="DPZ53" s="353"/>
      <c r="DQA53" s="353"/>
      <c r="DQB53" s="354"/>
      <c r="DQC53" s="352" t="s">
        <v>78</v>
      </c>
      <c r="DQD53" s="353"/>
      <c r="DQE53" s="353"/>
      <c r="DQF53" s="353"/>
      <c r="DQG53" s="353"/>
      <c r="DQH53" s="353"/>
      <c r="DQI53" s="353"/>
      <c r="DQJ53" s="354"/>
      <c r="DQK53" s="352" t="s">
        <v>78</v>
      </c>
      <c r="DQL53" s="353"/>
      <c r="DQM53" s="353"/>
      <c r="DQN53" s="353"/>
      <c r="DQO53" s="353"/>
      <c r="DQP53" s="353"/>
      <c r="DQQ53" s="353"/>
      <c r="DQR53" s="354"/>
      <c r="DQS53" s="352" t="s">
        <v>78</v>
      </c>
      <c r="DQT53" s="353"/>
      <c r="DQU53" s="353"/>
      <c r="DQV53" s="353"/>
      <c r="DQW53" s="353"/>
      <c r="DQX53" s="353"/>
      <c r="DQY53" s="353"/>
      <c r="DQZ53" s="354"/>
      <c r="DRA53" s="352" t="s">
        <v>78</v>
      </c>
      <c r="DRB53" s="353"/>
      <c r="DRC53" s="353"/>
      <c r="DRD53" s="353"/>
      <c r="DRE53" s="353"/>
      <c r="DRF53" s="353"/>
      <c r="DRG53" s="353"/>
      <c r="DRH53" s="354"/>
      <c r="DRI53" s="352" t="s">
        <v>78</v>
      </c>
      <c r="DRJ53" s="353"/>
      <c r="DRK53" s="353"/>
      <c r="DRL53" s="353"/>
      <c r="DRM53" s="353"/>
      <c r="DRN53" s="353"/>
      <c r="DRO53" s="353"/>
      <c r="DRP53" s="354"/>
      <c r="DRQ53" s="352" t="s">
        <v>78</v>
      </c>
      <c r="DRR53" s="353"/>
      <c r="DRS53" s="353"/>
      <c r="DRT53" s="353"/>
      <c r="DRU53" s="353"/>
      <c r="DRV53" s="353"/>
      <c r="DRW53" s="353"/>
      <c r="DRX53" s="354"/>
      <c r="DRY53" s="352" t="s">
        <v>78</v>
      </c>
      <c r="DRZ53" s="353"/>
      <c r="DSA53" s="353"/>
      <c r="DSB53" s="353"/>
      <c r="DSC53" s="353"/>
      <c r="DSD53" s="353"/>
      <c r="DSE53" s="353"/>
      <c r="DSF53" s="354"/>
      <c r="DSG53" s="352" t="s">
        <v>78</v>
      </c>
      <c r="DSH53" s="353"/>
      <c r="DSI53" s="353"/>
      <c r="DSJ53" s="353"/>
      <c r="DSK53" s="353"/>
      <c r="DSL53" s="353"/>
      <c r="DSM53" s="353"/>
      <c r="DSN53" s="354"/>
      <c r="DSO53" s="352" t="s">
        <v>78</v>
      </c>
      <c r="DSP53" s="353"/>
      <c r="DSQ53" s="353"/>
      <c r="DSR53" s="353"/>
      <c r="DSS53" s="353"/>
      <c r="DST53" s="353"/>
      <c r="DSU53" s="353"/>
      <c r="DSV53" s="354"/>
      <c r="DSW53" s="352" t="s">
        <v>78</v>
      </c>
      <c r="DSX53" s="353"/>
      <c r="DSY53" s="353"/>
      <c r="DSZ53" s="353"/>
      <c r="DTA53" s="353"/>
      <c r="DTB53" s="353"/>
      <c r="DTC53" s="353"/>
      <c r="DTD53" s="354"/>
      <c r="DTE53" s="352" t="s">
        <v>78</v>
      </c>
      <c r="DTF53" s="353"/>
      <c r="DTG53" s="353"/>
      <c r="DTH53" s="353"/>
      <c r="DTI53" s="353"/>
      <c r="DTJ53" s="353"/>
      <c r="DTK53" s="353"/>
      <c r="DTL53" s="354"/>
      <c r="DTM53" s="352" t="s">
        <v>78</v>
      </c>
      <c r="DTN53" s="353"/>
      <c r="DTO53" s="353"/>
      <c r="DTP53" s="353"/>
      <c r="DTQ53" s="353"/>
      <c r="DTR53" s="353"/>
      <c r="DTS53" s="353"/>
      <c r="DTT53" s="354"/>
      <c r="DTU53" s="352" t="s">
        <v>78</v>
      </c>
      <c r="DTV53" s="353"/>
      <c r="DTW53" s="353"/>
      <c r="DTX53" s="353"/>
      <c r="DTY53" s="353"/>
      <c r="DTZ53" s="353"/>
      <c r="DUA53" s="353"/>
      <c r="DUB53" s="354"/>
      <c r="DUC53" s="352" t="s">
        <v>78</v>
      </c>
      <c r="DUD53" s="353"/>
      <c r="DUE53" s="353"/>
      <c r="DUF53" s="353"/>
      <c r="DUG53" s="353"/>
      <c r="DUH53" s="353"/>
      <c r="DUI53" s="353"/>
      <c r="DUJ53" s="354"/>
      <c r="DUK53" s="352" t="s">
        <v>78</v>
      </c>
      <c r="DUL53" s="353"/>
      <c r="DUM53" s="353"/>
      <c r="DUN53" s="353"/>
      <c r="DUO53" s="353"/>
      <c r="DUP53" s="353"/>
      <c r="DUQ53" s="353"/>
      <c r="DUR53" s="354"/>
      <c r="DUS53" s="352" t="s">
        <v>78</v>
      </c>
      <c r="DUT53" s="353"/>
      <c r="DUU53" s="353"/>
      <c r="DUV53" s="353"/>
      <c r="DUW53" s="353"/>
      <c r="DUX53" s="353"/>
      <c r="DUY53" s="353"/>
      <c r="DUZ53" s="354"/>
      <c r="DVA53" s="352" t="s">
        <v>78</v>
      </c>
      <c r="DVB53" s="353"/>
      <c r="DVC53" s="353"/>
      <c r="DVD53" s="353"/>
      <c r="DVE53" s="353"/>
      <c r="DVF53" s="353"/>
      <c r="DVG53" s="353"/>
      <c r="DVH53" s="354"/>
      <c r="DVI53" s="352" t="s">
        <v>78</v>
      </c>
      <c r="DVJ53" s="353"/>
      <c r="DVK53" s="353"/>
      <c r="DVL53" s="353"/>
      <c r="DVM53" s="353"/>
      <c r="DVN53" s="353"/>
      <c r="DVO53" s="353"/>
      <c r="DVP53" s="354"/>
      <c r="DVQ53" s="352" t="s">
        <v>78</v>
      </c>
      <c r="DVR53" s="353"/>
      <c r="DVS53" s="353"/>
      <c r="DVT53" s="353"/>
      <c r="DVU53" s="353"/>
      <c r="DVV53" s="353"/>
      <c r="DVW53" s="353"/>
      <c r="DVX53" s="354"/>
      <c r="DVY53" s="352" t="s">
        <v>78</v>
      </c>
      <c r="DVZ53" s="353"/>
      <c r="DWA53" s="353"/>
      <c r="DWB53" s="353"/>
      <c r="DWC53" s="353"/>
      <c r="DWD53" s="353"/>
      <c r="DWE53" s="353"/>
      <c r="DWF53" s="354"/>
      <c r="DWG53" s="352" t="s">
        <v>78</v>
      </c>
      <c r="DWH53" s="353"/>
      <c r="DWI53" s="353"/>
      <c r="DWJ53" s="353"/>
      <c r="DWK53" s="353"/>
      <c r="DWL53" s="353"/>
      <c r="DWM53" s="353"/>
      <c r="DWN53" s="354"/>
      <c r="DWO53" s="352" t="s">
        <v>78</v>
      </c>
      <c r="DWP53" s="353"/>
      <c r="DWQ53" s="353"/>
      <c r="DWR53" s="353"/>
      <c r="DWS53" s="353"/>
      <c r="DWT53" s="353"/>
      <c r="DWU53" s="353"/>
      <c r="DWV53" s="354"/>
      <c r="DWW53" s="352" t="s">
        <v>78</v>
      </c>
      <c r="DWX53" s="353"/>
      <c r="DWY53" s="353"/>
      <c r="DWZ53" s="353"/>
      <c r="DXA53" s="353"/>
      <c r="DXB53" s="353"/>
      <c r="DXC53" s="353"/>
      <c r="DXD53" s="354"/>
      <c r="DXE53" s="352" t="s">
        <v>78</v>
      </c>
      <c r="DXF53" s="353"/>
      <c r="DXG53" s="353"/>
      <c r="DXH53" s="353"/>
      <c r="DXI53" s="353"/>
      <c r="DXJ53" s="353"/>
      <c r="DXK53" s="353"/>
      <c r="DXL53" s="354"/>
      <c r="DXM53" s="352" t="s">
        <v>78</v>
      </c>
      <c r="DXN53" s="353"/>
      <c r="DXO53" s="353"/>
      <c r="DXP53" s="353"/>
      <c r="DXQ53" s="353"/>
      <c r="DXR53" s="353"/>
      <c r="DXS53" s="353"/>
      <c r="DXT53" s="354"/>
      <c r="DXU53" s="352" t="s">
        <v>78</v>
      </c>
      <c r="DXV53" s="353"/>
      <c r="DXW53" s="353"/>
      <c r="DXX53" s="353"/>
      <c r="DXY53" s="353"/>
      <c r="DXZ53" s="353"/>
      <c r="DYA53" s="353"/>
      <c r="DYB53" s="354"/>
      <c r="DYC53" s="352" t="s">
        <v>78</v>
      </c>
      <c r="DYD53" s="353"/>
      <c r="DYE53" s="353"/>
      <c r="DYF53" s="353"/>
      <c r="DYG53" s="353"/>
      <c r="DYH53" s="353"/>
      <c r="DYI53" s="353"/>
      <c r="DYJ53" s="354"/>
      <c r="DYK53" s="352" t="s">
        <v>78</v>
      </c>
      <c r="DYL53" s="353"/>
      <c r="DYM53" s="353"/>
      <c r="DYN53" s="353"/>
      <c r="DYO53" s="353"/>
      <c r="DYP53" s="353"/>
      <c r="DYQ53" s="353"/>
      <c r="DYR53" s="354"/>
      <c r="DYS53" s="352" t="s">
        <v>78</v>
      </c>
      <c r="DYT53" s="353"/>
      <c r="DYU53" s="353"/>
      <c r="DYV53" s="353"/>
      <c r="DYW53" s="353"/>
      <c r="DYX53" s="353"/>
      <c r="DYY53" s="353"/>
      <c r="DYZ53" s="354"/>
      <c r="DZA53" s="352" t="s">
        <v>78</v>
      </c>
      <c r="DZB53" s="353"/>
      <c r="DZC53" s="353"/>
      <c r="DZD53" s="353"/>
      <c r="DZE53" s="353"/>
      <c r="DZF53" s="353"/>
      <c r="DZG53" s="353"/>
      <c r="DZH53" s="354"/>
      <c r="DZI53" s="352" t="s">
        <v>78</v>
      </c>
      <c r="DZJ53" s="353"/>
      <c r="DZK53" s="353"/>
      <c r="DZL53" s="353"/>
      <c r="DZM53" s="353"/>
      <c r="DZN53" s="353"/>
      <c r="DZO53" s="353"/>
      <c r="DZP53" s="354"/>
      <c r="DZQ53" s="352" t="s">
        <v>78</v>
      </c>
      <c r="DZR53" s="353"/>
      <c r="DZS53" s="353"/>
      <c r="DZT53" s="353"/>
      <c r="DZU53" s="353"/>
      <c r="DZV53" s="353"/>
      <c r="DZW53" s="353"/>
      <c r="DZX53" s="354"/>
      <c r="DZY53" s="352" t="s">
        <v>78</v>
      </c>
      <c r="DZZ53" s="353"/>
      <c r="EAA53" s="353"/>
      <c r="EAB53" s="353"/>
      <c r="EAC53" s="353"/>
      <c r="EAD53" s="353"/>
      <c r="EAE53" s="353"/>
      <c r="EAF53" s="354"/>
      <c r="EAG53" s="352" t="s">
        <v>78</v>
      </c>
      <c r="EAH53" s="353"/>
      <c r="EAI53" s="353"/>
      <c r="EAJ53" s="353"/>
      <c r="EAK53" s="353"/>
      <c r="EAL53" s="353"/>
      <c r="EAM53" s="353"/>
      <c r="EAN53" s="354"/>
      <c r="EAO53" s="352" t="s">
        <v>78</v>
      </c>
      <c r="EAP53" s="353"/>
      <c r="EAQ53" s="353"/>
      <c r="EAR53" s="353"/>
      <c r="EAS53" s="353"/>
      <c r="EAT53" s="353"/>
      <c r="EAU53" s="353"/>
      <c r="EAV53" s="354"/>
      <c r="EAW53" s="352" t="s">
        <v>78</v>
      </c>
      <c r="EAX53" s="353"/>
      <c r="EAY53" s="353"/>
      <c r="EAZ53" s="353"/>
      <c r="EBA53" s="353"/>
      <c r="EBB53" s="353"/>
      <c r="EBC53" s="353"/>
      <c r="EBD53" s="354"/>
      <c r="EBE53" s="352" t="s">
        <v>78</v>
      </c>
      <c r="EBF53" s="353"/>
      <c r="EBG53" s="353"/>
      <c r="EBH53" s="353"/>
      <c r="EBI53" s="353"/>
      <c r="EBJ53" s="353"/>
      <c r="EBK53" s="353"/>
      <c r="EBL53" s="354"/>
      <c r="EBM53" s="352" t="s">
        <v>78</v>
      </c>
      <c r="EBN53" s="353"/>
      <c r="EBO53" s="353"/>
      <c r="EBP53" s="353"/>
      <c r="EBQ53" s="353"/>
      <c r="EBR53" s="353"/>
      <c r="EBS53" s="353"/>
      <c r="EBT53" s="354"/>
      <c r="EBU53" s="352" t="s">
        <v>78</v>
      </c>
      <c r="EBV53" s="353"/>
      <c r="EBW53" s="353"/>
      <c r="EBX53" s="353"/>
      <c r="EBY53" s="353"/>
      <c r="EBZ53" s="353"/>
      <c r="ECA53" s="353"/>
      <c r="ECB53" s="354"/>
      <c r="ECC53" s="352" t="s">
        <v>78</v>
      </c>
      <c r="ECD53" s="353"/>
      <c r="ECE53" s="353"/>
      <c r="ECF53" s="353"/>
      <c r="ECG53" s="353"/>
      <c r="ECH53" s="353"/>
      <c r="ECI53" s="353"/>
      <c r="ECJ53" s="354"/>
      <c r="ECK53" s="352" t="s">
        <v>78</v>
      </c>
      <c r="ECL53" s="353"/>
      <c r="ECM53" s="353"/>
      <c r="ECN53" s="353"/>
      <c r="ECO53" s="353"/>
      <c r="ECP53" s="353"/>
      <c r="ECQ53" s="353"/>
      <c r="ECR53" s="354"/>
      <c r="ECS53" s="352" t="s">
        <v>78</v>
      </c>
      <c r="ECT53" s="353"/>
      <c r="ECU53" s="353"/>
      <c r="ECV53" s="353"/>
      <c r="ECW53" s="353"/>
      <c r="ECX53" s="353"/>
      <c r="ECY53" s="353"/>
      <c r="ECZ53" s="354"/>
      <c r="EDA53" s="352" t="s">
        <v>78</v>
      </c>
      <c r="EDB53" s="353"/>
      <c r="EDC53" s="353"/>
      <c r="EDD53" s="353"/>
      <c r="EDE53" s="353"/>
      <c r="EDF53" s="353"/>
      <c r="EDG53" s="353"/>
      <c r="EDH53" s="354"/>
      <c r="EDI53" s="352" t="s">
        <v>78</v>
      </c>
      <c r="EDJ53" s="353"/>
      <c r="EDK53" s="353"/>
      <c r="EDL53" s="353"/>
      <c r="EDM53" s="353"/>
      <c r="EDN53" s="353"/>
      <c r="EDO53" s="353"/>
      <c r="EDP53" s="354"/>
      <c r="EDQ53" s="352" t="s">
        <v>78</v>
      </c>
      <c r="EDR53" s="353"/>
      <c r="EDS53" s="353"/>
      <c r="EDT53" s="353"/>
      <c r="EDU53" s="353"/>
      <c r="EDV53" s="353"/>
      <c r="EDW53" s="353"/>
      <c r="EDX53" s="354"/>
      <c r="EDY53" s="352" t="s">
        <v>78</v>
      </c>
      <c r="EDZ53" s="353"/>
      <c r="EEA53" s="353"/>
      <c r="EEB53" s="353"/>
      <c r="EEC53" s="353"/>
      <c r="EED53" s="353"/>
      <c r="EEE53" s="353"/>
      <c r="EEF53" s="354"/>
      <c r="EEG53" s="352" t="s">
        <v>78</v>
      </c>
      <c r="EEH53" s="353"/>
      <c r="EEI53" s="353"/>
      <c r="EEJ53" s="353"/>
      <c r="EEK53" s="353"/>
      <c r="EEL53" s="353"/>
      <c r="EEM53" s="353"/>
      <c r="EEN53" s="354"/>
      <c r="EEO53" s="352" t="s">
        <v>78</v>
      </c>
      <c r="EEP53" s="353"/>
      <c r="EEQ53" s="353"/>
      <c r="EER53" s="353"/>
      <c r="EES53" s="353"/>
      <c r="EET53" s="353"/>
      <c r="EEU53" s="353"/>
      <c r="EEV53" s="354"/>
      <c r="EEW53" s="352" t="s">
        <v>78</v>
      </c>
      <c r="EEX53" s="353"/>
      <c r="EEY53" s="353"/>
      <c r="EEZ53" s="353"/>
      <c r="EFA53" s="353"/>
      <c r="EFB53" s="353"/>
      <c r="EFC53" s="353"/>
      <c r="EFD53" s="354"/>
      <c r="EFE53" s="352" t="s">
        <v>78</v>
      </c>
      <c r="EFF53" s="353"/>
      <c r="EFG53" s="353"/>
      <c r="EFH53" s="353"/>
      <c r="EFI53" s="353"/>
      <c r="EFJ53" s="353"/>
      <c r="EFK53" s="353"/>
      <c r="EFL53" s="354"/>
      <c r="EFM53" s="352" t="s">
        <v>78</v>
      </c>
      <c r="EFN53" s="353"/>
      <c r="EFO53" s="353"/>
      <c r="EFP53" s="353"/>
      <c r="EFQ53" s="353"/>
      <c r="EFR53" s="353"/>
      <c r="EFS53" s="353"/>
      <c r="EFT53" s="354"/>
      <c r="EFU53" s="352" t="s">
        <v>78</v>
      </c>
      <c r="EFV53" s="353"/>
      <c r="EFW53" s="353"/>
      <c r="EFX53" s="353"/>
      <c r="EFY53" s="353"/>
      <c r="EFZ53" s="353"/>
      <c r="EGA53" s="353"/>
      <c r="EGB53" s="354"/>
      <c r="EGC53" s="352" t="s">
        <v>78</v>
      </c>
      <c r="EGD53" s="353"/>
      <c r="EGE53" s="353"/>
      <c r="EGF53" s="353"/>
      <c r="EGG53" s="353"/>
      <c r="EGH53" s="353"/>
      <c r="EGI53" s="353"/>
      <c r="EGJ53" s="354"/>
      <c r="EGK53" s="352" t="s">
        <v>78</v>
      </c>
      <c r="EGL53" s="353"/>
      <c r="EGM53" s="353"/>
      <c r="EGN53" s="353"/>
      <c r="EGO53" s="353"/>
      <c r="EGP53" s="353"/>
      <c r="EGQ53" s="353"/>
      <c r="EGR53" s="354"/>
      <c r="EGS53" s="352" t="s">
        <v>78</v>
      </c>
      <c r="EGT53" s="353"/>
      <c r="EGU53" s="353"/>
      <c r="EGV53" s="353"/>
      <c r="EGW53" s="353"/>
      <c r="EGX53" s="353"/>
      <c r="EGY53" s="353"/>
      <c r="EGZ53" s="354"/>
      <c r="EHA53" s="352" t="s">
        <v>78</v>
      </c>
      <c r="EHB53" s="353"/>
      <c r="EHC53" s="353"/>
      <c r="EHD53" s="353"/>
      <c r="EHE53" s="353"/>
      <c r="EHF53" s="353"/>
      <c r="EHG53" s="353"/>
      <c r="EHH53" s="354"/>
      <c r="EHI53" s="352" t="s">
        <v>78</v>
      </c>
      <c r="EHJ53" s="353"/>
      <c r="EHK53" s="353"/>
      <c r="EHL53" s="353"/>
      <c r="EHM53" s="353"/>
      <c r="EHN53" s="353"/>
      <c r="EHO53" s="353"/>
      <c r="EHP53" s="354"/>
      <c r="EHQ53" s="352" t="s">
        <v>78</v>
      </c>
      <c r="EHR53" s="353"/>
      <c r="EHS53" s="353"/>
      <c r="EHT53" s="353"/>
      <c r="EHU53" s="353"/>
      <c r="EHV53" s="353"/>
      <c r="EHW53" s="353"/>
      <c r="EHX53" s="354"/>
      <c r="EHY53" s="352" t="s">
        <v>78</v>
      </c>
      <c r="EHZ53" s="353"/>
      <c r="EIA53" s="353"/>
      <c r="EIB53" s="353"/>
      <c r="EIC53" s="353"/>
      <c r="EID53" s="353"/>
      <c r="EIE53" s="353"/>
      <c r="EIF53" s="354"/>
      <c r="EIG53" s="352" t="s">
        <v>78</v>
      </c>
      <c r="EIH53" s="353"/>
      <c r="EII53" s="353"/>
      <c r="EIJ53" s="353"/>
      <c r="EIK53" s="353"/>
      <c r="EIL53" s="353"/>
      <c r="EIM53" s="353"/>
      <c r="EIN53" s="354"/>
      <c r="EIO53" s="352" t="s">
        <v>78</v>
      </c>
      <c r="EIP53" s="353"/>
      <c r="EIQ53" s="353"/>
      <c r="EIR53" s="353"/>
      <c r="EIS53" s="353"/>
      <c r="EIT53" s="353"/>
      <c r="EIU53" s="353"/>
      <c r="EIV53" s="354"/>
      <c r="EIW53" s="352" t="s">
        <v>78</v>
      </c>
      <c r="EIX53" s="353"/>
      <c r="EIY53" s="353"/>
      <c r="EIZ53" s="353"/>
      <c r="EJA53" s="353"/>
      <c r="EJB53" s="353"/>
      <c r="EJC53" s="353"/>
      <c r="EJD53" s="354"/>
      <c r="EJE53" s="352" t="s">
        <v>78</v>
      </c>
      <c r="EJF53" s="353"/>
      <c r="EJG53" s="353"/>
      <c r="EJH53" s="353"/>
      <c r="EJI53" s="353"/>
      <c r="EJJ53" s="353"/>
      <c r="EJK53" s="353"/>
      <c r="EJL53" s="354"/>
      <c r="EJM53" s="352" t="s">
        <v>78</v>
      </c>
      <c r="EJN53" s="353"/>
      <c r="EJO53" s="353"/>
      <c r="EJP53" s="353"/>
      <c r="EJQ53" s="353"/>
      <c r="EJR53" s="353"/>
      <c r="EJS53" s="353"/>
      <c r="EJT53" s="354"/>
      <c r="EJU53" s="352" t="s">
        <v>78</v>
      </c>
      <c r="EJV53" s="353"/>
      <c r="EJW53" s="353"/>
      <c r="EJX53" s="353"/>
      <c r="EJY53" s="353"/>
      <c r="EJZ53" s="353"/>
      <c r="EKA53" s="353"/>
      <c r="EKB53" s="354"/>
      <c r="EKC53" s="352" t="s">
        <v>78</v>
      </c>
      <c r="EKD53" s="353"/>
      <c r="EKE53" s="353"/>
      <c r="EKF53" s="353"/>
      <c r="EKG53" s="353"/>
      <c r="EKH53" s="353"/>
      <c r="EKI53" s="353"/>
      <c r="EKJ53" s="354"/>
      <c r="EKK53" s="352" t="s">
        <v>78</v>
      </c>
      <c r="EKL53" s="353"/>
      <c r="EKM53" s="353"/>
      <c r="EKN53" s="353"/>
      <c r="EKO53" s="353"/>
      <c r="EKP53" s="353"/>
      <c r="EKQ53" s="353"/>
      <c r="EKR53" s="354"/>
      <c r="EKS53" s="352" t="s">
        <v>78</v>
      </c>
      <c r="EKT53" s="353"/>
      <c r="EKU53" s="353"/>
      <c r="EKV53" s="353"/>
      <c r="EKW53" s="353"/>
      <c r="EKX53" s="353"/>
      <c r="EKY53" s="353"/>
      <c r="EKZ53" s="354"/>
      <c r="ELA53" s="352" t="s">
        <v>78</v>
      </c>
      <c r="ELB53" s="353"/>
      <c r="ELC53" s="353"/>
      <c r="ELD53" s="353"/>
      <c r="ELE53" s="353"/>
      <c r="ELF53" s="353"/>
      <c r="ELG53" s="353"/>
      <c r="ELH53" s="354"/>
      <c r="ELI53" s="352" t="s">
        <v>78</v>
      </c>
      <c r="ELJ53" s="353"/>
      <c r="ELK53" s="353"/>
      <c r="ELL53" s="353"/>
      <c r="ELM53" s="353"/>
      <c r="ELN53" s="353"/>
      <c r="ELO53" s="353"/>
      <c r="ELP53" s="354"/>
      <c r="ELQ53" s="352" t="s">
        <v>78</v>
      </c>
      <c r="ELR53" s="353"/>
      <c r="ELS53" s="353"/>
      <c r="ELT53" s="353"/>
      <c r="ELU53" s="353"/>
      <c r="ELV53" s="353"/>
      <c r="ELW53" s="353"/>
      <c r="ELX53" s="354"/>
      <c r="ELY53" s="352" t="s">
        <v>78</v>
      </c>
      <c r="ELZ53" s="353"/>
      <c r="EMA53" s="353"/>
      <c r="EMB53" s="353"/>
      <c r="EMC53" s="353"/>
      <c r="EMD53" s="353"/>
      <c r="EME53" s="353"/>
      <c r="EMF53" s="354"/>
      <c r="EMG53" s="352" t="s">
        <v>78</v>
      </c>
      <c r="EMH53" s="353"/>
      <c r="EMI53" s="353"/>
      <c r="EMJ53" s="353"/>
      <c r="EMK53" s="353"/>
      <c r="EML53" s="353"/>
      <c r="EMM53" s="353"/>
      <c r="EMN53" s="354"/>
      <c r="EMO53" s="352" t="s">
        <v>78</v>
      </c>
      <c r="EMP53" s="353"/>
      <c r="EMQ53" s="353"/>
      <c r="EMR53" s="353"/>
      <c r="EMS53" s="353"/>
      <c r="EMT53" s="353"/>
      <c r="EMU53" s="353"/>
      <c r="EMV53" s="354"/>
      <c r="EMW53" s="352" t="s">
        <v>78</v>
      </c>
      <c r="EMX53" s="353"/>
      <c r="EMY53" s="353"/>
      <c r="EMZ53" s="353"/>
      <c r="ENA53" s="353"/>
      <c r="ENB53" s="353"/>
      <c r="ENC53" s="353"/>
      <c r="END53" s="354"/>
      <c r="ENE53" s="352" t="s">
        <v>78</v>
      </c>
      <c r="ENF53" s="353"/>
      <c r="ENG53" s="353"/>
      <c r="ENH53" s="353"/>
      <c r="ENI53" s="353"/>
      <c r="ENJ53" s="353"/>
      <c r="ENK53" s="353"/>
      <c r="ENL53" s="354"/>
      <c r="ENM53" s="352" t="s">
        <v>78</v>
      </c>
      <c r="ENN53" s="353"/>
      <c r="ENO53" s="353"/>
      <c r="ENP53" s="353"/>
      <c r="ENQ53" s="353"/>
      <c r="ENR53" s="353"/>
      <c r="ENS53" s="353"/>
      <c r="ENT53" s="354"/>
      <c r="ENU53" s="352" t="s">
        <v>78</v>
      </c>
      <c r="ENV53" s="353"/>
      <c r="ENW53" s="353"/>
      <c r="ENX53" s="353"/>
      <c r="ENY53" s="353"/>
      <c r="ENZ53" s="353"/>
      <c r="EOA53" s="353"/>
      <c r="EOB53" s="354"/>
      <c r="EOC53" s="352" t="s">
        <v>78</v>
      </c>
      <c r="EOD53" s="353"/>
      <c r="EOE53" s="353"/>
      <c r="EOF53" s="353"/>
      <c r="EOG53" s="353"/>
      <c r="EOH53" s="353"/>
      <c r="EOI53" s="353"/>
      <c r="EOJ53" s="354"/>
      <c r="EOK53" s="352" t="s">
        <v>78</v>
      </c>
      <c r="EOL53" s="353"/>
      <c r="EOM53" s="353"/>
      <c r="EON53" s="353"/>
      <c r="EOO53" s="353"/>
      <c r="EOP53" s="353"/>
      <c r="EOQ53" s="353"/>
      <c r="EOR53" s="354"/>
      <c r="EOS53" s="352" t="s">
        <v>78</v>
      </c>
      <c r="EOT53" s="353"/>
      <c r="EOU53" s="353"/>
      <c r="EOV53" s="353"/>
      <c r="EOW53" s="353"/>
      <c r="EOX53" s="353"/>
      <c r="EOY53" s="353"/>
      <c r="EOZ53" s="354"/>
      <c r="EPA53" s="352" t="s">
        <v>78</v>
      </c>
      <c r="EPB53" s="353"/>
      <c r="EPC53" s="353"/>
      <c r="EPD53" s="353"/>
      <c r="EPE53" s="353"/>
      <c r="EPF53" s="353"/>
      <c r="EPG53" s="353"/>
      <c r="EPH53" s="354"/>
      <c r="EPI53" s="352" t="s">
        <v>78</v>
      </c>
      <c r="EPJ53" s="353"/>
      <c r="EPK53" s="353"/>
      <c r="EPL53" s="353"/>
      <c r="EPM53" s="353"/>
      <c r="EPN53" s="353"/>
      <c r="EPO53" s="353"/>
      <c r="EPP53" s="354"/>
      <c r="EPQ53" s="352" t="s">
        <v>78</v>
      </c>
      <c r="EPR53" s="353"/>
      <c r="EPS53" s="353"/>
      <c r="EPT53" s="353"/>
      <c r="EPU53" s="353"/>
      <c r="EPV53" s="353"/>
      <c r="EPW53" s="353"/>
      <c r="EPX53" s="354"/>
      <c r="EPY53" s="352" t="s">
        <v>78</v>
      </c>
      <c r="EPZ53" s="353"/>
      <c r="EQA53" s="353"/>
      <c r="EQB53" s="353"/>
      <c r="EQC53" s="353"/>
      <c r="EQD53" s="353"/>
      <c r="EQE53" s="353"/>
      <c r="EQF53" s="354"/>
      <c r="EQG53" s="352" t="s">
        <v>78</v>
      </c>
      <c r="EQH53" s="353"/>
      <c r="EQI53" s="353"/>
      <c r="EQJ53" s="353"/>
      <c r="EQK53" s="353"/>
      <c r="EQL53" s="353"/>
      <c r="EQM53" s="353"/>
      <c r="EQN53" s="354"/>
      <c r="EQO53" s="352" t="s">
        <v>78</v>
      </c>
      <c r="EQP53" s="353"/>
      <c r="EQQ53" s="353"/>
      <c r="EQR53" s="353"/>
      <c r="EQS53" s="353"/>
      <c r="EQT53" s="353"/>
      <c r="EQU53" s="353"/>
      <c r="EQV53" s="354"/>
      <c r="EQW53" s="352" t="s">
        <v>78</v>
      </c>
      <c r="EQX53" s="353"/>
      <c r="EQY53" s="353"/>
      <c r="EQZ53" s="353"/>
      <c r="ERA53" s="353"/>
      <c r="ERB53" s="353"/>
      <c r="ERC53" s="353"/>
      <c r="ERD53" s="354"/>
      <c r="ERE53" s="352" t="s">
        <v>78</v>
      </c>
      <c r="ERF53" s="353"/>
      <c r="ERG53" s="353"/>
      <c r="ERH53" s="353"/>
      <c r="ERI53" s="353"/>
      <c r="ERJ53" s="353"/>
      <c r="ERK53" s="353"/>
      <c r="ERL53" s="354"/>
      <c r="ERM53" s="352" t="s">
        <v>78</v>
      </c>
      <c r="ERN53" s="353"/>
      <c r="ERO53" s="353"/>
      <c r="ERP53" s="353"/>
      <c r="ERQ53" s="353"/>
      <c r="ERR53" s="353"/>
      <c r="ERS53" s="353"/>
      <c r="ERT53" s="354"/>
      <c r="ERU53" s="352" t="s">
        <v>78</v>
      </c>
      <c r="ERV53" s="353"/>
      <c r="ERW53" s="353"/>
      <c r="ERX53" s="353"/>
      <c r="ERY53" s="353"/>
      <c r="ERZ53" s="353"/>
      <c r="ESA53" s="353"/>
      <c r="ESB53" s="354"/>
      <c r="ESC53" s="352" t="s">
        <v>78</v>
      </c>
      <c r="ESD53" s="353"/>
      <c r="ESE53" s="353"/>
      <c r="ESF53" s="353"/>
      <c r="ESG53" s="353"/>
      <c r="ESH53" s="353"/>
      <c r="ESI53" s="353"/>
      <c r="ESJ53" s="354"/>
      <c r="ESK53" s="352" t="s">
        <v>78</v>
      </c>
      <c r="ESL53" s="353"/>
      <c r="ESM53" s="353"/>
      <c r="ESN53" s="353"/>
      <c r="ESO53" s="353"/>
      <c r="ESP53" s="353"/>
      <c r="ESQ53" s="353"/>
      <c r="ESR53" s="354"/>
      <c r="ESS53" s="352" t="s">
        <v>78</v>
      </c>
      <c r="EST53" s="353"/>
      <c r="ESU53" s="353"/>
      <c r="ESV53" s="353"/>
      <c r="ESW53" s="353"/>
      <c r="ESX53" s="353"/>
      <c r="ESY53" s="353"/>
      <c r="ESZ53" s="354"/>
      <c r="ETA53" s="352" t="s">
        <v>78</v>
      </c>
      <c r="ETB53" s="353"/>
      <c r="ETC53" s="353"/>
      <c r="ETD53" s="353"/>
      <c r="ETE53" s="353"/>
      <c r="ETF53" s="353"/>
      <c r="ETG53" s="353"/>
      <c r="ETH53" s="354"/>
      <c r="ETI53" s="352" t="s">
        <v>78</v>
      </c>
      <c r="ETJ53" s="353"/>
      <c r="ETK53" s="353"/>
      <c r="ETL53" s="353"/>
      <c r="ETM53" s="353"/>
      <c r="ETN53" s="353"/>
      <c r="ETO53" s="353"/>
      <c r="ETP53" s="354"/>
      <c r="ETQ53" s="352" t="s">
        <v>78</v>
      </c>
      <c r="ETR53" s="353"/>
      <c r="ETS53" s="353"/>
      <c r="ETT53" s="353"/>
      <c r="ETU53" s="353"/>
      <c r="ETV53" s="353"/>
      <c r="ETW53" s="353"/>
      <c r="ETX53" s="354"/>
      <c r="ETY53" s="352" t="s">
        <v>78</v>
      </c>
      <c r="ETZ53" s="353"/>
      <c r="EUA53" s="353"/>
      <c r="EUB53" s="353"/>
      <c r="EUC53" s="353"/>
      <c r="EUD53" s="353"/>
      <c r="EUE53" s="353"/>
      <c r="EUF53" s="354"/>
      <c r="EUG53" s="352" t="s">
        <v>78</v>
      </c>
      <c r="EUH53" s="353"/>
      <c r="EUI53" s="353"/>
      <c r="EUJ53" s="353"/>
      <c r="EUK53" s="353"/>
      <c r="EUL53" s="353"/>
      <c r="EUM53" s="353"/>
      <c r="EUN53" s="354"/>
      <c r="EUO53" s="352" t="s">
        <v>78</v>
      </c>
      <c r="EUP53" s="353"/>
      <c r="EUQ53" s="353"/>
      <c r="EUR53" s="353"/>
      <c r="EUS53" s="353"/>
      <c r="EUT53" s="353"/>
      <c r="EUU53" s="353"/>
      <c r="EUV53" s="354"/>
      <c r="EUW53" s="352" t="s">
        <v>78</v>
      </c>
      <c r="EUX53" s="353"/>
      <c r="EUY53" s="353"/>
      <c r="EUZ53" s="353"/>
      <c r="EVA53" s="353"/>
      <c r="EVB53" s="353"/>
      <c r="EVC53" s="353"/>
      <c r="EVD53" s="354"/>
      <c r="EVE53" s="352" t="s">
        <v>78</v>
      </c>
      <c r="EVF53" s="353"/>
      <c r="EVG53" s="353"/>
      <c r="EVH53" s="353"/>
      <c r="EVI53" s="353"/>
      <c r="EVJ53" s="353"/>
      <c r="EVK53" s="353"/>
      <c r="EVL53" s="354"/>
      <c r="EVM53" s="352" t="s">
        <v>78</v>
      </c>
      <c r="EVN53" s="353"/>
      <c r="EVO53" s="353"/>
      <c r="EVP53" s="353"/>
      <c r="EVQ53" s="353"/>
      <c r="EVR53" s="353"/>
      <c r="EVS53" s="353"/>
      <c r="EVT53" s="354"/>
      <c r="EVU53" s="352" t="s">
        <v>78</v>
      </c>
      <c r="EVV53" s="353"/>
      <c r="EVW53" s="353"/>
      <c r="EVX53" s="353"/>
      <c r="EVY53" s="353"/>
      <c r="EVZ53" s="353"/>
      <c r="EWA53" s="353"/>
      <c r="EWB53" s="354"/>
      <c r="EWC53" s="352" t="s">
        <v>78</v>
      </c>
      <c r="EWD53" s="353"/>
      <c r="EWE53" s="353"/>
      <c r="EWF53" s="353"/>
      <c r="EWG53" s="353"/>
      <c r="EWH53" s="353"/>
      <c r="EWI53" s="353"/>
      <c r="EWJ53" s="354"/>
      <c r="EWK53" s="352" t="s">
        <v>78</v>
      </c>
      <c r="EWL53" s="353"/>
      <c r="EWM53" s="353"/>
      <c r="EWN53" s="353"/>
      <c r="EWO53" s="353"/>
      <c r="EWP53" s="353"/>
      <c r="EWQ53" s="353"/>
      <c r="EWR53" s="354"/>
      <c r="EWS53" s="352" t="s">
        <v>78</v>
      </c>
      <c r="EWT53" s="353"/>
      <c r="EWU53" s="353"/>
      <c r="EWV53" s="353"/>
      <c r="EWW53" s="353"/>
      <c r="EWX53" s="353"/>
      <c r="EWY53" s="353"/>
      <c r="EWZ53" s="354"/>
      <c r="EXA53" s="352" t="s">
        <v>78</v>
      </c>
      <c r="EXB53" s="353"/>
      <c r="EXC53" s="353"/>
      <c r="EXD53" s="353"/>
      <c r="EXE53" s="353"/>
      <c r="EXF53" s="353"/>
      <c r="EXG53" s="353"/>
      <c r="EXH53" s="354"/>
      <c r="EXI53" s="352" t="s">
        <v>78</v>
      </c>
      <c r="EXJ53" s="353"/>
      <c r="EXK53" s="353"/>
      <c r="EXL53" s="353"/>
      <c r="EXM53" s="353"/>
      <c r="EXN53" s="353"/>
      <c r="EXO53" s="353"/>
      <c r="EXP53" s="354"/>
      <c r="EXQ53" s="352" t="s">
        <v>78</v>
      </c>
      <c r="EXR53" s="353"/>
      <c r="EXS53" s="353"/>
      <c r="EXT53" s="353"/>
      <c r="EXU53" s="353"/>
      <c r="EXV53" s="353"/>
      <c r="EXW53" s="353"/>
      <c r="EXX53" s="354"/>
      <c r="EXY53" s="352" t="s">
        <v>78</v>
      </c>
      <c r="EXZ53" s="353"/>
      <c r="EYA53" s="353"/>
      <c r="EYB53" s="353"/>
      <c r="EYC53" s="353"/>
      <c r="EYD53" s="353"/>
      <c r="EYE53" s="353"/>
      <c r="EYF53" s="354"/>
      <c r="EYG53" s="352" t="s">
        <v>78</v>
      </c>
      <c r="EYH53" s="353"/>
      <c r="EYI53" s="353"/>
      <c r="EYJ53" s="353"/>
      <c r="EYK53" s="353"/>
      <c r="EYL53" s="353"/>
      <c r="EYM53" s="353"/>
      <c r="EYN53" s="354"/>
      <c r="EYO53" s="352" t="s">
        <v>78</v>
      </c>
      <c r="EYP53" s="353"/>
      <c r="EYQ53" s="353"/>
      <c r="EYR53" s="353"/>
      <c r="EYS53" s="353"/>
      <c r="EYT53" s="353"/>
      <c r="EYU53" s="353"/>
      <c r="EYV53" s="354"/>
      <c r="EYW53" s="352" t="s">
        <v>78</v>
      </c>
      <c r="EYX53" s="353"/>
      <c r="EYY53" s="353"/>
      <c r="EYZ53" s="353"/>
      <c r="EZA53" s="353"/>
      <c r="EZB53" s="353"/>
      <c r="EZC53" s="353"/>
      <c r="EZD53" s="354"/>
      <c r="EZE53" s="352" t="s">
        <v>78</v>
      </c>
      <c r="EZF53" s="353"/>
      <c r="EZG53" s="353"/>
      <c r="EZH53" s="353"/>
      <c r="EZI53" s="353"/>
      <c r="EZJ53" s="353"/>
      <c r="EZK53" s="353"/>
      <c r="EZL53" s="354"/>
      <c r="EZM53" s="352" t="s">
        <v>78</v>
      </c>
      <c r="EZN53" s="353"/>
      <c r="EZO53" s="353"/>
      <c r="EZP53" s="353"/>
      <c r="EZQ53" s="353"/>
      <c r="EZR53" s="353"/>
      <c r="EZS53" s="353"/>
      <c r="EZT53" s="354"/>
      <c r="EZU53" s="352" t="s">
        <v>78</v>
      </c>
      <c r="EZV53" s="353"/>
      <c r="EZW53" s="353"/>
      <c r="EZX53" s="353"/>
      <c r="EZY53" s="353"/>
      <c r="EZZ53" s="353"/>
      <c r="FAA53" s="353"/>
      <c r="FAB53" s="354"/>
      <c r="FAC53" s="352" t="s">
        <v>78</v>
      </c>
      <c r="FAD53" s="353"/>
      <c r="FAE53" s="353"/>
      <c r="FAF53" s="353"/>
      <c r="FAG53" s="353"/>
      <c r="FAH53" s="353"/>
      <c r="FAI53" s="353"/>
      <c r="FAJ53" s="354"/>
      <c r="FAK53" s="352" t="s">
        <v>78</v>
      </c>
      <c r="FAL53" s="353"/>
      <c r="FAM53" s="353"/>
      <c r="FAN53" s="353"/>
      <c r="FAO53" s="353"/>
      <c r="FAP53" s="353"/>
      <c r="FAQ53" s="353"/>
      <c r="FAR53" s="354"/>
      <c r="FAS53" s="352" t="s">
        <v>78</v>
      </c>
      <c r="FAT53" s="353"/>
      <c r="FAU53" s="353"/>
      <c r="FAV53" s="353"/>
      <c r="FAW53" s="353"/>
      <c r="FAX53" s="353"/>
      <c r="FAY53" s="353"/>
      <c r="FAZ53" s="354"/>
      <c r="FBA53" s="352" t="s">
        <v>78</v>
      </c>
      <c r="FBB53" s="353"/>
      <c r="FBC53" s="353"/>
      <c r="FBD53" s="353"/>
      <c r="FBE53" s="353"/>
      <c r="FBF53" s="353"/>
      <c r="FBG53" s="353"/>
      <c r="FBH53" s="354"/>
      <c r="FBI53" s="352" t="s">
        <v>78</v>
      </c>
      <c r="FBJ53" s="353"/>
      <c r="FBK53" s="353"/>
      <c r="FBL53" s="353"/>
      <c r="FBM53" s="353"/>
      <c r="FBN53" s="353"/>
      <c r="FBO53" s="353"/>
      <c r="FBP53" s="354"/>
      <c r="FBQ53" s="352" t="s">
        <v>78</v>
      </c>
      <c r="FBR53" s="353"/>
      <c r="FBS53" s="353"/>
      <c r="FBT53" s="353"/>
      <c r="FBU53" s="353"/>
      <c r="FBV53" s="353"/>
      <c r="FBW53" s="353"/>
      <c r="FBX53" s="354"/>
      <c r="FBY53" s="352" t="s">
        <v>78</v>
      </c>
      <c r="FBZ53" s="353"/>
      <c r="FCA53" s="353"/>
      <c r="FCB53" s="353"/>
      <c r="FCC53" s="353"/>
      <c r="FCD53" s="353"/>
      <c r="FCE53" s="353"/>
      <c r="FCF53" s="354"/>
      <c r="FCG53" s="352" t="s">
        <v>78</v>
      </c>
      <c r="FCH53" s="353"/>
      <c r="FCI53" s="353"/>
      <c r="FCJ53" s="353"/>
      <c r="FCK53" s="353"/>
      <c r="FCL53" s="353"/>
      <c r="FCM53" s="353"/>
      <c r="FCN53" s="354"/>
      <c r="FCO53" s="352" t="s">
        <v>78</v>
      </c>
      <c r="FCP53" s="353"/>
      <c r="FCQ53" s="353"/>
      <c r="FCR53" s="353"/>
      <c r="FCS53" s="353"/>
      <c r="FCT53" s="353"/>
      <c r="FCU53" s="353"/>
      <c r="FCV53" s="354"/>
      <c r="FCW53" s="352" t="s">
        <v>78</v>
      </c>
      <c r="FCX53" s="353"/>
      <c r="FCY53" s="353"/>
      <c r="FCZ53" s="353"/>
      <c r="FDA53" s="353"/>
      <c r="FDB53" s="353"/>
      <c r="FDC53" s="353"/>
      <c r="FDD53" s="354"/>
      <c r="FDE53" s="352" t="s">
        <v>78</v>
      </c>
      <c r="FDF53" s="353"/>
      <c r="FDG53" s="353"/>
      <c r="FDH53" s="353"/>
      <c r="FDI53" s="353"/>
      <c r="FDJ53" s="353"/>
      <c r="FDK53" s="353"/>
      <c r="FDL53" s="354"/>
      <c r="FDM53" s="352" t="s">
        <v>78</v>
      </c>
      <c r="FDN53" s="353"/>
      <c r="FDO53" s="353"/>
      <c r="FDP53" s="353"/>
      <c r="FDQ53" s="353"/>
      <c r="FDR53" s="353"/>
      <c r="FDS53" s="353"/>
      <c r="FDT53" s="354"/>
      <c r="FDU53" s="352" t="s">
        <v>78</v>
      </c>
      <c r="FDV53" s="353"/>
      <c r="FDW53" s="353"/>
      <c r="FDX53" s="353"/>
      <c r="FDY53" s="353"/>
      <c r="FDZ53" s="353"/>
      <c r="FEA53" s="353"/>
      <c r="FEB53" s="354"/>
      <c r="FEC53" s="352" t="s">
        <v>78</v>
      </c>
      <c r="FED53" s="353"/>
      <c r="FEE53" s="353"/>
      <c r="FEF53" s="353"/>
      <c r="FEG53" s="353"/>
      <c r="FEH53" s="353"/>
      <c r="FEI53" s="353"/>
      <c r="FEJ53" s="354"/>
      <c r="FEK53" s="352" t="s">
        <v>78</v>
      </c>
      <c r="FEL53" s="353"/>
      <c r="FEM53" s="353"/>
      <c r="FEN53" s="353"/>
      <c r="FEO53" s="353"/>
      <c r="FEP53" s="353"/>
      <c r="FEQ53" s="353"/>
      <c r="FER53" s="354"/>
      <c r="FES53" s="352" t="s">
        <v>78</v>
      </c>
      <c r="FET53" s="353"/>
      <c r="FEU53" s="353"/>
      <c r="FEV53" s="353"/>
      <c r="FEW53" s="353"/>
      <c r="FEX53" s="353"/>
      <c r="FEY53" s="353"/>
      <c r="FEZ53" s="354"/>
      <c r="FFA53" s="352" t="s">
        <v>78</v>
      </c>
      <c r="FFB53" s="353"/>
      <c r="FFC53" s="353"/>
      <c r="FFD53" s="353"/>
      <c r="FFE53" s="353"/>
      <c r="FFF53" s="353"/>
      <c r="FFG53" s="353"/>
      <c r="FFH53" s="354"/>
      <c r="FFI53" s="352" t="s">
        <v>78</v>
      </c>
      <c r="FFJ53" s="353"/>
      <c r="FFK53" s="353"/>
      <c r="FFL53" s="353"/>
      <c r="FFM53" s="353"/>
      <c r="FFN53" s="353"/>
      <c r="FFO53" s="353"/>
      <c r="FFP53" s="354"/>
      <c r="FFQ53" s="352" t="s">
        <v>78</v>
      </c>
      <c r="FFR53" s="353"/>
      <c r="FFS53" s="353"/>
      <c r="FFT53" s="353"/>
      <c r="FFU53" s="353"/>
      <c r="FFV53" s="353"/>
      <c r="FFW53" s="353"/>
      <c r="FFX53" s="354"/>
      <c r="FFY53" s="352" t="s">
        <v>78</v>
      </c>
      <c r="FFZ53" s="353"/>
      <c r="FGA53" s="353"/>
      <c r="FGB53" s="353"/>
      <c r="FGC53" s="353"/>
      <c r="FGD53" s="353"/>
      <c r="FGE53" s="353"/>
      <c r="FGF53" s="354"/>
      <c r="FGG53" s="352" t="s">
        <v>78</v>
      </c>
      <c r="FGH53" s="353"/>
      <c r="FGI53" s="353"/>
      <c r="FGJ53" s="353"/>
      <c r="FGK53" s="353"/>
      <c r="FGL53" s="353"/>
      <c r="FGM53" s="353"/>
      <c r="FGN53" s="354"/>
      <c r="FGO53" s="352" t="s">
        <v>78</v>
      </c>
      <c r="FGP53" s="353"/>
      <c r="FGQ53" s="353"/>
      <c r="FGR53" s="353"/>
      <c r="FGS53" s="353"/>
      <c r="FGT53" s="353"/>
      <c r="FGU53" s="353"/>
      <c r="FGV53" s="354"/>
      <c r="FGW53" s="352" t="s">
        <v>78</v>
      </c>
      <c r="FGX53" s="353"/>
      <c r="FGY53" s="353"/>
      <c r="FGZ53" s="353"/>
      <c r="FHA53" s="353"/>
      <c r="FHB53" s="353"/>
      <c r="FHC53" s="353"/>
      <c r="FHD53" s="354"/>
      <c r="FHE53" s="352" t="s">
        <v>78</v>
      </c>
      <c r="FHF53" s="353"/>
      <c r="FHG53" s="353"/>
      <c r="FHH53" s="353"/>
      <c r="FHI53" s="353"/>
      <c r="FHJ53" s="353"/>
      <c r="FHK53" s="353"/>
      <c r="FHL53" s="354"/>
      <c r="FHM53" s="352" t="s">
        <v>78</v>
      </c>
      <c r="FHN53" s="353"/>
      <c r="FHO53" s="353"/>
      <c r="FHP53" s="353"/>
      <c r="FHQ53" s="353"/>
      <c r="FHR53" s="353"/>
      <c r="FHS53" s="353"/>
      <c r="FHT53" s="354"/>
      <c r="FHU53" s="352" t="s">
        <v>78</v>
      </c>
      <c r="FHV53" s="353"/>
      <c r="FHW53" s="353"/>
      <c r="FHX53" s="353"/>
      <c r="FHY53" s="353"/>
      <c r="FHZ53" s="353"/>
      <c r="FIA53" s="353"/>
      <c r="FIB53" s="354"/>
      <c r="FIC53" s="352" t="s">
        <v>78</v>
      </c>
      <c r="FID53" s="353"/>
      <c r="FIE53" s="353"/>
      <c r="FIF53" s="353"/>
      <c r="FIG53" s="353"/>
      <c r="FIH53" s="353"/>
      <c r="FII53" s="353"/>
      <c r="FIJ53" s="354"/>
      <c r="FIK53" s="352" t="s">
        <v>78</v>
      </c>
      <c r="FIL53" s="353"/>
      <c r="FIM53" s="353"/>
      <c r="FIN53" s="353"/>
      <c r="FIO53" s="353"/>
      <c r="FIP53" s="353"/>
      <c r="FIQ53" s="353"/>
      <c r="FIR53" s="354"/>
      <c r="FIS53" s="352" t="s">
        <v>78</v>
      </c>
      <c r="FIT53" s="353"/>
      <c r="FIU53" s="353"/>
      <c r="FIV53" s="353"/>
      <c r="FIW53" s="353"/>
      <c r="FIX53" s="353"/>
      <c r="FIY53" s="353"/>
      <c r="FIZ53" s="354"/>
      <c r="FJA53" s="352" t="s">
        <v>78</v>
      </c>
      <c r="FJB53" s="353"/>
      <c r="FJC53" s="353"/>
      <c r="FJD53" s="353"/>
      <c r="FJE53" s="353"/>
      <c r="FJF53" s="353"/>
      <c r="FJG53" s="353"/>
      <c r="FJH53" s="354"/>
      <c r="FJI53" s="352" t="s">
        <v>78</v>
      </c>
      <c r="FJJ53" s="353"/>
      <c r="FJK53" s="353"/>
      <c r="FJL53" s="353"/>
      <c r="FJM53" s="353"/>
      <c r="FJN53" s="353"/>
      <c r="FJO53" s="353"/>
      <c r="FJP53" s="354"/>
      <c r="FJQ53" s="352" t="s">
        <v>78</v>
      </c>
      <c r="FJR53" s="353"/>
      <c r="FJS53" s="353"/>
      <c r="FJT53" s="353"/>
      <c r="FJU53" s="353"/>
      <c r="FJV53" s="353"/>
      <c r="FJW53" s="353"/>
      <c r="FJX53" s="354"/>
      <c r="FJY53" s="352" t="s">
        <v>78</v>
      </c>
      <c r="FJZ53" s="353"/>
      <c r="FKA53" s="353"/>
      <c r="FKB53" s="353"/>
      <c r="FKC53" s="353"/>
      <c r="FKD53" s="353"/>
      <c r="FKE53" s="353"/>
      <c r="FKF53" s="354"/>
      <c r="FKG53" s="352" t="s">
        <v>78</v>
      </c>
      <c r="FKH53" s="353"/>
      <c r="FKI53" s="353"/>
      <c r="FKJ53" s="353"/>
      <c r="FKK53" s="353"/>
      <c r="FKL53" s="353"/>
      <c r="FKM53" s="353"/>
      <c r="FKN53" s="354"/>
      <c r="FKO53" s="352" t="s">
        <v>78</v>
      </c>
      <c r="FKP53" s="353"/>
      <c r="FKQ53" s="353"/>
      <c r="FKR53" s="353"/>
      <c r="FKS53" s="353"/>
      <c r="FKT53" s="353"/>
      <c r="FKU53" s="353"/>
      <c r="FKV53" s="354"/>
      <c r="FKW53" s="352" t="s">
        <v>78</v>
      </c>
      <c r="FKX53" s="353"/>
      <c r="FKY53" s="353"/>
      <c r="FKZ53" s="353"/>
      <c r="FLA53" s="353"/>
      <c r="FLB53" s="353"/>
      <c r="FLC53" s="353"/>
      <c r="FLD53" s="354"/>
      <c r="FLE53" s="352" t="s">
        <v>78</v>
      </c>
      <c r="FLF53" s="353"/>
      <c r="FLG53" s="353"/>
      <c r="FLH53" s="353"/>
      <c r="FLI53" s="353"/>
      <c r="FLJ53" s="353"/>
      <c r="FLK53" s="353"/>
      <c r="FLL53" s="354"/>
      <c r="FLM53" s="352" t="s">
        <v>78</v>
      </c>
      <c r="FLN53" s="353"/>
      <c r="FLO53" s="353"/>
      <c r="FLP53" s="353"/>
      <c r="FLQ53" s="353"/>
      <c r="FLR53" s="353"/>
      <c r="FLS53" s="353"/>
      <c r="FLT53" s="354"/>
      <c r="FLU53" s="352" t="s">
        <v>78</v>
      </c>
      <c r="FLV53" s="353"/>
      <c r="FLW53" s="353"/>
      <c r="FLX53" s="353"/>
      <c r="FLY53" s="353"/>
      <c r="FLZ53" s="353"/>
      <c r="FMA53" s="353"/>
      <c r="FMB53" s="354"/>
      <c r="FMC53" s="352" t="s">
        <v>78</v>
      </c>
      <c r="FMD53" s="353"/>
      <c r="FME53" s="353"/>
      <c r="FMF53" s="353"/>
      <c r="FMG53" s="353"/>
      <c r="FMH53" s="353"/>
      <c r="FMI53" s="353"/>
      <c r="FMJ53" s="354"/>
      <c r="FMK53" s="352" t="s">
        <v>78</v>
      </c>
      <c r="FML53" s="353"/>
      <c r="FMM53" s="353"/>
      <c r="FMN53" s="353"/>
      <c r="FMO53" s="353"/>
      <c r="FMP53" s="353"/>
      <c r="FMQ53" s="353"/>
      <c r="FMR53" s="354"/>
      <c r="FMS53" s="352" t="s">
        <v>78</v>
      </c>
      <c r="FMT53" s="353"/>
      <c r="FMU53" s="353"/>
      <c r="FMV53" s="353"/>
      <c r="FMW53" s="353"/>
      <c r="FMX53" s="353"/>
      <c r="FMY53" s="353"/>
      <c r="FMZ53" s="354"/>
      <c r="FNA53" s="352" t="s">
        <v>78</v>
      </c>
      <c r="FNB53" s="353"/>
      <c r="FNC53" s="353"/>
      <c r="FND53" s="353"/>
      <c r="FNE53" s="353"/>
      <c r="FNF53" s="353"/>
      <c r="FNG53" s="353"/>
      <c r="FNH53" s="354"/>
      <c r="FNI53" s="352" t="s">
        <v>78</v>
      </c>
      <c r="FNJ53" s="353"/>
      <c r="FNK53" s="353"/>
      <c r="FNL53" s="353"/>
      <c r="FNM53" s="353"/>
      <c r="FNN53" s="353"/>
      <c r="FNO53" s="353"/>
      <c r="FNP53" s="354"/>
      <c r="FNQ53" s="352" t="s">
        <v>78</v>
      </c>
      <c r="FNR53" s="353"/>
      <c r="FNS53" s="353"/>
      <c r="FNT53" s="353"/>
      <c r="FNU53" s="353"/>
      <c r="FNV53" s="353"/>
      <c r="FNW53" s="353"/>
      <c r="FNX53" s="354"/>
      <c r="FNY53" s="352" t="s">
        <v>78</v>
      </c>
      <c r="FNZ53" s="353"/>
      <c r="FOA53" s="353"/>
      <c r="FOB53" s="353"/>
      <c r="FOC53" s="353"/>
      <c r="FOD53" s="353"/>
      <c r="FOE53" s="353"/>
      <c r="FOF53" s="354"/>
      <c r="FOG53" s="352" t="s">
        <v>78</v>
      </c>
      <c r="FOH53" s="353"/>
      <c r="FOI53" s="353"/>
      <c r="FOJ53" s="353"/>
      <c r="FOK53" s="353"/>
      <c r="FOL53" s="353"/>
      <c r="FOM53" s="353"/>
      <c r="FON53" s="354"/>
      <c r="FOO53" s="352" t="s">
        <v>78</v>
      </c>
      <c r="FOP53" s="353"/>
      <c r="FOQ53" s="353"/>
      <c r="FOR53" s="353"/>
      <c r="FOS53" s="353"/>
      <c r="FOT53" s="353"/>
      <c r="FOU53" s="353"/>
      <c r="FOV53" s="354"/>
      <c r="FOW53" s="352" t="s">
        <v>78</v>
      </c>
      <c r="FOX53" s="353"/>
      <c r="FOY53" s="353"/>
      <c r="FOZ53" s="353"/>
      <c r="FPA53" s="353"/>
      <c r="FPB53" s="353"/>
      <c r="FPC53" s="353"/>
      <c r="FPD53" s="354"/>
      <c r="FPE53" s="352" t="s">
        <v>78</v>
      </c>
      <c r="FPF53" s="353"/>
      <c r="FPG53" s="353"/>
      <c r="FPH53" s="353"/>
      <c r="FPI53" s="353"/>
      <c r="FPJ53" s="353"/>
      <c r="FPK53" s="353"/>
      <c r="FPL53" s="354"/>
      <c r="FPM53" s="352" t="s">
        <v>78</v>
      </c>
      <c r="FPN53" s="353"/>
      <c r="FPO53" s="353"/>
      <c r="FPP53" s="353"/>
      <c r="FPQ53" s="353"/>
      <c r="FPR53" s="353"/>
      <c r="FPS53" s="353"/>
      <c r="FPT53" s="354"/>
      <c r="FPU53" s="352" t="s">
        <v>78</v>
      </c>
      <c r="FPV53" s="353"/>
      <c r="FPW53" s="353"/>
      <c r="FPX53" s="353"/>
      <c r="FPY53" s="353"/>
      <c r="FPZ53" s="353"/>
      <c r="FQA53" s="353"/>
      <c r="FQB53" s="354"/>
      <c r="FQC53" s="352" t="s">
        <v>78</v>
      </c>
      <c r="FQD53" s="353"/>
      <c r="FQE53" s="353"/>
      <c r="FQF53" s="353"/>
      <c r="FQG53" s="353"/>
      <c r="FQH53" s="353"/>
      <c r="FQI53" s="353"/>
      <c r="FQJ53" s="354"/>
      <c r="FQK53" s="352" t="s">
        <v>78</v>
      </c>
      <c r="FQL53" s="353"/>
      <c r="FQM53" s="353"/>
      <c r="FQN53" s="353"/>
      <c r="FQO53" s="353"/>
      <c r="FQP53" s="353"/>
      <c r="FQQ53" s="353"/>
      <c r="FQR53" s="354"/>
      <c r="FQS53" s="352" t="s">
        <v>78</v>
      </c>
      <c r="FQT53" s="353"/>
      <c r="FQU53" s="353"/>
      <c r="FQV53" s="353"/>
      <c r="FQW53" s="353"/>
      <c r="FQX53" s="353"/>
      <c r="FQY53" s="353"/>
      <c r="FQZ53" s="354"/>
      <c r="FRA53" s="352" t="s">
        <v>78</v>
      </c>
      <c r="FRB53" s="353"/>
      <c r="FRC53" s="353"/>
      <c r="FRD53" s="353"/>
      <c r="FRE53" s="353"/>
      <c r="FRF53" s="353"/>
      <c r="FRG53" s="353"/>
      <c r="FRH53" s="354"/>
      <c r="FRI53" s="352" t="s">
        <v>78</v>
      </c>
      <c r="FRJ53" s="353"/>
      <c r="FRK53" s="353"/>
      <c r="FRL53" s="353"/>
      <c r="FRM53" s="353"/>
      <c r="FRN53" s="353"/>
      <c r="FRO53" s="353"/>
      <c r="FRP53" s="354"/>
      <c r="FRQ53" s="352" t="s">
        <v>78</v>
      </c>
      <c r="FRR53" s="353"/>
      <c r="FRS53" s="353"/>
      <c r="FRT53" s="353"/>
      <c r="FRU53" s="353"/>
      <c r="FRV53" s="353"/>
      <c r="FRW53" s="353"/>
      <c r="FRX53" s="354"/>
      <c r="FRY53" s="352" t="s">
        <v>78</v>
      </c>
      <c r="FRZ53" s="353"/>
      <c r="FSA53" s="353"/>
      <c r="FSB53" s="353"/>
      <c r="FSC53" s="353"/>
      <c r="FSD53" s="353"/>
      <c r="FSE53" s="353"/>
      <c r="FSF53" s="354"/>
      <c r="FSG53" s="352" t="s">
        <v>78</v>
      </c>
      <c r="FSH53" s="353"/>
      <c r="FSI53" s="353"/>
      <c r="FSJ53" s="353"/>
      <c r="FSK53" s="353"/>
      <c r="FSL53" s="353"/>
      <c r="FSM53" s="353"/>
      <c r="FSN53" s="354"/>
      <c r="FSO53" s="352" t="s">
        <v>78</v>
      </c>
      <c r="FSP53" s="353"/>
      <c r="FSQ53" s="353"/>
      <c r="FSR53" s="353"/>
      <c r="FSS53" s="353"/>
      <c r="FST53" s="353"/>
      <c r="FSU53" s="353"/>
      <c r="FSV53" s="354"/>
      <c r="FSW53" s="352" t="s">
        <v>78</v>
      </c>
      <c r="FSX53" s="353"/>
      <c r="FSY53" s="353"/>
      <c r="FSZ53" s="353"/>
      <c r="FTA53" s="353"/>
      <c r="FTB53" s="353"/>
      <c r="FTC53" s="353"/>
      <c r="FTD53" s="354"/>
      <c r="FTE53" s="352" t="s">
        <v>78</v>
      </c>
      <c r="FTF53" s="353"/>
      <c r="FTG53" s="353"/>
      <c r="FTH53" s="353"/>
      <c r="FTI53" s="353"/>
      <c r="FTJ53" s="353"/>
      <c r="FTK53" s="353"/>
      <c r="FTL53" s="354"/>
      <c r="FTM53" s="352" t="s">
        <v>78</v>
      </c>
      <c r="FTN53" s="353"/>
      <c r="FTO53" s="353"/>
      <c r="FTP53" s="353"/>
      <c r="FTQ53" s="353"/>
      <c r="FTR53" s="353"/>
      <c r="FTS53" s="353"/>
      <c r="FTT53" s="354"/>
      <c r="FTU53" s="352" t="s">
        <v>78</v>
      </c>
      <c r="FTV53" s="353"/>
      <c r="FTW53" s="353"/>
      <c r="FTX53" s="353"/>
      <c r="FTY53" s="353"/>
      <c r="FTZ53" s="353"/>
      <c r="FUA53" s="353"/>
      <c r="FUB53" s="354"/>
      <c r="FUC53" s="352" t="s">
        <v>78</v>
      </c>
      <c r="FUD53" s="353"/>
      <c r="FUE53" s="353"/>
      <c r="FUF53" s="353"/>
      <c r="FUG53" s="353"/>
      <c r="FUH53" s="353"/>
      <c r="FUI53" s="353"/>
      <c r="FUJ53" s="354"/>
      <c r="FUK53" s="352" t="s">
        <v>78</v>
      </c>
      <c r="FUL53" s="353"/>
      <c r="FUM53" s="353"/>
      <c r="FUN53" s="353"/>
      <c r="FUO53" s="353"/>
      <c r="FUP53" s="353"/>
      <c r="FUQ53" s="353"/>
      <c r="FUR53" s="354"/>
      <c r="FUS53" s="352" t="s">
        <v>78</v>
      </c>
      <c r="FUT53" s="353"/>
      <c r="FUU53" s="353"/>
      <c r="FUV53" s="353"/>
      <c r="FUW53" s="353"/>
      <c r="FUX53" s="353"/>
      <c r="FUY53" s="353"/>
      <c r="FUZ53" s="354"/>
      <c r="FVA53" s="352" t="s">
        <v>78</v>
      </c>
      <c r="FVB53" s="353"/>
      <c r="FVC53" s="353"/>
      <c r="FVD53" s="353"/>
      <c r="FVE53" s="353"/>
      <c r="FVF53" s="353"/>
      <c r="FVG53" s="353"/>
      <c r="FVH53" s="354"/>
      <c r="FVI53" s="352" t="s">
        <v>78</v>
      </c>
      <c r="FVJ53" s="353"/>
      <c r="FVK53" s="353"/>
      <c r="FVL53" s="353"/>
      <c r="FVM53" s="353"/>
      <c r="FVN53" s="353"/>
      <c r="FVO53" s="353"/>
      <c r="FVP53" s="354"/>
      <c r="FVQ53" s="352" t="s">
        <v>78</v>
      </c>
      <c r="FVR53" s="353"/>
      <c r="FVS53" s="353"/>
      <c r="FVT53" s="353"/>
      <c r="FVU53" s="353"/>
      <c r="FVV53" s="353"/>
      <c r="FVW53" s="353"/>
      <c r="FVX53" s="354"/>
      <c r="FVY53" s="352" t="s">
        <v>78</v>
      </c>
      <c r="FVZ53" s="353"/>
      <c r="FWA53" s="353"/>
      <c r="FWB53" s="353"/>
      <c r="FWC53" s="353"/>
      <c r="FWD53" s="353"/>
      <c r="FWE53" s="353"/>
      <c r="FWF53" s="354"/>
      <c r="FWG53" s="352" t="s">
        <v>78</v>
      </c>
      <c r="FWH53" s="353"/>
      <c r="FWI53" s="353"/>
      <c r="FWJ53" s="353"/>
      <c r="FWK53" s="353"/>
      <c r="FWL53" s="353"/>
      <c r="FWM53" s="353"/>
      <c r="FWN53" s="354"/>
      <c r="FWO53" s="352" t="s">
        <v>78</v>
      </c>
      <c r="FWP53" s="353"/>
      <c r="FWQ53" s="353"/>
      <c r="FWR53" s="353"/>
      <c r="FWS53" s="353"/>
      <c r="FWT53" s="353"/>
      <c r="FWU53" s="353"/>
      <c r="FWV53" s="354"/>
      <c r="FWW53" s="352" t="s">
        <v>78</v>
      </c>
      <c r="FWX53" s="353"/>
      <c r="FWY53" s="353"/>
      <c r="FWZ53" s="353"/>
      <c r="FXA53" s="353"/>
      <c r="FXB53" s="353"/>
      <c r="FXC53" s="353"/>
      <c r="FXD53" s="354"/>
      <c r="FXE53" s="352" t="s">
        <v>78</v>
      </c>
      <c r="FXF53" s="353"/>
      <c r="FXG53" s="353"/>
      <c r="FXH53" s="353"/>
      <c r="FXI53" s="353"/>
      <c r="FXJ53" s="353"/>
      <c r="FXK53" s="353"/>
      <c r="FXL53" s="354"/>
      <c r="FXM53" s="352" t="s">
        <v>78</v>
      </c>
      <c r="FXN53" s="353"/>
      <c r="FXO53" s="353"/>
      <c r="FXP53" s="353"/>
      <c r="FXQ53" s="353"/>
      <c r="FXR53" s="353"/>
      <c r="FXS53" s="353"/>
      <c r="FXT53" s="354"/>
      <c r="FXU53" s="352" t="s">
        <v>78</v>
      </c>
      <c r="FXV53" s="353"/>
      <c r="FXW53" s="353"/>
      <c r="FXX53" s="353"/>
      <c r="FXY53" s="353"/>
      <c r="FXZ53" s="353"/>
      <c r="FYA53" s="353"/>
      <c r="FYB53" s="354"/>
      <c r="FYC53" s="352" t="s">
        <v>78</v>
      </c>
      <c r="FYD53" s="353"/>
      <c r="FYE53" s="353"/>
      <c r="FYF53" s="353"/>
      <c r="FYG53" s="353"/>
      <c r="FYH53" s="353"/>
      <c r="FYI53" s="353"/>
      <c r="FYJ53" s="354"/>
      <c r="FYK53" s="352" t="s">
        <v>78</v>
      </c>
      <c r="FYL53" s="353"/>
      <c r="FYM53" s="353"/>
      <c r="FYN53" s="353"/>
      <c r="FYO53" s="353"/>
      <c r="FYP53" s="353"/>
      <c r="FYQ53" s="353"/>
      <c r="FYR53" s="354"/>
      <c r="FYS53" s="352" t="s">
        <v>78</v>
      </c>
      <c r="FYT53" s="353"/>
      <c r="FYU53" s="353"/>
      <c r="FYV53" s="353"/>
      <c r="FYW53" s="353"/>
      <c r="FYX53" s="353"/>
      <c r="FYY53" s="353"/>
      <c r="FYZ53" s="354"/>
      <c r="FZA53" s="352" t="s">
        <v>78</v>
      </c>
      <c r="FZB53" s="353"/>
      <c r="FZC53" s="353"/>
      <c r="FZD53" s="353"/>
      <c r="FZE53" s="353"/>
      <c r="FZF53" s="353"/>
      <c r="FZG53" s="353"/>
      <c r="FZH53" s="354"/>
      <c r="FZI53" s="352" t="s">
        <v>78</v>
      </c>
      <c r="FZJ53" s="353"/>
      <c r="FZK53" s="353"/>
      <c r="FZL53" s="353"/>
      <c r="FZM53" s="353"/>
      <c r="FZN53" s="353"/>
      <c r="FZO53" s="353"/>
      <c r="FZP53" s="354"/>
      <c r="FZQ53" s="352" t="s">
        <v>78</v>
      </c>
      <c r="FZR53" s="353"/>
      <c r="FZS53" s="353"/>
      <c r="FZT53" s="353"/>
      <c r="FZU53" s="353"/>
      <c r="FZV53" s="353"/>
      <c r="FZW53" s="353"/>
      <c r="FZX53" s="354"/>
      <c r="FZY53" s="352" t="s">
        <v>78</v>
      </c>
      <c r="FZZ53" s="353"/>
      <c r="GAA53" s="353"/>
      <c r="GAB53" s="353"/>
      <c r="GAC53" s="353"/>
      <c r="GAD53" s="353"/>
      <c r="GAE53" s="353"/>
      <c r="GAF53" s="354"/>
      <c r="GAG53" s="352" t="s">
        <v>78</v>
      </c>
      <c r="GAH53" s="353"/>
      <c r="GAI53" s="353"/>
      <c r="GAJ53" s="353"/>
      <c r="GAK53" s="353"/>
      <c r="GAL53" s="353"/>
      <c r="GAM53" s="353"/>
      <c r="GAN53" s="354"/>
      <c r="GAO53" s="352" t="s">
        <v>78</v>
      </c>
      <c r="GAP53" s="353"/>
      <c r="GAQ53" s="353"/>
      <c r="GAR53" s="353"/>
      <c r="GAS53" s="353"/>
      <c r="GAT53" s="353"/>
      <c r="GAU53" s="353"/>
      <c r="GAV53" s="354"/>
      <c r="GAW53" s="352" t="s">
        <v>78</v>
      </c>
      <c r="GAX53" s="353"/>
      <c r="GAY53" s="353"/>
      <c r="GAZ53" s="353"/>
      <c r="GBA53" s="353"/>
      <c r="GBB53" s="353"/>
      <c r="GBC53" s="353"/>
      <c r="GBD53" s="354"/>
      <c r="GBE53" s="352" t="s">
        <v>78</v>
      </c>
      <c r="GBF53" s="353"/>
      <c r="GBG53" s="353"/>
      <c r="GBH53" s="353"/>
      <c r="GBI53" s="353"/>
      <c r="GBJ53" s="353"/>
      <c r="GBK53" s="353"/>
      <c r="GBL53" s="354"/>
      <c r="GBM53" s="352" t="s">
        <v>78</v>
      </c>
      <c r="GBN53" s="353"/>
      <c r="GBO53" s="353"/>
      <c r="GBP53" s="353"/>
      <c r="GBQ53" s="353"/>
      <c r="GBR53" s="353"/>
      <c r="GBS53" s="353"/>
      <c r="GBT53" s="354"/>
      <c r="GBU53" s="352" t="s">
        <v>78</v>
      </c>
      <c r="GBV53" s="353"/>
      <c r="GBW53" s="353"/>
      <c r="GBX53" s="353"/>
      <c r="GBY53" s="353"/>
      <c r="GBZ53" s="353"/>
      <c r="GCA53" s="353"/>
      <c r="GCB53" s="354"/>
      <c r="GCC53" s="352" t="s">
        <v>78</v>
      </c>
      <c r="GCD53" s="353"/>
      <c r="GCE53" s="353"/>
      <c r="GCF53" s="353"/>
      <c r="GCG53" s="353"/>
      <c r="GCH53" s="353"/>
      <c r="GCI53" s="353"/>
      <c r="GCJ53" s="354"/>
      <c r="GCK53" s="352" t="s">
        <v>78</v>
      </c>
      <c r="GCL53" s="353"/>
      <c r="GCM53" s="353"/>
      <c r="GCN53" s="353"/>
      <c r="GCO53" s="353"/>
      <c r="GCP53" s="353"/>
      <c r="GCQ53" s="353"/>
      <c r="GCR53" s="354"/>
      <c r="GCS53" s="352" t="s">
        <v>78</v>
      </c>
      <c r="GCT53" s="353"/>
      <c r="GCU53" s="353"/>
      <c r="GCV53" s="353"/>
      <c r="GCW53" s="353"/>
      <c r="GCX53" s="353"/>
      <c r="GCY53" s="353"/>
      <c r="GCZ53" s="354"/>
      <c r="GDA53" s="352" t="s">
        <v>78</v>
      </c>
      <c r="GDB53" s="353"/>
      <c r="GDC53" s="353"/>
      <c r="GDD53" s="353"/>
      <c r="GDE53" s="353"/>
      <c r="GDF53" s="353"/>
      <c r="GDG53" s="353"/>
      <c r="GDH53" s="354"/>
      <c r="GDI53" s="352" t="s">
        <v>78</v>
      </c>
      <c r="GDJ53" s="353"/>
      <c r="GDK53" s="353"/>
      <c r="GDL53" s="353"/>
      <c r="GDM53" s="353"/>
      <c r="GDN53" s="353"/>
      <c r="GDO53" s="353"/>
      <c r="GDP53" s="354"/>
      <c r="GDQ53" s="352" t="s">
        <v>78</v>
      </c>
      <c r="GDR53" s="353"/>
      <c r="GDS53" s="353"/>
      <c r="GDT53" s="353"/>
      <c r="GDU53" s="353"/>
      <c r="GDV53" s="353"/>
      <c r="GDW53" s="353"/>
      <c r="GDX53" s="354"/>
      <c r="GDY53" s="352" t="s">
        <v>78</v>
      </c>
      <c r="GDZ53" s="353"/>
      <c r="GEA53" s="353"/>
      <c r="GEB53" s="353"/>
      <c r="GEC53" s="353"/>
      <c r="GED53" s="353"/>
      <c r="GEE53" s="353"/>
      <c r="GEF53" s="354"/>
      <c r="GEG53" s="352" t="s">
        <v>78</v>
      </c>
      <c r="GEH53" s="353"/>
      <c r="GEI53" s="353"/>
      <c r="GEJ53" s="353"/>
      <c r="GEK53" s="353"/>
      <c r="GEL53" s="353"/>
      <c r="GEM53" s="353"/>
      <c r="GEN53" s="354"/>
      <c r="GEO53" s="352" t="s">
        <v>78</v>
      </c>
      <c r="GEP53" s="353"/>
      <c r="GEQ53" s="353"/>
      <c r="GER53" s="353"/>
      <c r="GES53" s="353"/>
      <c r="GET53" s="353"/>
      <c r="GEU53" s="353"/>
      <c r="GEV53" s="354"/>
      <c r="GEW53" s="352" t="s">
        <v>78</v>
      </c>
      <c r="GEX53" s="353"/>
      <c r="GEY53" s="353"/>
      <c r="GEZ53" s="353"/>
      <c r="GFA53" s="353"/>
      <c r="GFB53" s="353"/>
      <c r="GFC53" s="353"/>
      <c r="GFD53" s="354"/>
      <c r="GFE53" s="352" t="s">
        <v>78</v>
      </c>
      <c r="GFF53" s="353"/>
      <c r="GFG53" s="353"/>
      <c r="GFH53" s="353"/>
      <c r="GFI53" s="353"/>
      <c r="GFJ53" s="353"/>
      <c r="GFK53" s="353"/>
      <c r="GFL53" s="354"/>
      <c r="GFM53" s="352" t="s">
        <v>78</v>
      </c>
      <c r="GFN53" s="353"/>
      <c r="GFO53" s="353"/>
      <c r="GFP53" s="353"/>
      <c r="GFQ53" s="353"/>
      <c r="GFR53" s="353"/>
      <c r="GFS53" s="353"/>
      <c r="GFT53" s="354"/>
      <c r="GFU53" s="352" t="s">
        <v>78</v>
      </c>
      <c r="GFV53" s="353"/>
      <c r="GFW53" s="353"/>
      <c r="GFX53" s="353"/>
      <c r="GFY53" s="353"/>
      <c r="GFZ53" s="353"/>
      <c r="GGA53" s="353"/>
      <c r="GGB53" s="354"/>
      <c r="GGC53" s="352" t="s">
        <v>78</v>
      </c>
      <c r="GGD53" s="353"/>
      <c r="GGE53" s="353"/>
      <c r="GGF53" s="353"/>
      <c r="GGG53" s="353"/>
      <c r="GGH53" s="353"/>
      <c r="GGI53" s="353"/>
      <c r="GGJ53" s="354"/>
      <c r="GGK53" s="352" t="s">
        <v>78</v>
      </c>
      <c r="GGL53" s="353"/>
      <c r="GGM53" s="353"/>
      <c r="GGN53" s="353"/>
      <c r="GGO53" s="353"/>
      <c r="GGP53" s="353"/>
      <c r="GGQ53" s="353"/>
      <c r="GGR53" s="354"/>
      <c r="GGS53" s="352" t="s">
        <v>78</v>
      </c>
      <c r="GGT53" s="353"/>
      <c r="GGU53" s="353"/>
      <c r="GGV53" s="353"/>
      <c r="GGW53" s="353"/>
      <c r="GGX53" s="353"/>
      <c r="GGY53" s="353"/>
      <c r="GGZ53" s="354"/>
      <c r="GHA53" s="352" t="s">
        <v>78</v>
      </c>
      <c r="GHB53" s="353"/>
      <c r="GHC53" s="353"/>
      <c r="GHD53" s="353"/>
      <c r="GHE53" s="353"/>
      <c r="GHF53" s="353"/>
      <c r="GHG53" s="353"/>
      <c r="GHH53" s="354"/>
      <c r="GHI53" s="352" t="s">
        <v>78</v>
      </c>
      <c r="GHJ53" s="353"/>
      <c r="GHK53" s="353"/>
      <c r="GHL53" s="353"/>
      <c r="GHM53" s="353"/>
      <c r="GHN53" s="353"/>
      <c r="GHO53" s="353"/>
      <c r="GHP53" s="354"/>
      <c r="GHQ53" s="352" t="s">
        <v>78</v>
      </c>
      <c r="GHR53" s="353"/>
      <c r="GHS53" s="353"/>
      <c r="GHT53" s="353"/>
      <c r="GHU53" s="353"/>
      <c r="GHV53" s="353"/>
      <c r="GHW53" s="353"/>
      <c r="GHX53" s="354"/>
      <c r="GHY53" s="352" t="s">
        <v>78</v>
      </c>
      <c r="GHZ53" s="353"/>
      <c r="GIA53" s="353"/>
      <c r="GIB53" s="353"/>
      <c r="GIC53" s="353"/>
      <c r="GID53" s="353"/>
      <c r="GIE53" s="353"/>
      <c r="GIF53" s="354"/>
      <c r="GIG53" s="352" t="s">
        <v>78</v>
      </c>
      <c r="GIH53" s="353"/>
      <c r="GII53" s="353"/>
      <c r="GIJ53" s="353"/>
      <c r="GIK53" s="353"/>
      <c r="GIL53" s="353"/>
      <c r="GIM53" s="353"/>
      <c r="GIN53" s="354"/>
      <c r="GIO53" s="352" t="s">
        <v>78</v>
      </c>
      <c r="GIP53" s="353"/>
      <c r="GIQ53" s="353"/>
      <c r="GIR53" s="353"/>
      <c r="GIS53" s="353"/>
      <c r="GIT53" s="353"/>
      <c r="GIU53" s="353"/>
      <c r="GIV53" s="354"/>
      <c r="GIW53" s="352" t="s">
        <v>78</v>
      </c>
      <c r="GIX53" s="353"/>
      <c r="GIY53" s="353"/>
      <c r="GIZ53" s="353"/>
      <c r="GJA53" s="353"/>
      <c r="GJB53" s="353"/>
      <c r="GJC53" s="353"/>
      <c r="GJD53" s="354"/>
      <c r="GJE53" s="352" t="s">
        <v>78</v>
      </c>
      <c r="GJF53" s="353"/>
      <c r="GJG53" s="353"/>
      <c r="GJH53" s="353"/>
      <c r="GJI53" s="353"/>
      <c r="GJJ53" s="353"/>
      <c r="GJK53" s="353"/>
      <c r="GJL53" s="354"/>
      <c r="GJM53" s="352" t="s">
        <v>78</v>
      </c>
      <c r="GJN53" s="353"/>
      <c r="GJO53" s="353"/>
      <c r="GJP53" s="353"/>
      <c r="GJQ53" s="353"/>
      <c r="GJR53" s="353"/>
      <c r="GJS53" s="353"/>
      <c r="GJT53" s="354"/>
      <c r="GJU53" s="352" t="s">
        <v>78</v>
      </c>
      <c r="GJV53" s="353"/>
      <c r="GJW53" s="353"/>
      <c r="GJX53" s="353"/>
      <c r="GJY53" s="353"/>
      <c r="GJZ53" s="353"/>
      <c r="GKA53" s="353"/>
      <c r="GKB53" s="354"/>
      <c r="GKC53" s="352" t="s">
        <v>78</v>
      </c>
      <c r="GKD53" s="353"/>
      <c r="GKE53" s="353"/>
      <c r="GKF53" s="353"/>
      <c r="GKG53" s="353"/>
      <c r="GKH53" s="353"/>
      <c r="GKI53" s="353"/>
      <c r="GKJ53" s="354"/>
      <c r="GKK53" s="352" t="s">
        <v>78</v>
      </c>
      <c r="GKL53" s="353"/>
      <c r="GKM53" s="353"/>
      <c r="GKN53" s="353"/>
      <c r="GKO53" s="353"/>
      <c r="GKP53" s="353"/>
      <c r="GKQ53" s="353"/>
      <c r="GKR53" s="354"/>
      <c r="GKS53" s="352" t="s">
        <v>78</v>
      </c>
      <c r="GKT53" s="353"/>
      <c r="GKU53" s="353"/>
      <c r="GKV53" s="353"/>
      <c r="GKW53" s="353"/>
      <c r="GKX53" s="353"/>
      <c r="GKY53" s="353"/>
      <c r="GKZ53" s="354"/>
      <c r="GLA53" s="352" t="s">
        <v>78</v>
      </c>
      <c r="GLB53" s="353"/>
      <c r="GLC53" s="353"/>
      <c r="GLD53" s="353"/>
      <c r="GLE53" s="353"/>
      <c r="GLF53" s="353"/>
      <c r="GLG53" s="353"/>
      <c r="GLH53" s="354"/>
      <c r="GLI53" s="352" t="s">
        <v>78</v>
      </c>
      <c r="GLJ53" s="353"/>
      <c r="GLK53" s="353"/>
      <c r="GLL53" s="353"/>
      <c r="GLM53" s="353"/>
      <c r="GLN53" s="353"/>
      <c r="GLO53" s="353"/>
      <c r="GLP53" s="354"/>
      <c r="GLQ53" s="352" t="s">
        <v>78</v>
      </c>
      <c r="GLR53" s="353"/>
      <c r="GLS53" s="353"/>
      <c r="GLT53" s="353"/>
      <c r="GLU53" s="353"/>
      <c r="GLV53" s="353"/>
      <c r="GLW53" s="353"/>
      <c r="GLX53" s="354"/>
      <c r="GLY53" s="352" t="s">
        <v>78</v>
      </c>
      <c r="GLZ53" s="353"/>
      <c r="GMA53" s="353"/>
      <c r="GMB53" s="353"/>
      <c r="GMC53" s="353"/>
      <c r="GMD53" s="353"/>
      <c r="GME53" s="353"/>
      <c r="GMF53" s="354"/>
      <c r="GMG53" s="352" t="s">
        <v>78</v>
      </c>
      <c r="GMH53" s="353"/>
      <c r="GMI53" s="353"/>
      <c r="GMJ53" s="353"/>
      <c r="GMK53" s="353"/>
      <c r="GML53" s="353"/>
      <c r="GMM53" s="353"/>
      <c r="GMN53" s="354"/>
      <c r="GMO53" s="352" t="s">
        <v>78</v>
      </c>
      <c r="GMP53" s="353"/>
      <c r="GMQ53" s="353"/>
      <c r="GMR53" s="353"/>
      <c r="GMS53" s="353"/>
      <c r="GMT53" s="353"/>
      <c r="GMU53" s="353"/>
      <c r="GMV53" s="354"/>
      <c r="GMW53" s="352" t="s">
        <v>78</v>
      </c>
      <c r="GMX53" s="353"/>
      <c r="GMY53" s="353"/>
      <c r="GMZ53" s="353"/>
      <c r="GNA53" s="353"/>
      <c r="GNB53" s="353"/>
      <c r="GNC53" s="353"/>
      <c r="GND53" s="354"/>
      <c r="GNE53" s="352" t="s">
        <v>78</v>
      </c>
      <c r="GNF53" s="353"/>
      <c r="GNG53" s="353"/>
      <c r="GNH53" s="353"/>
      <c r="GNI53" s="353"/>
      <c r="GNJ53" s="353"/>
      <c r="GNK53" s="353"/>
      <c r="GNL53" s="354"/>
      <c r="GNM53" s="352" t="s">
        <v>78</v>
      </c>
      <c r="GNN53" s="353"/>
      <c r="GNO53" s="353"/>
      <c r="GNP53" s="353"/>
      <c r="GNQ53" s="353"/>
      <c r="GNR53" s="353"/>
      <c r="GNS53" s="353"/>
      <c r="GNT53" s="354"/>
      <c r="GNU53" s="352" t="s">
        <v>78</v>
      </c>
      <c r="GNV53" s="353"/>
      <c r="GNW53" s="353"/>
      <c r="GNX53" s="353"/>
      <c r="GNY53" s="353"/>
      <c r="GNZ53" s="353"/>
      <c r="GOA53" s="353"/>
      <c r="GOB53" s="354"/>
      <c r="GOC53" s="352" t="s">
        <v>78</v>
      </c>
      <c r="GOD53" s="353"/>
      <c r="GOE53" s="353"/>
      <c r="GOF53" s="353"/>
      <c r="GOG53" s="353"/>
      <c r="GOH53" s="353"/>
      <c r="GOI53" s="353"/>
      <c r="GOJ53" s="354"/>
      <c r="GOK53" s="352" t="s">
        <v>78</v>
      </c>
      <c r="GOL53" s="353"/>
      <c r="GOM53" s="353"/>
      <c r="GON53" s="353"/>
      <c r="GOO53" s="353"/>
      <c r="GOP53" s="353"/>
      <c r="GOQ53" s="353"/>
      <c r="GOR53" s="354"/>
      <c r="GOS53" s="352" t="s">
        <v>78</v>
      </c>
      <c r="GOT53" s="353"/>
      <c r="GOU53" s="353"/>
      <c r="GOV53" s="353"/>
      <c r="GOW53" s="353"/>
      <c r="GOX53" s="353"/>
      <c r="GOY53" s="353"/>
      <c r="GOZ53" s="354"/>
      <c r="GPA53" s="352" t="s">
        <v>78</v>
      </c>
      <c r="GPB53" s="353"/>
      <c r="GPC53" s="353"/>
      <c r="GPD53" s="353"/>
      <c r="GPE53" s="353"/>
      <c r="GPF53" s="353"/>
      <c r="GPG53" s="353"/>
      <c r="GPH53" s="354"/>
      <c r="GPI53" s="352" t="s">
        <v>78</v>
      </c>
      <c r="GPJ53" s="353"/>
      <c r="GPK53" s="353"/>
      <c r="GPL53" s="353"/>
      <c r="GPM53" s="353"/>
      <c r="GPN53" s="353"/>
      <c r="GPO53" s="353"/>
      <c r="GPP53" s="354"/>
      <c r="GPQ53" s="352" t="s">
        <v>78</v>
      </c>
      <c r="GPR53" s="353"/>
      <c r="GPS53" s="353"/>
      <c r="GPT53" s="353"/>
      <c r="GPU53" s="353"/>
      <c r="GPV53" s="353"/>
      <c r="GPW53" s="353"/>
      <c r="GPX53" s="354"/>
      <c r="GPY53" s="352" t="s">
        <v>78</v>
      </c>
      <c r="GPZ53" s="353"/>
      <c r="GQA53" s="353"/>
      <c r="GQB53" s="353"/>
      <c r="GQC53" s="353"/>
      <c r="GQD53" s="353"/>
      <c r="GQE53" s="353"/>
      <c r="GQF53" s="354"/>
      <c r="GQG53" s="352" t="s">
        <v>78</v>
      </c>
      <c r="GQH53" s="353"/>
      <c r="GQI53" s="353"/>
      <c r="GQJ53" s="353"/>
      <c r="GQK53" s="353"/>
      <c r="GQL53" s="353"/>
      <c r="GQM53" s="353"/>
      <c r="GQN53" s="354"/>
      <c r="GQO53" s="352" t="s">
        <v>78</v>
      </c>
      <c r="GQP53" s="353"/>
      <c r="GQQ53" s="353"/>
      <c r="GQR53" s="353"/>
      <c r="GQS53" s="353"/>
      <c r="GQT53" s="353"/>
      <c r="GQU53" s="353"/>
      <c r="GQV53" s="354"/>
      <c r="GQW53" s="352" t="s">
        <v>78</v>
      </c>
      <c r="GQX53" s="353"/>
      <c r="GQY53" s="353"/>
      <c r="GQZ53" s="353"/>
      <c r="GRA53" s="353"/>
      <c r="GRB53" s="353"/>
      <c r="GRC53" s="353"/>
      <c r="GRD53" s="354"/>
      <c r="GRE53" s="352" t="s">
        <v>78</v>
      </c>
      <c r="GRF53" s="353"/>
      <c r="GRG53" s="353"/>
      <c r="GRH53" s="353"/>
      <c r="GRI53" s="353"/>
      <c r="GRJ53" s="353"/>
      <c r="GRK53" s="353"/>
      <c r="GRL53" s="354"/>
      <c r="GRM53" s="352" t="s">
        <v>78</v>
      </c>
      <c r="GRN53" s="353"/>
      <c r="GRO53" s="353"/>
      <c r="GRP53" s="353"/>
      <c r="GRQ53" s="353"/>
      <c r="GRR53" s="353"/>
      <c r="GRS53" s="353"/>
      <c r="GRT53" s="354"/>
      <c r="GRU53" s="352" t="s">
        <v>78</v>
      </c>
      <c r="GRV53" s="353"/>
      <c r="GRW53" s="353"/>
      <c r="GRX53" s="353"/>
      <c r="GRY53" s="353"/>
      <c r="GRZ53" s="353"/>
      <c r="GSA53" s="353"/>
      <c r="GSB53" s="354"/>
      <c r="GSC53" s="352" t="s">
        <v>78</v>
      </c>
      <c r="GSD53" s="353"/>
      <c r="GSE53" s="353"/>
      <c r="GSF53" s="353"/>
      <c r="GSG53" s="353"/>
      <c r="GSH53" s="353"/>
      <c r="GSI53" s="353"/>
      <c r="GSJ53" s="354"/>
      <c r="GSK53" s="352" t="s">
        <v>78</v>
      </c>
      <c r="GSL53" s="353"/>
      <c r="GSM53" s="353"/>
      <c r="GSN53" s="353"/>
      <c r="GSO53" s="353"/>
      <c r="GSP53" s="353"/>
      <c r="GSQ53" s="353"/>
      <c r="GSR53" s="354"/>
      <c r="GSS53" s="352" t="s">
        <v>78</v>
      </c>
      <c r="GST53" s="353"/>
      <c r="GSU53" s="353"/>
      <c r="GSV53" s="353"/>
      <c r="GSW53" s="353"/>
      <c r="GSX53" s="353"/>
      <c r="GSY53" s="353"/>
      <c r="GSZ53" s="354"/>
      <c r="GTA53" s="352" t="s">
        <v>78</v>
      </c>
      <c r="GTB53" s="353"/>
      <c r="GTC53" s="353"/>
      <c r="GTD53" s="353"/>
      <c r="GTE53" s="353"/>
      <c r="GTF53" s="353"/>
      <c r="GTG53" s="353"/>
      <c r="GTH53" s="354"/>
      <c r="GTI53" s="352" t="s">
        <v>78</v>
      </c>
      <c r="GTJ53" s="353"/>
      <c r="GTK53" s="353"/>
      <c r="GTL53" s="353"/>
      <c r="GTM53" s="353"/>
      <c r="GTN53" s="353"/>
      <c r="GTO53" s="353"/>
      <c r="GTP53" s="354"/>
      <c r="GTQ53" s="352" t="s">
        <v>78</v>
      </c>
      <c r="GTR53" s="353"/>
      <c r="GTS53" s="353"/>
      <c r="GTT53" s="353"/>
      <c r="GTU53" s="353"/>
      <c r="GTV53" s="353"/>
      <c r="GTW53" s="353"/>
      <c r="GTX53" s="354"/>
      <c r="GTY53" s="352" t="s">
        <v>78</v>
      </c>
      <c r="GTZ53" s="353"/>
      <c r="GUA53" s="353"/>
      <c r="GUB53" s="353"/>
      <c r="GUC53" s="353"/>
      <c r="GUD53" s="353"/>
      <c r="GUE53" s="353"/>
      <c r="GUF53" s="354"/>
      <c r="GUG53" s="352" t="s">
        <v>78</v>
      </c>
      <c r="GUH53" s="353"/>
      <c r="GUI53" s="353"/>
      <c r="GUJ53" s="353"/>
      <c r="GUK53" s="353"/>
      <c r="GUL53" s="353"/>
      <c r="GUM53" s="353"/>
      <c r="GUN53" s="354"/>
      <c r="GUO53" s="352" t="s">
        <v>78</v>
      </c>
      <c r="GUP53" s="353"/>
      <c r="GUQ53" s="353"/>
      <c r="GUR53" s="353"/>
      <c r="GUS53" s="353"/>
      <c r="GUT53" s="353"/>
      <c r="GUU53" s="353"/>
      <c r="GUV53" s="354"/>
      <c r="GUW53" s="352" t="s">
        <v>78</v>
      </c>
      <c r="GUX53" s="353"/>
      <c r="GUY53" s="353"/>
      <c r="GUZ53" s="353"/>
      <c r="GVA53" s="353"/>
      <c r="GVB53" s="353"/>
      <c r="GVC53" s="353"/>
      <c r="GVD53" s="354"/>
      <c r="GVE53" s="352" t="s">
        <v>78</v>
      </c>
      <c r="GVF53" s="353"/>
      <c r="GVG53" s="353"/>
      <c r="GVH53" s="353"/>
      <c r="GVI53" s="353"/>
      <c r="GVJ53" s="353"/>
      <c r="GVK53" s="353"/>
      <c r="GVL53" s="354"/>
      <c r="GVM53" s="352" t="s">
        <v>78</v>
      </c>
      <c r="GVN53" s="353"/>
      <c r="GVO53" s="353"/>
      <c r="GVP53" s="353"/>
      <c r="GVQ53" s="353"/>
      <c r="GVR53" s="353"/>
      <c r="GVS53" s="353"/>
      <c r="GVT53" s="354"/>
      <c r="GVU53" s="352" t="s">
        <v>78</v>
      </c>
      <c r="GVV53" s="353"/>
      <c r="GVW53" s="353"/>
      <c r="GVX53" s="353"/>
      <c r="GVY53" s="353"/>
      <c r="GVZ53" s="353"/>
      <c r="GWA53" s="353"/>
      <c r="GWB53" s="354"/>
      <c r="GWC53" s="352" t="s">
        <v>78</v>
      </c>
      <c r="GWD53" s="353"/>
      <c r="GWE53" s="353"/>
      <c r="GWF53" s="353"/>
      <c r="GWG53" s="353"/>
      <c r="GWH53" s="353"/>
      <c r="GWI53" s="353"/>
      <c r="GWJ53" s="354"/>
      <c r="GWK53" s="352" t="s">
        <v>78</v>
      </c>
      <c r="GWL53" s="353"/>
      <c r="GWM53" s="353"/>
      <c r="GWN53" s="353"/>
      <c r="GWO53" s="353"/>
      <c r="GWP53" s="353"/>
      <c r="GWQ53" s="353"/>
      <c r="GWR53" s="354"/>
      <c r="GWS53" s="352" t="s">
        <v>78</v>
      </c>
      <c r="GWT53" s="353"/>
      <c r="GWU53" s="353"/>
      <c r="GWV53" s="353"/>
      <c r="GWW53" s="353"/>
      <c r="GWX53" s="353"/>
      <c r="GWY53" s="353"/>
      <c r="GWZ53" s="354"/>
      <c r="GXA53" s="352" t="s">
        <v>78</v>
      </c>
      <c r="GXB53" s="353"/>
      <c r="GXC53" s="353"/>
      <c r="GXD53" s="353"/>
      <c r="GXE53" s="353"/>
      <c r="GXF53" s="353"/>
      <c r="GXG53" s="353"/>
      <c r="GXH53" s="354"/>
      <c r="GXI53" s="352" t="s">
        <v>78</v>
      </c>
      <c r="GXJ53" s="353"/>
      <c r="GXK53" s="353"/>
      <c r="GXL53" s="353"/>
      <c r="GXM53" s="353"/>
      <c r="GXN53" s="353"/>
      <c r="GXO53" s="353"/>
      <c r="GXP53" s="354"/>
      <c r="GXQ53" s="352" t="s">
        <v>78</v>
      </c>
      <c r="GXR53" s="353"/>
      <c r="GXS53" s="353"/>
      <c r="GXT53" s="353"/>
      <c r="GXU53" s="353"/>
      <c r="GXV53" s="353"/>
      <c r="GXW53" s="353"/>
      <c r="GXX53" s="354"/>
      <c r="GXY53" s="352" t="s">
        <v>78</v>
      </c>
      <c r="GXZ53" s="353"/>
      <c r="GYA53" s="353"/>
      <c r="GYB53" s="353"/>
      <c r="GYC53" s="353"/>
      <c r="GYD53" s="353"/>
      <c r="GYE53" s="353"/>
      <c r="GYF53" s="354"/>
      <c r="GYG53" s="352" t="s">
        <v>78</v>
      </c>
      <c r="GYH53" s="353"/>
      <c r="GYI53" s="353"/>
      <c r="GYJ53" s="353"/>
      <c r="GYK53" s="353"/>
      <c r="GYL53" s="353"/>
      <c r="GYM53" s="353"/>
      <c r="GYN53" s="354"/>
      <c r="GYO53" s="352" t="s">
        <v>78</v>
      </c>
      <c r="GYP53" s="353"/>
      <c r="GYQ53" s="353"/>
      <c r="GYR53" s="353"/>
      <c r="GYS53" s="353"/>
      <c r="GYT53" s="353"/>
      <c r="GYU53" s="353"/>
      <c r="GYV53" s="354"/>
      <c r="GYW53" s="352" t="s">
        <v>78</v>
      </c>
      <c r="GYX53" s="353"/>
      <c r="GYY53" s="353"/>
      <c r="GYZ53" s="353"/>
      <c r="GZA53" s="353"/>
      <c r="GZB53" s="353"/>
      <c r="GZC53" s="353"/>
      <c r="GZD53" s="354"/>
      <c r="GZE53" s="352" t="s">
        <v>78</v>
      </c>
      <c r="GZF53" s="353"/>
      <c r="GZG53" s="353"/>
      <c r="GZH53" s="353"/>
      <c r="GZI53" s="353"/>
      <c r="GZJ53" s="353"/>
      <c r="GZK53" s="353"/>
      <c r="GZL53" s="354"/>
      <c r="GZM53" s="352" t="s">
        <v>78</v>
      </c>
      <c r="GZN53" s="353"/>
      <c r="GZO53" s="353"/>
      <c r="GZP53" s="353"/>
      <c r="GZQ53" s="353"/>
      <c r="GZR53" s="353"/>
      <c r="GZS53" s="353"/>
      <c r="GZT53" s="354"/>
      <c r="GZU53" s="352" t="s">
        <v>78</v>
      </c>
      <c r="GZV53" s="353"/>
      <c r="GZW53" s="353"/>
      <c r="GZX53" s="353"/>
      <c r="GZY53" s="353"/>
      <c r="GZZ53" s="353"/>
      <c r="HAA53" s="353"/>
      <c r="HAB53" s="354"/>
      <c r="HAC53" s="352" t="s">
        <v>78</v>
      </c>
      <c r="HAD53" s="353"/>
      <c r="HAE53" s="353"/>
      <c r="HAF53" s="353"/>
      <c r="HAG53" s="353"/>
      <c r="HAH53" s="353"/>
      <c r="HAI53" s="353"/>
      <c r="HAJ53" s="354"/>
      <c r="HAK53" s="352" t="s">
        <v>78</v>
      </c>
      <c r="HAL53" s="353"/>
      <c r="HAM53" s="353"/>
      <c r="HAN53" s="353"/>
      <c r="HAO53" s="353"/>
      <c r="HAP53" s="353"/>
      <c r="HAQ53" s="353"/>
      <c r="HAR53" s="354"/>
      <c r="HAS53" s="352" t="s">
        <v>78</v>
      </c>
      <c r="HAT53" s="353"/>
      <c r="HAU53" s="353"/>
      <c r="HAV53" s="353"/>
      <c r="HAW53" s="353"/>
      <c r="HAX53" s="353"/>
      <c r="HAY53" s="353"/>
      <c r="HAZ53" s="354"/>
      <c r="HBA53" s="352" t="s">
        <v>78</v>
      </c>
      <c r="HBB53" s="353"/>
      <c r="HBC53" s="353"/>
      <c r="HBD53" s="353"/>
      <c r="HBE53" s="353"/>
      <c r="HBF53" s="353"/>
      <c r="HBG53" s="353"/>
      <c r="HBH53" s="354"/>
      <c r="HBI53" s="352" t="s">
        <v>78</v>
      </c>
      <c r="HBJ53" s="353"/>
      <c r="HBK53" s="353"/>
      <c r="HBL53" s="353"/>
      <c r="HBM53" s="353"/>
      <c r="HBN53" s="353"/>
      <c r="HBO53" s="353"/>
      <c r="HBP53" s="354"/>
      <c r="HBQ53" s="352" t="s">
        <v>78</v>
      </c>
      <c r="HBR53" s="353"/>
      <c r="HBS53" s="353"/>
      <c r="HBT53" s="353"/>
      <c r="HBU53" s="353"/>
      <c r="HBV53" s="353"/>
      <c r="HBW53" s="353"/>
      <c r="HBX53" s="354"/>
      <c r="HBY53" s="352" t="s">
        <v>78</v>
      </c>
      <c r="HBZ53" s="353"/>
      <c r="HCA53" s="353"/>
      <c r="HCB53" s="353"/>
      <c r="HCC53" s="353"/>
      <c r="HCD53" s="353"/>
      <c r="HCE53" s="353"/>
      <c r="HCF53" s="354"/>
      <c r="HCG53" s="352" t="s">
        <v>78</v>
      </c>
      <c r="HCH53" s="353"/>
      <c r="HCI53" s="353"/>
      <c r="HCJ53" s="353"/>
      <c r="HCK53" s="353"/>
      <c r="HCL53" s="353"/>
      <c r="HCM53" s="353"/>
      <c r="HCN53" s="354"/>
      <c r="HCO53" s="352" t="s">
        <v>78</v>
      </c>
      <c r="HCP53" s="353"/>
      <c r="HCQ53" s="353"/>
      <c r="HCR53" s="353"/>
      <c r="HCS53" s="353"/>
      <c r="HCT53" s="353"/>
      <c r="HCU53" s="353"/>
      <c r="HCV53" s="354"/>
      <c r="HCW53" s="352" t="s">
        <v>78</v>
      </c>
      <c r="HCX53" s="353"/>
      <c r="HCY53" s="353"/>
      <c r="HCZ53" s="353"/>
      <c r="HDA53" s="353"/>
      <c r="HDB53" s="353"/>
      <c r="HDC53" s="353"/>
      <c r="HDD53" s="354"/>
      <c r="HDE53" s="352" t="s">
        <v>78</v>
      </c>
      <c r="HDF53" s="353"/>
      <c r="HDG53" s="353"/>
      <c r="HDH53" s="353"/>
      <c r="HDI53" s="353"/>
      <c r="HDJ53" s="353"/>
      <c r="HDK53" s="353"/>
      <c r="HDL53" s="354"/>
      <c r="HDM53" s="352" t="s">
        <v>78</v>
      </c>
      <c r="HDN53" s="353"/>
      <c r="HDO53" s="353"/>
      <c r="HDP53" s="353"/>
      <c r="HDQ53" s="353"/>
      <c r="HDR53" s="353"/>
      <c r="HDS53" s="353"/>
      <c r="HDT53" s="354"/>
      <c r="HDU53" s="352" t="s">
        <v>78</v>
      </c>
      <c r="HDV53" s="353"/>
      <c r="HDW53" s="353"/>
      <c r="HDX53" s="353"/>
      <c r="HDY53" s="353"/>
      <c r="HDZ53" s="353"/>
      <c r="HEA53" s="353"/>
      <c r="HEB53" s="354"/>
      <c r="HEC53" s="352" t="s">
        <v>78</v>
      </c>
      <c r="HED53" s="353"/>
      <c r="HEE53" s="353"/>
      <c r="HEF53" s="353"/>
      <c r="HEG53" s="353"/>
      <c r="HEH53" s="353"/>
      <c r="HEI53" s="353"/>
      <c r="HEJ53" s="354"/>
      <c r="HEK53" s="352" t="s">
        <v>78</v>
      </c>
      <c r="HEL53" s="353"/>
      <c r="HEM53" s="353"/>
      <c r="HEN53" s="353"/>
      <c r="HEO53" s="353"/>
      <c r="HEP53" s="353"/>
      <c r="HEQ53" s="353"/>
      <c r="HER53" s="354"/>
      <c r="HES53" s="352" t="s">
        <v>78</v>
      </c>
      <c r="HET53" s="353"/>
      <c r="HEU53" s="353"/>
      <c r="HEV53" s="353"/>
      <c r="HEW53" s="353"/>
      <c r="HEX53" s="353"/>
      <c r="HEY53" s="353"/>
      <c r="HEZ53" s="354"/>
      <c r="HFA53" s="352" t="s">
        <v>78</v>
      </c>
      <c r="HFB53" s="353"/>
      <c r="HFC53" s="353"/>
      <c r="HFD53" s="353"/>
      <c r="HFE53" s="353"/>
      <c r="HFF53" s="353"/>
      <c r="HFG53" s="353"/>
      <c r="HFH53" s="354"/>
      <c r="HFI53" s="352" t="s">
        <v>78</v>
      </c>
      <c r="HFJ53" s="353"/>
      <c r="HFK53" s="353"/>
      <c r="HFL53" s="353"/>
      <c r="HFM53" s="353"/>
      <c r="HFN53" s="353"/>
      <c r="HFO53" s="353"/>
      <c r="HFP53" s="354"/>
      <c r="HFQ53" s="352" t="s">
        <v>78</v>
      </c>
      <c r="HFR53" s="353"/>
      <c r="HFS53" s="353"/>
      <c r="HFT53" s="353"/>
      <c r="HFU53" s="353"/>
      <c r="HFV53" s="353"/>
      <c r="HFW53" s="353"/>
      <c r="HFX53" s="354"/>
      <c r="HFY53" s="352" t="s">
        <v>78</v>
      </c>
      <c r="HFZ53" s="353"/>
      <c r="HGA53" s="353"/>
      <c r="HGB53" s="353"/>
      <c r="HGC53" s="353"/>
      <c r="HGD53" s="353"/>
      <c r="HGE53" s="353"/>
      <c r="HGF53" s="354"/>
      <c r="HGG53" s="352" t="s">
        <v>78</v>
      </c>
      <c r="HGH53" s="353"/>
      <c r="HGI53" s="353"/>
      <c r="HGJ53" s="353"/>
      <c r="HGK53" s="353"/>
      <c r="HGL53" s="353"/>
      <c r="HGM53" s="353"/>
      <c r="HGN53" s="354"/>
      <c r="HGO53" s="352" t="s">
        <v>78</v>
      </c>
      <c r="HGP53" s="353"/>
      <c r="HGQ53" s="353"/>
      <c r="HGR53" s="353"/>
      <c r="HGS53" s="353"/>
      <c r="HGT53" s="353"/>
      <c r="HGU53" s="353"/>
      <c r="HGV53" s="354"/>
      <c r="HGW53" s="352" t="s">
        <v>78</v>
      </c>
      <c r="HGX53" s="353"/>
      <c r="HGY53" s="353"/>
      <c r="HGZ53" s="353"/>
      <c r="HHA53" s="353"/>
      <c r="HHB53" s="353"/>
      <c r="HHC53" s="353"/>
      <c r="HHD53" s="354"/>
      <c r="HHE53" s="352" t="s">
        <v>78</v>
      </c>
      <c r="HHF53" s="353"/>
      <c r="HHG53" s="353"/>
      <c r="HHH53" s="353"/>
      <c r="HHI53" s="353"/>
      <c r="HHJ53" s="353"/>
      <c r="HHK53" s="353"/>
      <c r="HHL53" s="354"/>
      <c r="HHM53" s="352" t="s">
        <v>78</v>
      </c>
      <c r="HHN53" s="353"/>
      <c r="HHO53" s="353"/>
      <c r="HHP53" s="353"/>
      <c r="HHQ53" s="353"/>
      <c r="HHR53" s="353"/>
      <c r="HHS53" s="353"/>
      <c r="HHT53" s="354"/>
      <c r="HHU53" s="352" t="s">
        <v>78</v>
      </c>
      <c r="HHV53" s="353"/>
      <c r="HHW53" s="353"/>
      <c r="HHX53" s="353"/>
      <c r="HHY53" s="353"/>
      <c r="HHZ53" s="353"/>
      <c r="HIA53" s="353"/>
      <c r="HIB53" s="354"/>
      <c r="HIC53" s="352" t="s">
        <v>78</v>
      </c>
      <c r="HID53" s="353"/>
      <c r="HIE53" s="353"/>
      <c r="HIF53" s="353"/>
      <c r="HIG53" s="353"/>
      <c r="HIH53" s="353"/>
      <c r="HII53" s="353"/>
      <c r="HIJ53" s="354"/>
      <c r="HIK53" s="352" t="s">
        <v>78</v>
      </c>
      <c r="HIL53" s="353"/>
      <c r="HIM53" s="353"/>
      <c r="HIN53" s="353"/>
      <c r="HIO53" s="353"/>
      <c r="HIP53" s="353"/>
      <c r="HIQ53" s="353"/>
      <c r="HIR53" s="354"/>
      <c r="HIS53" s="352" t="s">
        <v>78</v>
      </c>
      <c r="HIT53" s="353"/>
      <c r="HIU53" s="353"/>
      <c r="HIV53" s="353"/>
      <c r="HIW53" s="353"/>
      <c r="HIX53" s="353"/>
      <c r="HIY53" s="353"/>
      <c r="HIZ53" s="354"/>
      <c r="HJA53" s="352" t="s">
        <v>78</v>
      </c>
      <c r="HJB53" s="353"/>
      <c r="HJC53" s="353"/>
      <c r="HJD53" s="353"/>
      <c r="HJE53" s="353"/>
      <c r="HJF53" s="353"/>
      <c r="HJG53" s="353"/>
      <c r="HJH53" s="354"/>
      <c r="HJI53" s="352" t="s">
        <v>78</v>
      </c>
      <c r="HJJ53" s="353"/>
      <c r="HJK53" s="353"/>
      <c r="HJL53" s="353"/>
      <c r="HJM53" s="353"/>
      <c r="HJN53" s="353"/>
      <c r="HJO53" s="353"/>
      <c r="HJP53" s="354"/>
      <c r="HJQ53" s="352" t="s">
        <v>78</v>
      </c>
      <c r="HJR53" s="353"/>
      <c r="HJS53" s="353"/>
      <c r="HJT53" s="353"/>
      <c r="HJU53" s="353"/>
      <c r="HJV53" s="353"/>
      <c r="HJW53" s="353"/>
      <c r="HJX53" s="354"/>
      <c r="HJY53" s="352" t="s">
        <v>78</v>
      </c>
      <c r="HJZ53" s="353"/>
      <c r="HKA53" s="353"/>
      <c r="HKB53" s="353"/>
      <c r="HKC53" s="353"/>
      <c r="HKD53" s="353"/>
      <c r="HKE53" s="353"/>
      <c r="HKF53" s="354"/>
      <c r="HKG53" s="352" t="s">
        <v>78</v>
      </c>
      <c r="HKH53" s="353"/>
      <c r="HKI53" s="353"/>
      <c r="HKJ53" s="353"/>
      <c r="HKK53" s="353"/>
      <c r="HKL53" s="353"/>
      <c r="HKM53" s="353"/>
      <c r="HKN53" s="354"/>
      <c r="HKO53" s="352" t="s">
        <v>78</v>
      </c>
      <c r="HKP53" s="353"/>
      <c r="HKQ53" s="353"/>
      <c r="HKR53" s="353"/>
      <c r="HKS53" s="353"/>
      <c r="HKT53" s="353"/>
      <c r="HKU53" s="353"/>
      <c r="HKV53" s="354"/>
      <c r="HKW53" s="352" t="s">
        <v>78</v>
      </c>
      <c r="HKX53" s="353"/>
      <c r="HKY53" s="353"/>
      <c r="HKZ53" s="353"/>
      <c r="HLA53" s="353"/>
      <c r="HLB53" s="353"/>
      <c r="HLC53" s="353"/>
      <c r="HLD53" s="354"/>
      <c r="HLE53" s="352" t="s">
        <v>78</v>
      </c>
      <c r="HLF53" s="353"/>
      <c r="HLG53" s="353"/>
      <c r="HLH53" s="353"/>
      <c r="HLI53" s="353"/>
      <c r="HLJ53" s="353"/>
      <c r="HLK53" s="353"/>
      <c r="HLL53" s="354"/>
      <c r="HLM53" s="352" t="s">
        <v>78</v>
      </c>
      <c r="HLN53" s="353"/>
      <c r="HLO53" s="353"/>
      <c r="HLP53" s="353"/>
      <c r="HLQ53" s="353"/>
      <c r="HLR53" s="353"/>
      <c r="HLS53" s="353"/>
      <c r="HLT53" s="354"/>
      <c r="HLU53" s="352" t="s">
        <v>78</v>
      </c>
      <c r="HLV53" s="353"/>
      <c r="HLW53" s="353"/>
      <c r="HLX53" s="353"/>
      <c r="HLY53" s="353"/>
      <c r="HLZ53" s="353"/>
      <c r="HMA53" s="353"/>
      <c r="HMB53" s="354"/>
      <c r="HMC53" s="352" t="s">
        <v>78</v>
      </c>
      <c r="HMD53" s="353"/>
      <c r="HME53" s="353"/>
      <c r="HMF53" s="353"/>
      <c r="HMG53" s="353"/>
      <c r="HMH53" s="353"/>
      <c r="HMI53" s="353"/>
      <c r="HMJ53" s="354"/>
      <c r="HMK53" s="352" t="s">
        <v>78</v>
      </c>
      <c r="HML53" s="353"/>
      <c r="HMM53" s="353"/>
      <c r="HMN53" s="353"/>
      <c r="HMO53" s="353"/>
      <c r="HMP53" s="353"/>
      <c r="HMQ53" s="353"/>
      <c r="HMR53" s="354"/>
      <c r="HMS53" s="352" t="s">
        <v>78</v>
      </c>
      <c r="HMT53" s="353"/>
      <c r="HMU53" s="353"/>
      <c r="HMV53" s="353"/>
      <c r="HMW53" s="353"/>
      <c r="HMX53" s="353"/>
      <c r="HMY53" s="353"/>
      <c r="HMZ53" s="354"/>
      <c r="HNA53" s="352" t="s">
        <v>78</v>
      </c>
      <c r="HNB53" s="353"/>
      <c r="HNC53" s="353"/>
      <c r="HND53" s="353"/>
      <c r="HNE53" s="353"/>
      <c r="HNF53" s="353"/>
      <c r="HNG53" s="353"/>
      <c r="HNH53" s="354"/>
      <c r="HNI53" s="352" t="s">
        <v>78</v>
      </c>
      <c r="HNJ53" s="353"/>
      <c r="HNK53" s="353"/>
      <c r="HNL53" s="353"/>
      <c r="HNM53" s="353"/>
      <c r="HNN53" s="353"/>
      <c r="HNO53" s="353"/>
      <c r="HNP53" s="354"/>
      <c r="HNQ53" s="352" t="s">
        <v>78</v>
      </c>
      <c r="HNR53" s="353"/>
      <c r="HNS53" s="353"/>
      <c r="HNT53" s="353"/>
      <c r="HNU53" s="353"/>
      <c r="HNV53" s="353"/>
      <c r="HNW53" s="353"/>
      <c r="HNX53" s="354"/>
      <c r="HNY53" s="352" t="s">
        <v>78</v>
      </c>
      <c r="HNZ53" s="353"/>
      <c r="HOA53" s="353"/>
      <c r="HOB53" s="353"/>
      <c r="HOC53" s="353"/>
      <c r="HOD53" s="353"/>
      <c r="HOE53" s="353"/>
      <c r="HOF53" s="354"/>
      <c r="HOG53" s="352" t="s">
        <v>78</v>
      </c>
      <c r="HOH53" s="353"/>
      <c r="HOI53" s="353"/>
      <c r="HOJ53" s="353"/>
      <c r="HOK53" s="353"/>
      <c r="HOL53" s="353"/>
      <c r="HOM53" s="353"/>
      <c r="HON53" s="354"/>
      <c r="HOO53" s="352" t="s">
        <v>78</v>
      </c>
      <c r="HOP53" s="353"/>
      <c r="HOQ53" s="353"/>
      <c r="HOR53" s="353"/>
      <c r="HOS53" s="353"/>
      <c r="HOT53" s="353"/>
      <c r="HOU53" s="353"/>
      <c r="HOV53" s="354"/>
      <c r="HOW53" s="352" t="s">
        <v>78</v>
      </c>
      <c r="HOX53" s="353"/>
      <c r="HOY53" s="353"/>
      <c r="HOZ53" s="353"/>
      <c r="HPA53" s="353"/>
      <c r="HPB53" s="353"/>
      <c r="HPC53" s="353"/>
      <c r="HPD53" s="354"/>
      <c r="HPE53" s="352" t="s">
        <v>78</v>
      </c>
      <c r="HPF53" s="353"/>
      <c r="HPG53" s="353"/>
      <c r="HPH53" s="353"/>
      <c r="HPI53" s="353"/>
      <c r="HPJ53" s="353"/>
      <c r="HPK53" s="353"/>
      <c r="HPL53" s="354"/>
      <c r="HPM53" s="352" t="s">
        <v>78</v>
      </c>
      <c r="HPN53" s="353"/>
      <c r="HPO53" s="353"/>
      <c r="HPP53" s="353"/>
      <c r="HPQ53" s="353"/>
      <c r="HPR53" s="353"/>
      <c r="HPS53" s="353"/>
      <c r="HPT53" s="354"/>
      <c r="HPU53" s="352" t="s">
        <v>78</v>
      </c>
      <c r="HPV53" s="353"/>
      <c r="HPW53" s="353"/>
      <c r="HPX53" s="353"/>
      <c r="HPY53" s="353"/>
      <c r="HPZ53" s="353"/>
      <c r="HQA53" s="353"/>
      <c r="HQB53" s="354"/>
      <c r="HQC53" s="352" t="s">
        <v>78</v>
      </c>
      <c r="HQD53" s="353"/>
      <c r="HQE53" s="353"/>
      <c r="HQF53" s="353"/>
      <c r="HQG53" s="353"/>
      <c r="HQH53" s="353"/>
      <c r="HQI53" s="353"/>
      <c r="HQJ53" s="354"/>
      <c r="HQK53" s="352" t="s">
        <v>78</v>
      </c>
      <c r="HQL53" s="353"/>
      <c r="HQM53" s="353"/>
      <c r="HQN53" s="353"/>
      <c r="HQO53" s="353"/>
      <c r="HQP53" s="353"/>
      <c r="HQQ53" s="353"/>
      <c r="HQR53" s="354"/>
      <c r="HQS53" s="352" t="s">
        <v>78</v>
      </c>
      <c r="HQT53" s="353"/>
      <c r="HQU53" s="353"/>
      <c r="HQV53" s="353"/>
      <c r="HQW53" s="353"/>
      <c r="HQX53" s="353"/>
      <c r="HQY53" s="353"/>
      <c r="HQZ53" s="354"/>
      <c r="HRA53" s="352" t="s">
        <v>78</v>
      </c>
      <c r="HRB53" s="353"/>
      <c r="HRC53" s="353"/>
      <c r="HRD53" s="353"/>
      <c r="HRE53" s="353"/>
      <c r="HRF53" s="353"/>
      <c r="HRG53" s="353"/>
      <c r="HRH53" s="354"/>
      <c r="HRI53" s="352" t="s">
        <v>78</v>
      </c>
      <c r="HRJ53" s="353"/>
      <c r="HRK53" s="353"/>
      <c r="HRL53" s="353"/>
      <c r="HRM53" s="353"/>
      <c r="HRN53" s="353"/>
      <c r="HRO53" s="353"/>
      <c r="HRP53" s="354"/>
      <c r="HRQ53" s="352" t="s">
        <v>78</v>
      </c>
      <c r="HRR53" s="353"/>
      <c r="HRS53" s="353"/>
      <c r="HRT53" s="353"/>
      <c r="HRU53" s="353"/>
      <c r="HRV53" s="353"/>
      <c r="HRW53" s="353"/>
      <c r="HRX53" s="354"/>
      <c r="HRY53" s="352" t="s">
        <v>78</v>
      </c>
      <c r="HRZ53" s="353"/>
      <c r="HSA53" s="353"/>
      <c r="HSB53" s="353"/>
      <c r="HSC53" s="353"/>
      <c r="HSD53" s="353"/>
      <c r="HSE53" s="353"/>
      <c r="HSF53" s="354"/>
      <c r="HSG53" s="352" t="s">
        <v>78</v>
      </c>
      <c r="HSH53" s="353"/>
      <c r="HSI53" s="353"/>
      <c r="HSJ53" s="353"/>
      <c r="HSK53" s="353"/>
      <c r="HSL53" s="353"/>
      <c r="HSM53" s="353"/>
      <c r="HSN53" s="354"/>
      <c r="HSO53" s="352" t="s">
        <v>78</v>
      </c>
      <c r="HSP53" s="353"/>
      <c r="HSQ53" s="353"/>
      <c r="HSR53" s="353"/>
      <c r="HSS53" s="353"/>
      <c r="HST53" s="353"/>
      <c r="HSU53" s="353"/>
      <c r="HSV53" s="354"/>
      <c r="HSW53" s="352" t="s">
        <v>78</v>
      </c>
      <c r="HSX53" s="353"/>
      <c r="HSY53" s="353"/>
      <c r="HSZ53" s="353"/>
      <c r="HTA53" s="353"/>
      <c r="HTB53" s="353"/>
      <c r="HTC53" s="353"/>
      <c r="HTD53" s="354"/>
      <c r="HTE53" s="352" t="s">
        <v>78</v>
      </c>
      <c r="HTF53" s="353"/>
      <c r="HTG53" s="353"/>
      <c r="HTH53" s="353"/>
      <c r="HTI53" s="353"/>
      <c r="HTJ53" s="353"/>
      <c r="HTK53" s="353"/>
      <c r="HTL53" s="354"/>
      <c r="HTM53" s="352" t="s">
        <v>78</v>
      </c>
      <c r="HTN53" s="353"/>
      <c r="HTO53" s="353"/>
      <c r="HTP53" s="353"/>
      <c r="HTQ53" s="353"/>
      <c r="HTR53" s="353"/>
      <c r="HTS53" s="353"/>
      <c r="HTT53" s="354"/>
      <c r="HTU53" s="352" t="s">
        <v>78</v>
      </c>
      <c r="HTV53" s="353"/>
      <c r="HTW53" s="353"/>
      <c r="HTX53" s="353"/>
      <c r="HTY53" s="353"/>
      <c r="HTZ53" s="353"/>
      <c r="HUA53" s="353"/>
      <c r="HUB53" s="354"/>
      <c r="HUC53" s="352" t="s">
        <v>78</v>
      </c>
      <c r="HUD53" s="353"/>
      <c r="HUE53" s="353"/>
      <c r="HUF53" s="353"/>
      <c r="HUG53" s="353"/>
      <c r="HUH53" s="353"/>
      <c r="HUI53" s="353"/>
      <c r="HUJ53" s="354"/>
      <c r="HUK53" s="352" t="s">
        <v>78</v>
      </c>
      <c r="HUL53" s="353"/>
      <c r="HUM53" s="353"/>
      <c r="HUN53" s="353"/>
      <c r="HUO53" s="353"/>
      <c r="HUP53" s="353"/>
      <c r="HUQ53" s="353"/>
      <c r="HUR53" s="354"/>
      <c r="HUS53" s="352" t="s">
        <v>78</v>
      </c>
      <c r="HUT53" s="353"/>
      <c r="HUU53" s="353"/>
      <c r="HUV53" s="353"/>
      <c r="HUW53" s="353"/>
      <c r="HUX53" s="353"/>
      <c r="HUY53" s="353"/>
      <c r="HUZ53" s="354"/>
      <c r="HVA53" s="352" t="s">
        <v>78</v>
      </c>
      <c r="HVB53" s="353"/>
      <c r="HVC53" s="353"/>
      <c r="HVD53" s="353"/>
      <c r="HVE53" s="353"/>
      <c r="HVF53" s="353"/>
      <c r="HVG53" s="353"/>
      <c r="HVH53" s="354"/>
      <c r="HVI53" s="352" t="s">
        <v>78</v>
      </c>
      <c r="HVJ53" s="353"/>
      <c r="HVK53" s="353"/>
      <c r="HVL53" s="353"/>
      <c r="HVM53" s="353"/>
      <c r="HVN53" s="353"/>
      <c r="HVO53" s="353"/>
      <c r="HVP53" s="354"/>
      <c r="HVQ53" s="352" t="s">
        <v>78</v>
      </c>
      <c r="HVR53" s="353"/>
      <c r="HVS53" s="353"/>
      <c r="HVT53" s="353"/>
      <c r="HVU53" s="353"/>
      <c r="HVV53" s="353"/>
      <c r="HVW53" s="353"/>
      <c r="HVX53" s="354"/>
      <c r="HVY53" s="352" t="s">
        <v>78</v>
      </c>
      <c r="HVZ53" s="353"/>
      <c r="HWA53" s="353"/>
      <c r="HWB53" s="353"/>
      <c r="HWC53" s="353"/>
      <c r="HWD53" s="353"/>
      <c r="HWE53" s="353"/>
      <c r="HWF53" s="354"/>
      <c r="HWG53" s="352" t="s">
        <v>78</v>
      </c>
      <c r="HWH53" s="353"/>
      <c r="HWI53" s="353"/>
      <c r="HWJ53" s="353"/>
      <c r="HWK53" s="353"/>
      <c r="HWL53" s="353"/>
      <c r="HWM53" s="353"/>
      <c r="HWN53" s="354"/>
      <c r="HWO53" s="352" t="s">
        <v>78</v>
      </c>
      <c r="HWP53" s="353"/>
      <c r="HWQ53" s="353"/>
      <c r="HWR53" s="353"/>
      <c r="HWS53" s="353"/>
      <c r="HWT53" s="353"/>
      <c r="HWU53" s="353"/>
      <c r="HWV53" s="354"/>
      <c r="HWW53" s="352" t="s">
        <v>78</v>
      </c>
      <c r="HWX53" s="353"/>
      <c r="HWY53" s="353"/>
      <c r="HWZ53" s="353"/>
      <c r="HXA53" s="353"/>
      <c r="HXB53" s="353"/>
      <c r="HXC53" s="353"/>
      <c r="HXD53" s="354"/>
      <c r="HXE53" s="352" t="s">
        <v>78</v>
      </c>
      <c r="HXF53" s="353"/>
      <c r="HXG53" s="353"/>
      <c r="HXH53" s="353"/>
      <c r="HXI53" s="353"/>
      <c r="HXJ53" s="353"/>
      <c r="HXK53" s="353"/>
      <c r="HXL53" s="354"/>
      <c r="HXM53" s="352" t="s">
        <v>78</v>
      </c>
      <c r="HXN53" s="353"/>
      <c r="HXO53" s="353"/>
      <c r="HXP53" s="353"/>
      <c r="HXQ53" s="353"/>
      <c r="HXR53" s="353"/>
      <c r="HXS53" s="353"/>
      <c r="HXT53" s="354"/>
      <c r="HXU53" s="352" t="s">
        <v>78</v>
      </c>
      <c r="HXV53" s="353"/>
      <c r="HXW53" s="353"/>
      <c r="HXX53" s="353"/>
      <c r="HXY53" s="353"/>
      <c r="HXZ53" s="353"/>
      <c r="HYA53" s="353"/>
      <c r="HYB53" s="354"/>
      <c r="HYC53" s="352" t="s">
        <v>78</v>
      </c>
      <c r="HYD53" s="353"/>
      <c r="HYE53" s="353"/>
      <c r="HYF53" s="353"/>
      <c r="HYG53" s="353"/>
      <c r="HYH53" s="353"/>
      <c r="HYI53" s="353"/>
      <c r="HYJ53" s="354"/>
      <c r="HYK53" s="352" t="s">
        <v>78</v>
      </c>
      <c r="HYL53" s="353"/>
      <c r="HYM53" s="353"/>
      <c r="HYN53" s="353"/>
      <c r="HYO53" s="353"/>
      <c r="HYP53" s="353"/>
      <c r="HYQ53" s="353"/>
      <c r="HYR53" s="354"/>
      <c r="HYS53" s="352" t="s">
        <v>78</v>
      </c>
      <c r="HYT53" s="353"/>
      <c r="HYU53" s="353"/>
      <c r="HYV53" s="353"/>
      <c r="HYW53" s="353"/>
      <c r="HYX53" s="353"/>
      <c r="HYY53" s="353"/>
      <c r="HYZ53" s="354"/>
      <c r="HZA53" s="352" t="s">
        <v>78</v>
      </c>
      <c r="HZB53" s="353"/>
      <c r="HZC53" s="353"/>
      <c r="HZD53" s="353"/>
      <c r="HZE53" s="353"/>
      <c r="HZF53" s="353"/>
      <c r="HZG53" s="353"/>
      <c r="HZH53" s="354"/>
      <c r="HZI53" s="352" t="s">
        <v>78</v>
      </c>
      <c r="HZJ53" s="353"/>
      <c r="HZK53" s="353"/>
      <c r="HZL53" s="353"/>
      <c r="HZM53" s="353"/>
      <c r="HZN53" s="353"/>
      <c r="HZO53" s="353"/>
      <c r="HZP53" s="354"/>
      <c r="HZQ53" s="352" t="s">
        <v>78</v>
      </c>
      <c r="HZR53" s="353"/>
      <c r="HZS53" s="353"/>
      <c r="HZT53" s="353"/>
      <c r="HZU53" s="353"/>
      <c r="HZV53" s="353"/>
      <c r="HZW53" s="353"/>
      <c r="HZX53" s="354"/>
      <c r="HZY53" s="352" t="s">
        <v>78</v>
      </c>
      <c r="HZZ53" s="353"/>
      <c r="IAA53" s="353"/>
      <c r="IAB53" s="353"/>
      <c r="IAC53" s="353"/>
      <c r="IAD53" s="353"/>
      <c r="IAE53" s="353"/>
      <c r="IAF53" s="354"/>
      <c r="IAG53" s="352" t="s">
        <v>78</v>
      </c>
      <c r="IAH53" s="353"/>
      <c r="IAI53" s="353"/>
      <c r="IAJ53" s="353"/>
      <c r="IAK53" s="353"/>
      <c r="IAL53" s="353"/>
      <c r="IAM53" s="353"/>
      <c r="IAN53" s="354"/>
      <c r="IAO53" s="352" t="s">
        <v>78</v>
      </c>
      <c r="IAP53" s="353"/>
      <c r="IAQ53" s="353"/>
      <c r="IAR53" s="353"/>
      <c r="IAS53" s="353"/>
      <c r="IAT53" s="353"/>
      <c r="IAU53" s="353"/>
      <c r="IAV53" s="354"/>
      <c r="IAW53" s="352" t="s">
        <v>78</v>
      </c>
      <c r="IAX53" s="353"/>
      <c r="IAY53" s="353"/>
      <c r="IAZ53" s="353"/>
      <c r="IBA53" s="353"/>
      <c r="IBB53" s="353"/>
      <c r="IBC53" s="353"/>
      <c r="IBD53" s="354"/>
      <c r="IBE53" s="352" t="s">
        <v>78</v>
      </c>
      <c r="IBF53" s="353"/>
      <c r="IBG53" s="353"/>
      <c r="IBH53" s="353"/>
      <c r="IBI53" s="353"/>
      <c r="IBJ53" s="353"/>
      <c r="IBK53" s="353"/>
      <c r="IBL53" s="354"/>
      <c r="IBM53" s="352" t="s">
        <v>78</v>
      </c>
      <c r="IBN53" s="353"/>
      <c r="IBO53" s="353"/>
      <c r="IBP53" s="353"/>
      <c r="IBQ53" s="353"/>
      <c r="IBR53" s="353"/>
      <c r="IBS53" s="353"/>
      <c r="IBT53" s="354"/>
      <c r="IBU53" s="352" t="s">
        <v>78</v>
      </c>
      <c r="IBV53" s="353"/>
      <c r="IBW53" s="353"/>
      <c r="IBX53" s="353"/>
      <c r="IBY53" s="353"/>
      <c r="IBZ53" s="353"/>
      <c r="ICA53" s="353"/>
      <c r="ICB53" s="354"/>
      <c r="ICC53" s="352" t="s">
        <v>78</v>
      </c>
      <c r="ICD53" s="353"/>
      <c r="ICE53" s="353"/>
      <c r="ICF53" s="353"/>
      <c r="ICG53" s="353"/>
      <c r="ICH53" s="353"/>
      <c r="ICI53" s="353"/>
      <c r="ICJ53" s="354"/>
      <c r="ICK53" s="352" t="s">
        <v>78</v>
      </c>
      <c r="ICL53" s="353"/>
      <c r="ICM53" s="353"/>
      <c r="ICN53" s="353"/>
      <c r="ICO53" s="353"/>
      <c r="ICP53" s="353"/>
      <c r="ICQ53" s="353"/>
      <c r="ICR53" s="354"/>
      <c r="ICS53" s="352" t="s">
        <v>78</v>
      </c>
      <c r="ICT53" s="353"/>
      <c r="ICU53" s="353"/>
      <c r="ICV53" s="353"/>
      <c r="ICW53" s="353"/>
      <c r="ICX53" s="353"/>
      <c r="ICY53" s="353"/>
      <c r="ICZ53" s="354"/>
      <c r="IDA53" s="352" t="s">
        <v>78</v>
      </c>
      <c r="IDB53" s="353"/>
      <c r="IDC53" s="353"/>
      <c r="IDD53" s="353"/>
      <c r="IDE53" s="353"/>
      <c r="IDF53" s="353"/>
      <c r="IDG53" s="353"/>
      <c r="IDH53" s="354"/>
      <c r="IDI53" s="352" t="s">
        <v>78</v>
      </c>
      <c r="IDJ53" s="353"/>
      <c r="IDK53" s="353"/>
      <c r="IDL53" s="353"/>
      <c r="IDM53" s="353"/>
      <c r="IDN53" s="353"/>
      <c r="IDO53" s="353"/>
      <c r="IDP53" s="354"/>
      <c r="IDQ53" s="352" t="s">
        <v>78</v>
      </c>
      <c r="IDR53" s="353"/>
      <c r="IDS53" s="353"/>
      <c r="IDT53" s="353"/>
      <c r="IDU53" s="353"/>
      <c r="IDV53" s="353"/>
      <c r="IDW53" s="353"/>
      <c r="IDX53" s="354"/>
      <c r="IDY53" s="352" t="s">
        <v>78</v>
      </c>
      <c r="IDZ53" s="353"/>
      <c r="IEA53" s="353"/>
      <c r="IEB53" s="353"/>
      <c r="IEC53" s="353"/>
      <c r="IED53" s="353"/>
      <c r="IEE53" s="353"/>
      <c r="IEF53" s="354"/>
      <c r="IEG53" s="352" t="s">
        <v>78</v>
      </c>
      <c r="IEH53" s="353"/>
      <c r="IEI53" s="353"/>
      <c r="IEJ53" s="353"/>
      <c r="IEK53" s="353"/>
      <c r="IEL53" s="353"/>
      <c r="IEM53" s="353"/>
      <c r="IEN53" s="354"/>
      <c r="IEO53" s="352" t="s">
        <v>78</v>
      </c>
      <c r="IEP53" s="353"/>
      <c r="IEQ53" s="353"/>
      <c r="IER53" s="353"/>
      <c r="IES53" s="353"/>
      <c r="IET53" s="353"/>
      <c r="IEU53" s="353"/>
      <c r="IEV53" s="354"/>
      <c r="IEW53" s="352" t="s">
        <v>78</v>
      </c>
      <c r="IEX53" s="353"/>
      <c r="IEY53" s="353"/>
      <c r="IEZ53" s="353"/>
      <c r="IFA53" s="353"/>
      <c r="IFB53" s="353"/>
      <c r="IFC53" s="353"/>
      <c r="IFD53" s="354"/>
      <c r="IFE53" s="352" t="s">
        <v>78</v>
      </c>
      <c r="IFF53" s="353"/>
      <c r="IFG53" s="353"/>
      <c r="IFH53" s="353"/>
      <c r="IFI53" s="353"/>
      <c r="IFJ53" s="353"/>
      <c r="IFK53" s="353"/>
      <c r="IFL53" s="354"/>
      <c r="IFM53" s="352" t="s">
        <v>78</v>
      </c>
      <c r="IFN53" s="353"/>
      <c r="IFO53" s="353"/>
      <c r="IFP53" s="353"/>
      <c r="IFQ53" s="353"/>
      <c r="IFR53" s="353"/>
      <c r="IFS53" s="353"/>
      <c r="IFT53" s="354"/>
      <c r="IFU53" s="352" t="s">
        <v>78</v>
      </c>
      <c r="IFV53" s="353"/>
      <c r="IFW53" s="353"/>
      <c r="IFX53" s="353"/>
      <c r="IFY53" s="353"/>
      <c r="IFZ53" s="353"/>
      <c r="IGA53" s="353"/>
      <c r="IGB53" s="354"/>
      <c r="IGC53" s="352" t="s">
        <v>78</v>
      </c>
      <c r="IGD53" s="353"/>
      <c r="IGE53" s="353"/>
      <c r="IGF53" s="353"/>
      <c r="IGG53" s="353"/>
      <c r="IGH53" s="353"/>
      <c r="IGI53" s="353"/>
      <c r="IGJ53" s="354"/>
      <c r="IGK53" s="352" t="s">
        <v>78</v>
      </c>
      <c r="IGL53" s="353"/>
      <c r="IGM53" s="353"/>
      <c r="IGN53" s="353"/>
      <c r="IGO53" s="353"/>
      <c r="IGP53" s="353"/>
      <c r="IGQ53" s="353"/>
      <c r="IGR53" s="354"/>
      <c r="IGS53" s="352" t="s">
        <v>78</v>
      </c>
      <c r="IGT53" s="353"/>
      <c r="IGU53" s="353"/>
      <c r="IGV53" s="353"/>
      <c r="IGW53" s="353"/>
      <c r="IGX53" s="353"/>
      <c r="IGY53" s="353"/>
      <c r="IGZ53" s="354"/>
      <c r="IHA53" s="352" t="s">
        <v>78</v>
      </c>
      <c r="IHB53" s="353"/>
      <c r="IHC53" s="353"/>
      <c r="IHD53" s="353"/>
      <c r="IHE53" s="353"/>
      <c r="IHF53" s="353"/>
      <c r="IHG53" s="353"/>
      <c r="IHH53" s="354"/>
      <c r="IHI53" s="352" t="s">
        <v>78</v>
      </c>
      <c r="IHJ53" s="353"/>
      <c r="IHK53" s="353"/>
      <c r="IHL53" s="353"/>
      <c r="IHM53" s="353"/>
      <c r="IHN53" s="353"/>
      <c r="IHO53" s="353"/>
      <c r="IHP53" s="354"/>
      <c r="IHQ53" s="352" t="s">
        <v>78</v>
      </c>
      <c r="IHR53" s="353"/>
      <c r="IHS53" s="353"/>
      <c r="IHT53" s="353"/>
      <c r="IHU53" s="353"/>
      <c r="IHV53" s="353"/>
      <c r="IHW53" s="353"/>
      <c r="IHX53" s="354"/>
      <c r="IHY53" s="352" t="s">
        <v>78</v>
      </c>
      <c r="IHZ53" s="353"/>
      <c r="IIA53" s="353"/>
      <c r="IIB53" s="353"/>
      <c r="IIC53" s="353"/>
      <c r="IID53" s="353"/>
      <c r="IIE53" s="353"/>
      <c r="IIF53" s="354"/>
      <c r="IIG53" s="352" t="s">
        <v>78</v>
      </c>
      <c r="IIH53" s="353"/>
      <c r="III53" s="353"/>
      <c r="IIJ53" s="353"/>
      <c r="IIK53" s="353"/>
      <c r="IIL53" s="353"/>
      <c r="IIM53" s="353"/>
      <c r="IIN53" s="354"/>
      <c r="IIO53" s="352" t="s">
        <v>78</v>
      </c>
      <c r="IIP53" s="353"/>
      <c r="IIQ53" s="353"/>
      <c r="IIR53" s="353"/>
      <c r="IIS53" s="353"/>
      <c r="IIT53" s="353"/>
      <c r="IIU53" s="353"/>
      <c r="IIV53" s="354"/>
      <c r="IIW53" s="352" t="s">
        <v>78</v>
      </c>
      <c r="IIX53" s="353"/>
      <c r="IIY53" s="353"/>
      <c r="IIZ53" s="353"/>
      <c r="IJA53" s="353"/>
      <c r="IJB53" s="353"/>
      <c r="IJC53" s="353"/>
      <c r="IJD53" s="354"/>
      <c r="IJE53" s="352" t="s">
        <v>78</v>
      </c>
      <c r="IJF53" s="353"/>
      <c r="IJG53" s="353"/>
      <c r="IJH53" s="353"/>
      <c r="IJI53" s="353"/>
      <c r="IJJ53" s="353"/>
      <c r="IJK53" s="353"/>
      <c r="IJL53" s="354"/>
      <c r="IJM53" s="352" t="s">
        <v>78</v>
      </c>
      <c r="IJN53" s="353"/>
      <c r="IJO53" s="353"/>
      <c r="IJP53" s="353"/>
      <c r="IJQ53" s="353"/>
      <c r="IJR53" s="353"/>
      <c r="IJS53" s="353"/>
      <c r="IJT53" s="354"/>
      <c r="IJU53" s="352" t="s">
        <v>78</v>
      </c>
      <c r="IJV53" s="353"/>
      <c r="IJW53" s="353"/>
      <c r="IJX53" s="353"/>
      <c r="IJY53" s="353"/>
      <c r="IJZ53" s="353"/>
      <c r="IKA53" s="353"/>
      <c r="IKB53" s="354"/>
      <c r="IKC53" s="352" t="s">
        <v>78</v>
      </c>
      <c r="IKD53" s="353"/>
      <c r="IKE53" s="353"/>
      <c r="IKF53" s="353"/>
      <c r="IKG53" s="353"/>
      <c r="IKH53" s="353"/>
      <c r="IKI53" s="353"/>
      <c r="IKJ53" s="354"/>
      <c r="IKK53" s="352" t="s">
        <v>78</v>
      </c>
      <c r="IKL53" s="353"/>
      <c r="IKM53" s="353"/>
      <c r="IKN53" s="353"/>
      <c r="IKO53" s="353"/>
      <c r="IKP53" s="353"/>
      <c r="IKQ53" s="353"/>
      <c r="IKR53" s="354"/>
      <c r="IKS53" s="352" t="s">
        <v>78</v>
      </c>
      <c r="IKT53" s="353"/>
      <c r="IKU53" s="353"/>
      <c r="IKV53" s="353"/>
      <c r="IKW53" s="353"/>
      <c r="IKX53" s="353"/>
      <c r="IKY53" s="353"/>
      <c r="IKZ53" s="354"/>
      <c r="ILA53" s="352" t="s">
        <v>78</v>
      </c>
      <c r="ILB53" s="353"/>
      <c r="ILC53" s="353"/>
      <c r="ILD53" s="353"/>
      <c r="ILE53" s="353"/>
      <c r="ILF53" s="353"/>
      <c r="ILG53" s="353"/>
      <c r="ILH53" s="354"/>
      <c r="ILI53" s="352" t="s">
        <v>78</v>
      </c>
      <c r="ILJ53" s="353"/>
      <c r="ILK53" s="353"/>
      <c r="ILL53" s="353"/>
      <c r="ILM53" s="353"/>
      <c r="ILN53" s="353"/>
      <c r="ILO53" s="353"/>
      <c r="ILP53" s="354"/>
      <c r="ILQ53" s="352" t="s">
        <v>78</v>
      </c>
      <c r="ILR53" s="353"/>
      <c r="ILS53" s="353"/>
      <c r="ILT53" s="353"/>
      <c r="ILU53" s="353"/>
      <c r="ILV53" s="353"/>
      <c r="ILW53" s="353"/>
      <c r="ILX53" s="354"/>
      <c r="ILY53" s="352" t="s">
        <v>78</v>
      </c>
      <c r="ILZ53" s="353"/>
      <c r="IMA53" s="353"/>
      <c r="IMB53" s="353"/>
      <c r="IMC53" s="353"/>
      <c r="IMD53" s="353"/>
      <c r="IME53" s="353"/>
      <c r="IMF53" s="354"/>
      <c r="IMG53" s="352" t="s">
        <v>78</v>
      </c>
      <c r="IMH53" s="353"/>
      <c r="IMI53" s="353"/>
      <c r="IMJ53" s="353"/>
      <c r="IMK53" s="353"/>
      <c r="IML53" s="353"/>
      <c r="IMM53" s="353"/>
      <c r="IMN53" s="354"/>
      <c r="IMO53" s="352" t="s">
        <v>78</v>
      </c>
      <c r="IMP53" s="353"/>
      <c r="IMQ53" s="353"/>
      <c r="IMR53" s="353"/>
      <c r="IMS53" s="353"/>
      <c r="IMT53" s="353"/>
      <c r="IMU53" s="353"/>
      <c r="IMV53" s="354"/>
      <c r="IMW53" s="352" t="s">
        <v>78</v>
      </c>
      <c r="IMX53" s="353"/>
      <c r="IMY53" s="353"/>
      <c r="IMZ53" s="353"/>
      <c r="INA53" s="353"/>
      <c r="INB53" s="353"/>
      <c r="INC53" s="353"/>
      <c r="IND53" s="354"/>
      <c r="INE53" s="352" t="s">
        <v>78</v>
      </c>
      <c r="INF53" s="353"/>
      <c r="ING53" s="353"/>
      <c r="INH53" s="353"/>
      <c r="INI53" s="353"/>
      <c r="INJ53" s="353"/>
      <c r="INK53" s="353"/>
      <c r="INL53" s="354"/>
      <c r="INM53" s="352" t="s">
        <v>78</v>
      </c>
      <c r="INN53" s="353"/>
      <c r="INO53" s="353"/>
      <c r="INP53" s="353"/>
      <c r="INQ53" s="353"/>
      <c r="INR53" s="353"/>
      <c r="INS53" s="353"/>
      <c r="INT53" s="354"/>
      <c r="INU53" s="352" t="s">
        <v>78</v>
      </c>
      <c r="INV53" s="353"/>
      <c r="INW53" s="353"/>
      <c r="INX53" s="353"/>
      <c r="INY53" s="353"/>
      <c r="INZ53" s="353"/>
      <c r="IOA53" s="353"/>
      <c r="IOB53" s="354"/>
      <c r="IOC53" s="352" t="s">
        <v>78</v>
      </c>
      <c r="IOD53" s="353"/>
      <c r="IOE53" s="353"/>
      <c r="IOF53" s="353"/>
      <c r="IOG53" s="353"/>
      <c r="IOH53" s="353"/>
      <c r="IOI53" s="353"/>
      <c r="IOJ53" s="354"/>
      <c r="IOK53" s="352" t="s">
        <v>78</v>
      </c>
      <c r="IOL53" s="353"/>
      <c r="IOM53" s="353"/>
      <c r="ION53" s="353"/>
      <c r="IOO53" s="353"/>
      <c r="IOP53" s="353"/>
      <c r="IOQ53" s="353"/>
      <c r="IOR53" s="354"/>
      <c r="IOS53" s="352" t="s">
        <v>78</v>
      </c>
      <c r="IOT53" s="353"/>
      <c r="IOU53" s="353"/>
      <c r="IOV53" s="353"/>
      <c r="IOW53" s="353"/>
      <c r="IOX53" s="353"/>
      <c r="IOY53" s="353"/>
      <c r="IOZ53" s="354"/>
      <c r="IPA53" s="352" t="s">
        <v>78</v>
      </c>
      <c r="IPB53" s="353"/>
      <c r="IPC53" s="353"/>
      <c r="IPD53" s="353"/>
      <c r="IPE53" s="353"/>
      <c r="IPF53" s="353"/>
      <c r="IPG53" s="353"/>
      <c r="IPH53" s="354"/>
      <c r="IPI53" s="352" t="s">
        <v>78</v>
      </c>
      <c r="IPJ53" s="353"/>
      <c r="IPK53" s="353"/>
      <c r="IPL53" s="353"/>
      <c r="IPM53" s="353"/>
      <c r="IPN53" s="353"/>
      <c r="IPO53" s="353"/>
      <c r="IPP53" s="354"/>
      <c r="IPQ53" s="352" t="s">
        <v>78</v>
      </c>
      <c r="IPR53" s="353"/>
      <c r="IPS53" s="353"/>
      <c r="IPT53" s="353"/>
      <c r="IPU53" s="353"/>
      <c r="IPV53" s="353"/>
      <c r="IPW53" s="353"/>
      <c r="IPX53" s="354"/>
      <c r="IPY53" s="352" t="s">
        <v>78</v>
      </c>
      <c r="IPZ53" s="353"/>
      <c r="IQA53" s="353"/>
      <c r="IQB53" s="353"/>
      <c r="IQC53" s="353"/>
      <c r="IQD53" s="353"/>
      <c r="IQE53" s="353"/>
      <c r="IQF53" s="354"/>
      <c r="IQG53" s="352" t="s">
        <v>78</v>
      </c>
      <c r="IQH53" s="353"/>
      <c r="IQI53" s="353"/>
      <c r="IQJ53" s="353"/>
      <c r="IQK53" s="353"/>
      <c r="IQL53" s="353"/>
      <c r="IQM53" s="353"/>
      <c r="IQN53" s="354"/>
      <c r="IQO53" s="352" t="s">
        <v>78</v>
      </c>
      <c r="IQP53" s="353"/>
      <c r="IQQ53" s="353"/>
      <c r="IQR53" s="353"/>
      <c r="IQS53" s="353"/>
      <c r="IQT53" s="353"/>
      <c r="IQU53" s="353"/>
      <c r="IQV53" s="354"/>
      <c r="IQW53" s="352" t="s">
        <v>78</v>
      </c>
      <c r="IQX53" s="353"/>
      <c r="IQY53" s="353"/>
      <c r="IQZ53" s="353"/>
      <c r="IRA53" s="353"/>
      <c r="IRB53" s="353"/>
      <c r="IRC53" s="353"/>
      <c r="IRD53" s="354"/>
      <c r="IRE53" s="352" t="s">
        <v>78</v>
      </c>
      <c r="IRF53" s="353"/>
      <c r="IRG53" s="353"/>
      <c r="IRH53" s="353"/>
      <c r="IRI53" s="353"/>
      <c r="IRJ53" s="353"/>
      <c r="IRK53" s="353"/>
      <c r="IRL53" s="354"/>
      <c r="IRM53" s="352" t="s">
        <v>78</v>
      </c>
      <c r="IRN53" s="353"/>
      <c r="IRO53" s="353"/>
      <c r="IRP53" s="353"/>
      <c r="IRQ53" s="353"/>
      <c r="IRR53" s="353"/>
      <c r="IRS53" s="353"/>
      <c r="IRT53" s="354"/>
      <c r="IRU53" s="352" t="s">
        <v>78</v>
      </c>
      <c r="IRV53" s="353"/>
      <c r="IRW53" s="353"/>
      <c r="IRX53" s="353"/>
      <c r="IRY53" s="353"/>
      <c r="IRZ53" s="353"/>
      <c r="ISA53" s="353"/>
      <c r="ISB53" s="354"/>
      <c r="ISC53" s="352" t="s">
        <v>78</v>
      </c>
      <c r="ISD53" s="353"/>
      <c r="ISE53" s="353"/>
      <c r="ISF53" s="353"/>
      <c r="ISG53" s="353"/>
      <c r="ISH53" s="353"/>
      <c r="ISI53" s="353"/>
      <c r="ISJ53" s="354"/>
      <c r="ISK53" s="352" t="s">
        <v>78</v>
      </c>
      <c r="ISL53" s="353"/>
      <c r="ISM53" s="353"/>
      <c r="ISN53" s="353"/>
      <c r="ISO53" s="353"/>
      <c r="ISP53" s="353"/>
      <c r="ISQ53" s="353"/>
      <c r="ISR53" s="354"/>
      <c r="ISS53" s="352" t="s">
        <v>78</v>
      </c>
      <c r="IST53" s="353"/>
      <c r="ISU53" s="353"/>
      <c r="ISV53" s="353"/>
      <c r="ISW53" s="353"/>
      <c r="ISX53" s="353"/>
      <c r="ISY53" s="353"/>
      <c r="ISZ53" s="354"/>
      <c r="ITA53" s="352" t="s">
        <v>78</v>
      </c>
      <c r="ITB53" s="353"/>
      <c r="ITC53" s="353"/>
      <c r="ITD53" s="353"/>
      <c r="ITE53" s="353"/>
      <c r="ITF53" s="353"/>
      <c r="ITG53" s="353"/>
      <c r="ITH53" s="354"/>
      <c r="ITI53" s="352" t="s">
        <v>78</v>
      </c>
      <c r="ITJ53" s="353"/>
      <c r="ITK53" s="353"/>
      <c r="ITL53" s="353"/>
      <c r="ITM53" s="353"/>
      <c r="ITN53" s="353"/>
      <c r="ITO53" s="353"/>
      <c r="ITP53" s="354"/>
      <c r="ITQ53" s="352" t="s">
        <v>78</v>
      </c>
      <c r="ITR53" s="353"/>
      <c r="ITS53" s="353"/>
      <c r="ITT53" s="353"/>
      <c r="ITU53" s="353"/>
      <c r="ITV53" s="353"/>
      <c r="ITW53" s="353"/>
      <c r="ITX53" s="354"/>
      <c r="ITY53" s="352" t="s">
        <v>78</v>
      </c>
      <c r="ITZ53" s="353"/>
      <c r="IUA53" s="353"/>
      <c r="IUB53" s="353"/>
      <c r="IUC53" s="353"/>
      <c r="IUD53" s="353"/>
      <c r="IUE53" s="353"/>
      <c r="IUF53" s="354"/>
      <c r="IUG53" s="352" t="s">
        <v>78</v>
      </c>
      <c r="IUH53" s="353"/>
      <c r="IUI53" s="353"/>
      <c r="IUJ53" s="353"/>
      <c r="IUK53" s="353"/>
      <c r="IUL53" s="353"/>
      <c r="IUM53" s="353"/>
      <c r="IUN53" s="354"/>
      <c r="IUO53" s="352" t="s">
        <v>78</v>
      </c>
      <c r="IUP53" s="353"/>
      <c r="IUQ53" s="353"/>
      <c r="IUR53" s="353"/>
      <c r="IUS53" s="353"/>
      <c r="IUT53" s="353"/>
      <c r="IUU53" s="353"/>
      <c r="IUV53" s="354"/>
      <c r="IUW53" s="352" t="s">
        <v>78</v>
      </c>
      <c r="IUX53" s="353"/>
      <c r="IUY53" s="353"/>
      <c r="IUZ53" s="353"/>
      <c r="IVA53" s="353"/>
      <c r="IVB53" s="353"/>
      <c r="IVC53" s="353"/>
      <c r="IVD53" s="354"/>
      <c r="IVE53" s="352" t="s">
        <v>78</v>
      </c>
      <c r="IVF53" s="353"/>
      <c r="IVG53" s="353"/>
      <c r="IVH53" s="353"/>
      <c r="IVI53" s="353"/>
      <c r="IVJ53" s="353"/>
      <c r="IVK53" s="353"/>
      <c r="IVL53" s="354"/>
      <c r="IVM53" s="352" t="s">
        <v>78</v>
      </c>
      <c r="IVN53" s="353"/>
      <c r="IVO53" s="353"/>
      <c r="IVP53" s="353"/>
      <c r="IVQ53" s="353"/>
      <c r="IVR53" s="353"/>
      <c r="IVS53" s="353"/>
      <c r="IVT53" s="354"/>
      <c r="IVU53" s="352" t="s">
        <v>78</v>
      </c>
      <c r="IVV53" s="353"/>
      <c r="IVW53" s="353"/>
      <c r="IVX53" s="353"/>
      <c r="IVY53" s="353"/>
      <c r="IVZ53" s="353"/>
      <c r="IWA53" s="353"/>
      <c r="IWB53" s="354"/>
      <c r="IWC53" s="352" t="s">
        <v>78</v>
      </c>
      <c r="IWD53" s="353"/>
      <c r="IWE53" s="353"/>
      <c r="IWF53" s="353"/>
      <c r="IWG53" s="353"/>
      <c r="IWH53" s="353"/>
      <c r="IWI53" s="353"/>
      <c r="IWJ53" s="354"/>
      <c r="IWK53" s="352" t="s">
        <v>78</v>
      </c>
      <c r="IWL53" s="353"/>
      <c r="IWM53" s="353"/>
      <c r="IWN53" s="353"/>
      <c r="IWO53" s="353"/>
      <c r="IWP53" s="353"/>
      <c r="IWQ53" s="353"/>
      <c r="IWR53" s="354"/>
      <c r="IWS53" s="352" t="s">
        <v>78</v>
      </c>
      <c r="IWT53" s="353"/>
      <c r="IWU53" s="353"/>
      <c r="IWV53" s="353"/>
      <c r="IWW53" s="353"/>
      <c r="IWX53" s="353"/>
      <c r="IWY53" s="353"/>
      <c r="IWZ53" s="354"/>
      <c r="IXA53" s="352" t="s">
        <v>78</v>
      </c>
      <c r="IXB53" s="353"/>
      <c r="IXC53" s="353"/>
      <c r="IXD53" s="353"/>
      <c r="IXE53" s="353"/>
      <c r="IXF53" s="353"/>
      <c r="IXG53" s="353"/>
      <c r="IXH53" s="354"/>
      <c r="IXI53" s="352" t="s">
        <v>78</v>
      </c>
      <c r="IXJ53" s="353"/>
      <c r="IXK53" s="353"/>
      <c r="IXL53" s="353"/>
      <c r="IXM53" s="353"/>
      <c r="IXN53" s="353"/>
      <c r="IXO53" s="353"/>
      <c r="IXP53" s="354"/>
      <c r="IXQ53" s="352" t="s">
        <v>78</v>
      </c>
      <c r="IXR53" s="353"/>
      <c r="IXS53" s="353"/>
      <c r="IXT53" s="353"/>
      <c r="IXU53" s="353"/>
      <c r="IXV53" s="353"/>
      <c r="IXW53" s="353"/>
      <c r="IXX53" s="354"/>
      <c r="IXY53" s="352" t="s">
        <v>78</v>
      </c>
      <c r="IXZ53" s="353"/>
      <c r="IYA53" s="353"/>
      <c r="IYB53" s="353"/>
      <c r="IYC53" s="353"/>
      <c r="IYD53" s="353"/>
      <c r="IYE53" s="353"/>
      <c r="IYF53" s="354"/>
      <c r="IYG53" s="352" t="s">
        <v>78</v>
      </c>
      <c r="IYH53" s="353"/>
      <c r="IYI53" s="353"/>
      <c r="IYJ53" s="353"/>
      <c r="IYK53" s="353"/>
      <c r="IYL53" s="353"/>
      <c r="IYM53" s="353"/>
      <c r="IYN53" s="354"/>
      <c r="IYO53" s="352" t="s">
        <v>78</v>
      </c>
      <c r="IYP53" s="353"/>
      <c r="IYQ53" s="353"/>
      <c r="IYR53" s="353"/>
      <c r="IYS53" s="353"/>
      <c r="IYT53" s="353"/>
      <c r="IYU53" s="353"/>
      <c r="IYV53" s="354"/>
      <c r="IYW53" s="352" t="s">
        <v>78</v>
      </c>
      <c r="IYX53" s="353"/>
      <c r="IYY53" s="353"/>
      <c r="IYZ53" s="353"/>
      <c r="IZA53" s="353"/>
      <c r="IZB53" s="353"/>
      <c r="IZC53" s="353"/>
      <c r="IZD53" s="354"/>
      <c r="IZE53" s="352" t="s">
        <v>78</v>
      </c>
      <c r="IZF53" s="353"/>
      <c r="IZG53" s="353"/>
      <c r="IZH53" s="353"/>
      <c r="IZI53" s="353"/>
      <c r="IZJ53" s="353"/>
      <c r="IZK53" s="353"/>
      <c r="IZL53" s="354"/>
      <c r="IZM53" s="352" t="s">
        <v>78</v>
      </c>
      <c r="IZN53" s="353"/>
      <c r="IZO53" s="353"/>
      <c r="IZP53" s="353"/>
      <c r="IZQ53" s="353"/>
      <c r="IZR53" s="353"/>
      <c r="IZS53" s="353"/>
      <c r="IZT53" s="354"/>
      <c r="IZU53" s="352" t="s">
        <v>78</v>
      </c>
      <c r="IZV53" s="353"/>
      <c r="IZW53" s="353"/>
      <c r="IZX53" s="353"/>
      <c r="IZY53" s="353"/>
      <c r="IZZ53" s="353"/>
      <c r="JAA53" s="353"/>
      <c r="JAB53" s="354"/>
      <c r="JAC53" s="352" t="s">
        <v>78</v>
      </c>
      <c r="JAD53" s="353"/>
      <c r="JAE53" s="353"/>
      <c r="JAF53" s="353"/>
      <c r="JAG53" s="353"/>
      <c r="JAH53" s="353"/>
      <c r="JAI53" s="353"/>
      <c r="JAJ53" s="354"/>
      <c r="JAK53" s="352" t="s">
        <v>78</v>
      </c>
      <c r="JAL53" s="353"/>
      <c r="JAM53" s="353"/>
      <c r="JAN53" s="353"/>
      <c r="JAO53" s="353"/>
      <c r="JAP53" s="353"/>
      <c r="JAQ53" s="353"/>
      <c r="JAR53" s="354"/>
      <c r="JAS53" s="352" t="s">
        <v>78</v>
      </c>
      <c r="JAT53" s="353"/>
      <c r="JAU53" s="353"/>
      <c r="JAV53" s="353"/>
      <c r="JAW53" s="353"/>
      <c r="JAX53" s="353"/>
      <c r="JAY53" s="353"/>
      <c r="JAZ53" s="354"/>
      <c r="JBA53" s="352" t="s">
        <v>78</v>
      </c>
      <c r="JBB53" s="353"/>
      <c r="JBC53" s="353"/>
      <c r="JBD53" s="353"/>
      <c r="JBE53" s="353"/>
      <c r="JBF53" s="353"/>
      <c r="JBG53" s="353"/>
      <c r="JBH53" s="354"/>
      <c r="JBI53" s="352" t="s">
        <v>78</v>
      </c>
      <c r="JBJ53" s="353"/>
      <c r="JBK53" s="353"/>
      <c r="JBL53" s="353"/>
      <c r="JBM53" s="353"/>
      <c r="JBN53" s="353"/>
      <c r="JBO53" s="353"/>
      <c r="JBP53" s="354"/>
      <c r="JBQ53" s="352" t="s">
        <v>78</v>
      </c>
      <c r="JBR53" s="353"/>
      <c r="JBS53" s="353"/>
      <c r="JBT53" s="353"/>
      <c r="JBU53" s="353"/>
      <c r="JBV53" s="353"/>
      <c r="JBW53" s="353"/>
      <c r="JBX53" s="354"/>
      <c r="JBY53" s="352" t="s">
        <v>78</v>
      </c>
      <c r="JBZ53" s="353"/>
      <c r="JCA53" s="353"/>
      <c r="JCB53" s="353"/>
      <c r="JCC53" s="353"/>
      <c r="JCD53" s="353"/>
      <c r="JCE53" s="353"/>
      <c r="JCF53" s="354"/>
      <c r="JCG53" s="352" t="s">
        <v>78</v>
      </c>
      <c r="JCH53" s="353"/>
      <c r="JCI53" s="353"/>
      <c r="JCJ53" s="353"/>
      <c r="JCK53" s="353"/>
      <c r="JCL53" s="353"/>
      <c r="JCM53" s="353"/>
      <c r="JCN53" s="354"/>
      <c r="JCO53" s="352" t="s">
        <v>78</v>
      </c>
      <c r="JCP53" s="353"/>
      <c r="JCQ53" s="353"/>
      <c r="JCR53" s="353"/>
      <c r="JCS53" s="353"/>
      <c r="JCT53" s="353"/>
      <c r="JCU53" s="353"/>
      <c r="JCV53" s="354"/>
      <c r="JCW53" s="352" t="s">
        <v>78</v>
      </c>
      <c r="JCX53" s="353"/>
      <c r="JCY53" s="353"/>
      <c r="JCZ53" s="353"/>
      <c r="JDA53" s="353"/>
      <c r="JDB53" s="353"/>
      <c r="JDC53" s="353"/>
      <c r="JDD53" s="354"/>
      <c r="JDE53" s="352" t="s">
        <v>78</v>
      </c>
      <c r="JDF53" s="353"/>
      <c r="JDG53" s="353"/>
      <c r="JDH53" s="353"/>
      <c r="JDI53" s="353"/>
      <c r="JDJ53" s="353"/>
      <c r="JDK53" s="353"/>
      <c r="JDL53" s="354"/>
      <c r="JDM53" s="352" t="s">
        <v>78</v>
      </c>
      <c r="JDN53" s="353"/>
      <c r="JDO53" s="353"/>
      <c r="JDP53" s="353"/>
      <c r="JDQ53" s="353"/>
      <c r="JDR53" s="353"/>
      <c r="JDS53" s="353"/>
      <c r="JDT53" s="354"/>
      <c r="JDU53" s="352" t="s">
        <v>78</v>
      </c>
      <c r="JDV53" s="353"/>
      <c r="JDW53" s="353"/>
      <c r="JDX53" s="353"/>
      <c r="JDY53" s="353"/>
      <c r="JDZ53" s="353"/>
      <c r="JEA53" s="353"/>
      <c r="JEB53" s="354"/>
      <c r="JEC53" s="352" t="s">
        <v>78</v>
      </c>
      <c r="JED53" s="353"/>
      <c r="JEE53" s="353"/>
      <c r="JEF53" s="353"/>
      <c r="JEG53" s="353"/>
      <c r="JEH53" s="353"/>
      <c r="JEI53" s="353"/>
      <c r="JEJ53" s="354"/>
      <c r="JEK53" s="352" t="s">
        <v>78</v>
      </c>
      <c r="JEL53" s="353"/>
      <c r="JEM53" s="353"/>
      <c r="JEN53" s="353"/>
      <c r="JEO53" s="353"/>
      <c r="JEP53" s="353"/>
      <c r="JEQ53" s="353"/>
      <c r="JER53" s="354"/>
      <c r="JES53" s="352" t="s">
        <v>78</v>
      </c>
      <c r="JET53" s="353"/>
      <c r="JEU53" s="353"/>
      <c r="JEV53" s="353"/>
      <c r="JEW53" s="353"/>
      <c r="JEX53" s="353"/>
      <c r="JEY53" s="353"/>
      <c r="JEZ53" s="354"/>
      <c r="JFA53" s="352" t="s">
        <v>78</v>
      </c>
      <c r="JFB53" s="353"/>
      <c r="JFC53" s="353"/>
      <c r="JFD53" s="353"/>
      <c r="JFE53" s="353"/>
      <c r="JFF53" s="353"/>
      <c r="JFG53" s="353"/>
      <c r="JFH53" s="354"/>
      <c r="JFI53" s="352" t="s">
        <v>78</v>
      </c>
      <c r="JFJ53" s="353"/>
      <c r="JFK53" s="353"/>
      <c r="JFL53" s="353"/>
      <c r="JFM53" s="353"/>
      <c r="JFN53" s="353"/>
      <c r="JFO53" s="353"/>
      <c r="JFP53" s="354"/>
      <c r="JFQ53" s="352" t="s">
        <v>78</v>
      </c>
      <c r="JFR53" s="353"/>
      <c r="JFS53" s="353"/>
      <c r="JFT53" s="353"/>
      <c r="JFU53" s="353"/>
      <c r="JFV53" s="353"/>
      <c r="JFW53" s="353"/>
      <c r="JFX53" s="354"/>
      <c r="JFY53" s="352" t="s">
        <v>78</v>
      </c>
      <c r="JFZ53" s="353"/>
      <c r="JGA53" s="353"/>
      <c r="JGB53" s="353"/>
      <c r="JGC53" s="353"/>
      <c r="JGD53" s="353"/>
      <c r="JGE53" s="353"/>
      <c r="JGF53" s="354"/>
      <c r="JGG53" s="352" t="s">
        <v>78</v>
      </c>
      <c r="JGH53" s="353"/>
      <c r="JGI53" s="353"/>
      <c r="JGJ53" s="353"/>
      <c r="JGK53" s="353"/>
      <c r="JGL53" s="353"/>
      <c r="JGM53" s="353"/>
      <c r="JGN53" s="354"/>
      <c r="JGO53" s="352" t="s">
        <v>78</v>
      </c>
      <c r="JGP53" s="353"/>
      <c r="JGQ53" s="353"/>
      <c r="JGR53" s="353"/>
      <c r="JGS53" s="353"/>
      <c r="JGT53" s="353"/>
      <c r="JGU53" s="353"/>
      <c r="JGV53" s="354"/>
      <c r="JGW53" s="352" t="s">
        <v>78</v>
      </c>
      <c r="JGX53" s="353"/>
      <c r="JGY53" s="353"/>
      <c r="JGZ53" s="353"/>
      <c r="JHA53" s="353"/>
      <c r="JHB53" s="353"/>
      <c r="JHC53" s="353"/>
      <c r="JHD53" s="354"/>
      <c r="JHE53" s="352" t="s">
        <v>78</v>
      </c>
      <c r="JHF53" s="353"/>
      <c r="JHG53" s="353"/>
      <c r="JHH53" s="353"/>
      <c r="JHI53" s="353"/>
      <c r="JHJ53" s="353"/>
      <c r="JHK53" s="353"/>
      <c r="JHL53" s="354"/>
      <c r="JHM53" s="352" t="s">
        <v>78</v>
      </c>
      <c r="JHN53" s="353"/>
      <c r="JHO53" s="353"/>
      <c r="JHP53" s="353"/>
      <c r="JHQ53" s="353"/>
      <c r="JHR53" s="353"/>
      <c r="JHS53" s="353"/>
      <c r="JHT53" s="354"/>
      <c r="JHU53" s="352" t="s">
        <v>78</v>
      </c>
      <c r="JHV53" s="353"/>
      <c r="JHW53" s="353"/>
      <c r="JHX53" s="353"/>
      <c r="JHY53" s="353"/>
      <c r="JHZ53" s="353"/>
      <c r="JIA53" s="353"/>
      <c r="JIB53" s="354"/>
      <c r="JIC53" s="352" t="s">
        <v>78</v>
      </c>
      <c r="JID53" s="353"/>
      <c r="JIE53" s="353"/>
      <c r="JIF53" s="353"/>
      <c r="JIG53" s="353"/>
      <c r="JIH53" s="353"/>
      <c r="JII53" s="353"/>
      <c r="JIJ53" s="354"/>
      <c r="JIK53" s="352" t="s">
        <v>78</v>
      </c>
      <c r="JIL53" s="353"/>
      <c r="JIM53" s="353"/>
      <c r="JIN53" s="353"/>
      <c r="JIO53" s="353"/>
      <c r="JIP53" s="353"/>
      <c r="JIQ53" s="353"/>
      <c r="JIR53" s="354"/>
      <c r="JIS53" s="352" t="s">
        <v>78</v>
      </c>
      <c r="JIT53" s="353"/>
      <c r="JIU53" s="353"/>
      <c r="JIV53" s="353"/>
      <c r="JIW53" s="353"/>
      <c r="JIX53" s="353"/>
      <c r="JIY53" s="353"/>
      <c r="JIZ53" s="354"/>
      <c r="JJA53" s="352" t="s">
        <v>78</v>
      </c>
      <c r="JJB53" s="353"/>
      <c r="JJC53" s="353"/>
      <c r="JJD53" s="353"/>
      <c r="JJE53" s="353"/>
      <c r="JJF53" s="353"/>
      <c r="JJG53" s="353"/>
      <c r="JJH53" s="354"/>
      <c r="JJI53" s="352" t="s">
        <v>78</v>
      </c>
      <c r="JJJ53" s="353"/>
      <c r="JJK53" s="353"/>
      <c r="JJL53" s="353"/>
      <c r="JJM53" s="353"/>
      <c r="JJN53" s="353"/>
      <c r="JJO53" s="353"/>
      <c r="JJP53" s="354"/>
      <c r="JJQ53" s="352" t="s">
        <v>78</v>
      </c>
      <c r="JJR53" s="353"/>
      <c r="JJS53" s="353"/>
      <c r="JJT53" s="353"/>
      <c r="JJU53" s="353"/>
      <c r="JJV53" s="353"/>
      <c r="JJW53" s="353"/>
      <c r="JJX53" s="354"/>
      <c r="JJY53" s="352" t="s">
        <v>78</v>
      </c>
      <c r="JJZ53" s="353"/>
      <c r="JKA53" s="353"/>
      <c r="JKB53" s="353"/>
      <c r="JKC53" s="353"/>
      <c r="JKD53" s="353"/>
      <c r="JKE53" s="353"/>
      <c r="JKF53" s="354"/>
      <c r="JKG53" s="352" t="s">
        <v>78</v>
      </c>
      <c r="JKH53" s="353"/>
      <c r="JKI53" s="353"/>
      <c r="JKJ53" s="353"/>
      <c r="JKK53" s="353"/>
      <c r="JKL53" s="353"/>
      <c r="JKM53" s="353"/>
      <c r="JKN53" s="354"/>
      <c r="JKO53" s="352" t="s">
        <v>78</v>
      </c>
      <c r="JKP53" s="353"/>
      <c r="JKQ53" s="353"/>
      <c r="JKR53" s="353"/>
      <c r="JKS53" s="353"/>
      <c r="JKT53" s="353"/>
      <c r="JKU53" s="353"/>
      <c r="JKV53" s="354"/>
      <c r="JKW53" s="352" t="s">
        <v>78</v>
      </c>
      <c r="JKX53" s="353"/>
      <c r="JKY53" s="353"/>
      <c r="JKZ53" s="353"/>
      <c r="JLA53" s="353"/>
      <c r="JLB53" s="353"/>
      <c r="JLC53" s="353"/>
      <c r="JLD53" s="354"/>
      <c r="JLE53" s="352" t="s">
        <v>78</v>
      </c>
      <c r="JLF53" s="353"/>
      <c r="JLG53" s="353"/>
      <c r="JLH53" s="353"/>
      <c r="JLI53" s="353"/>
      <c r="JLJ53" s="353"/>
      <c r="JLK53" s="353"/>
      <c r="JLL53" s="354"/>
      <c r="JLM53" s="352" t="s">
        <v>78</v>
      </c>
      <c r="JLN53" s="353"/>
      <c r="JLO53" s="353"/>
      <c r="JLP53" s="353"/>
      <c r="JLQ53" s="353"/>
      <c r="JLR53" s="353"/>
      <c r="JLS53" s="353"/>
      <c r="JLT53" s="354"/>
      <c r="JLU53" s="352" t="s">
        <v>78</v>
      </c>
      <c r="JLV53" s="353"/>
      <c r="JLW53" s="353"/>
      <c r="JLX53" s="353"/>
      <c r="JLY53" s="353"/>
      <c r="JLZ53" s="353"/>
      <c r="JMA53" s="353"/>
      <c r="JMB53" s="354"/>
      <c r="JMC53" s="352" t="s">
        <v>78</v>
      </c>
      <c r="JMD53" s="353"/>
      <c r="JME53" s="353"/>
      <c r="JMF53" s="353"/>
      <c r="JMG53" s="353"/>
      <c r="JMH53" s="353"/>
      <c r="JMI53" s="353"/>
      <c r="JMJ53" s="354"/>
      <c r="JMK53" s="352" t="s">
        <v>78</v>
      </c>
      <c r="JML53" s="353"/>
      <c r="JMM53" s="353"/>
      <c r="JMN53" s="353"/>
      <c r="JMO53" s="353"/>
      <c r="JMP53" s="353"/>
      <c r="JMQ53" s="353"/>
      <c r="JMR53" s="354"/>
      <c r="JMS53" s="352" t="s">
        <v>78</v>
      </c>
      <c r="JMT53" s="353"/>
      <c r="JMU53" s="353"/>
      <c r="JMV53" s="353"/>
      <c r="JMW53" s="353"/>
      <c r="JMX53" s="353"/>
      <c r="JMY53" s="353"/>
      <c r="JMZ53" s="354"/>
      <c r="JNA53" s="352" t="s">
        <v>78</v>
      </c>
      <c r="JNB53" s="353"/>
      <c r="JNC53" s="353"/>
      <c r="JND53" s="353"/>
      <c r="JNE53" s="353"/>
      <c r="JNF53" s="353"/>
      <c r="JNG53" s="353"/>
      <c r="JNH53" s="354"/>
      <c r="JNI53" s="352" t="s">
        <v>78</v>
      </c>
      <c r="JNJ53" s="353"/>
      <c r="JNK53" s="353"/>
      <c r="JNL53" s="353"/>
      <c r="JNM53" s="353"/>
      <c r="JNN53" s="353"/>
      <c r="JNO53" s="353"/>
      <c r="JNP53" s="354"/>
      <c r="JNQ53" s="352" t="s">
        <v>78</v>
      </c>
      <c r="JNR53" s="353"/>
      <c r="JNS53" s="353"/>
      <c r="JNT53" s="353"/>
      <c r="JNU53" s="353"/>
      <c r="JNV53" s="353"/>
      <c r="JNW53" s="353"/>
      <c r="JNX53" s="354"/>
      <c r="JNY53" s="352" t="s">
        <v>78</v>
      </c>
      <c r="JNZ53" s="353"/>
      <c r="JOA53" s="353"/>
      <c r="JOB53" s="353"/>
      <c r="JOC53" s="353"/>
      <c r="JOD53" s="353"/>
      <c r="JOE53" s="353"/>
      <c r="JOF53" s="354"/>
      <c r="JOG53" s="352" t="s">
        <v>78</v>
      </c>
      <c r="JOH53" s="353"/>
      <c r="JOI53" s="353"/>
      <c r="JOJ53" s="353"/>
      <c r="JOK53" s="353"/>
      <c r="JOL53" s="353"/>
      <c r="JOM53" s="353"/>
      <c r="JON53" s="354"/>
      <c r="JOO53" s="352" t="s">
        <v>78</v>
      </c>
      <c r="JOP53" s="353"/>
      <c r="JOQ53" s="353"/>
      <c r="JOR53" s="353"/>
      <c r="JOS53" s="353"/>
      <c r="JOT53" s="353"/>
      <c r="JOU53" s="353"/>
      <c r="JOV53" s="354"/>
      <c r="JOW53" s="352" t="s">
        <v>78</v>
      </c>
      <c r="JOX53" s="353"/>
      <c r="JOY53" s="353"/>
      <c r="JOZ53" s="353"/>
      <c r="JPA53" s="353"/>
      <c r="JPB53" s="353"/>
      <c r="JPC53" s="353"/>
      <c r="JPD53" s="354"/>
      <c r="JPE53" s="352" t="s">
        <v>78</v>
      </c>
      <c r="JPF53" s="353"/>
      <c r="JPG53" s="353"/>
      <c r="JPH53" s="353"/>
      <c r="JPI53" s="353"/>
      <c r="JPJ53" s="353"/>
      <c r="JPK53" s="353"/>
      <c r="JPL53" s="354"/>
      <c r="JPM53" s="352" t="s">
        <v>78</v>
      </c>
      <c r="JPN53" s="353"/>
      <c r="JPO53" s="353"/>
      <c r="JPP53" s="353"/>
      <c r="JPQ53" s="353"/>
      <c r="JPR53" s="353"/>
      <c r="JPS53" s="353"/>
      <c r="JPT53" s="354"/>
      <c r="JPU53" s="352" t="s">
        <v>78</v>
      </c>
      <c r="JPV53" s="353"/>
      <c r="JPW53" s="353"/>
      <c r="JPX53" s="353"/>
      <c r="JPY53" s="353"/>
      <c r="JPZ53" s="353"/>
      <c r="JQA53" s="353"/>
      <c r="JQB53" s="354"/>
      <c r="JQC53" s="352" t="s">
        <v>78</v>
      </c>
      <c r="JQD53" s="353"/>
      <c r="JQE53" s="353"/>
      <c r="JQF53" s="353"/>
      <c r="JQG53" s="353"/>
      <c r="JQH53" s="353"/>
      <c r="JQI53" s="353"/>
      <c r="JQJ53" s="354"/>
      <c r="JQK53" s="352" t="s">
        <v>78</v>
      </c>
      <c r="JQL53" s="353"/>
      <c r="JQM53" s="353"/>
      <c r="JQN53" s="353"/>
      <c r="JQO53" s="353"/>
      <c r="JQP53" s="353"/>
      <c r="JQQ53" s="353"/>
      <c r="JQR53" s="354"/>
      <c r="JQS53" s="352" t="s">
        <v>78</v>
      </c>
      <c r="JQT53" s="353"/>
      <c r="JQU53" s="353"/>
      <c r="JQV53" s="353"/>
      <c r="JQW53" s="353"/>
      <c r="JQX53" s="353"/>
      <c r="JQY53" s="353"/>
      <c r="JQZ53" s="354"/>
      <c r="JRA53" s="352" t="s">
        <v>78</v>
      </c>
      <c r="JRB53" s="353"/>
      <c r="JRC53" s="353"/>
      <c r="JRD53" s="353"/>
      <c r="JRE53" s="353"/>
      <c r="JRF53" s="353"/>
      <c r="JRG53" s="353"/>
      <c r="JRH53" s="354"/>
      <c r="JRI53" s="352" t="s">
        <v>78</v>
      </c>
      <c r="JRJ53" s="353"/>
      <c r="JRK53" s="353"/>
      <c r="JRL53" s="353"/>
      <c r="JRM53" s="353"/>
      <c r="JRN53" s="353"/>
      <c r="JRO53" s="353"/>
      <c r="JRP53" s="354"/>
      <c r="JRQ53" s="352" t="s">
        <v>78</v>
      </c>
      <c r="JRR53" s="353"/>
      <c r="JRS53" s="353"/>
      <c r="JRT53" s="353"/>
      <c r="JRU53" s="353"/>
      <c r="JRV53" s="353"/>
      <c r="JRW53" s="353"/>
      <c r="JRX53" s="354"/>
      <c r="JRY53" s="352" t="s">
        <v>78</v>
      </c>
      <c r="JRZ53" s="353"/>
      <c r="JSA53" s="353"/>
      <c r="JSB53" s="353"/>
      <c r="JSC53" s="353"/>
      <c r="JSD53" s="353"/>
      <c r="JSE53" s="353"/>
      <c r="JSF53" s="354"/>
      <c r="JSG53" s="352" t="s">
        <v>78</v>
      </c>
      <c r="JSH53" s="353"/>
      <c r="JSI53" s="353"/>
      <c r="JSJ53" s="353"/>
      <c r="JSK53" s="353"/>
      <c r="JSL53" s="353"/>
      <c r="JSM53" s="353"/>
      <c r="JSN53" s="354"/>
      <c r="JSO53" s="352" t="s">
        <v>78</v>
      </c>
      <c r="JSP53" s="353"/>
      <c r="JSQ53" s="353"/>
      <c r="JSR53" s="353"/>
      <c r="JSS53" s="353"/>
      <c r="JST53" s="353"/>
      <c r="JSU53" s="353"/>
      <c r="JSV53" s="354"/>
      <c r="JSW53" s="352" t="s">
        <v>78</v>
      </c>
      <c r="JSX53" s="353"/>
      <c r="JSY53" s="353"/>
      <c r="JSZ53" s="353"/>
      <c r="JTA53" s="353"/>
      <c r="JTB53" s="353"/>
      <c r="JTC53" s="353"/>
      <c r="JTD53" s="354"/>
      <c r="JTE53" s="352" t="s">
        <v>78</v>
      </c>
      <c r="JTF53" s="353"/>
      <c r="JTG53" s="353"/>
      <c r="JTH53" s="353"/>
      <c r="JTI53" s="353"/>
      <c r="JTJ53" s="353"/>
      <c r="JTK53" s="353"/>
      <c r="JTL53" s="354"/>
      <c r="JTM53" s="352" t="s">
        <v>78</v>
      </c>
      <c r="JTN53" s="353"/>
      <c r="JTO53" s="353"/>
      <c r="JTP53" s="353"/>
      <c r="JTQ53" s="353"/>
      <c r="JTR53" s="353"/>
      <c r="JTS53" s="353"/>
      <c r="JTT53" s="354"/>
      <c r="JTU53" s="352" t="s">
        <v>78</v>
      </c>
      <c r="JTV53" s="353"/>
      <c r="JTW53" s="353"/>
      <c r="JTX53" s="353"/>
      <c r="JTY53" s="353"/>
      <c r="JTZ53" s="353"/>
      <c r="JUA53" s="353"/>
      <c r="JUB53" s="354"/>
      <c r="JUC53" s="352" t="s">
        <v>78</v>
      </c>
      <c r="JUD53" s="353"/>
      <c r="JUE53" s="353"/>
      <c r="JUF53" s="353"/>
      <c r="JUG53" s="353"/>
      <c r="JUH53" s="353"/>
      <c r="JUI53" s="353"/>
      <c r="JUJ53" s="354"/>
      <c r="JUK53" s="352" t="s">
        <v>78</v>
      </c>
      <c r="JUL53" s="353"/>
      <c r="JUM53" s="353"/>
      <c r="JUN53" s="353"/>
      <c r="JUO53" s="353"/>
      <c r="JUP53" s="353"/>
      <c r="JUQ53" s="353"/>
      <c r="JUR53" s="354"/>
      <c r="JUS53" s="352" t="s">
        <v>78</v>
      </c>
      <c r="JUT53" s="353"/>
      <c r="JUU53" s="353"/>
      <c r="JUV53" s="353"/>
      <c r="JUW53" s="353"/>
      <c r="JUX53" s="353"/>
      <c r="JUY53" s="353"/>
      <c r="JUZ53" s="354"/>
      <c r="JVA53" s="352" t="s">
        <v>78</v>
      </c>
      <c r="JVB53" s="353"/>
      <c r="JVC53" s="353"/>
      <c r="JVD53" s="353"/>
      <c r="JVE53" s="353"/>
      <c r="JVF53" s="353"/>
      <c r="JVG53" s="353"/>
      <c r="JVH53" s="354"/>
      <c r="JVI53" s="352" t="s">
        <v>78</v>
      </c>
      <c r="JVJ53" s="353"/>
      <c r="JVK53" s="353"/>
      <c r="JVL53" s="353"/>
      <c r="JVM53" s="353"/>
      <c r="JVN53" s="353"/>
      <c r="JVO53" s="353"/>
      <c r="JVP53" s="354"/>
      <c r="JVQ53" s="352" t="s">
        <v>78</v>
      </c>
      <c r="JVR53" s="353"/>
      <c r="JVS53" s="353"/>
      <c r="JVT53" s="353"/>
      <c r="JVU53" s="353"/>
      <c r="JVV53" s="353"/>
      <c r="JVW53" s="353"/>
      <c r="JVX53" s="354"/>
      <c r="JVY53" s="352" t="s">
        <v>78</v>
      </c>
      <c r="JVZ53" s="353"/>
      <c r="JWA53" s="353"/>
      <c r="JWB53" s="353"/>
      <c r="JWC53" s="353"/>
      <c r="JWD53" s="353"/>
      <c r="JWE53" s="353"/>
      <c r="JWF53" s="354"/>
      <c r="JWG53" s="352" t="s">
        <v>78</v>
      </c>
      <c r="JWH53" s="353"/>
      <c r="JWI53" s="353"/>
      <c r="JWJ53" s="353"/>
      <c r="JWK53" s="353"/>
      <c r="JWL53" s="353"/>
      <c r="JWM53" s="353"/>
      <c r="JWN53" s="354"/>
      <c r="JWO53" s="352" t="s">
        <v>78</v>
      </c>
      <c r="JWP53" s="353"/>
      <c r="JWQ53" s="353"/>
      <c r="JWR53" s="353"/>
      <c r="JWS53" s="353"/>
      <c r="JWT53" s="353"/>
      <c r="JWU53" s="353"/>
      <c r="JWV53" s="354"/>
      <c r="JWW53" s="352" t="s">
        <v>78</v>
      </c>
      <c r="JWX53" s="353"/>
      <c r="JWY53" s="353"/>
      <c r="JWZ53" s="353"/>
      <c r="JXA53" s="353"/>
      <c r="JXB53" s="353"/>
      <c r="JXC53" s="353"/>
      <c r="JXD53" s="354"/>
      <c r="JXE53" s="352" t="s">
        <v>78</v>
      </c>
      <c r="JXF53" s="353"/>
      <c r="JXG53" s="353"/>
      <c r="JXH53" s="353"/>
      <c r="JXI53" s="353"/>
      <c r="JXJ53" s="353"/>
      <c r="JXK53" s="353"/>
      <c r="JXL53" s="354"/>
      <c r="JXM53" s="352" t="s">
        <v>78</v>
      </c>
      <c r="JXN53" s="353"/>
      <c r="JXO53" s="353"/>
      <c r="JXP53" s="353"/>
      <c r="JXQ53" s="353"/>
      <c r="JXR53" s="353"/>
      <c r="JXS53" s="353"/>
      <c r="JXT53" s="354"/>
      <c r="JXU53" s="352" t="s">
        <v>78</v>
      </c>
      <c r="JXV53" s="353"/>
      <c r="JXW53" s="353"/>
      <c r="JXX53" s="353"/>
      <c r="JXY53" s="353"/>
      <c r="JXZ53" s="353"/>
      <c r="JYA53" s="353"/>
      <c r="JYB53" s="354"/>
      <c r="JYC53" s="352" t="s">
        <v>78</v>
      </c>
      <c r="JYD53" s="353"/>
      <c r="JYE53" s="353"/>
      <c r="JYF53" s="353"/>
      <c r="JYG53" s="353"/>
      <c r="JYH53" s="353"/>
      <c r="JYI53" s="353"/>
      <c r="JYJ53" s="354"/>
      <c r="JYK53" s="352" t="s">
        <v>78</v>
      </c>
      <c r="JYL53" s="353"/>
      <c r="JYM53" s="353"/>
      <c r="JYN53" s="353"/>
      <c r="JYO53" s="353"/>
      <c r="JYP53" s="353"/>
      <c r="JYQ53" s="353"/>
      <c r="JYR53" s="354"/>
      <c r="JYS53" s="352" t="s">
        <v>78</v>
      </c>
      <c r="JYT53" s="353"/>
      <c r="JYU53" s="353"/>
      <c r="JYV53" s="353"/>
      <c r="JYW53" s="353"/>
      <c r="JYX53" s="353"/>
      <c r="JYY53" s="353"/>
      <c r="JYZ53" s="354"/>
      <c r="JZA53" s="352" t="s">
        <v>78</v>
      </c>
      <c r="JZB53" s="353"/>
      <c r="JZC53" s="353"/>
      <c r="JZD53" s="353"/>
      <c r="JZE53" s="353"/>
      <c r="JZF53" s="353"/>
      <c r="JZG53" s="353"/>
      <c r="JZH53" s="354"/>
      <c r="JZI53" s="352" t="s">
        <v>78</v>
      </c>
      <c r="JZJ53" s="353"/>
      <c r="JZK53" s="353"/>
      <c r="JZL53" s="353"/>
      <c r="JZM53" s="353"/>
      <c r="JZN53" s="353"/>
      <c r="JZO53" s="353"/>
      <c r="JZP53" s="354"/>
      <c r="JZQ53" s="352" t="s">
        <v>78</v>
      </c>
      <c r="JZR53" s="353"/>
      <c r="JZS53" s="353"/>
      <c r="JZT53" s="353"/>
      <c r="JZU53" s="353"/>
      <c r="JZV53" s="353"/>
      <c r="JZW53" s="353"/>
      <c r="JZX53" s="354"/>
      <c r="JZY53" s="352" t="s">
        <v>78</v>
      </c>
      <c r="JZZ53" s="353"/>
      <c r="KAA53" s="353"/>
      <c r="KAB53" s="353"/>
      <c r="KAC53" s="353"/>
      <c r="KAD53" s="353"/>
      <c r="KAE53" s="353"/>
      <c r="KAF53" s="354"/>
      <c r="KAG53" s="352" t="s">
        <v>78</v>
      </c>
      <c r="KAH53" s="353"/>
      <c r="KAI53" s="353"/>
      <c r="KAJ53" s="353"/>
      <c r="KAK53" s="353"/>
      <c r="KAL53" s="353"/>
      <c r="KAM53" s="353"/>
      <c r="KAN53" s="354"/>
      <c r="KAO53" s="352" t="s">
        <v>78</v>
      </c>
      <c r="KAP53" s="353"/>
      <c r="KAQ53" s="353"/>
      <c r="KAR53" s="353"/>
      <c r="KAS53" s="353"/>
      <c r="KAT53" s="353"/>
      <c r="KAU53" s="353"/>
      <c r="KAV53" s="354"/>
      <c r="KAW53" s="352" t="s">
        <v>78</v>
      </c>
      <c r="KAX53" s="353"/>
      <c r="KAY53" s="353"/>
      <c r="KAZ53" s="353"/>
      <c r="KBA53" s="353"/>
      <c r="KBB53" s="353"/>
      <c r="KBC53" s="353"/>
      <c r="KBD53" s="354"/>
      <c r="KBE53" s="352" t="s">
        <v>78</v>
      </c>
      <c r="KBF53" s="353"/>
      <c r="KBG53" s="353"/>
      <c r="KBH53" s="353"/>
      <c r="KBI53" s="353"/>
      <c r="KBJ53" s="353"/>
      <c r="KBK53" s="353"/>
      <c r="KBL53" s="354"/>
      <c r="KBM53" s="352" t="s">
        <v>78</v>
      </c>
      <c r="KBN53" s="353"/>
      <c r="KBO53" s="353"/>
      <c r="KBP53" s="353"/>
      <c r="KBQ53" s="353"/>
      <c r="KBR53" s="353"/>
      <c r="KBS53" s="353"/>
      <c r="KBT53" s="354"/>
      <c r="KBU53" s="352" t="s">
        <v>78</v>
      </c>
      <c r="KBV53" s="353"/>
      <c r="KBW53" s="353"/>
      <c r="KBX53" s="353"/>
      <c r="KBY53" s="353"/>
      <c r="KBZ53" s="353"/>
      <c r="KCA53" s="353"/>
      <c r="KCB53" s="354"/>
      <c r="KCC53" s="352" t="s">
        <v>78</v>
      </c>
      <c r="KCD53" s="353"/>
      <c r="KCE53" s="353"/>
      <c r="KCF53" s="353"/>
      <c r="KCG53" s="353"/>
      <c r="KCH53" s="353"/>
      <c r="KCI53" s="353"/>
      <c r="KCJ53" s="354"/>
      <c r="KCK53" s="352" t="s">
        <v>78</v>
      </c>
      <c r="KCL53" s="353"/>
      <c r="KCM53" s="353"/>
      <c r="KCN53" s="353"/>
      <c r="KCO53" s="353"/>
      <c r="KCP53" s="353"/>
      <c r="KCQ53" s="353"/>
      <c r="KCR53" s="354"/>
      <c r="KCS53" s="352" t="s">
        <v>78</v>
      </c>
      <c r="KCT53" s="353"/>
      <c r="KCU53" s="353"/>
      <c r="KCV53" s="353"/>
      <c r="KCW53" s="353"/>
      <c r="KCX53" s="353"/>
      <c r="KCY53" s="353"/>
      <c r="KCZ53" s="354"/>
      <c r="KDA53" s="352" t="s">
        <v>78</v>
      </c>
      <c r="KDB53" s="353"/>
      <c r="KDC53" s="353"/>
      <c r="KDD53" s="353"/>
      <c r="KDE53" s="353"/>
      <c r="KDF53" s="353"/>
      <c r="KDG53" s="353"/>
      <c r="KDH53" s="354"/>
      <c r="KDI53" s="352" t="s">
        <v>78</v>
      </c>
      <c r="KDJ53" s="353"/>
      <c r="KDK53" s="353"/>
      <c r="KDL53" s="353"/>
      <c r="KDM53" s="353"/>
      <c r="KDN53" s="353"/>
      <c r="KDO53" s="353"/>
      <c r="KDP53" s="354"/>
      <c r="KDQ53" s="352" t="s">
        <v>78</v>
      </c>
      <c r="KDR53" s="353"/>
      <c r="KDS53" s="353"/>
      <c r="KDT53" s="353"/>
      <c r="KDU53" s="353"/>
      <c r="KDV53" s="353"/>
      <c r="KDW53" s="353"/>
      <c r="KDX53" s="354"/>
      <c r="KDY53" s="352" t="s">
        <v>78</v>
      </c>
      <c r="KDZ53" s="353"/>
      <c r="KEA53" s="353"/>
      <c r="KEB53" s="353"/>
      <c r="KEC53" s="353"/>
      <c r="KED53" s="353"/>
      <c r="KEE53" s="353"/>
      <c r="KEF53" s="354"/>
      <c r="KEG53" s="352" t="s">
        <v>78</v>
      </c>
      <c r="KEH53" s="353"/>
      <c r="KEI53" s="353"/>
      <c r="KEJ53" s="353"/>
      <c r="KEK53" s="353"/>
      <c r="KEL53" s="353"/>
      <c r="KEM53" s="353"/>
      <c r="KEN53" s="354"/>
      <c r="KEO53" s="352" t="s">
        <v>78</v>
      </c>
      <c r="KEP53" s="353"/>
      <c r="KEQ53" s="353"/>
      <c r="KER53" s="353"/>
      <c r="KES53" s="353"/>
      <c r="KET53" s="353"/>
      <c r="KEU53" s="353"/>
      <c r="KEV53" s="354"/>
      <c r="KEW53" s="352" t="s">
        <v>78</v>
      </c>
      <c r="KEX53" s="353"/>
      <c r="KEY53" s="353"/>
      <c r="KEZ53" s="353"/>
      <c r="KFA53" s="353"/>
      <c r="KFB53" s="353"/>
      <c r="KFC53" s="353"/>
      <c r="KFD53" s="354"/>
      <c r="KFE53" s="352" t="s">
        <v>78</v>
      </c>
      <c r="KFF53" s="353"/>
      <c r="KFG53" s="353"/>
      <c r="KFH53" s="353"/>
      <c r="KFI53" s="353"/>
      <c r="KFJ53" s="353"/>
      <c r="KFK53" s="353"/>
      <c r="KFL53" s="354"/>
      <c r="KFM53" s="352" t="s">
        <v>78</v>
      </c>
      <c r="KFN53" s="353"/>
      <c r="KFO53" s="353"/>
      <c r="KFP53" s="353"/>
      <c r="KFQ53" s="353"/>
      <c r="KFR53" s="353"/>
      <c r="KFS53" s="353"/>
      <c r="KFT53" s="354"/>
      <c r="KFU53" s="352" t="s">
        <v>78</v>
      </c>
      <c r="KFV53" s="353"/>
      <c r="KFW53" s="353"/>
      <c r="KFX53" s="353"/>
      <c r="KFY53" s="353"/>
      <c r="KFZ53" s="353"/>
      <c r="KGA53" s="353"/>
      <c r="KGB53" s="354"/>
      <c r="KGC53" s="352" t="s">
        <v>78</v>
      </c>
      <c r="KGD53" s="353"/>
      <c r="KGE53" s="353"/>
      <c r="KGF53" s="353"/>
      <c r="KGG53" s="353"/>
      <c r="KGH53" s="353"/>
      <c r="KGI53" s="353"/>
      <c r="KGJ53" s="354"/>
      <c r="KGK53" s="352" t="s">
        <v>78</v>
      </c>
      <c r="KGL53" s="353"/>
      <c r="KGM53" s="353"/>
      <c r="KGN53" s="353"/>
      <c r="KGO53" s="353"/>
      <c r="KGP53" s="353"/>
      <c r="KGQ53" s="353"/>
      <c r="KGR53" s="354"/>
      <c r="KGS53" s="352" t="s">
        <v>78</v>
      </c>
      <c r="KGT53" s="353"/>
      <c r="KGU53" s="353"/>
      <c r="KGV53" s="353"/>
      <c r="KGW53" s="353"/>
      <c r="KGX53" s="353"/>
      <c r="KGY53" s="353"/>
      <c r="KGZ53" s="354"/>
      <c r="KHA53" s="352" t="s">
        <v>78</v>
      </c>
      <c r="KHB53" s="353"/>
      <c r="KHC53" s="353"/>
      <c r="KHD53" s="353"/>
      <c r="KHE53" s="353"/>
      <c r="KHF53" s="353"/>
      <c r="KHG53" s="353"/>
      <c r="KHH53" s="354"/>
      <c r="KHI53" s="352" t="s">
        <v>78</v>
      </c>
      <c r="KHJ53" s="353"/>
      <c r="KHK53" s="353"/>
      <c r="KHL53" s="353"/>
      <c r="KHM53" s="353"/>
      <c r="KHN53" s="353"/>
      <c r="KHO53" s="353"/>
      <c r="KHP53" s="354"/>
      <c r="KHQ53" s="352" t="s">
        <v>78</v>
      </c>
      <c r="KHR53" s="353"/>
      <c r="KHS53" s="353"/>
      <c r="KHT53" s="353"/>
      <c r="KHU53" s="353"/>
      <c r="KHV53" s="353"/>
      <c r="KHW53" s="353"/>
      <c r="KHX53" s="354"/>
      <c r="KHY53" s="352" t="s">
        <v>78</v>
      </c>
      <c r="KHZ53" s="353"/>
      <c r="KIA53" s="353"/>
      <c r="KIB53" s="353"/>
      <c r="KIC53" s="353"/>
      <c r="KID53" s="353"/>
      <c r="KIE53" s="353"/>
      <c r="KIF53" s="354"/>
      <c r="KIG53" s="352" t="s">
        <v>78</v>
      </c>
      <c r="KIH53" s="353"/>
      <c r="KII53" s="353"/>
      <c r="KIJ53" s="353"/>
      <c r="KIK53" s="353"/>
      <c r="KIL53" s="353"/>
      <c r="KIM53" s="353"/>
      <c r="KIN53" s="354"/>
      <c r="KIO53" s="352" t="s">
        <v>78</v>
      </c>
      <c r="KIP53" s="353"/>
      <c r="KIQ53" s="353"/>
      <c r="KIR53" s="353"/>
      <c r="KIS53" s="353"/>
      <c r="KIT53" s="353"/>
      <c r="KIU53" s="353"/>
      <c r="KIV53" s="354"/>
      <c r="KIW53" s="352" t="s">
        <v>78</v>
      </c>
      <c r="KIX53" s="353"/>
      <c r="KIY53" s="353"/>
      <c r="KIZ53" s="353"/>
      <c r="KJA53" s="353"/>
      <c r="KJB53" s="353"/>
      <c r="KJC53" s="353"/>
      <c r="KJD53" s="354"/>
      <c r="KJE53" s="352" t="s">
        <v>78</v>
      </c>
      <c r="KJF53" s="353"/>
      <c r="KJG53" s="353"/>
      <c r="KJH53" s="353"/>
      <c r="KJI53" s="353"/>
      <c r="KJJ53" s="353"/>
      <c r="KJK53" s="353"/>
      <c r="KJL53" s="354"/>
      <c r="KJM53" s="352" t="s">
        <v>78</v>
      </c>
      <c r="KJN53" s="353"/>
      <c r="KJO53" s="353"/>
      <c r="KJP53" s="353"/>
      <c r="KJQ53" s="353"/>
      <c r="KJR53" s="353"/>
      <c r="KJS53" s="353"/>
      <c r="KJT53" s="354"/>
      <c r="KJU53" s="352" t="s">
        <v>78</v>
      </c>
      <c r="KJV53" s="353"/>
      <c r="KJW53" s="353"/>
      <c r="KJX53" s="353"/>
      <c r="KJY53" s="353"/>
      <c r="KJZ53" s="353"/>
      <c r="KKA53" s="353"/>
      <c r="KKB53" s="354"/>
      <c r="KKC53" s="352" t="s">
        <v>78</v>
      </c>
      <c r="KKD53" s="353"/>
      <c r="KKE53" s="353"/>
      <c r="KKF53" s="353"/>
      <c r="KKG53" s="353"/>
      <c r="KKH53" s="353"/>
      <c r="KKI53" s="353"/>
      <c r="KKJ53" s="354"/>
      <c r="KKK53" s="352" t="s">
        <v>78</v>
      </c>
      <c r="KKL53" s="353"/>
      <c r="KKM53" s="353"/>
      <c r="KKN53" s="353"/>
      <c r="KKO53" s="353"/>
      <c r="KKP53" s="353"/>
      <c r="KKQ53" s="353"/>
      <c r="KKR53" s="354"/>
      <c r="KKS53" s="352" t="s">
        <v>78</v>
      </c>
      <c r="KKT53" s="353"/>
      <c r="KKU53" s="353"/>
      <c r="KKV53" s="353"/>
      <c r="KKW53" s="353"/>
      <c r="KKX53" s="353"/>
      <c r="KKY53" s="353"/>
      <c r="KKZ53" s="354"/>
      <c r="KLA53" s="352" t="s">
        <v>78</v>
      </c>
      <c r="KLB53" s="353"/>
      <c r="KLC53" s="353"/>
      <c r="KLD53" s="353"/>
      <c r="KLE53" s="353"/>
      <c r="KLF53" s="353"/>
      <c r="KLG53" s="353"/>
      <c r="KLH53" s="354"/>
      <c r="KLI53" s="352" t="s">
        <v>78</v>
      </c>
      <c r="KLJ53" s="353"/>
      <c r="KLK53" s="353"/>
      <c r="KLL53" s="353"/>
      <c r="KLM53" s="353"/>
      <c r="KLN53" s="353"/>
      <c r="KLO53" s="353"/>
      <c r="KLP53" s="354"/>
      <c r="KLQ53" s="352" t="s">
        <v>78</v>
      </c>
      <c r="KLR53" s="353"/>
      <c r="KLS53" s="353"/>
      <c r="KLT53" s="353"/>
      <c r="KLU53" s="353"/>
      <c r="KLV53" s="353"/>
      <c r="KLW53" s="353"/>
      <c r="KLX53" s="354"/>
      <c r="KLY53" s="352" t="s">
        <v>78</v>
      </c>
      <c r="KLZ53" s="353"/>
      <c r="KMA53" s="353"/>
      <c r="KMB53" s="353"/>
      <c r="KMC53" s="353"/>
      <c r="KMD53" s="353"/>
      <c r="KME53" s="353"/>
      <c r="KMF53" s="354"/>
      <c r="KMG53" s="352" t="s">
        <v>78</v>
      </c>
      <c r="KMH53" s="353"/>
      <c r="KMI53" s="353"/>
      <c r="KMJ53" s="353"/>
      <c r="KMK53" s="353"/>
      <c r="KML53" s="353"/>
      <c r="KMM53" s="353"/>
      <c r="KMN53" s="354"/>
      <c r="KMO53" s="352" t="s">
        <v>78</v>
      </c>
      <c r="KMP53" s="353"/>
      <c r="KMQ53" s="353"/>
      <c r="KMR53" s="353"/>
      <c r="KMS53" s="353"/>
      <c r="KMT53" s="353"/>
      <c r="KMU53" s="353"/>
      <c r="KMV53" s="354"/>
      <c r="KMW53" s="352" t="s">
        <v>78</v>
      </c>
      <c r="KMX53" s="353"/>
      <c r="KMY53" s="353"/>
      <c r="KMZ53" s="353"/>
      <c r="KNA53" s="353"/>
      <c r="KNB53" s="353"/>
      <c r="KNC53" s="353"/>
      <c r="KND53" s="354"/>
      <c r="KNE53" s="352" t="s">
        <v>78</v>
      </c>
      <c r="KNF53" s="353"/>
      <c r="KNG53" s="353"/>
      <c r="KNH53" s="353"/>
      <c r="KNI53" s="353"/>
      <c r="KNJ53" s="353"/>
      <c r="KNK53" s="353"/>
      <c r="KNL53" s="354"/>
      <c r="KNM53" s="352" t="s">
        <v>78</v>
      </c>
      <c r="KNN53" s="353"/>
      <c r="KNO53" s="353"/>
      <c r="KNP53" s="353"/>
      <c r="KNQ53" s="353"/>
      <c r="KNR53" s="353"/>
      <c r="KNS53" s="353"/>
      <c r="KNT53" s="354"/>
      <c r="KNU53" s="352" t="s">
        <v>78</v>
      </c>
      <c r="KNV53" s="353"/>
      <c r="KNW53" s="353"/>
      <c r="KNX53" s="353"/>
      <c r="KNY53" s="353"/>
      <c r="KNZ53" s="353"/>
      <c r="KOA53" s="353"/>
      <c r="KOB53" s="354"/>
      <c r="KOC53" s="352" t="s">
        <v>78</v>
      </c>
      <c r="KOD53" s="353"/>
      <c r="KOE53" s="353"/>
      <c r="KOF53" s="353"/>
      <c r="KOG53" s="353"/>
      <c r="KOH53" s="353"/>
      <c r="KOI53" s="353"/>
      <c r="KOJ53" s="354"/>
      <c r="KOK53" s="352" t="s">
        <v>78</v>
      </c>
      <c r="KOL53" s="353"/>
      <c r="KOM53" s="353"/>
      <c r="KON53" s="353"/>
      <c r="KOO53" s="353"/>
      <c r="KOP53" s="353"/>
      <c r="KOQ53" s="353"/>
      <c r="KOR53" s="354"/>
      <c r="KOS53" s="352" t="s">
        <v>78</v>
      </c>
      <c r="KOT53" s="353"/>
      <c r="KOU53" s="353"/>
      <c r="KOV53" s="353"/>
      <c r="KOW53" s="353"/>
      <c r="KOX53" s="353"/>
      <c r="KOY53" s="353"/>
      <c r="KOZ53" s="354"/>
      <c r="KPA53" s="352" t="s">
        <v>78</v>
      </c>
      <c r="KPB53" s="353"/>
      <c r="KPC53" s="353"/>
      <c r="KPD53" s="353"/>
      <c r="KPE53" s="353"/>
      <c r="KPF53" s="353"/>
      <c r="KPG53" s="353"/>
      <c r="KPH53" s="354"/>
      <c r="KPI53" s="352" t="s">
        <v>78</v>
      </c>
      <c r="KPJ53" s="353"/>
      <c r="KPK53" s="353"/>
      <c r="KPL53" s="353"/>
      <c r="KPM53" s="353"/>
      <c r="KPN53" s="353"/>
      <c r="KPO53" s="353"/>
      <c r="KPP53" s="354"/>
      <c r="KPQ53" s="352" t="s">
        <v>78</v>
      </c>
      <c r="KPR53" s="353"/>
      <c r="KPS53" s="353"/>
      <c r="KPT53" s="353"/>
      <c r="KPU53" s="353"/>
      <c r="KPV53" s="353"/>
      <c r="KPW53" s="353"/>
      <c r="KPX53" s="354"/>
      <c r="KPY53" s="352" t="s">
        <v>78</v>
      </c>
      <c r="KPZ53" s="353"/>
      <c r="KQA53" s="353"/>
      <c r="KQB53" s="353"/>
      <c r="KQC53" s="353"/>
      <c r="KQD53" s="353"/>
      <c r="KQE53" s="353"/>
      <c r="KQF53" s="354"/>
      <c r="KQG53" s="352" t="s">
        <v>78</v>
      </c>
      <c r="KQH53" s="353"/>
      <c r="KQI53" s="353"/>
      <c r="KQJ53" s="353"/>
      <c r="KQK53" s="353"/>
      <c r="KQL53" s="353"/>
      <c r="KQM53" s="353"/>
      <c r="KQN53" s="354"/>
      <c r="KQO53" s="352" t="s">
        <v>78</v>
      </c>
      <c r="KQP53" s="353"/>
      <c r="KQQ53" s="353"/>
      <c r="KQR53" s="353"/>
      <c r="KQS53" s="353"/>
      <c r="KQT53" s="353"/>
      <c r="KQU53" s="353"/>
      <c r="KQV53" s="354"/>
      <c r="KQW53" s="352" t="s">
        <v>78</v>
      </c>
      <c r="KQX53" s="353"/>
      <c r="KQY53" s="353"/>
      <c r="KQZ53" s="353"/>
      <c r="KRA53" s="353"/>
      <c r="KRB53" s="353"/>
      <c r="KRC53" s="353"/>
      <c r="KRD53" s="354"/>
      <c r="KRE53" s="352" t="s">
        <v>78</v>
      </c>
      <c r="KRF53" s="353"/>
      <c r="KRG53" s="353"/>
      <c r="KRH53" s="353"/>
      <c r="KRI53" s="353"/>
      <c r="KRJ53" s="353"/>
      <c r="KRK53" s="353"/>
      <c r="KRL53" s="354"/>
      <c r="KRM53" s="352" t="s">
        <v>78</v>
      </c>
      <c r="KRN53" s="353"/>
      <c r="KRO53" s="353"/>
      <c r="KRP53" s="353"/>
      <c r="KRQ53" s="353"/>
      <c r="KRR53" s="353"/>
      <c r="KRS53" s="353"/>
      <c r="KRT53" s="354"/>
      <c r="KRU53" s="352" t="s">
        <v>78</v>
      </c>
      <c r="KRV53" s="353"/>
      <c r="KRW53" s="353"/>
      <c r="KRX53" s="353"/>
      <c r="KRY53" s="353"/>
      <c r="KRZ53" s="353"/>
      <c r="KSA53" s="353"/>
      <c r="KSB53" s="354"/>
      <c r="KSC53" s="352" t="s">
        <v>78</v>
      </c>
      <c r="KSD53" s="353"/>
      <c r="KSE53" s="353"/>
      <c r="KSF53" s="353"/>
      <c r="KSG53" s="353"/>
      <c r="KSH53" s="353"/>
      <c r="KSI53" s="353"/>
      <c r="KSJ53" s="354"/>
      <c r="KSK53" s="352" t="s">
        <v>78</v>
      </c>
      <c r="KSL53" s="353"/>
      <c r="KSM53" s="353"/>
      <c r="KSN53" s="353"/>
      <c r="KSO53" s="353"/>
      <c r="KSP53" s="353"/>
      <c r="KSQ53" s="353"/>
      <c r="KSR53" s="354"/>
      <c r="KSS53" s="352" t="s">
        <v>78</v>
      </c>
      <c r="KST53" s="353"/>
      <c r="KSU53" s="353"/>
      <c r="KSV53" s="353"/>
      <c r="KSW53" s="353"/>
      <c r="KSX53" s="353"/>
      <c r="KSY53" s="353"/>
      <c r="KSZ53" s="354"/>
      <c r="KTA53" s="352" t="s">
        <v>78</v>
      </c>
      <c r="KTB53" s="353"/>
      <c r="KTC53" s="353"/>
      <c r="KTD53" s="353"/>
      <c r="KTE53" s="353"/>
      <c r="KTF53" s="353"/>
      <c r="KTG53" s="353"/>
      <c r="KTH53" s="354"/>
      <c r="KTI53" s="352" t="s">
        <v>78</v>
      </c>
      <c r="KTJ53" s="353"/>
      <c r="KTK53" s="353"/>
      <c r="KTL53" s="353"/>
      <c r="KTM53" s="353"/>
      <c r="KTN53" s="353"/>
      <c r="KTO53" s="353"/>
      <c r="KTP53" s="354"/>
      <c r="KTQ53" s="352" t="s">
        <v>78</v>
      </c>
      <c r="KTR53" s="353"/>
      <c r="KTS53" s="353"/>
      <c r="KTT53" s="353"/>
      <c r="KTU53" s="353"/>
      <c r="KTV53" s="353"/>
      <c r="KTW53" s="353"/>
      <c r="KTX53" s="354"/>
      <c r="KTY53" s="352" t="s">
        <v>78</v>
      </c>
      <c r="KTZ53" s="353"/>
      <c r="KUA53" s="353"/>
      <c r="KUB53" s="353"/>
      <c r="KUC53" s="353"/>
      <c r="KUD53" s="353"/>
      <c r="KUE53" s="353"/>
      <c r="KUF53" s="354"/>
      <c r="KUG53" s="352" t="s">
        <v>78</v>
      </c>
      <c r="KUH53" s="353"/>
      <c r="KUI53" s="353"/>
      <c r="KUJ53" s="353"/>
      <c r="KUK53" s="353"/>
      <c r="KUL53" s="353"/>
      <c r="KUM53" s="353"/>
      <c r="KUN53" s="354"/>
      <c r="KUO53" s="352" t="s">
        <v>78</v>
      </c>
      <c r="KUP53" s="353"/>
      <c r="KUQ53" s="353"/>
      <c r="KUR53" s="353"/>
      <c r="KUS53" s="353"/>
      <c r="KUT53" s="353"/>
      <c r="KUU53" s="353"/>
      <c r="KUV53" s="354"/>
      <c r="KUW53" s="352" t="s">
        <v>78</v>
      </c>
      <c r="KUX53" s="353"/>
      <c r="KUY53" s="353"/>
      <c r="KUZ53" s="353"/>
      <c r="KVA53" s="353"/>
      <c r="KVB53" s="353"/>
      <c r="KVC53" s="353"/>
      <c r="KVD53" s="354"/>
      <c r="KVE53" s="352" t="s">
        <v>78</v>
      </c>
      <c r="KVF53" s="353"/>
      <c r="KVG53" s="353"/>
      <c r="KVH53" s="353"/>
      <c r="KVI53" s="353"/>
      <c r="KVJ53" s="353"/>
      <c r="KVK53" s="353"/>
      <c r="KVL53" s="354"/>
      <c r="KVM53" s="352" t="s">
        <v>78</v>
      </c>
      <c r="KVN53" s="353"/>
      <c r="KVO53" s="353"/>
      <c r="KVP53" s="353"/>
      <c r="KVQ53" s="353"/>
      <c r="KVR53" s="353"/>
      <c r="KVS53" s="353"/>
      <c r="KVT53" s="354"/>
      <c r="KVU53" s="352" t="s">
        <v>78</v>
      </c>
      <c r="KVV53" s="353"/>
      <c r="KVW53" s="353"/>
      <c r="KVX53" s="353"/>
      <c r="KVY53" s="353"/>
      <c r="KVZ53" s="353"/>
      <c r="KWA53" s="353"/>
      <c r="KWB53" s="354"/>
      <c r="KWC53" s="352" t="s">
        <v>78</v>
      </c>
      <c r="KWD53" s="353"/>
      <c r="KWE53" s="353"/>
      <c r="KWF53" s="353"/>
      <c r="KWG53" s="353"/>
      <c r="KWH53" s="353"/>
      <c r="KWI53" s="353"/>
      <c r="KWJ53" s="354"/>
      <c r="KWK53" s="352" t="s">
        <v>78</v>
      </c>
      <c r="KWL53" s="353"/>
      <c r="KWM53" s="353"/>
      <c r="KWN53" s="353"/>
      <c r="KWO53" s="353"/>
      <c r="KWP53" s="353"/>
      <c r="KWQ53" s="353"/>
      <c r="KWR53" s="354"/>
      <c r="KWS53" s="352" t="s">
        <v>78</v>
      </c>
      <c r="KWT53" s="353"/>
      <c r="KWU53" s="353"/>
      <c r="KWV53" s="353"/>
      <c r="KWW53" s="353"/>
      <c r="KWX53" s="353"/>
      <c r="KWY53" s="353"/>
      <c r="KWZ53" s="354"/>
      <c r="KXA53" s="352" t="s">
        <v>78</v>
      </c>
      <c r="KXB53" s="353"/>
      <c r="KXC53" s="353"/>
      <c r="KXD53" s="353"/>
      <c r="KXE53" s="353"/>
      <c r="KXF53" s="353"/>
      <c r="KXG53" s="353"/>
      <c r="KXH53" s="354"/>
      <c r="KXI53" s="352" t="s">
        <v>78</v>
      </c>
      <c r="KXJ53" s="353"/>
      <c r="KXK53" s="353"/>
      <c r="KXL53" s="353"/>
      <c r="KXM53" s="353"/>
      <c r="KXN53" s="353"/>
      <c r="KXO53" s="353"/>
      <c r="KXP53" s="354"/>
      <c r="KXQ53" s="352" t="s">
        <v>78</v>
      </c>
      <c r="KXR53" s="353"/>
      <c r="KXS53" s="353"/>
      <c r="KXT53" s="353"/>
      <c r="KXU53" s="353"/>
      <c r="KXV53" s="353"/>
      <c r="KXW53" s="353"/>
      <c r="KXX53" s="354"/>
      <c r="KXY53" s="352" t="s">
        <v>78</v>
      </c>
      <c r="KXZ53" s="353"/>
      <c r="KYA53" s="353"/>
      <c r="KYB53" s="353"/>
      <c r="KYC53" s="353"/>
      <c r="KYD53" s="353"/>
      <c r="KYE53" s="353"/>
      <c r="KYF53" s="354"/>
      <c r="KYG53" s="352" t="s">
        <v>78</v>
      </c>
      <c r="KYH53" s="353"/>
      <c r="KYI53" s="353"/>
      <c r="KYJ53" s="353"/>
      <c r="KYK53" s="353"/>
      <c r="KYL53" s="353"/>
      <c r="KYM53" s="353"/>
      <c r="KYN53" s="354"/>
      <c r="KYO53" s="352" t="s">
        <v>78</v>
      </c>
      <c r="KYP53" s="353"/>
      <c r="KYQ53" s="353"/>
      <c r="KYR53" s="353"/>
      <c r="KYS53" s="353"/>
      <c r="KYT53" s="353"/>
      <c r="KYU53" s="353"/>
      <c r="KYV53" s="354"/>
      <c r="KYW53" s="352" t="s">
        <v>78</v>
      </c>
      <c r="KYX53" s="353"/>
      <c r="KYY53" s="353"/>
      <c r="KYZ53" s="353"/>
      <c r="KZA53" s="353"/>
      <c r="KZB53" s="353"/>
      <c r="KZC53" s="353"/>
      <c r="KZD53" s="354"/>
      <c r="KZE53" s="352" t="s">
        <v>78</v>
      </c>
      <c r="KZF53" s="353"/>
      <c r="KZG53" s="353"/>
      <c r="KZH53" s="353"/>
      <c r="KZI53" s="353"/>
      <c r="KZJ53" s="353"/>
      <c r="KZK53" s="353"/>
      <c r="KZL53" s="354"/>
      <c r="KZM53" s="352" t="s">
        <v>78</v>
      </c>
      <c r="KZN53" s="353"/>
      <c r="KZO53" s="353"/>
      <c r="KZP53" s="353"/>
      <c r="KZQ53" s="353"/>
      <c r="KZR53" s="353"/>
      <c r="KZS53" s="353"/>
      <c r="KZT53" s="354"/>
      <c r="KZU53" s="352" t="s">
        <v>78</v>
      </c>
      <c r="KZV53" s="353"/>
      <c r="KZW53" s="353"/>
      <c r="KZX53" s="353"/>
      <c r="KZY53" s="353"/>
      <c r="KZZ53" s="353"/>
      <c r="LAA53" s="353"/>
      <c r="LAB53" s="354"/>
      <c r="LAC53" s="352" t="s">
        <v>78</v>
      </c>
      <c r="LAD53" s="353"/>
      <c r="LAE53" s="353"/>
      <c r="LAF53" s="353"/>
      <c r="LAG53" s="353"/>
      <c r="LAH53" s="353"/>
      <c r="LAI53" s="353"/>
      <c r="LAJ53" s="354"/>
      <c r="LAK53" s="352" t="s">
        <v>78</v>
      </c>
      <c r="LAL53" s="353"/>
      <c r="LAM53" s="353"/>
      <c r="LAN53" s="353"/>
      <c r="LAO53" s="353"/>
      <c r="LAP53" s="353"/>
      <c r="LAQ53" s="353"/>
      <c r="LAR53" s="354"/>
      <c r="LAS53" s="352" t="s">
        <v>78</v>
      </c>
      <c r="LAT53" s="353"/>
      <c r="LAU53" s="353"/>
      <c r="LAV53" s="353"/>
      <c r="LAW53" s="353"/>
      <c r="LAX53" s="353"/>
      <c r="LAY53" s="353"/>
      <c r="LAZ53" s="354"/>
      <c r="LBA53" s="352" t="s">
        <v>78</v>
      </c>
      <c r="LBB53" s="353"/>
      <c r="LBC53" s="353"/>
      <c r="LBD53" s="353"/>
      <c r="LBE53" s="353"/>
      <c r="LBF53" s="353"/>
      <c r="LBG53" s="353"/>
      <c r="LBH53" s="354"/>
      <c r="LBI53" s="352" t="s">
        <v>78</v>
      </c>
      <c r="LBJ53" s="353"/>
      <c r="LBK53" s="353"/>
      <c r="LBL53" s="353"/>
      <c r="LBM53" s="353"/>
      <c r="LBN53" s="353"/>
      <c r="LBO53" s="353"/>
      <c r="LBP53" s="354"/>
      <c r="LBQ53" s="352" t="s">
        <v>78</v>
      </c>
      <c r="LBR53" s="353"/>
      <c r="LBS53" s="353"/>
      <c r="LBT53" s="353"/>
      <c r="LBU53" s="353"/>
      <c r="LBV53" s="353"/>
      <c r="LBW53" s="353"/>
      <c r="LBX53" s="354"/>
      <c r="LBY53" s="352" t="s">
        <v>78</v>
      </c>
      <c r="LBZ53" s="353"/>
      <c r="LCA53" s="353"/>
      <c r="LCB53" s="353"/>
      <c r="LCC53" s="353"/>
      <c r="LCD53" s="353"/>
      <c r="LCE53" s="353"/>
      <c r="LCF53" s="354"/>
      <c r="LCG53" s="352" t="s">
        <v>78</v>
      </c>
      <c r="LCH53" s="353"/>
      <c r="LCI53" s="353"/>
      <c r="LCJ53" s="353"/>
      <c r="LCK53" s="353"/>
      <c r="LCL53" s="353"/>
      <c r="LCM53" s="353"/>
      <c r="LCN53" s="354"/>
      <c r="LCO53" s="352" t="s">
        <v>78</v>
      </c>
      <c r="LCP53" s="353"/>
      <c r="LCQ53" s="353"/>
      <c r="LCR53" s="353"/>
      <c r="LCS53" s="353"/>
      <c r="LCT53" s="353"/>
      <c r="LCU53" s="353"/>
      <c r="LCV53" s="354"/>
      <c r="LCW53" s="352" t="s">
        <v>78</v>
      </c>
      <c r="LCX53" s="353"/>
      <c r="LCY53" s="353"/>
      <c r="LCZ53" s="353"/>
      <c r="LDA53" s="353"/>
      <c r="LDB53" s="353"/>
      <c r="LDC53" s="353"/>
      <c r="LDD53" s="354"/>
      <c r="LDE53" s="352" t="s">
        <v>78</v>
      </c>
      <c r="LDF53" s="353"/>
      <c r="LDG53" s="353"/>
      <c r="LDH53" s="353"/>
      <c r="LDI53" s="353"/>
      <c r="LDJ53" s="353"/>
      <c r="LDK53" s="353"/>
      <c r="LDL53" s="354"/>
      <c r="LDM53" s="352" t="s">
        <v>78</v>
      </c>
      <c r="LDN53" s="353"/>
      <c r="LDO53" s="353"/>
      <c r="LDP53" s="353"/>
      <c r="LDQ53" s="353"/>
      <c r="LDR53" s="353"/>
      <c r="LDS53" s="353"/>
      <c r="LDT53" s="354"/>
      <c r="LDU53" s="352" t="s">
        <v>78</v>
      </c>
      <c r="LDV53" s="353"/>
      <c r="LDW53" s="353"/>
      <c r="LDX53" s="353"/>
      <c r="LDY53" s="353"/>
      <c r="LDZ53" s="353"/>
      <c r="LEA53" s="353"/>
      <c r="LEB53" s="354"/>
      <c r="LEC53" s="352" t="s">
        <v>78</v>
      </c>
      <c r="LED53" s="353"/>
      <c r="LEE53" s="353"/>
      <c r="LEF53" s="353"/>
      <c r="LEG53" s="353"/>
      <c r="LEH53" s="353"/>
      <c r="LEI53" s="353"/>
      <c r="LEJ53" s="354"/>
      <c r="LEK53" s="352" t="s">
        <v>78</v>
      </c>
      <c r="LEL53" s="353"/>
      <c r="LEM53" s="353"/>
      <c r="LEN53" s="353"/>
      <c r="LEO53" s="353"/>
      <c r="LEP53" s="353"/>
      <c r="LEQ53" s="353"/>
      <c r="LER53" s="354"/>
      <c r="LES53" s="352" t="s">
        <v>78</v>
      </c>
      <c r="LET53" s="353"/>
      <c r="LEU53" s="353"/>
      <c r="LEV53" s="353"/>
      <c r="LEW53" s="353"/>
      <c r="LEX53" s="353"/>
      <c r="LEY53" s="353"/>
      <c r="LEZ53" s="354"/>
      <c r="LFA53" s="352" t="s">
        <v>78</v>
      </c>
      <c r="LFB53" s="353"/>
      <c r="LFC53" s="353"/>
      <c r="LFD53" s="353"/>
      <c r="LFE53" s="353"/>
      <c r="LFF53" s="353"/>
      <c r="LFG53" s="353"/>
      <c r="LFH53" s="354"/>
      <c r="LFI53" s="352" t="s">
        <v>78</v>
      </c>
      <c r="LFJ53" s="353"/>
      <c r="LFK53" s="353"/>
      <c r="LFL53" s="353"/>
      <c r="LFM53" s="353"/>
      <c r="LFN53" s="353"/>
      <c r="LFO53" s="353"/>
      <c r="LFP53" s="354"/>
      <c r="LFQ53" s="352" t="s">
        <v>78</v>
      </c>
      <c r="LFR53" s="353"/>
      <c r="LFS53" s="353"/>
      <c r="LFT53" s="353"/>
      <c r="LFU53" s="353"/>
      <c r="LFV53" s="353"/>
      <c r="LFW53" s="353"/>
      <c r="LFX53" s="354"/>
      <c r="LFY53" s="352" t="s">
        <v>78</v>
      </c>
      <c r="LFZ53" s="353"/>
      <c r="LGA53" s="353"/>
      <c r="LGB53" s="353"/>
      <c r="LGC53" s="353"/>
      <c r="LGD53" s="353"/>
      <c r="LGE53" s="353"/>
      <c r="LGF53" s="354"/>
      <c r="LGG53" s="352" t="s">
        <v>78</v>
      </c>
      <c r="LGH53" s="353"/>
      <c r="LGI53" s="353"/>
      <c r="LGJ53" s="353"/>
      <c r="LGK53" s="353"/>
      <c r="LGL53" s="353"/>
      <c r="LGM53" s="353"/>
      <c r="LGN53" s="354"/>
      <c r="LGO53" s="352" t="s">
        <v>78</v>
      </c>
      <c r="LGP53" s="353"/>
      <c r="LGQ53" s="353"/>
      <c r="LGR53" s="353"/>
      <c r="LGS53" s="353"/>
      <c r="LGT53" s="353"/>
      <c r="LGU53" s="353"/>
      <c r="LGV53" s="354"/>
      <c r="LGW53" s="352" t="s">
        <v>78</v>
      </c>
      <c r="LGX53" s="353"/>
      <c r="LGY53" s="353"/>
      <c r="LGZ53" s="353"/>
      <c r="LHA53" s="353"/>
      <c r="LHB53" s="353"/>
      <c r="LHC53" s="353"/>
      <c r="LHD53" s="354"/>
      <c r="LHE53" s="352" t="s">
        <v>78</v>
      </c>
      <c r="LHF53" s="353"/>
      <c r="LHG53" s="353"/>
      <c r="LHH53" s="353"/>
      <c r="LHI53" s="353"/>
      <c r="LHJ53" s="353"/>
      <c r="LHK53" s="353"/>
      <c r="LHL53" s="354"/>
      <c r="LHM53" s="352" t="s">
        <v>78</v>
      </c>
      <c r="LHN53" s="353"/>
      <c r="LHO53" s="353"/>
      <c r="LHP53" s="353"/>
      <c r="LHQ53" s="353"/>
      <c r="LHR53" s="353"/>
      <c r="LHS53" s="353"/>
      <c r="LHT53" s="354"/>
      <c r="LHU53" s="352" t="s">
        <v>78</v>
      </c>
      <c r="LHV53" s="353"/>
      <c r="LHW53" s="353"/>
      <c r="LHX53" s="353"/>
      <c r="LHY53" s="353"/>
      <c r="LHZ53" s="353"/>
      <c r="LIA53" s="353"/>
      <c r="LIB53" s="354"/>
      <c r="LIC53" s="352" t="s">
        <v>78</v>
      </c>
      <c r="LID53" s="353"/>
      <c r="LIE53" s="353"/>
      <c r="LIF53" s="353"/>
      <c r="LIG53" s="353"/>
      <c r="LIH53" s="353"/>
      <c r="LII53" s="353"/>
      <c r="LIJ53" s="354"/>
      <c r="LIK53" s="352" t="s">
        <v>78</v>
      </c>
      <c r="LIL53" s="353"/>
      <c r="LIM53" s="353"/>
      <c r="LIN53" s="353"/>
      <c r="LIO53" s="353"/>
      <c r="LIP53" s="353"/>
      <c r="LIQ53" s="353"/>
      <c r="LIR53" s="354"/>
      <c r="LIS53" s="352" t="s">
        <v>78</v>
      </c>
      <c r="LIT53" s="353"/>
      <c r="LIU53" s="353"/>
      <c r="LIV53" s="353"/>
      <c r="LIW53" s="353"/>
      <c r="LIX53" s="353"/>
      <c r="LIY53" s="353"/>
      <c r="LIZ53" s="354"/>
      <c r="LJA53" s="352" t="s">
        <v>78</v>
      </c>
      <c r="LJB53" s="353"/>
      <c r="LJC53" s="353"/>
      <c r="LJD53" s="353"/>
      <c r="LJE53" s="353"/>
      <c r="LJF53" s="353"/>
      <c r="LJG53" s="353"/>
      <c r="LJH53" s="354"/>
      <c r="LJI53" s="352" t="s">
        <v>78</v>
      </c>
      <c r="LJJ53" s="353"/>
      <c r="LJK53" s="353"/>
      <c r="LJL53" s="353"/>
      <c r="LJM53" s="353"/>
      <c r="LJN53" s="353"/>
      <c r="LJO53" s="353"/>
      <c r="LJP53" s="354"/>
      <c r="LJQ53" s="352" t="s">
        <v>78</v>
      </c>
      <c r="LJR53" s="353"/>
      <c r="LJS53" s="353"/>
      <c r="LJT53" s="353"/>
      <c r="LJU53" s="353"/>
      <c r="LJV53" s="353"/>
      <c r="LJW53" s="353"/>
      <c r="LJX53" s="354"/>
      <c r="LJY53" s="352" t="s">
        <v>78</v>
      </c>
      <c r="LJZ53" s="353"/>
      <c r="LKA53" s="353"/>
      <c r="LKB53" s="353"/>
      <c r="LKC53" s="353"/>
      <c r="LKD53" s="353"/>
      <c r="LKE53" s="353"/>
      <c r="LKF53" s="354"/>
      <c r="LKG53" s="352" t="s">
        <v>78</v>
      </c>
      <c r="LKH53" s="353"/>
      <c r="LKI53" s="353"/>
      <c r="LKJ53" s="353"/>
      <c r="LKK53" s="353"/>
      <c r="LKL53" s="353"/>
      <c r="LKM53" s="353"/>
      <c r="LKN53" s="354"/>
      <c r="LKO53" s="352" t="s">
        <v>78</v>
      </c>
      <c r="LKP53" s="353"/>
      <c r="LKQ53" s="353"/>
      <c r="LKR53" s="353"/>
      <c r="LKS53" s="353"/>
      <c r="LKT53" s="353"/>
      <c r="LKU53" s="353"/>
      <c r="LKV53" s="354"/>
      <c r="LKW53" s="352" t="s">
        <v>78</v>
      </c>
      <c r="LKX53" s="353"/>
      <c r="LKY53" s="353"/>
      <c r="LKZ53" s="353"/>
      <c r="LLA53" s="353"/>
      <c r="LLB53" s="353"/>
      <c r="LLC53" s="353"/>
      <c r="LLD53" s="354"/>
      <c r="LLE53" s="352" t="s">
        <v>78</v>
      </c>
      <c r="LLF53" s="353"/>
      <c r="LLG53" s="353"/>
      <c r="LLH53" s="353"/>
      <c r="LLI53" s="353"/>
      <c r="LLJ53" s="353"/>
      <c r="LLK53" s="353"/>
      <c r="LLL53" s="354"/>
      <c r="LLM53" s="352" t="s">
        <v>78</v>
      </c>
      <c r="LLN53" s="353"/>
      <c r="LLO53" s="353"/>
      <c r="LLP53" s="353"/>
      <c r="LLQ53" s="353"/>
      <c r="LLR53" s="353"/>
      <c r="LLS53" s="353"/>
      <c r="LLT53" s="354"/>
      <c r="LLU53" s="352" t="s">
        <v>78</v>
      </c>
      <c r="LLV53" s="353"/>
      <c r="LLW53" s="353"/>
      <c r="LLX53" s="353"/>
      <c r="LLY53" s="353"/>
      <c r="LLZ53" s="353"/>
      <c r="LMA53" s="353"/>
      <c r="LMB53" s="354"/>
      <c r="LMC53" s="352" t="s">
        <v>78</v>
      </c>
      <c r="LMD53" s="353"/>
      <c r="LME53" s="353"/>
      <c r="LMF53" s="353"/>
      <c r="LMG53" s="353"/>
      <c r="LMH53" s="353"/>
      <c r="LMI53" s="353"/>
      <c r="LMJ53" s="354"/>
      <c r="LMK53" s="352" t="s">
        <v>78</v>
      </c>
      <c r="LML53" s="353"/>
      <c r="LMM53" s="353"/>
      <c r="LMN53" s="353"/>
      <c r="LMO53" s="353"/>
      <c r="LMP53" s="353"/>
      <c r="LMQ53" s="353"/>
      <c r="LMR53" s="354"/>
      <c r="LMS53" s="352" t="s">
        <v>78</v>
      </c>
      <c r="LMT53" s="353"/>
      <c r="LMU53" s="353"/>
      <c r="LMV53" s="353"/>
      <c r="LMW53" s="353"/>
      <c r="LMX53" s="353"/>
      <c r="LMY53" s="353"/>
      <c r="LMZ53" s="354"/>
      <c r="LNA53" s="352" t="s">
        <v>78</v>
      </c>
      <c r="LNB53" s="353"/>
      <c r="LNC53" s="353"/>
      <c r="LND53" s="353"/>
      <c r="LNE53" s="353"/>
      <c r="LNF53" s="353"/>
      <c r="LNG53" s="353"/>
      <c r="LNH53" s="354"/>
      <c r="LNI53" s="352" t="s">
        <v>78</v>
      </c>
      <c r="LNJ53" s="353"/>
      <c r="LNK53" s="353"/>
      <c r="LNL53" s="353"/>
      <c r="LNM53" s="353"/>
      <c r="LNN53" s="353"/>
      <c r="LNO53" s="353"/>
      <c r="LNP53" s="354"/>
      <c r="LNQ53" s="352" t="s">
        <v>78</v>
      </c>
      <c r="LNR53" s="353"/>
      <c r="LNS53" s="353"/>
      <c r="LNT53" s="353"/>
      <c r="LNU53" s="353"/>
      <c r="LNV53" s="353"/>
      <c r="LNW53" s="353"/>
      <c r="LNX53" s="354"/>
      <c r="LNY53" s="352" t="s">
        <v>78</v>
      </c>
      <c r="LNZ53" s="353"/>
      <c r="LOA53" s="353"/>
      <c r="LOB53" s="353"/>
      <c r="LOC53" s="353"/>
      <c r="LOD53" s="353"/>
      <c r="LOE53" s="353"/>
      <c r="LOF53" s="354"/>
      <c r="LOG53" s="352" t="s">
        <v>78</v>
      </c>
      <c r="LOH53" s="353"/>
      <c r="LOI53" s="353"/>
      <c r="LOJ53" s="353"/>
      <c r="LOK53" s="353"/>
      <c r="LOL53" s="353"/>
      <c r="LOM53" s="353"/>
      <c r="LON53" s="354"/>
      <c r="LOO53" s="352" t="s">
        <v>78</v>
      </c>
      <c r="LOP53" s="353"/>
      <c r="LOQ53" s="353"/>
      <c r="LOR53" s="353"/>
      <c r="LOS53" s="353"/>
      <c r="LOT53" s="353"/>
      <c r="LOU53" s="353"/>
      <c r="LOV53" s="354"/>
      <c r="LOW53" s="352" t="s">
        <v>78</v>
      </c>
      <c r="LOX53" s="353"/>
      <c r="LOY53" s="353"/>
      <c r="LOZ53" s="353"/>
      <c r="LPA53" s="353"/>
      <c r="LPB53" s="353"/>
      <c r="LPC53" s="353"/>
      <c r="LPD53" s="354"/>
      <c r="LPE53" s="352" t="s">
        <v>78</v>
      </c>
      <c r="LPF53" s="353"/>
      <c r="LPG53" s="353"/>
      <c r="LPH53" s="353"/>
      <c r="LPI53" s="353"/>
      <c r="LPJ53" s="353"/>
      <c r="LPK53" s="353"/>
      <c r="LPL53" s="354"/>
      <c r="LPM53" s="352" t="s">
        <v>78</v>
      </c>
      <c r="LPN53" s="353"/>
      <c r="LPO53" s="353"/>
      <c r="LPP53" s="353"/>
      <c r="LPQ53" s="353"/>
      <c r="LPR53" s="353"/>
      <c r="LPS53" s="353"/>
      <c r="LPT53" s="354"/>
      <c r="LPU53" s="352" t="s">
        <v>78</v>
      </c>
      <c r="LPV53" s="353"/>
      <c r="LPW53" s="353"/>
      <c r="LPX53" s="353"/>
      <c r="LPY53" s="353"/>
      <c r="LPZ53" s="353"/>
      <c r="LQA53" s="353"/>
      <c r="LQB53" s="354"/>
      <c r="LQC53" s="352" t="s">
        <v>78</v>
      </c>
      <c r="LQD53" s="353"/>
      <c r="LQE53" s="353"/>
      <c r="LQF53" s="353"/>
      <c r="LQG53" s="353"/>
      <c r="LQH53" s="353"/>
      <c r="LQI53" s="353"/>
      <c r="LQJ53" s="354"/>
      <c r="LQK53" s="352" t="s">
        <v>78</v>
      </c>
      <c r="LQL53" s="353"/>
      <c r="LQM53" s="353"/>
      <c r="LQN53" s="353"/>
      <c r="LQO53" s="353"/>
      <c r="LQP53" s="353"/>
      <c r="LQQ53" s="353"/>
      <c r="LQR53" s="354"/>
      <c r="LQS53" s="352" t="s">
        <v>78</v>
      </c>
      <c r="LQT53" s="353"/>
      <c r="LQU53" s="353"/>
      <c r="LQV53" s="353"/>
      <c r="LQW53" s="353"/>
      <c r="LQX53" s="353"/>
      <c r="LQY53" s="353"/>
      <c r="LQZ53" s="354"/>
      <c r="LRA53" s="352" t="s">
        <v>78</v>
      </c>
      <c r="LRB53" s="353"/>
      <c r="LRC53" s="353"/>
      <c r="LRD53" s="353"/>
      <c r="LRE53" s="353"/>
      <c r="LRF53" s="353"/>
      <c r="LRG53" s="353"/>
      <c r="LRH53" s="354"/>
      <c r="LRI53" s="352" t="s">
        <v>78</v>
      </c>
      <c r="LRJ53" s="353"/>
      <c r="LRK53" s="353"/>
      <c r="LRL53" s="353"/>
      <c r="LRM53" s="353"/>
      <c r="LRN53" s="353"/>
      <c r="LRO53" s="353"/>
      <c r="LRP53" s="354"/>
      <c r="LRQ53" s="352" t="s">
        <v>78</v>
      </c>
      <c r="LRR53" s="353"/>
      <c r="LRS53" s="353"/>
      <c r="LRT53" s="353"/>
      <c r="LRU53" s="353"/>
      <c r="LRV53" s="353"/>
      <c r="LRW53" s="353"/>
      <c r="LRX53" s="354"/>
      <c r="LRY53" s="352" t="s">
        <v>78</v>
      </c>
      <c r="LRZ53" s="353"/>
      <c r="LSA53" s="353"/>
      <c r="LSB53" s="353"/>
      <c r="LSC53" s="353"/>
      <c r="LSD53" s="353"/>
      <c r="LSE53" s="353"/>
      <c r="LSF53" s="354"/>
      <c r="LSG53" s="352" t="s">
        <v>78</v>
      </c>
      <c r="LSH53" s="353"/>
      <c r="LSI53" s="353"/>
      <c r="LSJ53" s="353"/>
      <c r="LSK53" s="353"/>
      <c r="LSL53" s="353"/>
      <c r="LSM53" s="353"/>
      <c r="LSN53" s="354"/>
      <c r="LSO53" s="352" t="s">
        <v>78</v>
      </c>
      <c r="LSP53" s="353"/>
      <c r="LSQ53" s="353"/>
      <c r="LSR53" s="353"/>
      <c r="LSS53" s="353"/>
      <c r="LST53" s="353"/>
      <c r="LSU53" s="353"/>
      <c r="LSV53" s="354"/>
      <c r="LSW53" s="352" t="s">
        <v>78</v>
      </c>
      <c r="LSX53" s="353"/>
      <c r="LSY53" s="353"/>
      <c r="LSZ53" s="353"/>
      <c r="LTA53" s="353"/>
      <c r="LTB53" s="353"/>
      <c r="LTC53" s="353"/>
      <c r="LTD53" s="354"/>
      <c r="LTE53" s="352" t="s">
        <v>78</v>
      </c>
      <c r="LTF53" s="353"/>
      <c r="LTG53" s="353"/>
      <c r="LTH53" s="353"/>
      <c r="LTI53" s="353"/>
      <c r="LTJ53" s="353"/>
      <c r="LTK53" s="353"/>
      <c r="LTL53" s="354"/>
      <c r="LTM53" s="352" t="s">
        <v>78</v>
      </c>
      <c r="LTN53" s="353"/>
      <c r="LTO53" s="353"/>
      <c r="LTP53" s="353"/>
      <c r="LTQ53" s="353"/>
      <c r="LTR53" s="353"/>
      <c r="LTS53" s="353"/>
      <c r="LTT53" s="354"/>
      <c r="LTU53" s="352" t="s">
        <v>78</v>
      </c>
      <c r="LTV53" s="353"/>
      <c r="LTW53" s="353"/>
      <c r="LTX53" s="353"/>
      <c r="LTY53" s="353"/>
      <c r="LTZ53" s="353"/>
      <c r="LUA53" s="353"/>
      <c r="LUB53" s="354"/>
      <c r="LUC53" s="352" t="s">
        <v>78</v>
      </c>
      <c r="LUD53" s="353"/>
      <c r="LUE53" s="353"/>
      <c r="LUF53" s="353"/>
      <c r="LUG53" s="353"/>
      <c r="LUH53" s="353"/>
      <c r="LUI53" s="353"/>
      <c r="LUJ53" s="354"/>
      <c r="LUK53" s="352" t="s">
        <v>78</v>
      </c>
      <c r="LUL53" s="353"/>
      <c r="LUM53" s="353"/>
      <c r="LUN53" s="353"/>
      <c r="LUO53" s="353"/>
      <c r="LUP53" s="353"/>
      <c r="LUQ53" s="353"/>
      <c r="LUR53" s="354"/>
      <c r="LUS53" s="352" t="s">
        <v>78</v>
      </c>
      <c r="LUT53" s="353"/>
      <c r="LUU53" s="353"/>
      <c r="LUV53" s="353"/>
      <c r="LUW53" s="353"/>
      <c r="LUX53" s="353"/>
      <c r="LUY53" s="353"/>
      <c r="LUZ53" s="354"/>
      <c r="LVA53" s="352" t="s">
        <v>78</v>
      </c>
      <c r="LVB53" s="353"/>
      <c r="LVC53" s="353"/>
      <c r="LVD53" s="353"/>
      <c r="LVE53" s="353"/>
      <c r="LVF53" s="353"/>
      <c r="LVG53" s="353"/>
      <c r="LVH53" s="354"/>
      <c r="LVI53" s="352" t="s">
        <v>78</v>
      </c>
      <c r="LVJ53" s="353"/>
      <c r="LVK53" s="353"/>
      <c r="LVL53" s="353"/>
      <c r="LVM53" s="353"/>
      <c r="LVN53" s="353"/>
      <c r="LVO53" s="353"/>
      <c r="LVP53" s="354"/>
      <c r="LVQ53" s="352" t="s">
        <v>78</v>
      </c>
      <c r="LVR53" s="353"/>
      <c r="LVS53" s="353"/>
      <c r="LVT53" s="353"/>
      <c r="LVU53" s="353"/>
      <c r="LVV53" s="353"/>
      <c r="LVW53" s="353"/>
      <c r="LVX53" s="354"/>
      <c r="LVY53" s="352" t="s">
        <v>78</v>
      </c>
      <c r="LVZ53" s="353"/>
      <c r="LWA53" s="353"/>
      <c r="LWB53" s="353"/>
      <c r="LWC53" s="353"/>
      <c r="LWD53" s="353"/>
      <c r="LWE53" s="353"/>
      <c r="LWF53" s="354"/>
      <c r="LWG53" s="352" t="s">
        <v>78</v>
      </c>
      <c r="LWH53" s="353"/>
      <c r="LWI53" s="353"/>
      <c r="LWJ53" s="353"/>
      <c r="LWK53" s="353"/>
      <c r="LWL53" s="353"/>
      <c r="LWM53" s="353"/>
      <c r="LWN53" s="354"/>
      <c r="LWO53" s="352" t="s">
        <v>78</v>
      </c>
      <c r="LWP53" s="353"/>
      <c r="LWQ53" s="353"/>
      <c r="LWR53" s="353"/>
      <c r="LWS53" s="353"/>
      <c r="LWT53" s="353"/>
      <c r="LWU53" s="353"/>
      <c r="LWV53" s="354"/>
      <c r="LWW53" s="352" t="s">
        <v>78</v>
      </c>
      <c r="LWX53" s="353"/>
      <c r="LWY53" s="353"/>
      <c r="LWZ53" s="353"/>
      <c r="LXA53" s="353"/>
      <c r="LXB53" s="353"/>
      <c r="LXC53" s="353"/>
      <c r="LXD53" s="354"/>
      <c r="LXE53" s="352" t="s">
        <v>78</v>
      </c>
      <c r="LXF53" s="353"/>
      <c r="LXG53" s="353"/>
      <c r="LXH53" s="353"/>
      <c r="LXI53" s="353"/>
      <c r="LXJ53" s="353"/>
      <c r="LXK53" s="353"/>
      <c r="LXL53" s="354"/>
      <c r="LXM53" s="352" t="s">
        <v>78</v>
      </c>
      <c r="LXN53" s="353"/>
      <c r="LXO53" s="353"/>
      <c r="LXP53" s="353"/>
      <c r="LXQ53" s="353"/>
      <c r="LXR53" s="353"/>
      <c r="LXS53" s="353"/>
      <c r="LXT53" s="354"/>
      <c r="LXU53" s="352" t="s">
        <v>78</v>
      </c>
      <c r="LXV53" s="353"/>
      <c r="LXW53" s="353"/>
      <c r="LXX53" s="353"/>
      <c r="LXY53" s="353"/>
      <c r="LXZ53" s="353"/>
      <c r="LYA53" s="353"/>
      <c r="LYB53" s="354"/>
      <c r="LYC53" s="352" t="s">
        <v>78</v>
      </c>
      <c r="LYD53" s="353"/>
      <c r="LYE53" s="353"/>
      <c r="LYF53" s="353"/>
      <c r="LYG53" s="353"/>
      <c r="LYH53" s="353"/>
      <c r="LYI53" s="353"/>
      <c r="LYJ53" s="354"/>
      <c r="LYK53" s="352" t="s">
        <v>78</v>
      </c>
      <c r="LYL53" s="353"/>
      <c r="LYM53" s="353"/>
      <c r="LYN53" s="353"/>
      <c r="LYO53" s="353"/>
      <c r="LYP53" s="353"/>
      <c r="LYQ53" s="353"/>
      <c r="LYR53" s="354"/>
      <c r="LYS53" s="352" t="s">
        <v>78</v>
      </c>
      <c r="LYT53" s="353"/>
      <c r="LYU53" s="353"/>
      <c r="LYV53" s="353"/>
      <c r="LYW53" s="353"/>
      <c r="LYX53" s="353"/>
      <c r="LYY53" s="353"/>
      <c r="LYZ53" s="354"/>
      <c r="LZA53" s="352" t="s">
        <v>78</v>
      </c>
      <c r="LZB53" s="353"/>
      <c r="LZC53" s="353"/>
      <c r="LZD53" s="353"/>
      <c r="LZE53" s="353"/>
      <c r="LZF53" s="353"/>
      <c r="LZG53" s="353"/>
      <c r="LZH53" s="354"/>
      <c r="LZI53" s="352" t="s">
        <v>78</v>
      </c>
      <c r="LZJ53" s="353"/>
      <c r="LZK53" s="353"/>
      <c r="LZL53" s="353"/>
      <c r="LZM53" s="353"/>
      <c r="LZN53" s="353"/>
      <c r="LZO53" s="353"/>
      <c r="LZP53" s="354"/>
      <c r="LZQ53" s="352" t="s">
        <v>78</v>
      </c>
      <c r="LZR53" s="353"/>
      <c r="LZS53" s="353"/>
      <c r="LZT53" s="353"/>
      <c r="LZU53" s="353"/>
      <c r="LZV53" s="353"/>
      <c r="LZW53" s="353"/>
      <c r="LZX53" s="354"/>
      <c r="LZY53" s="352" t="s">
        <v>78</v>
      </c>
      <c r="LZZ53" s="353"/>
      <c r="MAA53" s="353"/>
      <c r="MAB53" s="353"/>
      <c r="MAC53" s="353"/>
      <c r="MAD53" s="353"/>
      <c r="MAE53" s="353"/>
      <c r="MAF53" s="354"/>
      <c r="MAG53" s="352" t="s">
        <v>78</v>
      </c>
      <c r="MAH53" s="353"/>
      <c r="MAI53" s="353"/>
      <c r="MAJ53" s="353"/>
      <c r="MAK53" s="353"/>
      <c r="MAL53" s="353"/>
      <c r="MAM53" s="353"/>
      <c r="MAN53" s="354"/>
      <c r="MAO53" s="352" t="s">
        <v>78</v>
      </c>
      <c r="MAP53" s="353"/>
      <c r="MAQ53" s="353"/>
      <c r="MAR53" s="353"/>
      <c r="MAS53" s="353"/>
      <c r="MAT53" s="353"/>
      <c r="MAU53" s="353"/>
      <c r="MAV53" s="354"/>
      <c r="MAW53" s="352" t="s">
        <v>78</v>
      </c>
      <c r="MAX53" s="353"/>
      <c r="MAY53" s="353"/>
      <c r="MAZ53" s="353"/>
      <c r="MBA53" s="353"/>
      <c r="MBB53" s="353"/>
      <c r="MBC53" s="353"/>
      <c r="MBD53" s="354"/>
      <c r="MBE53" s="352" t="s">
        <v>78</v>
      </c>
      <c r="MBF53" s="353"/>
      <c r="MBG53" s="353"/>
      <c r="MBH53" s="353"/>
      <c r="MBI53" s="353"/>
      <c r="MBJ53" s="353"/>
      <c r="MBK53" s="353"/>
      <c r="MBL53" s="354"/>
      <c r="MBM53" s="352" t="s">
        <v>78</v>
      </c>
      <c r="MBN53" s="353"/>
      <c r="MBO53" s="353"/>
      <c r="MBP53" s="353"/>
      <c r="MBQ53" s="353"/>
      <c r="MBR53" s="353"/>
      <c r="MBS53" s="353"/>
      <c r="MBT53" s="354"/>
      <c r="MBU53" s="352" t="s">
        <v>78</v>
      </c>
      <c r="MBV53" s="353"/>
      <c r="MBW53" s="353"/>
      <c r="MBX53" s="353"/>
      <c r="MBY53" s="353"/>
      <c r="MBZ53" s="353"/>
      <c r="MCA53" s="353"/>
      <c r="MCB53" s="354"/>
      <c r="MCC53" s="352" t="s">
        <v>78</v>
      </c>
      <c r="MCD53" s="353"/>
      <c r="MCE53" s="353"/>
      <c r="MCF53" s="353"/>
      <c r="MCG53" s="353"/>
      <c r="MCH53" s="353"/>
      <c r="MCI53" s="353"/>
      <c r="MCJ53" s="354"/>
      <c r="MCK53" s="352" t="s">
        <v>78</v>
      </c>
      <c r="MCL53" s="353"/>
      <c r="MCM53" s="353"/>
      <c r="MCN53" s="353"/>
      <c r="MCO53" s="353"/>
      <c r="MCP53" s="353"/>
      <c r="MCQ53" s="353"/>
      <c r="MCR53" s="354"/>
      <c r="MCS53" s="352" t="s">
        <v>78</v>
      </c>
      <c r="MCT53" s="353"/>
      <c r="MCU53" s="353"/>
      <c r="MCV53" s="353"/>
      <c r="MCW53" s="353"/>
      <c r="MCX53" s="353"/>
      <c r="MCY53" s="353"/>
      <c r="MCZ53" s="354"/>
      <c r="MDA53" s="352" t="s">
        <v>78</v>
      </c>
      <c r="MDB53" s="353"/>
      <c r="MDC53" s="353"/>
      <c r="MDD53" s="353"/>
      <c r="MDE53" s="353"/>
      <c r="MDF53" s="353"/>
      <c r="MDG53" s="353"/>
      <c r="MDH53" s="354"/>
      <c r="MDI53" s="352" t="s">
        <v>78</v>
      </c>
      <c r="MDJ53" s="353"/>
      <c r="MDK53" s="353"/>
      <c r="MDL53" s="353"/>
      <c r="MDM53" s="353"/>
      <c r="MDN53" s="353"/>
      <c r="MDO53" s="353"/>
      <c r="MDP53" s="354"/>
      <c r="MDQ53" s="352" t="s">
        <v>78</v>
      </c>
      <c r="MDR53" s="353"/>
      <c r="MDS53" s="353"/>
      <c r="MDT53" s="353"/>
      <c r="MDU53" s="353"/>
      <c r="MDV53" s="353"/>
      <c r="MDW53" s="353"/>
      <c r="MDX53" s="354"/>
      <c r="MDY53" s="352" t="s">
        <v>78</v>
      </c>
      <c r="MDZ53" s="353"/>
      <c r="MEA53" s="353"/>
      <c r="MEB53" s="353"/>
      <c r="MEC53" s="353"/>
      <c r="MED53" s="353"/>
      <c r="MEE53" s="353"/>
      <c r="MEF53" s="354"/>
      <c r="MEG53" s="352" t="s">
        <v>78</v>
      </c>
      <c r="MEH53" s="353"/>
      <c r="MEI53" s="353"/>
      <c r="MEJ53" s="353"/>
      <c r="MEK53" s="353"/>
      <c r="MEL53" s="353"/>
      <c r="MEM53" s="353"/>
      <c r="MEN53" s="354"/>
      <c r="MEO53" s="352" t="s">
        <v>78</v>
      </c>
      <c r="MEP53" s="353"/>
      <c r="MEQ53" s="353"/>
      <c r="MER53" s="353"/>
      <c r="MES53" s="353"/>
      <c r="MET53" s="353"/>
      <c r="MEU53" s="353"/>
      <c r="MEV53" s="354"/>
      <c r="MEW53" s="352" t="s">
        <v>78</v>
      </c>
      <c r="MEX53" s="353"/>
      <c r="MEY53" s="353"/>
      <c r="MEZ53" s="353"/>
      <c r="MFA53" s="353"/>
      <c r="MFB53" s="353"/>
      <c r="MFC53" s="353"/>
      <c r="MFD53" s="354"/>
      <c r="MFE53" s="352" t="s">
        <v>78</v>
      </c>
      <c r="MFF53" s="353"/>
      <c r="MFG53" s="353"/>
      <c r="MFH53" s="353"/>
      <c r="MFI53" s="353"/>
      <c r="MFJ53" s="353"/>
      <c r="MFK53" s="353"/>
      <c r="MFL53" s="354"/>
      <c r="MFM53" s="352" t="s">
        <v>78</v>
      </c>
      <c r="MFN53" s="353"/>
      <c r="MFO53" s="353"/>
      <c r="MFP53" s="353"/>
      <c r="MFQ53" s="353"/>
      <c r="MFR53" s="353"/>
      <c r="MFS53" s="353"/>
      <c r="MFT53" s="354"/>
      <c r="MFU53" s="352" t="s">
        <v>78</v>
      </c>
      <c r="MFV53" s="353"/>
      <c r="MFW53" s="353"/>
      <c r="MFX53" s="353"/>
      <c r="MFY53" s="353"/>
      <c r="MFZ53" s="353"/>
      <c r="MGA53" s="353"/>
      <c r="MGB53" s="354"/>
      <c r="MGC53" s="352" t="s">
        <v>78</v>
      </c>
      <c r="MGD53" s="353"/>
      <c r="MGE53" s="353"/>
      <c r="MGF53" s="353"/>
      <c r="MGG53" s="353"/>
      <c r="MGH53" s="353"/>
      <c r="MGI53" s="353"/>
      <c r="MGJ53" s="354"/>
      <c r="MGK53" s="352" t="s">
        <v>78</v>
      </c>
      <c r="MGL53" s="353"/>
      <c r="MGM53" s="353"/>
      <c r="MGN53" s="353"/>
      <c r="MGO53" s="353"/>
      <c r="MGP53" s="353"/>
      <c r="MGQ53" s="353"/>
      <c r="MGR53" s="354"/>
      <c r="MGS53" s="352" t="s">
        <v>78</v>
      </c>
      <c r="MGT53" s="353"/>
      <c r="MGU53" s="353"/>
      <c r="MGV53" s="353"/>
      <c r="MGW53" s="353"/>
      <c r="MGX53" s="353"/>
      <c r="MGY53" s="353"/>
      <c r="MGZ53" s="354"/>
      <c r="MHA53" s="352" t="s">
        <v>78</v>
      </c>
      <c r="MHB53" s="353"/>
      <c r="MHC53" s="353"/>
      <c r="MHD53" s="353"/>
      <c r="MHE53" s="353"/>
      <c r="MHF53" s="353"/>
      <c r="MHG53" s="353"/>
      <c r="MHH53" s="354"/>
      <c r="MHI53" s="352" t="s">
        <v>78</v>
      </c>
      <c r="MHJ53" s="353"/>
      <c r="MHK53" s="353"/>
      <c r="MHL53" s="353"/>
      <c r="MHM53" s="353"/>
      <c r="MHN53" s="353"/>
      <c r="MHO53" s="353"/>
      <c r="MHP53" s="354"/>
      <c r="MHQ53" s="352" t="s">
        <v>78</v>
      </c>
      <c r="MHR53" s="353"/>
      <c r="MHS53" s="353"/>
      <c r="MHT53" s="353"/>
      <c r="MHU53" s="353"/>
      <c r="MHV53" s="353"/>
      <c r="MHW53" s="353"/>
      <c r="MHX53" s="354"/>
      <c r="MHY53" s="352" t="s">
        <v>78</v>
      </c>
      <c r="MHZ53" s="353"/>
      <c r="MIA53" s="353"/>
      <c r="MIB53" s="353"/>
      <c r="MIC53" s="353"/>
      <c r="MID53" s="353"/>
      <c r="MIE53" s="353"/>
      <c r="MIF53" s="354"/>
      <c r="MIG53" s="352" t="s">
        <v>78</v>
      </c>
      <c r="MIH53" s="353"/>
      <c r="MII53" s="353"/>
      <c r="MIJ53" s="353"/>
      <c r="MIK53" s="353"/>
      <c r="MIL53" s="353"/>
      <c r="MIM53" s="353"/>
      <c r="MIN53" s="354"/>
      <c r="MIO53" s="352" t="s">
        <v>78</v>
      </c>
      <c r="MIP53" s="353"/>
      <c r="MIQ53" s="353"/>
      <c r="MIR53" s="353"/>
      <c r="MIS53" s="353"/>
      <c r="MIT53" s="353"/>
      <c r="MIU53" s="353"/>
      <c r="MIV53" s="354"/>
      <c r="MIW53" s="352" t="s">
        <v>78</v>
      </c>
      <c r="MIX53" s="353"/>
      <c r="MIY53" s="353"/>
      <c r="MIZ53" s="353"/>
      <c r="MJA53" s="353"/>
      <c r="MJB53" s="353"/>
      <c r="MJC53" s="353"/>
      <c r="MJD53" s="354"/>
      <c r="MJE53" s="352" t="s">
        <v>78</v>
      </c>
      <c r="MJF53" s="353"/>
      <c r="MJG53" s="353"/>
      <c r="MJH53" s="353"/>
      <c r="MJI53" s="353"/>
      <c r="MJJ53" s="353"/>
      <c r="MJK53" s="353"/>
      <c r="MJL53" s="354"/>
      <c r="MJM53" s="352" t="s">
        <v>78</v>
      </c>
      <c r="MJN53" s="353"/>
      <c r="MJO53" s="353"/>
      <c r="MJP53" s="353"/>
      <c r="MJQ53" s="353"/>
      <c r="MJR53" s="353"/>
      <c r="MJS53" s="353"/>
      <c r="MJT53" s="354"/>
      <c r="MJU53" s="352" t="s">
        <v>78</v>
      </c>
      <c r="MJV53" s="353"/>
      <c r="MJW53" s="353"/>
      <c r="MJX53" s="353"/>
      <c r="MJY53" s="353"/>
      <c r="MJZ53" s="353"/>
      <c r="MKA53" s="353"/>
      <c r="MKB53" s="354"/>
      <c r="MKC53" s="352" t="s">
        <v>78</v>
      </c>
      <c r="MKD53" s="353"/>
      <c r="MKE53" s="353"/>
      <c r="MKF53" s="353"/>
      <c r="MKG53" s="353"/>
      <c r="MKH53" s="353"/>
      <c r="MKI53" s="353"/>
      <c r="MKJ53" s="354"/>
      <c r="MKK53" s="352" t="s">
        <v>78</v>
      </c>
      <c r="MKL53" s="353"/>
      <c r="MKM53" s="353"/>
      <c r="MKN53" s="353"/>
      <c r="MKO53" s="353"/>
      <c r="MKP53" s="353"/>
      <c r="MKQ53" s="353"/>
      <c r="MKR53" s="354"/>
      <c r="MKS53" s="352" t="s">
        <v>78</v>
      </c>
      <c r="MKT53" s="353"/>
      <c r="MKU53" s="353"/>
      <c r="MKV53" s="353"/>
      <c r="MKW53" s="353"/>
      <c r="MKX53" s="353"/>
      <c r="MKY53" s="353"/>
      <c r="MKZ53" s="354"/>
      <c r="MLA53" s="352" t="s">
        <v>78</v>
      </c>
      <c r="MLB53" s="353"/>
      <c r="MLC53" s="353"/>
      <c r="MLD53" s="353"/>
      <c r="MLE53" s="353"/>
      <c r="MLF53" s="353"/>
      <c r="MLG53" s="353"/>
      <c r="MLH53" s="354"/>
      <c r="MLI53" s="352" t="s">
        <v>78</v>
      </c>
      <c r="MLJ53" s="353"/>
      <c r="MLK53" s="353"/>
      <c r="MLL53" s="353"/>
      <c r="MLM53" s="353"/>
      <c r="MLN53" s="353"/>
      <c r="MLO53" s="353"/>
      <c r="MLP53" s="354"/>
      <c r="MLQ53" s="352" t="s">
        <v>78</v>
      </c>
      <c r="MLR53" s="353"/>
      <c r="MLS53" s="353"/>
      <c r="MLT53" s="353"/>
      <c r="MLU53" s="353"/>
      <c r="MLV53" s="353"/>
      <c r="MLW53" s="353"/>
      <c r="MLX53" s="354"/>
      <c r="MLY53" s="352" t="s">
        <v>78</v>
      </c>
      <c r="MLZ53" s="353"/>
      <c r="MMA53" s="353"/>
      <c r="MMB53" s="353"/>
      <c r="MMC53" s="353"/>
      <c r="MMD53" s="353"/>
      <c r="MME53" s="353"/>
      <c r="MMF53" s="354"/>
      <c r="MMG53" s="352" t="s">
        <v>78</v>
      </c>
      <c r="MMH53" s="353"/>
      <c r="MMI53" s="353"/>
      <c r="MMJ53" s="353"/>
      <c r="MMK53" s="353"/>
      <c r="MML53" s="353"/>
      <c r="MMM53" s="353"/>
      <c r="MMN53" s="354"/>
      <c r="MMO53" s="352" t="s">
        <v>78</v>
      </c>
      <c r="MMP53" s="353"/>
      <c r="MMQ53" s="353"/>
      <c r="MMR53" s="353"/>
      <c r="MMS53" s="353"/>
      <c r="MMT53" s="353"/>
      <c r="MMU53" s="353"/>
      <c r="MMV53" s="354"/>
      <c r="MMW53" s="352" t="s">
        <v>78</v>
      </c>
      <c r="MMX53" s="353"/>
      <c r="MMY53" s="353"/>
      <c r="MMZ53" s="353"/>
      <c r="MNA53" s="353"/>
      <c r="MNB53" s="353"/>
      <c r="MNC53" s="353"/>
      <c r="MND53" s="354"/>
      <c r="MNE53" s="352" t="s">
        <v>78</v>
      </c>
      <c r="MNF53" s="353"/>
      <c r="MNG53" s="353"/>
      <c r="MNH53" s="353"/>
      <c r="MNI53" s="353"/>
      <c r="MNJ53" s="353"/>
      <c r="MNK53" s="353"/>
      <c r="MNL53" s="354"/>
      <c r="MNM53" s="352" t="s">
        <v>78</v>
      </c>
      <c r="MNN53" s="353"/>
      <c r="MNO53" s="353"/>
      <c r="MNP53" s="353"/>
      <c r="MNQ53" s="353"/>
      <c r="MNR53" s="353"/>
      <c r="MNS53" s="353"/>
      <c r="MNT53" s="354"/>
      <c r="MNU53" s="352" t="s">
        <v>78</v>
      </c>
      <c r="MNV53" s="353"/>
      <c r="MNW53" s="353"/>
      <c r="MNX53" s="353"/>
      <c r="MNY53" s="353"/>
      <c r="MNZ53" s="353"/>
      <c r="MOA53" s="353"/>
      <c r="MOB53" s="354"/>
      <c r="MOC53" s="352" t="s">
        <v>78</v>
      </c>
      <c r="MOD53" s="353"/>
      <c r="MOE53" s="353"/>
      <c r="MOF53" s="353"/>
      <c r="MOG53" s="353"/>
      <c r="MOH53" s="353"/>
      <c r="MOI53" s="353"/>
      <c r="MOJ53" s="354"/>
      <c r="MOK53" s="352" t="s">
        <v>78</v>
      </c>
      <c r="MOL53" s="353"/>
      <c r="MOM53" s="353"/>
      <c r="MON53" s="353"/>
      <c r="MOO53" s="353"/>
      <c r="MOP53" s="353"/>
      <c r="MOQ53" s="353"/>
      <c r="MOR53" s="354"/>
      <c r="MOS53" s="352" t="s">
        <v>78</v>
      </c>
      <c r="MOT53" s="353"/>
      <c r="MOU53" s="353"/>
      <c r="MOV53" s="353"/>
      <c r="MOW53" s="353"/>
      <c r="MOX53" s="353"/>
      <c r="MOY53" s="353"/>
      <c r="MOZ53" s="354"/>
      <c r="MPA53" s="352" t="s">
        <v>78</v>
      </c>
      <c r="MPB53" s="353"/>
      <c r="MPC53" s="353"/>
      <c r="MPD53" s="353"/>
      <c r="MPE53" s="353"/>
      <c r="MPF53" s="353"/>
      <c r="MPG53" s="353"/>
      <c r="MPH53" s="354"/>
      <c r="MPI53" s="352" t="s">
        <v>78</v>
      </c>
      <c r="MPJ53" s="353"/>
      <c r="MPK53" s="353"/>
      <c r="MPL53" s="353"/>
      <c r="MPM53" s="353"/>
      <c r="MPN53" s="353"/>
      <c r="MPO53" s="353"/>
      <c r="MPP53" s="354"/>
      <c r="MPQ53" s="352" t="s">
        <v>78</v>
      </c>
      <c r="MPR53" s="353"/>
      <c r="MPS53" s="353"/>
      <c r="MPT53" s="353"/>
      <c r="MPU53" s="353"/>
      <c r="MPV53" s="353"/>
      <c r="MPW53" s="353"/>
      <c r="MPX53" s="354"/>
      <c r="MPY53" s="352" t="s">
        <v>78</v>
      </c>
      <c r="MPZ53" s="353"/>
      <c r="MQA53" s="353"/>
      <c r="MQB53" s="353"/>
      <c r="MQC53" s="353"/>
      <c r="MQD53" s="353"/>
      <c r="MQE53" s="353"/>
      <c r="MQF53" s="354"/>
      <c r="MQG53" s="352" t="s">
        <v>78</v>
      </c>
      <c r="MQH53" s="353"/>
      <c r="MQI53" s="353"/>
      <c r="MQJ53" s="353"/>
      <c r="MQK53" s="353"/>
      <c r="MQL53" s="353"/>
      <c r="MQM53" s="353"/>
      <c r="MQN53" s="354"/>
      <c r="MQO53" s="352" t="s">
        <v>78</v>
      </c>
      <c r="MQP53" s="353"/>
      <c r="MQQ53" s="353"/>
      <c r="MQR53" s="353"/>
      <c r="MQS53" s="353"/>
      <c r="MQT53" s="353"/>
      <c r="MQU53" s="353"/>
      <c r="MQV53" s="354"/>
      <c r="MQW53" s="352" t="s">
        <v>78</v>
      </c>
      <c r="MQX53" s="353"/>
      <c r="MQY53" s="353"/>
      <c r="MQZ53" s="353"/>
      <c r="MRA53" s="353"/>
      <c r="MRB53" s="353"/>
      <c r="MRC53" s="353"/>
      <c r="MRD53" s="354"/>
      <c r="MRE53" s="352" t="s">
        <v>78</v>
      </c>
      <c r="MRF53" s="353"/>
      <c r="MRG53" s="353"/>
      <c r="MRH53" s="353"/>
      <c r="MRI53" s="353"/>
      <c r="MRJ53" s="353"/>
      <c r="MRK53" s="353"/>
      <c r="MRL53" s="354"/>
      <c r="MRM53" s="352" t="s">
        <v>78</v>
      </c>
      <c r="MRN53" s="353"/>
      <c r="MRO53" s="353"/>
      <c r="MRP53" s="353"/>
      <c r="MRQ53" s="353"/>
      <c r="MRR53" s="353"/>
      <c r="MRS53" s="353"/>
      <c r="MRT53" s="354"/>
      <c r="MRU53" s="352" t="s">
        <v>78</v>
      </c>
      <c r="MRV53" s="353"/>
      <c r="MRW53" s="353"/>
      <c r="MRX53" s="353"/>
      <c r="MRY53" s="353"/>
      <c r="MRZ53" s="353"/>
      <c r="MSA53" s="353"/>
      <c r="MSB53" s="354"/>
      <c r="MSC53" s="352" t="s">
        <v>78</v>
      </c>
      <c r="MSD53" s="353"/>
      <c r="MSE53" s="353"/>
      <c r="MSF53" s="353"/>
      <c r="MSG53" s="353"/>
      <c r="MSH53" s="353"/>
      <c r="MSI53" s="353"/>
      <c r="MSJ53" s="354"/>
      <c r="MSK53" s="352" t="s">
        <v>78</v>
      </c>
      <c r="MSL53" s="353"/>
      <c r="MSM53" s="353"/>
      <c r="MSN53" s="353"/>
      <c r="MSO53" s="353"/>
      <c r="MSP53" s="353"/>
      <c r="MSQ53" s="353"/>
      <c r="MSR53" s="354"/>
      <c r="MSS53" s="352" t="s">
        <v>78</v>
      </c>
      <c r="MST53" s="353"/>
      <c r="MSU53" s="353"/>
      <c r="MSV53" s="353"/>
      <c r="MSW53" s="353"/>
      <c r="MSX53" s="353"/>
      <c r="MSY53" s="353"/>
      <c r="MSZ53" s="354"/>
      <c r="MTA53" s="352" t="s">
        <v>78</v>
      </c>
      <c r="MTB53" s="353"/>
      <c r="MTC53" s="353"/>
      <c r="MTD53" s="353"/>
      <c r="MTE53" s="353"/>
      <c r="MTF53" s="353"/>
      <c r="MTG53" s="353"/>
      <c r="MTH53" s="354"/>
      <c r="MTI53" s="352" t="s">
        <v>78</v>
      </c>
      <c r="MTJ53" s="353"/>
      <c r="MTK53" s="353"/>
      <c r="MTL53" s="353"/>
      <c r="MTM53" s="353"/>
      <c r="MTN53" s="353"/>
      <c r="MTO53" s="353"/>
      <c r="MTP53" s="354"/>
      <c r="MTQ53" s="352" t="s">
        <v>78</v>
      </c>
      <c r="MTR53" s="353"/>
      <c r="MTS53" s="353"/>
      <c r="MTT53" s="353"/>
      <c r="MTU53" s="353"/>
      <c r="MTV53" s="353"/>
      <c r="MTW53" s="353"/>
      <c r="MTX53" s="354"/>
      <c r="MTY53" s="352" t="s">
        <v>78</v>
      </c>
      <c r="MTZ53" s="353"/>
      <c r="MUA53" s="353"/>
      <c r="MUB53" s="353"/>
      <c r="MUC53" s="353"/>
      <c r="MUD53" s="353"/>
      <c r="MUE53" s="353"/>
      <c r="MUF53" s="354"/>
      <c r="MUG53" s="352" t="s">
        <v>78</v>
      </c>
      <c r="MUH53" s="353"/>
      <c r="MUI53" s="353"/>
      <c r="MUJ53" s="353"/>
      <c r="MUK53" s="353"/>
      <c r="MUL53" s="353"/>
      <c r="MUM53" s="353"/>
      <c r="MUN53" s="354"/>
      <c r="MUO53" s="352" t="s">
        <v>78</v>
      </c>
      <c r="MUP53" s="353"/>
      <c r="MUQ53" s="353"/>
      <c r="MUR53" s="353"/>
      <c r="MUS53" s="353"/>
      <c r="MUT53" s="353"/>
      <c r="MUU53" s="353"/>
      <c r="MUV53" s="354"/>
      <c r="MUW53" s="352" t="s">
        <v>78</v>
      </c>
      <c r="MUX53" s="353"/>
      <c r="MUY53" s="353"/>
      <c r="MUZ53" s="353"/>
      <c r="MVA53" s="353"/>
      <c r="MVB53" s="353"/>
      <c r="MVC53" s="353"/>
      <c r="MVD53" s="354"/>
      <c r="MVE53" s="352" t="s">
        <v>78</v>
      </c>
      <c r="MVF53" s="353"/>
      <c r="MVG53" s="353"/>
      <c r="MVH53" s="353"/>
      <c r="MVI53" s="353"/>
      <c r="MVJ53" s="353"/>
      <c r="MVK53" s="353"/>
      <c r="MVL53" s="354"/>
      <c r="MVM53" s="352" t="s">
        <v>78</v>
      </c>
      <c r="MVN53" s="353"/>
      <c r="MVO53" s="353"/>
      <c r="MVP53" s="353"/>
      <c r="MVQ53" s="353"/>
      <c r="MVR53" s="353"/>
      <c r="MVS53" s="353"/>
      <c r="MVT53" s="354"/>
      <c r="MVU53" s="352" t="s">
        <v>78</v>
      </c>
      <c r="MVV53" s="353"/>
      <c r="MVW53" s="353"/>
      <c r="MVX53" s="353"/>
      <c r="MVY53" s="353"/>
      <c r="MVZ53" s="353"/>
      <c r="MWA53" s="353"/>
      <c r="MWB53" s="354"/>
      <c r="MWC53" s="352" t="s">
        <v>78</v>
      </c>
      <c r="MWD53" s="353"/>
      <c r="MWE53" s="353"/>
      <c r="MWF53" s="353"/>
      <c r="MWG53" s="353"/>
      <c r="MWH53" s="353"/>
      <c r="MWI53" s="353"/>
      <c r="MWJ53" s="354"/>
      <c r="MWK53" s="352" t="s">
        <v>78</v>
      </c>
      <c r="MWL53" s="353"/>
      <c r="MWM53" s="353"/>
      <c r="MWN53" s="353"/>
      <c r="MWO53" s="353"/>
      <c r="MWP53" s="353"/>
      <c r="MWQ53" s="353"/>
      <c r="MWR53" s="354"/>
      <c r="MWS53" s="352" t="s">
        <v>78</v>
      </c>
      <c r="MWT53" s="353"/>
      <c r="MWU53" s="353"/>
      <c r="MWV53" s="353"/>
      <c r="MWW53" s="353"/>
      <c r="MWX53" s="353"/>
      <c r="MWY53" s="353"/>
      <c r="MWZ53" s="354"/>
      <c r="MXA53" s="352" t="s">
        <v>78</v>
      </c>
      <c r="MXB53" s="353"/>
      <c r="MXC53" s="353"/>
      <c r="MXD53" s="353"/>
      <c r="MXE53" s="353"/>
      <c r="MXF53" s="353"/>
      <c r="MXG53" s="353"/>
      <c r="MXH53" s="354"/>
      <c r="MXI53" s="352" t="s">
        <v>78</v>
      </c>
      <c r="MXJ53" s="353"/>
      <c r="MXK53" s="353"/>
      <c r="MXL53" s="353"/>
      <c r="MXM53" s="353"/>
      <c r="MXN53" s="353"/>
      <c r="MXO53" s="353"/>
      <c r="MXP53" s="354"/>
      <c r="MXQ53" s="352" t="s">
        <v>78</v>
      </c>
      <c r="MXR53" s="353"/>
      <c r="MXS53" s="353"/>
      <c r="MXT53" s="353"/>
      <c r="MXU53" s="353"/>
      <c r="MXV53" s="353"/>
      <c r="MXW53" s="353"/>
      <c r="MXX53" s="354"/>
      <c r="MXY53" s="352" t="s">
        <v>78</v>
      </c>
      <c r="MXZ53" s="353"/>
      <c r="MYA53" s="353"/>
      <c r="MYB53" s="353"/>
      <c r="MYC53" s="353"/>
      <c r="MYD53" s="353"/>
      <c r="MYE53" s="353"/>
      <c r="MYF53" s="354"/>
      <c r="MYG53" s="352" t="s">
        <v>78</v>
      </c>
      <c r="MYH53" s="353"/>
      <c r="MYI53" s="353"/>
      <c r="MYJ53" s="353"/>
      <c r="MYK53" s="353"/>
      <c r="MYL53" s="353"/>
      <c r="MYM53" s="353"/>
      <c r="MYN53" s="354"/>
      <c r="MYO53" s="352" t="s">
        <v>78</v>
      </c>
      <c r="MYP53" s="353"/>
      <c r="MYQ53" s="353"/>
      <c r="MYR53" s="353"/>
      <c r="MYS53" s="353"/>
      <c r="MYT53" s="353"/>
      <c r="MYU53" s="353"/>
      <c r="MYV53" s="354"/>
      <c r="MYW53" s="352" t="s">
        <v>78</v>
      </c>
      <c r="MYX53" s="353"/>
      <c r="MYY53" s="353"/>
      <c r="MYZ53" s="353"/>
      <c r="MZA53" s="353"/>
      <c r="MZB53" s="353"/>
      <c r="MZC53" s="353"/>
      <c r="MZD53" s="354"/>
      <c r="MZE53" s="352" t="s">
        <v>78</v>
      </c>
      <c r="MZF53" s="353"/>
      <c r="MZG53" s="353"/>
      <c r="MZH53" s="353"/>
      <c r="MZI53" s="353"/>
      <c r="MZJ53" s="353"/>
      <c r="MZK53" s="353"/>
      <c r="MZL53" s="354"/>
      <c r="MZM53" s="352" t="s">
        <v>78</v>
      </c>
      <c r="MZN53" s="353"/>
      <c r="MZO53" s="353"/>
      <c r="MZP53" s="353"/>
      <c r="MZQ53" s="353"/>
      <c r="MZR53" s="353"/>
      <c r="MZS53" s="353"/>
      <c r="MZT53" s="354"/>
      <c r="MZU53" s="352" t="s">
        <v>78</v>
      </c>
      <c r="MZV53" s="353"/>
      <c r="MZW53" s="353"/>
      <c r="MZX53" s="353"/>
      <c r="MZY53" s="353"/>
      <c r="MZZ53" s="353"/>
      <c r="NAA53" s="353"/>
      <c r="NAB53" s="354"/>
      <c r="NAC53" s="352" t="s">
        <v>78</v>
      </c>
      <c r="NAD53" s="353"/>
      <c r="NAE53" s="353"/>
      <c r="NAF53" s="353"/>
      <c r="NAG53" s="353"/>
      <c r="NAH53" s="353"/>
      <c r="NAI53" s="353"/>
      <c r="NAJ53" s="354"/>
      <c r="NAK53" s="352" t="s">
        <v>78</v>
      </c>
      <c r="NAL53" s="353"/>
      <c r="NAM53" s="353"/>
      <c r="NAN53" s="353"/>
      <c r="NAO53" s="353"/>
      <c r="NAP53" s="353"/>
      <c r="NAQ53" s="353"/>
      <c r="NAR53" s="354"/>
      <c r="NAS53" s="352" t="s">
        <v>78</v>
      </c>
      <c r="NAT53" s="353"/>
      <c r="NAU53" s="353"/>
      <c r="NAV53" s="353"/>
      <c r="NAW53" s="353"/>
      <c r="NAX53" s="353"/>
      <c r="NAY53" s="353"/>
      <c r="NAZ53" s="354"/>
      <c r="NBA53" s="352" t="s">
        <v>78</v>
      </c>
      <c r="NBB53" s="353"/>
      <c r="NBC53" s="353"/>
      <c r="NBD53" s="353"/>
      <c r="NBE53" s="353"/>
      <c r="NBF53" s="353"/>
      <c r="NBG53" s="353"/>
      <c r="NBH53" s="354"/>
      <c r="NBI53" s="352" t="s">
        <v>78</v>
      </c>
      <c r="NBJ53" s="353"/>
      <c r="NBK53" s="353"/>
      <c r="NBL53" s="353"/>
      <c r="NBM53" s="353"/>
      <c r="NBN53" s="353"/>
      <c r="NBO53" s="353"/>
      <c r="NBP53" s="354"/>
      <c r="NBQ53" s="352" t="s">
        <v>78</v>
      </c>
      <c r="NBR53" s="353"/>
      <c r="NBS53" s="353"/>
      <c r="NBT53" s="353"/>
      <c r="NBU53" s="353"/>
      <c r="NBV53" s="353"/>
      <c r="NBW53" s="353"/>
      <c r="NBX53" s="354"/>
      <c r="NBY53" s="352" t="s">
        <v>78</v>
      </c>
      <c r="NBZ53" s="353"/>
      <c r="NCA53" s="353"/>
      <c r="NCB53" s="353"/>
      <c r="NCC53" s="353"/>
      <c r="NCD53" s="353"/>
      <c r="NCE53" s="353"/>
      <c r="NCF53" s="354"/>
      <c r="NCG53" s="352" t="s">
        <v>78</v>
      </c>
      <c r="NCH53" s="353"/>
      <c r="NCI53" s="353"/>
      <c r="NCJ53" s="353"/>
      <c r="NCK53" s="353"/>
      <c r="NCL53" s="353"/>
      <c r="NCM53" s="353"/>
      <c r="NCN53" s="354"/>
      <c r="NCO53" s="352" t="s">
        <v>78</v>
      </c>
      <c r="NCP53" s="353"/>
      <c r="NCQ53" s="353"/>
      <c r="NCR53" s="353"/>
      <c r="NCS53" s="353"/>
      <c r="NCT53" s="353"/>
      <c r="NCU53" s="353"/>
      <c r="NCV53" s="354"/>
      <c r="NCW53" s="352" t="s">
        <v>78</v>
      </c>
      <c r="NCX53" s="353"/>
      <c r="NCY53" s="353"/>
      <c r="NCZ53" s="353"/>
      <c r="NDA53" s="353"/>
      <c r="NDB53" s="353"/>
      <c r="NDC53" s="353"/>
      <c r="NDD53" s="354"/>
      <c r="NDE53" s="352" t="s">
        <v>78</v>
      </c>
      <c r="NDF53" s="353"/>
      <c r="NDG53" s="353"/>
      <c r="NDH53" s="353"/>
      <c r="NDI53" s="353"/>
      <c r="NDJ53" s="353"/>
      <c r="NDK53" s="353"/>
      <c r="NDL53" s="354"/>
      <c r="NDM53" s="352" t="s">
        <v>78</v>
      </c>
      <c r="NDN53" s="353"/>
      <c r="NDO53" s="353"/>
      <c r="NDP53" s="353"/>
      <c r="NDQ53" s="353"/>
      <c r="NDR53" s="353"/>
      <c r="NDS53" s="353"/>
      <c r="NDT53" s="354"/>
      <c r="NDU53" s="352" t="s">
        <v>78</v>
      </c>
      <c r="NDV53" s="353"/>
      <c r="NDW53" s="353"/>
      <c r="NDX53" s="353"/>
      <c r="NDY53" s="353"/>
      <c r="NDZ53" s="353"/>
      <c r="NEA53" s="353"/>
      <c r="NEB53" s="354"/>
      <c r="NEC53" s="352" t="s">
        <v>78</v>
      </c>
      <c r="NED53" s="353"/>
      <c r="NEE53" s="353"/>
      <c r="NEF53" s="353"/>
      <c r="NEG53" s="353"/>
      <c r="NEH53" s="353"/>
      <c r="NEI53" s="353"/>
      <c r="NEJ53" s="354"/>
      <c r="NEK53" s="352" t="s">
        <v>78</v>
      </c>
      <c r="NEL53" s="353"/>
      <c r="NEM53" s="353"/>
      <c r="NEN53" s="353"/>
      <c r="NEO53" s="353"/>
      <c r="NEP53" s="353"/>
      <c r="NEQ53" s="353"/>
      <c r="NER53" s="354"/>
      <c r="NES53" s="352" t="s">
        <v>78</v>
      </c>
      <c r="NET53" s="353"/>
      <c r="NEU53" s="353"/>
      <c r="NEV53" s="353"/>
      <c r="NEW53" s="353"/>
      <c r="NEX53" s="353"/>
      <c r="NEY53" s="353"/>
      <c r="NEZ53" s="354"/>
      <c r="NFA53" s="352" t="s">
        <v>78</v>
      </c>
      <c r="NFB53" s="353"/>
      <c r="NFC53" s="353"/>
      <c r="NFD53" s="353"/>
      <c r="NFE53" s="353"/>
      <c r="NFF53" s="353"/>
      <c r="NFG53" s="353"/>
      <c r="NFH53" s="354"/>
      <c r="NFI53" s="352" t="s">
        <v>78</v>
      </c>
      <c r="NFJ53" s="353"/>
      <c r="NFK53" s="353"/>
      <c r="NFL53" s="353"/>
      <c r="NFM53" s="353"/>
      <c r="NFN53" s="353"/>
      <c r="NFO53" s="353"/>
      <c r="NFP53" s="354"/>
      <c r="NFQ53" s="352" t="s">
        <v>78</v>
      </c>
      <c r="NFR53" s="353"/>
      <c r="NFS53" s="353"/>
      <c r="NFT53" s="353"/>
      <c r="NFU53" s="353"/>
      <c r="NFV53" s="353"/>
      <c r="NFW53" s="353"/>
      <c r="NFX53" s="354"/>
      <c r="NFY53" s="352" t="s">
        <v>78</v>
      </c>
      <c r="NFZ53" s="353"/>
      <c r="NGA53" s="353"/>
      <c r="NGB53" s="353"/>
      <c r="NGC53" s="353"/>
      <c r="NGD53" s="353"/>
      <c r="NGE53" s="353"/>
      <c r="NGF53" s="354"/>
      <c r="NGG53" s="352" t="s">
        <v>78</v>
      </c>
      <c r="NGH53" s="353"/>
      <c r="NGI53" s="353"/>
      <c r="NGJ53" s="353"/>
      <c r="NGK53" s="353"/>
      <c r="NGL53" s="353"/>
      <c r="NGM53" s="353"/>
      <c r="NGN53" s="354"/>
      <c r="NGO53" s="352" t="s">
        <v>78</v>
      </c>
      <c r="NGP53" s="353"/>
      <c r="NGQ53" s="353"/>
      <c r="NGR53" s="353"/>
      <c r="NGS53" s="353"/>
      <c r="NGT53" s="353"/>
      <c r="NGU53" s="353"/>
      <c r="NGV53" s="354"/>
      <c r="NGW53" s="352" t="s">
        <v>78</v>
      </c>
      <c r="NGX53" s="353"/>
      <c r="NGY53" s="353"/>
      <c r="NGZ53" s="353"/>
      <c r="NHA53" s="353"/>
      <c r="NHB53" s="353"/>
      <c r="NHC53" s="353"/>
      <c r="NHD53" s="354"/>
      <c r="NHE53" s="352" t="s">
        <v>78</v>
      </c>
      <c r="NHF53" s="353"/>
      <c r="NHG53" s="353"/>
      <c r="NHH53" s="353"/>
      <c r="NHI53" s="353"/>
      <c r="NHJ53" s="353"/>
      <c r="NHK53" s="353"/>
      <c r="NHL53" s="354"/>
      <c r="NHM53" s="352" t="s">
        <v>78</v>
      </c>
      <c r="NHN53" s="353"/>
      <c r="NHO53" s="353"/>
      <c r="NHP53" s="353"/>
      <c r="NHQ53" s="353"/>
      <c r="NHR53" s="353"/>
      <c r="NHS53" s="353"/>
      <c r="NHT53" s="354"/>
      <c r="NHU53" s="352" t="s">
        <v>78</v>
      </c>
      <c r="NHV53" s="353"/>
      <c r="NHW53" s="353"/>
      <c r="NHX53" s="353"/>
      <c r="NHY53" s="353"/>
      <c r="NHZ53" s="353"/>
      <c r="NIA53" s="353"/>
      <c r="NIB53" s="354"/>
      <c r="NIC53" s="352" t="s">
        <v>78</v>
      </c>
      <c r="NID53" s="353"/>
      <c r="NIE53" s="353"/>
      <c r="NIF53" s="353"/>
      <c r="NIG53" s="353"/>
      <c r="NIH53" s="353"/>
      <c r="NII53" s="353"/>
      <c r="NIJ53" s="354"/>
      <c r="NIK53" s="352" t="s">
        <v>78</v>
      </c>
      <c r="NIL53" s="353"/>
      <c r="NIM53" s="353"/>
      <c r="NIN53" s="353"/>
      <c r="NIO53" s="353"/>
      <c r="NIP53" s="353"/>
      <c r="NIQ53" s="353"/>
      <c r="NIR53" s="354"/>
      <c r="NIS53" s="352" t="s">
        <v>78</v>
      </c>
      <c r="NIT53" s="353"/>
      <c r="NIU53" s="353"/>
      <c r="NIV53" s="353"/>
      <c r="NIW53" s="353"/>
      <c r="NIX53" s="353"/>
      <c r="NIY53" s="353"/>
      <c r="NIZ53" s="354"/>
      <c r="NJA53" s="352" t="s">
        <v>78</v>
      </c>
      <c r="NJB53" s="353"/>
      <c r="NJC53" s="353"/>
      <c r="NJD53" s="353"/>
      <c r="NJE53" s="353"/>
      <c r="NJF53" s="353"/>
      <c r="NJG53" s="353"/>
      <c r="NJH53" s="354"/>
      <c r="NJI53" s="352" t="s">
        <v>78</v>
      </c>
      <c r="NJJ53" s="353"/>
      <c r="NJK53" s="353"/>
      <c r="NJL53" s="353"/>
      <c r="NJM53" s="353"/>
      <c r="NJN53" s="353"/>
      <c r="NJO53" s="353"/>
      <c r="NJP53" s="354"/>
      <c r="NJQ53" s="352" t="s">
        <v>78</v>
      </c>
      <c r="NJR53" s="353"/>
      <c r="NJS53" s="353"/>
      <c r="NJT53" s="353"/>
      <c r="NJU53" s="353"/>
      <c r="NJV53" s="353"/>
      <c r="NJW53" s="353"/>
      <c r="NJX53" s="354"/>
      <c r="NJY53" s="352" t="s">
        <v>78</v>
      </c>
      <c r="NJZ53" s="353"/>
      <c r="NKA53" s="353"/>
      <c r="NKB53" s="353"/>
      <c r="NKC53" s="353"/>
      <c r="NKD53" s="353"/>
      <c r="NKE53" s="353"/>
      <c r="NKF53" s="354"/>
      <c r="NKG53" s="352" t="s">
        <v>78</v>
      </c>
      <c r="NKH53" s="353"/>
      <c r="NKI53" s="353"/>
      <c r="NKJ53" s="353"/>
      <c r="NKK53" s="353"/>
      <c r="NKL53" s="353"/>
      <c r="NKM53" s="353"/>
      <c r="NKN53" s="354"/>
      <c r="NKO53" s="352" t="s">
        <v>78</v>
      </c>
      <c r="NKP53" s="353"/>
      <c r="NKQ53" s="353"/>
      <c r="NKR53" s="353"/>
      <c r="NKS53" s="353"/>
      <c r="NKT53" s="353"/>
      <c r="NKU53" s="353"/>
      <c r="NKV53" s="354"/>
      <c r="NKW53" s="352" t="s">
        <v>78</v>
      </c>
      <c r="NKX53" s="353"/>
      <c r="NKY53" s="353"/>
      <c r="NKZ53" s="353"/>
      <c r="NLA53" s="353"/>
      <c r="NLB53" s="353"/>
      <c r="NLC53" s="353"/>
      <c r="NLD53" s="354"/>
      <c r="NLE53" s="352" t="s">
        <v>78</v>
      </c>
      <c r="NLF53" s="353"/>
      <c r="NLG53" s="353"/>
      <c r="NLH53" s="353"/>
      <c r="NLI53" s="353"/>
      <c r="NLJ53" s="353"/>
      <c r="NLK53" s="353"/>
      <c r="NLL53" s="354"/>
      <c r="NLM53" s="352" t="s">
        <v>78</v>
      </c>
      <c r="NLN53" s="353"/>
      <c r="NLO53" s="353"/>
      <c r="NLP53" s="353"/>
      <c r="NLQ53" s="353"/>
      <c r="NLR53" s="353"/>
      <c r="NLS53" s="353"/>
      <c r="NLT53" s="354"/>
      <c r="NLU53" s="352" t="s">
        <v>78</v>
      </c>
      <c r="NLV53" s="353"/>
      <c r="NLW53" s="353"/>
      <c r="NLX53" s="353"/>
      <c r="NLY53" s="353"/>
      <c r="NLZ53" s="353"/>
      <c r="NMA53" s="353"/>
      <c r="NMB53" s="354"/>
      <c r="NMC53" s="352" t="s">
        <v>78</v>
      </c>
      <c r="NMD53" s="353"/>
      <c r="NME53" s="353"/>
      <c r="NMF53" s="353"/>
      <c r="NMG53" s="353"/>
      <c r="NMH53" s="353"/>
      <c r="NMI53" s="353"/>
      <c r="NMJ53" s="354"/>
      <c r="NMK53" s="352" t="s">
        <v>78</v>
      </c>
      <c r="NML53" s="353"/>
      <c r="NMM53" s="353"/>
      <c r="NMN53" s="353"/>
      <c r="NMO53" s="353"/>
      <c r="NMP53" s="353"/>
      <c r="NMQ53" s="353"/>
      <c r="NMR53" s="354"/>
      <c r="NMS53" s="352" t="s">
        <v>78</v>
      </c>
      <c r="NMT53" s="353"/>
      <c r="NMU53" s="353"/>
      <c r="NMV53" s="353"/>
      <c r="NMW53" s="353"/>
      <c r="NMX53" s="353"/>
      <c r="NMY53" s="353"/>
      <c r="NMZ53" s="354"/>
      <c r="NNA53" s="352" t="s">
        <v>78</v>
      </c>
      <c r="NNB53" s="353"/>
      <c r="NNC53" s="353"/>
      <c r="NND53" s="353"/>
      <c r="NNE53" s="353"/>
      <c r="NNF53" s="353"/>
      <c r="NNG53" s="353"/>
      <c r="NNH53" s="354"/>
      <c r="NNI53" s="352" t="s">
        <v>78</v>
      </c>
      <c r="NNJ53" s="353"/>
      <c r="NNK53" s="353"/>
      <c r="NNL53" s="353"/>
      <c r="NNM53" s="353"/>
      <c r="NNN53" s="353"/>
      <c r="NNO53" s="353"/>
      <c r="NNP53" s="354"/>
      <c r="NNQ53" s="352" t="s">
        <v>78</v>
      </c>
      <c r="NNR53" s="353"/>
      <c r="NNS53" s="353"/>
      <c r="NNT53" s="353"/>
      <c r="NNU53" s="353"/>
      <c r="NNV53" s="353"/>
      <c r="NNW53" s="353"/>
      <c r="NNX53" s="354"/>
      <c r="NNY53" s="352" t="s">
        <v>78</v>
      </c>
      <c r="NNZ53" s="353"/>
      <c r="NOA53" s="353"/>
      <c r="NOB53" s="353"/>
      <c r="NOC53" s="353"/>
      <c r="NOD53" s="353"/>
      <c r="NOE53" s="353"/>
      <c r="NOF53" s="354"/>
      <c r="NOG53" s="352" t="s">
        <v>78</v>
      </c>
      <c r="NOH53" s="353"/>
      <c r="NOI53" s="353"/>
      <c r="NOJ53" s="353"/>
      <c r="NOK53" s="353"/>
      <c r="NOL53" s="353"/>
      <c r="NOM53" s="353"/>
      <c r="NON53" s="354"/>
      <c r="NOO53" s="352" t="s">
        <v>78</v>
      </c>
      <c r="NOP53" s="353"/>
      <c r="NOQ53" s="353"/>
      <c r="NOR53" s="353"/>
      <c r="NOS53" s="353"/>
      <c r="NOT53" s="353"/>
      <c r="NOU53" s="353"/>
      <c r="NOV53" s="354"/>
      <c r="NOW53" s="352" t="s">
        <v>78</v>
      </c>
      <c r="NOX53" s="353"/>
      <c r="NOY53" s="353"/>
      <c r="NOZ53" s="353"/>
      <c r="NPA53" s="353"/>
      <c r="NPB53" s="353"/>
      <c r="NPC53" s="353"/>
      <c r="NPD53" s="354"/>
      <c r="NPE53" s="352" t="s">
        <v>78</v>
      </c>
      <c r="NPF53" s="353"/>
      <c r="NPG53" s="353"/>
      <c r="NPH53" s="353"/>
      <c r="NPI53" s="353"/>
      <c r="NPJ53" s="353"/>
      <c r="NPK53" s="353"/>
      <c r="NPL53" s="354"/>
      <c r="NPM53" s="352" t="s">
        <v>78</v>
      </c>
      <c r="NPN53" s="353"/>
      <c r="NPO53" s="353"/>
      <c r="NPP53" s="353"/>
      <c r="NPQ53" s="353"/>
      <c r="NPR53" s="353"/>
      <c r="NPS53" s="353"/>
      <c r="NPT53" s="354"/>
      <c r="NPU53" s="352" t="s">
        <v>78</v>
      </c>
      <c r="NPV53" s="353"/>
      <c r="NPW53" s="353"/>
      <c r="NPX53" s="353"/>
      <c r="NPY53" s="353"/>
      <c r="NPZ53" s="353"/>
      <c r="NQA53" s="353"/>
      <c r="NQB53" s="354"/>
      <c r="NQC53" s="352" t="s">
        <v>78</v>
      </c>
      <c r="NQD53" s="353"/>
      <c r="NQE53" s="353"/>
      <c r="NQF53" s="353"/>
      <c r="NQG53" s="353"/>
      <c r="NQH53" s="353"/>
      <c r="NQI53" s="353"/>
      <c r="NQJ53" s="354"/>
      <c r="NQK53" s="352" t="s">
        <v>78</v>
      </c>
      <c r="NQL53" s="353"/>
      <c r="NQM53" s="353"/>
      <c r="NQN53" s="353"/>
      <c r="NQO53" s="353"/>
      <c r="NQP53" s="353"/>
      <c r="NQQ53" s="353"/>
      <c r="NQR53" s="354"/>
      <c r="NQS53" s="352" t="s">
        <v>78</v>
      </c>
      <c r="NQT53" s="353"/>
      <c r="NQU53" s="353"/>
      <c r="NQV53" s="353"/>
      <c r="NQW53" s="353"/>
      <c r="NQX53" s="353"/>
      <c r="NQY53" s="353"/>
      <c r="NQZ53" s="354"/>
      <c r="NRA53" s="352" t="s">
        <v>78</v>
      </c>
      <c r="NRB53" s="353"/>
      <c r="NRC53" s="353"/>
      <c r="NRD53" s="353"/>
      <c r="NRE53" s="353"/>
      <c r="NRF53" s="353"/>
      <c r="NRG53" s="353"/>
      <c r="NRH53" s="354"/>
      <c r="NRI53" s="352" t="s">
        <v>78</v>
      </c>
      <c r="NRJ53" s="353"/>
      <c r="NRK53" s="353"/>
      <c r="NRL53" s="353"/>
      <c r="NRM53" s="353"/>
      <c r="NRN53" s="353"/>
      <c r="NRO53" s="353"/>
      <c r="NRP53" s="354"/>
      <c r="NRQ53" s="352" t="s">
        <v>78</v>
      </c>
      <c r="NRR53" s="353"/>
      <c r="NRS53" s="353"/>
      <c r="NRT53" s="353"/>
      <c r="NRU53" s="353"/>
      <c r="NRV53" s="353"/>
      <c r="NRW53" s="353"/>
      <c r="NRX53" s="354"/>
      <c r="NRY53" s="352" t="s">
        <v>78</v>
      </c>
      <c r="NRZ53" s="353"/>
      <c r="NSA53" s="353"/>
      <c r="NSB53" s="353"/>
      <c r="NSC53" s="353"/>
      <c r="NSD53" s="353"/>
      <c r="NSE53" s="353"/>
      <c r="NSF53" s="354"/>
      <c r="NSG53" s="352" t="s">
        <v>78</v>
      </c>
      <c r="NSH53" s="353"/>
      <c r="NSI53" s="353"/>
      <c r="NSJ53" s="353"/>
      <c r="NSK53" s="353"/>
      <c r="NSL53" s="353"/>
      <c r="NSM53" s="353"/>
      <c r="NSN53" s="354"/>
      <c r="NSO53" s="352" t="s">
        <v>78</v>
      </c>
      <c r="NSP53" s="353"/>
      <c r="NSQ53" s="353"/>
      <c r="NSR53" s="353"/>
      <c r="NSS53" s="353"/>
      <c r="NST53" s="353"/>
      <c r="NSU53" s="353"/>
      <c r="NSV53" s="354"/>
      <c r="NSW53" s="352" t="s">
        <v>78</v>
      </c>
      <c r="NSX53" s="353"/>
      <c r="NSY53" s="353"/>
      <c r="NSZ53" s="353"/>
      <c r="NTA53" s="353"/>
      <c r="NTB53" s="353"/>
      <c r="NTC53" s="353"/>
      <c r="NTD53" s="354"/>
      <c r="NTE53" s="352" t="s">
        <v>78</v>
      </c>
      <c r="NTF53" s="353"/>
      <c r="NTG53" s="353"/>
      <c r="NTH53" s="353"/>
      <c r="NTI53" s="353"/>
      <c r="NTJ53" s="353"/>
      <c r="NTK53" s="353"/>
      <c r="NTL53" s="354"/>
      <c r="NTM53" s="352" t="s">
        <v>78</v>
      </c>
      <c r="NTN53" s="353"/>
      <c r="NTO53" s="353"/>
      <c r="NTP53" s="353"/>
      <c r="NTQ53" s="353"/>
      <c r="NTR53" s="353"/>
      <c r="NTS53" s="353"/>
      <c r="NTT53" s="354"/>
      <c r="NTU53" s="352" t="s">
        <v>78</v>
      </c>
      <c r="NTV53" s="353"/>
      <c r="NTW53" s="353"/>
      <c r="NTX53" s="353"/>
      <c r="NTY53" s="353"/>
      <c r="NTZ53" s="353"/>
      <c r="NUA53" s="353"/>
      <c r="NUB53" s="354"/>
      <c r="NUC53" s="352" t="s">
        <v>78</v>
      </c>
      <c r="NUD53" s="353"/>
      <c r="NUE53" s="353"/>
      <c r="NUF53" s="353"/>
      <c r="NUG53" s="353"/>
      <c r="NUH53" s="353"/>
      <c r="NUI53" s="353"/>
      <c r="NUJ53" s="354"/>
      <c r="NUK53" s="352" t="s">
        <v>78</v>
      </c>
      <c r="NUL53" s="353"/>
      <c r="NUM53" s="353"/>
      <c r="NUN53" s="353"/>
      <c r="NUO53" s="353"/>
      <c r="NUP53" s="353"/>
      <c r="NUQ53" s="353"/>
      <c r="NUR53" s="354"/>
      <c r="NUS53" s="352" t="s">
        <v>78</v>
      </c>
      <c r="NUT53" s="353"/>
      <c r="NUU53" s="353"/>
      <c r="NUV53" s="353"/>
      <c r="NUW53" s="353"/>
      <c r="NUX53" s="353"/>
      <c r="NUY53" s="353"/>
      <c r="NUZ53" s="354"/>
      <c r="NVA53" s="352" t="s">
        <v>78</v>
      </c>
      <c r="NVB53" s="353"/>
      <c r="NVC53" s="353"/>
      <c r="NVD53" s="353"/>
      <c r="NVE53" s="353"/>
      <c r="NVF53" s="353"/>
      <c r="NVG53" s="353"/>
      <c r="NVH53" s="354"/>
      <c r="NVI53" s="352" t="s">
        <v>78</v>
      </c>
      <c r="NVJ53" s="353"/>
      <c r="NVK53" s="353"/>
      <c r="NVL53" s="353"/>
      <c r="NVM53" s="353"/>
      <c r="NVN53" s="353"/>
      <c r="NVO53" s="353"/>
      <c r="NVP53" s="354"/>
      <c r="NVQ53" s="352" t="s">
        <v>78</v>
      </c>
      <c r="NVR53" s="353"/>
      <c r="NVS53" s="353"/>
      <c r="NVT53" s="353"/>
      <c r="NVU53" s="353"/>
      <c r="NVV53" s="353"/>
      <c r="NVW53" s="353"/>
      <c r="NVX53" s="354"/>
      <c r="NVY53" s="352" t="s">
        <v>78</v>
      </c>
      <c r="NVZ53" s="353"/>
      <c r="NWA53" s="353"/>
      <c r="NWB53" s="353"/>
      <c r="NWC53" s="353"/>
      <c r="NWD53" s="353"/>
      <c r="NWE53" s="353"/>
      <c r="NWF53" s="354"/>
      <c r="NWG53" s="352" t="s">
        <v>78</v>
      </c>
      <c r="NWH53" s="353"/>
      <c r="NWI53" s="353"/>
      <c r="NWJ53" s="353"/>
      <c r="NWK53" s="353"/>
      <c r="NWL53" s="353"/>
      <c r="NWM53" s="353"/>
      <c r="NWN53" s="354"/>
      <c r="NWO53" s="352" t="s">
        <v>78</v>
      </c>
      <c r="NWP53" s="353"/>
      <c r="NWQ53" s="353"/>
      <c r="NWR53" s="353"/>
      <c r="NWS53" s="353"/>
      <c r="NWT53" s="353"/>
      <c r="NWU53" s="353"/>
      <c r="NWV53" s="354"/>
      <c r="NWW53" s="352" t="s">
        <v>78</v>
      </c>
      <c r="NWX53" s="353"/>
      <c r="NWY53" s="353"/>
      <c r="NWZ53" s="353"/>
      <c r="NXA53" s="353"/>
      <c r="NXB53" s="353"/>
      <c r="NXC53" s="353"/>
      <c r="NXD53" s="354"/>
      <c r="NXE53" s="352" t="s">
        <v>78</v>
      </c>
      <c r="NXF53" s="353"/>
      <c r="NXG53" s="353"/>
      <c r="NXH53" s="353"/>
      <c r="NXI53" s="353"/>
      <c r="NXJ53" s="353"/>
      <c r="NXK53" s="353"/>
      <c r="NXL53" s="354"/>
      <c r="NXM53" s="352" t="s">
        <v>78</v>
      </c>
      <c r="NXN53" s="353"/>
      <c r="NXO53" s="353"/>
      <c r="NXP53" s="353"/>
      <c r="NXQ53" s="353"/>
      <c r="NXR53" s="353"/>
      <c r="NXS53" s="353"/>
      <c r="NXT53" s="354"/>
      <c r="NXU53" s="352" t="s">
        <v>78</v>
      </c>
      <c r="NXV53" s="353"/>
      <c r="NXW53" s="353"/>
      <c r="NXX53" s="353"/>
      <c r="NXY53" s="353"/>
      <c r="NXZ53" s="353"/>
      <c r="NYA53" s="353"/>
      <c r="NYB53" s="354"/>
      <c r="NYC53" s="352" t="s">
        <v>78</v>
      </c>
      <c r="NYD53" s="353"/>
      <c r="NYE53" s="353"/>
      <c r="NYF53" s="353"/>
      <c r="NYG53" s="353"/>
      <c r="NYH53" s="353"/>
      <c r="NYI53" s="353"/>
      <c r="NYJ53" s="354"/>
      <c r="NYK53" s="352" t="s">
        <v>78</v>
      </c>
      <c r="NYL53" s="353"/>
      <c r="NYM53" s="353"/>
      <c r="NYN53" s="353"/>
      <c r="NYO53" s="353"/>
      <c r="NYP53" s="353"/>
      <c r="NYQ53" s="353"/>
      <c r="NYR53" s="354"/>
      <c r="NYS53" s="352" t="s">
        <v>78</v>
      </c>
      <c r="NYT53" s="353"/>
      <c r="NYU53" s="353"/>
      <c r="NYV53" s="353"/>
      <c r="NYW53" s="353"/>
      <c r="NYX53" s="353"/>
      <c r="NYY53" s="353"/>
      <c r="NYZ53" s="354"/>
      <c r="NZA53" s="352" t="s">
        <v>78</v>
      </c>
      <c r="NZB53" s="353"/>
      <c r="NZC53" s="353"/>
      <c r="NZD53" s="353"/>
      <c r="NZE53" s="353"/>
      <c r="NZF53" s="353"/>
      <c r="NZG53" s="353"/>
      <c r="NZH53" s="354"/>
      <c r="NZI53" s="352" t="s">
        <v>78</v>
      </c>
      <c r="NZJ53" s="353"/>
      <c r="NZK53" s="353"/>
      <c r="NZL53" s="353"/>
      <c r="NZM53" s="353"/>
      <c r="NZN53" s="353"/>
      <c r="NZO53" s="353"/>
      <c r="NZP53" s="354"/>
      <c r="NZQ53" s="352" t="s">
        <v>78</v>
      </c>
      <c r="NZR53" s="353"/>
      <c r="NZS53" s="353"/>
      <c r="NZT53" s="353"/>
      <c r="NZU53" s="353"/>
      <c r="NZV53" s="353"/>
      <c r="NZW53" s="353"/>
      <c r="NZX53" s="354"/>
      <c r="NZY53" s="352" t="s">
        <v>78</v>
      </c>
      <c r="NZZ53" s="353"/>
      <c r="OAA53" s="353"/>
      <c r="OAB53" s="353"/>
      <c r="OAC53" s="353"/>
      <c r="OAD53" s="353"/>
      <c r="OAE53" s="353"/>
      <c r="OAF53" s="354"/>
      <c r="OAG53" s="352" t="s">
        <v>78</v>
      </c>
      <c r="OAH53" s="353"/>
      <c r="OAI53" s="353"/>
      <c r="OAJ53" s="353"/>
      <c r="OAK53" s="353"/>
      <c r="OAL53" s="353"/>
      <c r="OAM53" s="353"/>
      <c r="OAN53" s="354"/>
      <c r="OAO53" s="352" t="s">
        <v>78</v>
      </c>
      <c r="OAP53" s="353"/>
      <c r="OAQ53" s="353"/>
      <c r="OAR53" s="353"/>
      <c r="OAS53" s="353"/>
      <c r="OAT53" s="353"/>
      <c r="OAU53" s="353"/>
      <c r="OAV53" s="354"/>
      <c r="OAW53" s="352" t="s">
        <v>78</v>
      </c>
      <c r="OAX53" s="353"/>
      <c r="OAY53" s="353"/>
      <c r="OAZ53" s="353"/>
      <c r="OBA53" s="353"/>
      <c r="OBB53" s="353"/>
      <c r="OBC53" s="353"/>
      <c r="OBD53" s="354"/>
      <c r="OBE53" s="352" t="s">
        <v>78</v>
      </c>
      <c r="OBF53" s="353"/>
      <c r="OBG53" s="353"/>
      <c r="OBH53" s="353"/>
      <c r="OBI53" s="353"/>
      <c r="OBJ53" s="353"/>
      <c r="OBK53" s="353"/>
      <c r="OBL53" s="354"/>
      <c r="OBM53" s="352" t="s">
        <v>78</v>
      </c>
      <c r="OBN53" s="353"/>
      <c r="OBO53" s="353"/>
      <c r="OBP53" s="353"/>
      <c r="OBQ53" s="353"/>
      <c r="OBR53" s="353"/>
      <c r="OBS53" s="353"/>
      <c r="OBT53" s="354"/>
      <c r="OBU53" s="352" t="s">
        <v>78</v>
      </c>
      <c r="OBV53" s="353"/>
      <c r="OBW53" s="353"/>
      <c r="OBX53" s="353"/>
      <c r="OBY53" s="353"/>
      <c r="OBZ53" s="353"/>
      <c r="OCA53" s="353"/>
      <c r="OCB53" s="354"/>
      <c r="OCC53" s="352" t="s">
        <v>78</v>
      </c>
      <c r="OCD53" s="353"/>
      <c r="OCE53" s="353"/>
      <c r="OCF53" s="353"/>
      <c r="OCG53" s="353"/>
      <c r="OCH53" s="353"/>
      <c r="OCI53" s="353"/>
      <c r="OCJ53" s="354"/>
      <c r="OCK53" s="352" t="s">
        <v>78</v>
      </c>
      <c r="OCL53" s="353"/>
      <c r="OCM53" s="353"/>
      <c r="OCN53" s="353"/>
      <c r="OCO53" s="353"/>
      <c r="OCP53" s="353"/>
      <c r="OCQ53" s="353"/>
      <c r="OCR53" s="354"/>
      <c r="OCS53" s="352" t="s">
        <v>78</v>
      </c>
      <c r="OCT53" s="353"/>
      <c r="OCU53" s="353"/>
      <c r="OCV53" s="353"/>
      <c r="OCW53" s="353"/>
      <c r="OCX53" s="353"/>
      <c r="OCY53" s="353"/>
      <c r="OCZ53" s="354"/>
      <c r="ODA53" s="352" t="s">
        <v>78</v>
      </c>
      <c r="ODB53" s="353"/>
      <c r="ODC53" s="353"/>
      <c r="ODD53" s="353"/>
      <c r="ODE53" s="353"/>
      <c r="ODF53" s="353"/>
      <c r="ODG53" s="353"/>
      <c r="ODH53" s="354"/>
      <c r="ODI53" s="352" t="s">
        <v>78</v>
      </c>
      <c r="ODJ53" s="353"/>
      <c r="ODK53" s="353"/>
      <c r="ODL53" s="353"/>
      <c r="ODM53" s="353"/>
      <c r="ODN53" s="353"/>
      <c r="ODO53" s="353"/>
      <c r="ODP53" s="354"/>
      <c r="ODQ53" s="352" t="s">
        <v>78</v>
      </c>
      <c r="ODR53" s="353"/>
      <c r="ODS53" s="353"/>
      <c r="ODT53" s="353"/>
      <c r="ODU53" s="353"/>
      <c r="ODV53" s="353"/>
      <c r="ODW53" s="353"/>
      <c r="ODX53" s="354"/>
      <c r="ODY53" s="352" t="s">
        <v>78</v>
      </c>
      <c r="ODZ53" s="353"/>
      <c r="OEA53" s="353"/>
      <c r="OEB53" s="353"/>
      <c r="OEC53" s="353"/>
      <c r="OED53" s="353"/>
      <c r="OEE53" s="353"/>
      <c r="OEF53" s="354"/>
      <c r="OEG53" s="352" t="s">
        <v>78</v>
      </c>
      <c r="OEH53" s="353"/>
      <c r="OEI53" s="353"/>
      <c r="OEJ53" s="353"/>
      <c r="OEK53" s="353"/>
      <c r="OEL53" s="353"/>
      <c r="OEM53" s="353"/>
      <c r="OEN53" s="354"/>
      <c r="OEO53" s="352" t="s">
        <v>78</v>
      </c>
      <c r="OEP53" s="353"/>
      <c r="OEQ53" s="353"/>
      <c r="OER53" s="353"/>
      <c r="OES53" s="353"/>
      <c r="OET53" s="353"/>
      <c r="OEU53" s="353"/>
      <c r="OEV53" s="354"/>
      <c r="OEW53" s="352" t="s">
        <v>78</v>
      </c>
      <c r="OEX53" s="353"/>
      <c r="OEY53" s="353"/>
      <c r="OEZ53" s="353"/>
      <c r="OFA53" s="353"/>
      <c r="OFB53" s="353"/>
      <c r="OFC53" s="353"/>
      <c r="OFD53" s="354"/>
      <c r="OFE53" s="352" t="s">
        <v>78</v>
      </c>
      <c r="OFF53" s="353"/>
      <c r="OFG53" s="353"/>
      <c r="OFH53" s="353"/>
      <c r="OFI53" s="353"/>
      <c r="OFJ53" s="353"/>
      <c r="OFK53" s="353"/>
      <c r="OFL53" s="354"/>
      <c r="OFM53" s="352" t="s">
        <v>78</v>
      </c>
      <c r="OFN53" s="353"/>
      <c r="OFO53" s="353"/>
      <c r="OFP53" s="353"/>
      <c r="OFQ53" s="353"/>
      <c r="OFR53" s="353"/>
      <c r="OFS53" s="353"/>
      <c r="OFT53" s="354"/>
      <c r="OFU53" s="352" t="s">
        <v>78</v>
      </c>
      <c r="OFV53" s="353"/>
      <c r="OFW53" s="353"/>
      <c r="OFX53" s="353"/>
      <c r="OFY53" s="353"/>
      <c r="OFZ53" s="353"/>
      <c r="OGA53" s="353"/>
      <c r="OGB53" s="354"/>
      <c r="OGC53" s="352" t="s">
        <v>78</v>
      </c>
      <c r="OGD53" s="353"/>
      <c r="OGE53" s="353"/>
      <c r="OGF53" s="353"/>
      <c r="OGG53" s="353"/>
      <c r="OGH53" s="353"/>
      <c r="OGI53" s="353"/>
      <c r="OGJ53" s="354"/>
      <c r="OGK53" s="352" t="s">
        <v>78</v>
      </c>
      <c r="OGL53" s="353"/>
      <c r="OGM53" s="353"/>
      <c r="OGN53" s="353"/>
      <c r="OGO53" s="353"/>
      <c r="OGP53" s="353"/>
      <c r="OGQ53" s="353"/>
      <c r="OGR53" s="354"/>
      <c r="OGS53" s="352" t="s">
        <v>78</v>
      </c>
      <c r="OGT53" s="353"/>
      <c r="OGU53" s="353"/>
      <c r="OGV53" s="353"/>
      <c r="OGW53" s="353"/>
      <c r="OGX53" s="353"/>
      <c r="OGY53" s="353"/>
      <c r="OGZ53" s="354"/>
      <c r="OHA53" s="352" t="s">
        <v>78</v>
      </c>
      <c r="OHB53" s="353"/>
      <c r="OHC53" s="353"/>
      <c r="OHD53" s="353"/>
      <c r="OHE53" s="353"/>
      <c r="OHF53" s="353"/>
      <c r="OHG53" s="353"/>
      <c r="OHH53" s="354"/>
      <c r="OHI53" s="352" t="s">
        <v>78</v>
      </c>
      <c r="OHJ53" s="353"/>
      <c r="OHK53" s="353"/>
      <c r="OHL53" s="353"/>
      <c r="OHM53" s="353"/>
      <c r="OHN53" s="353"/>
      <c r="OHO53" s="353"/>
      <c r="OHP53" s="354"/>
      <c r="OHQ53" s="352" t="s">
        <v>78</v>
      </c>
      <c r="OHR53" s="353"/>
      <c r="OHS53" s="353"/>
      <c r="OHT53" s="353"/>
      <c r="OHU53" s="353"/>
      <c r="OHV53" s="353"/>
      <c r="OHW53" s="353"/>
      <c r="OHX53" s="354"/>
      <c r="OHY53" s="352" t="s">
        <v>78</v>
      </c>
      <c r="OHZ53" s="353"/>
      <c r="OIA53" s="353"/>
      <c r="OIB53" s="353"/>
      <c r="OIC53" s="353"/>
      <c r="OID53" s="353"/>
      <c r="OIE53" s="353"/>
      <c r="OIF53" s="354"/>
      <c r="OIG53" s="352" t="s">
        <v>78</v>
      </c>
      <c r="OIH53" s="353"/>
      <c r="OII53" s="353"/>
      <c r="OIJ53" s="353"/>
      <c r="OIK53" s="353"/>
      <c r="OIL53" s="353"/>
      <c r="OIM53" s="353"/>
      <c r="OIN53" s="354"/>
      <c r="OIO53" s="352" t="s">
        <v>78</v>
      </c>
      <c r="OIP53" s="353"/>
      <c r="OIQ53" s="353"/>
      <c r="OIR53" s="353"/>
      <c r="OIS53" s="353"/>
      <c r="OIT53" s="353"/>
      <c r="OIU53" s="353"/>
      <c r="OIV53" s="354"/>
      <c r="OIW53" s="352" t="s">
        <v>78</v>
      </c>
      <c r="OIX53" s="353"/>
      <c r="OIY53" s="353"/>
      <c r="OIZ53" s="353"/>
      <c r="OJA53" s="353"/>
      <c r="OJB53" s="353"/>
      <c r="OJC53" s="353"/>
      <c r="OJD53" s="354"/>
      <c r="OJE53" s="352" t="s">
        <v>78</v>
      </c>
      <c r="OJF53" s="353"/>
      <c r="OJG53" s="353"/>
      <c r="OJH53" s="353"/>
      <c r="OJI53" s="353"/>
      <c r="OJJ53" s="353"/>
      <c r="OJK53" s="353"/>
      <c r="OJL53" s="354"/>
      <c r="OJM53" s="352" t="s">
        <v>78</v>
      </c>
      <c r="OJN53" s="353"/>
      <c r="OJO53" s="353"/>
      <c r="OJP53" s="353"/>
      <c r="OJQ53" s="353"/>
      <c r="OJR53" s="353"/>
      <c r="OJS53" s="353"/>
      <c r="OJT53" s="354"/>
      <c r="OJU53" s="352" t="s">
        <v>78</v>
      </c>
      <c r="OJV53" s="353"/>
      <c r="OJW53" s="353"/>
      <c r="OJX53" s="353"/>
      <c r="OJY53" s="353"/>
      <c r="OJZ53" s="353"/>
      <c r="OKA53" s="353"/>
      <c r="OKB53" s="354"/>
      <c r="OKC53" s="352" t="s">
        <v>78</v>
      </c>
      <c r="OKD53" s="353"/>
      <c r="OKE53" s="353"/>
      <c r="OKF53" s="353"/>
      <c r="OKG53" s="353"/>
      <c r="OKH53" s="353"/>
      <c r="OKI53" s="353"/>
      <c r="OKJ53" s="354"/>
      <c r="OKK53" s="352" t="s">
        <v>78</v>
      </c>
      <c r="OKL53" s="353"/>
      <c r="OKM53" s="353"/>
      <c r="OKN53" s="353"/>
      <c r="OKO53" s="353"/>
      <c r="OKP53" s="353"/>
      <c r="OKQ53" s="353"/>
      <c r="OKR53" s="354"/>
      <c r="OKS53" s="352" t="s">
        <v>78</v>
      </c>
      <c r="OKT53" s="353"/>
      <c r="OKU53" s="353"/>
      <c r="OKV53" s="353"/>
      <c r="OKW53" s="353"/>
      <c r="OKX53" s="353"/>
      <c r="OKY53" s="353"/>
      <c r="OKZ53" s="354"/>
      <c r="OLA53" s="352" t="s">
        <v>78</v>
      </c>
      <c r="OLB53" s="353"/>
      <c r="OLC53" s="353"/>
      <c r="OLD53" s="353"/>
      <c r="OLE53" s="353"/>
      <c r="OLF53" s="353"/>
      <c r="OLG53" s="353"/>
      <c r="OLH53" s="354"/>
      <c r="OLI53" s="352" t="s">
        <v>78</v>
      </c>
      <c r="OLJ53" s="353"/>
      <c r="OLK53" s="353"/>
      <c r="OLL53" s="353"/>
      <c r="OLM53" s="353"/>
      <c r="OLN53" s="353"/>
      <c r="OLO53" s="353"/>
      <c r="OLP53" s="354"/>
      <c r="OLQ53" s="352" t="s">
        <v>78</v>
      </c>
      <c r="OLR53" s="353"/>
      <c r="OLS53" s="353"/>
      <c r="OLT53" s="353"/>
      <c r="OLU53" s="353"/>
      <c r="OLV53" s="353"/>
      <c r="OLW53" s="353"/>
      <c r="OLX53" s="354"/>
      <c r="OLY53" s="352" t="s">
        <v>78</v>
      </c>
      <c r="OLZ53" s="353"/>
      <c r="OMA53" s="353"/>
      <c r="OMB53" s="353"/>
      <c r="OMC53" s="353"/>
      <c r="OMD53" s="353"/>
      <c r="OME53" s="353"/>
      <c r="OMF53" s="354"/>
      <c r="OMG53" s="352" t="s">
        <v>78</v>
      </c>
      <c r="OMH53" s="353"/>
      <c r="OMI53" s="353"/>
      <c r="OMJ53" s="353"/>
      <c r="OMK53" s="353"/>
      <c r="OML53" s="353"/>
      <c r="OMM53" s="353"/>
      <c r="OMN53" s="354"/>
      <c r="OMO53" s="352" t="s">
        <v>78</v>
      </c>
      <c r="OMP53" s="353"/>
      <c r="OMQ53" s="353"/>
      <c r="OMR53" s="353"/>
      <c r="OMS53" s="353"/>
      <c r="OMT53" s="353"/>
      <c r="OMU53" s="353"/>
      <c r="OMV53" s="354"/>
      <c r="OMW53" s="352" t="s">
        <v>78</v>
      </c>
      <c r="OMX53" s="353"/>
      <c r="OMY53" s="353"/>
      <c r="OMZ53" s="353"/>
      <c r="ONA53" s="353"/>
      <c r="ONB53" s="353"/>
      <c r="ONC53" s="353"/>
      <c r="OND53" s="354"/>
      <c r="ONE53" s="352" t="s">
        <v>78</v>
      </c>
      <c r="ONF53" s="353"/>
      <c r="ONG53" s="353"/>
      <c r="ONH53" s="353"/>
      <c r="ONI53" s="353"/>
      <c r="ONJ53" s="353"/>
      <c r="ONK53" s="353"/>
      <c r="ONL53" s="354"/>
      <c r="ONM53" s="352" t="s">
        <v>78</v>
      </c>
      <c r="ONN53" s="353"/>
      <c r="ONO53" s="353"/>
      <c r="ONP53" s="353"/>
      <c r="ONQ53" s="353"/>
      <c r="ONR53" s="353"/>
      <c r="ONS53" s="353"/>
      <c r="ONT53" s="354"/>
      <c r="ONU53" s="352" t="s">
        <v>78</v>
      </c>
      <c r="ONV53" s="353"/>
      <c r="ONW53" s="353"/>
      <c r="ONX53" s="353"/>
      <c r="ONY53" s="353"/>
      <c r="ONZ53" s="353"/>
      <c r="OOA53" s="353"/>
      <c r="OOB53" s="354"/>
      <c r="OOC53" s="352" t="s">
        <v>78</v>
      </c>
      <c r="OOD53" s="353"/>
      <c r="OOE53" s="353"/>
      <c r="OOF53" s="353"/>
      <c r="OOG53" s="353"/>
      <c r="OOH53" s="353"/>
      <c r="OOI53" s="353"/>
      <c r="OOJ53" s="354"/>
      <c r="OOK53" s="352" t="s">
        <v>78</v>
      </c>
      <c r="OOL53" s="353"/>
      <c r="OOM53" s="353"/>
      <c r="OON53" s="353"/>
      <c r="OOO53" s="353"/>
      <c r="OOP53" s="353"/>
      <c r="OOQ53" s="353"/>
      <c r="OOR53" s="354"/>
      <c r="OOS53" s="352" t="s">
        <v>78</v>
      </c>
      <c r="OOT53" s="353"/>
      <c r="OOU53" s="353"/>
      <c r="OOV53" s="353"/>
      <c r="OOW53" s="353"/>
      <c r="OOX53" s="353"/>
      <c r="OOY53" s="353"/>
      <c r="OOZ53" s="354"/>
      <c r="OPA53" s="352" t="s">
        <v>78</v>
      </c>
      <c r="OPB53" s="353"/>
      <c r="OPC53" s="353"/>
      <c r="OPD53" s="353"/>
      <c r="OPE53" s="353"/>
      <c r="OPF53" s="353"/>
      <c r="OPG53" s="353"/>
      <c r="OPH53" s="354"/>
      <c r="OPI53" s="352" t="s">
        <v>78</v>
      </c>
      <c r="OPJ53" s="353"/>
      <c r="OPK53" s="353"/>
      <c r="OPL53" s="353"/>
      <c r="OPM53" s="353"/>
      <c r="OPN53" s="353"/>
      <c r="OPO53" s="353"/>
      <c r="OPP53" s="354"/>
      <c r="OPQ53" s="352" t="s">
        <v>78</v>
      </c>
      <c r="OPR53" s="353"/>
      <c r="OPS53" s="353"/>
      <c r="OPT53" s="353"/>
      <c r="OPU53" s="353"/>
      <c r="OPV53" s="353"/>
      <c r="OPW53" s="353"/>
      <c r="OPX53" s="354"/>
      <c r="OPY53" s="352" t="s">
        <v>78</v>
      </c>
      <c r="OPZ53" s="353"/>
      <c r="OQA53" s="353"/>
      <c r="OQB53" s="353"/>
      <c r="OQC53" s="353"/>
      <c r="OQD53" s="353"/>
      <c r="OQE53" s="353"/>
      <c r="OQF53" s="354"/>
      <c r="OQG53" s="352" t="s">
        <v>78</v>
      </c>
      <c r="OQH53" s="353"/>
      <c r="OQI53" s="353"/>
      <c r="OQJ53" s="353"/>
      <c r="OQK53" s="353"/>
      <c r="OQL53" s="353"/>
      <c r="OQM53" s="353"/>
      <c r="OQN53" s="354"/>
      <c r="OQO53" s="352" t="s">
        <v>78</v>
      </c>
      <c r="OQP53" s="353"/>
      <c r="OQQ53" s="353"/>
      <c r="OQR53" s="353"/>
      <c r="OQS53" s="353"/>
      <c r="OQT53" s="353"/>
      <c r="OQU53" s="353"/>
      <c r="OQV53" s="354"/>
      <c r="OQW53" s="352" t="s">
        <v>78</v>
      </c>
      <c r="OQX53" s="353"/>
      <c r="OQY53" s="353"/>
      <c r="OQZ53" s="353"/>
      <c r="ORA53" s="353"/>
      <c r="ORB53" s="353"/>
      <c r="ORC53" s="353"/>
      <c r="ORD53" s="354"/>
      <c r="ORE53" s="352" t="s">
        <v>78</v>
      </c>
      <c r="ORF53" s="353"/>
      <c r="ORG53" s="353"/>
      <c r="ORH53" s="353"/>
      <c r="ORI53" s="353"/>
      <c r="ORJ53" s="353"/>
      <c r="ORK53" s="353"/>
      <c r="ORL53" s="354"/>
      <c r="ORM53" s="352" t="s">
        <v>78</v>
      </c>
      <c r="ORN53" s="353"/>
      <c r="ORO53" s="353"/>
      <c r="ORP53" s="353"/>
      <c r="ORQ53" s="353"/>
      <c r="ORR53" s="353"/>
      <c r="ORS53" s="353"/>
      <c r="ORT53" s="354"/>
      <c r="ORU53" s="352" t="s">
        <v>78</v>
      </c>
      <c r="ORV53" s="353"/>
      <c r="ORW53" s="353"/>
      <c r="ORX53" s="353"/>
      <c r="ORY53" s="353"/>
      <c r="ORZ53" s="353"/>
      <c r="OSA53" s="353"/>
      <c r="OSB53" s="354"/>
      <c r="OSC53" s="352" t="s">
        <v>78</v>
      </c>
      <c r="OSD53" s="353"/>
      <c r="OSE53" s="353"/>
      <c r="OSF53" s="353"/>
      <c r="OSG53" s="353"/>
      <c r="OSH53" s="353"/>
      <c r="OSI53" s="353"/>
      <c r="OSJ53" s="354"/>
      <c r="OSK53" s="352" t="s">
        <v>78</v>
      </c>
      <c r="OSL53" s="353"/>
      <c r="OSM53" s="353"/>
      <c r="OSN53" s="353"/>
      <c r="OSO53" s="353"/>
      <c r="OSP53" s="353"/>
      <c r="OSQ53" s="353"/>
      <c r="OSR53" s="354"/>
      <c r="OSS53" s="352" t="s">
        <v>78</v>
      </c>
      <c r="OST53" s="353"/>
      <c r="OSU53" s="353"/>
      <c r="OSV53" s="353"/>
      <c r="OSW53" s="353"/>
      <c r="OSX53" s="353"/>
      <c r="OSY53" s="353"/>
      <c r="OSZ53" s="354"/>
      <c r="OTA53" s="352" t="s">
        <v>78</v>
      </c>
      <c r="OTB53" s="353"/>
      <c r="OTC53" s="353"/>
      <c r="OTD53" s="353"/>
      <c r="OTE53" s="353"/>
      <c r="OTF53" s="353"/>
      <c r="OTG53" s="353"/>
      <c r="OTH53" s="354"/>
      <c r="OTI53" s="352" t="s">
        <v>78</v>
      </c>
      <c r="OTJ53" s="353"/>
      <c r="OTK53" s="353"/>
      <c r="OTL53" s="353"/>
      <c r="OTM53" s="353"/>
      <c r="OTN53" s="353"/>
      <c r="OTO53" s="353"/>
      <c r="OTP53" s="354"/>
      <c r="OTQ53" s="352" t="s">
        <v>78</v>
      </c>
      <c r="OTR53" s="353"/>
      <c r="OTS53" s="353"/>
      <c r="OTT53" s="353"/>
      <c r="OTU53" s="353"/>
      <c r="OTV53" s="353"/>
      <c r="OTW53" s="353"/>
      <c r="OTX53" s="354"/>
      <c r="OTY53" s="352" t="s">
        <v>78</v>
      </c>
      <c r="OTZ53" s="353"/>
      <c r="OUA53" s="353"/>
      <c r="OUB53" s="353"/>
      <c r="OUC53" s="353"/>
      <c r="OUD53" s="353"/>
      <c r="OUE53" s="353"/>
      <c r="OUF53" s="354"/>
      <c r="OUG53" s="352" t="s">
        <v>78</v>
      </c>
      <c r="OUH53" s="353"/>
      <c r="OUI53" s="353"/>
      <c r="OUJ53" s="353"/>
      <c r="OUK53" s="353"/>
      <c r="OUL53" s="353"/>
      <c r="OUM53" s="353"/>
      <c r="OUN53" s="354"/>
      <c r="OUO53" s="352" t="s">
        <v>78</v>
      </c>
      <c r="OUP53" s="353"/>
      <c r="OUQ53" s="353"/>
      <c r="OUR53" s="353"/>
      <c r="OUS53" s="353"/>
      <c r="OUT53" s="353"/>
      <c r="OUU53" s="353"/>
      <c r="OUV53" s="354"/>
      <c r="OUW53" s="352" t="s">
        <v>78</v>
      </c>
      <c r="OUX53" s="353"/>
      <c r="OUY53" s="353"/>
      <c r="OUZ53" s="353"/>
      <c r="OVA53" s="353"/>
      <c r="OVB53" s="353"/>
      <c r="OVC53" s="353"/>
      <c r="OVD53" s="354"/>
      <c r="OVE53" s="352" t="s">
        <v>78</v>
      </c>
      <c r="OVF53" s="353"/>
      <c r="OVG53" s="353"/>
      <c r="OVH53" s="353"/>
      <c r="OVI53" s="353"/>
      <c r="OVJ53" s="353"/>
      <c r="OVK53" s="353"/>
      <c r="OVL53" s="354"/>
      <c r="OVM53" s="352" t="s">
        <v>78</v>
      </c>
      <c r="OVN53" s="353"/>
      <c r="OVO53" s="353"/>
      <c r="OVP53" s="353"/>
      <c r="OVQ53" s="353"/>
      <c r="OVR53" s="353"/>
      <c r="OVS53" s="353"/>
      <c r="OVT53" s="354"/>
      <c r="OVU53" s="352" t="s">
        <v>78</v>
      </c>
      <c r="OVV53" s="353"/>
      <c r="OVW53" s="353"/>
      <c r="OVX53" s="353"/>
      <c r="OVY53" s="353"/>
      <c r="OVZ53" s="353"/>
      <c r="OWA53" s="353"/>
      <c r="OWB53" s="354"/>
      <c r="OWC53" s="352" t="s">
        <v>78</v>
      </c>
      <c r="OWD53" s="353"/>
      <c r="OWE53" s="353"/>
      <c r="OWF53" s="353"/>
      <c r="OWG53" s="353"/>
      <c r="OWH53" s="353"/>
      <c r="OWI53" s="353"/>
      <c r="OWJ53" s="354"/>
      <c r="OWK53" s="352" t="s">
        <v>78</v>
      </c>
      <c r="OWL53" s="353"/>
      <c r="OWM53" s="353"/>
      <c r="OWN53" s="353"/>
      <c r="OWO53" s="353"/>
      <c r="OWP53" s="353"/>
      <c r="OWQ53" s="353"/>
      <c r="OWR53" s="354"/>
      <c r="OWS53" s="352" t="s">
        <v>78</v>
      </c>
      <c r="OWT53" s="353"/>
      <c r="OWU53" s="353"/>
      <c r="OWV53" s="353"/>
      <c r="OWW53" s="353"/>
      <c r="OWX53" s="353"/>
      <c r="OWY53" s="353"/>
      <c r="OWZ53" s="354"/>
      <c r="OXA53" s="352" t="s">
        <v>78</v>
      </c>
      <c r="OXB53" s="353"/>
      <c r="OXC53" s="353"/>
      <c r="OXD53" s="353"/>
      <c r="OXE53" s="353"/>
      <c r="OXF53" s="353"/>
      <c r="OXG53" s="353"/>
      <c r="OXH53" s="354"/>
      <c r="OXI53" s="352" t="s">
        <v>78</v>
      </c>
      <c r="OXJ53" s="353"/>
      <c r="OXK53" s="353"/>
      <c r="OXL53" s="353"/>
      <c r="OXM53" s="353"/>
      <c r="OXN53" s="353"/>
      <c r="OXO53" s="353"/>
      <c r="OXP53" s="354"/>
      <c r="OXQ53" s="352" t="s">
        <v>78</v>
      </c>
      <c r="OXR53" s="353"/>
      <c r="OXS53" s="353"/>
      <c r="OXT53" s="353"/>
      <c r="OXU53" s="353"/>
      <c r="OXV53" s="353"/>
      <c r="OXW53" s="353"/>
      <c r="OXX53" s="354"/>
      <c r="OXY53" s="352" t="s">
        <v>78</v>
      </c>
      <c r="OXZ53" s="353"/>
      <c r="OYA53" s="353"/>
      <c r="OYB53" s="353"/>
      <c r="OYC53" s="353"/>
      <c r="OYD53" s="353"/>
      <c r="OYE53" s="353"/>
      <c r="OYF53" s="354"/>
      <c r="OYG53" s="352" t="s">
        <v>78</v>
      </c>
      <c r="OYH53" s="353"/>
      <c r="OYI53" s="353"/>
      <c r="OYJ53" s="353"/>
      <c r="OYK53" s="353"/>
      <c r="OYL53" s="353"/>
      <c r="OYM53" s="353"/>
      <c r="OYN53" s="354"/>
      <c r="OYO53" s="352" t="s">
        <v>78</v>
      </c>
      <c r="OYP53" s="353"/>
      <c r="OYQ53" s="353"/>
      <c r="OYR53" s="353"/>
      <c r="OYS53" s="353"/>
      <c r="OYT53" s="353"/>
      <c r="OYU53" s="353"/>
      <c r="OYV53" s="354"/>
      <c r="OYW53" s="352" t="s">
        <v>78</v>
      </c>
      <c r="OYX53" s="353"/>
      <c r="OYY53" s="353"/>
      <c r="OYZ53" s="353"/>
      <c r="OZA53" s="353"/>
      <c r="OZB53" s="353"/>
      <c r="OZC53" s="353"/>
      <c r="OZD53" s="354"/>
      <c r="OZE53" s="352" t="s">
        <v>78</v>
      </c>
      <c r="OZF53" s="353"/>
      <c r="OZG53" s="353"/>
      <c r="OZH53" s="353"/>
      <c r="OZI53" s="353"/>
      <c r="OZJ53" s="353"/>
      <c r="OZK53" s="353"/>
      <c r="OZL53" s="354"/>
      <c r="OZM53" s="352" t="s">
        <v>78</v>
      </c>
      <c r="OZN53" s="353"/>
      <c r="OZO53" s="353"/>
      <c r="OZP53" s="353"/>
      <c r="OZQ53" s="353"/>
      <c r="OZR53" s="353"/>
      <c r="OZS53" s="353"/>
      <c r="OZT53" s="354"/>
      <c r="OZU53" s="352" t="s">
        <v>78</v>
      </c>
      <c r="OZV53" s="353"/>
      <c r="OZW53" s="353"/>
      <c r="OZX53" s="353"/>
      <c r="OZY53" s="353"/>
      <c r="OZZ53" s="353"/>
      <c r="PAA53" s="353"/>
      <c r="PAB53" s="354"/>
      <c r="PAC53" s="352" t="s">
        <v>78</v>
      </c>
      <c r="PAD53" s="353"/>
      <c r="PAE53" s="353"/>
      <c r="PAF53" s="353"/>
      <c r="PAG53" s="353"/>
      <c r="PAH53" s="353"/>
      <c r="PAI53" s="353"/>
      <c r="PAJ53" s="354"/>
      <c r="PAK53" s="352" t="s">
        <v>78</v>
      </c>
      <c r="PAL53" s="353"/>
      <c r="PAM53" s="353"/>
      <c r="PAN53" s="353"/>
      <c r="PAO53" s="353"/>
      <c r="PAP53" s="353"/>
      <c r="PAQ53" s="353"/>
      <c r="PAR53" s="354"/>
      <c r="PAS53" s="352" t="s">
        <v>78</v>
      </c>
      <c r="PAT53" s="353"/>
      <c r="PAU53" s="353"/>
      <c r="PAV53" s="353"/>
      <c r="PAW53" s="353"/>
      <c r="PAX53" s="353"/>
      <c r="PAY53" s="353"/>
      <c r="PAZ53" s="354"/>
      <c r="PBA53" s="352" t="s">
        <v>78</v>
      </c>
      <c r="PBB53" s="353"/>
      <c r="PBC53" s="353"/>
      <c r="PBD53" s="353"/>
      <c r="PBE53" s="353"/>
      <c r="PBF53" s="353"/>
      <c r="PBG53" s="353"/>
      <c r="PBH53" s="354"/>
      <c r="PBI53" s="352" t="s">
        <v>78</v>
      </c>
      <c r="PBJ53" s="353"/>
      <c r="PBK53" s="353"/>
      <c r="PBL53" s="353"/>
      <c r="PBM53" s="353"/>
      <c r="PBN53" s="353"/>
      <c r="PBO53" s="353"/>
      <c r="PBP53" s="354"/>
      <c r="PBQ53" s="352" t="s">
        <v>78</v>
      </c>
      <c r="PBR53" s="353"/>
      <c r="PBS53" s="353"/>
      <c r="PBT53" s="353"/>
      <c r="PBU53" s="353"/>
      <c r="PBV53" s="353"/>
      <c r="PBW53" s="353"/>
      <c r="PBX53" s="354"/>
      <c r="PBY53" s="352" t="s">
        <v>78</v>
      </c>
      <c r="PBZ53" s="353"/>
      <c r="PCA53" s="353"/>
      <c r="PCB53" s="353"/>
      <c r="PCC53" s="353"/>
      <c r="PCD53" s="353"/>
      <c r="PCE53" s="353"/>
      <c r="PCF53" s="354"/>
      <c r="PCG53" s="352" t="s">
        <v>78</v>
      </c>
      <c r="PCH53" s="353"/>
      <c r="PCI53" s="353"/>
      <c r="PCJ53" s="353"/>
      <c r="PCK53" s="353"/>
      <c r="PCL53" s="353"/>
      <c r="PCM53" s="353"/>
      <c r="PCN53" s="354"/>
      <c r="PCO53" s="352" t="s">
        <v>78</v>
      </c>
      <c r="PCP53" s="353"/>
      <c r="PCQ53" s="353"/>
      <c r="PCR53" s="353"/>
      <c r="PCS53" s="353"/>
      <c r="PCT53" s="353"/>
      <c r="PCU53" s="353"/>
      <c r="PCV53" s="354"/>
      <c r="PCW53" s="352" t="s">
        <v>78</v>
      </c>
      <c r="PCX53" s="353"/>
      <c r="PCY53" s="353"/>
      <c r="PCZ53" s="353"/>
      <c r="PDA53" s="353"/>
      <c r="PDB53" s="353"/>
      <c r="PDC53" s="353"/>
      <c r="PDD53" s="354"/>
      <c r="PDE53" s="352" t="s">
        <v>78</v>
      </c>
      <c r="PDF53" s="353"/>
      <c r="PDG53" s="353"/>
      <c r="PDH53" s="353"/>
      <c r="PDI53" s="353"/>
      <c r="PDJ53" s="353"/>
      <c r="PDK53" s="353"/>
      <c r="PDL53" s="354"/>
      <c r="PDM53" s="352" t="s">
        <v>78</v>
      </c>
      <c r="PDN53" s="353"/>
      <c r="PDO53" s="353"/>
      <c r="PDP53" s="353"/>
      <c r="PDQ53" s="353"/>
      <c r="PDR53" s="353"/>
      <c r="PDS53" s="353"/>
      <c r="PDT53" s="354"/>
      <c r="PDU53" s="352" t="s">
        <v>78</v>
      </c>
      <c r="PDV53" s="353"/>
      <c r="PDW53" s="353"/>
      <c r="PDX53" s="353"/>
      <c r="PDY53" s="353"/>
      <c r="PDZ53" s="353"/>
      <c r="PEA53" s="353"/>
      <c r="PEB53" s="354"/>
      <c r="PEC53" s="352" t="s">
        <v>78</v>
      </c>
      <c r="PED53" s="353"/>
      <c r="PEE53" s="353"/>
      <c r="PEF53" s="353"/>
      <c r="PEG53" s="353"/>
      <c r="PEH53" s="353"/>
      <c r="PEI53" s="353"/>
      <c r="PEJ53" s="354"/>
      <c r="PEK53" s="352" t="s">
        <v>78</v>
      </c>
      <c r="PEL53" s="353"/>
      <c r="PEM53" s="353"/>
      <c r="PEN53" s="353"/>
      <c r="PEO53" s="353"/>
      <c r="PEP53" s="353"/>
      <c r="PEQ53" s="353"/>
      <c r="PER53" s="354"/>
      <c r="PES53" s="352" t="s">
        <v>78</v>
      </c>
      <c r="PET53" s="353"/>
      <c r="PEU53" s="353"/>
      <c r="PEV53" s="353"/>
      <c r="PEW53" s="353"/>
      <c r="PEX53" s="353"/>
      <c r="PEY53" s="353"/>
      <c r="PEZ53" s="354"/>
      <c r="PFA53" s="352" t="s">
        <v>78</v>
      </c>
      <c r="PFB53" s="353"/>
      <c r="PFC53" s="353"/>
      <c r="PFD53" s="353"/>
      <c r="PFE53" s="353"/>
      <c r="PFF53" s="353"/>
      <c r="PFG53" s="353"/>
      <c r="PFH53" s="354"/>
      <c r="PFI53" s="352" t="s">
        <v>78</v>
      </c>
      <c r="PFJ53" s="353"/>
      <c r="PFK53" s="353"/>
      <c r="PFL53" s="353"/>
      <c r="PFM53" s="353"/>
      <c r="PFN53" s="353"/>
      <c r="PFO53" s="353"/>
      <c r="PFP53" s="354"/>
      <c r="PFQ53" s="352" t="s">
        <v>78</v>
      </c>
      <c r="PFR53" s="353"/>
      <c r="PFS53" s="353"/>
      <c r="PFT53" s="353"/>
      <c r="PFU53" s="353"/>
      <c r="PFV53" s="353"/>
      <c r="PFW53" s="353"/>
      <c r="PFX53" s="354"/>
      <c r="PFY53" s="352" t="s">
        <v>78</v>
      </c>
      <c r="PFZ53" s="353"/>
      <c r="PGA53" s="353"/>
      <c r="PGB53" s="353"/>
      <c r="PGC53" s="353"/>
      <c r="PGD53" s="353"/>
      <c r="PGE53" s="353"/>
      <c r="PGF53" s="354"/>
      <c r="PGG53" s="352" t="s">
        <v>78</v>
      </c>
      <c r="PGH53" s="353"/>
      <c r="PGI53" s="353"/>
      <c r="PGJ53" s="353"/>
      <c r="PGK53" s="353"/>
      <c r="PGL53" s="353"/>
      <c r="PGM53" s="353"/>
      <c r="PGN53" s="354"/>
      <c r="PGO53" s="352" t="s">
        <v>78</v>
      </c>
      <c r="PGP53" s="353"/>
      <c r="PGQ53" s="353"/>
      <c r="PGR53" s="353"/>
      <c r="PGS53" s="353"/>
      <c r="PGT53" s="353"/>
      <c r="PGU53" s="353"/>
      <c r="PGV53" s="354"/>
      <c r="PGW53" s="352" t="s">
        <v>78</v>
      </c>
      <c r="PGX53" s="353"/>
      <c r="PGY53" s="353"/>
      <c r="PGZ53" s="353"/>
      <c r="PHA53" s="353"/>
      <c r="PHB53" s="353"/>
      <c r="PHC53" s="353"/>
      <c r="PHD53" s="354"/>
      <c r="PHE53" s="352" t="s">
        <v>78</v>
      </c>
      <c r="PHF53" s="353"/>
      <c r="PHG53" s="353"/>
      <c r="PHH53" s="353"/>
      <c r="PHI53" s="353"/>
      <c r="PHJ53" s="353"/>
      <c r="PHK53" s="353"/>
      <c r="PHL53" s="354"/>
      <c r="PHM53" s="352" t="s">
        <v>78</v>
      </c>
      <c r="PHN53" s="353"/>
      <c r="PHO53" s="353"/>
      <c r="PHP53" s="353"/>
      <c r="PHQ53" s="353"/>
      <c r="PHR53" s="353"/>
      <c r="PHS53" s="353"/>
      <c r="PHT53" s="354"/>
      <c r="PHU53" s="352" t="s">
        <v>78</v>
      </c>
      <c r="PHV53" s="353"/>
      <c r="PHW53" s="353"/>
      <c r="PHX53" s="353"/>
      <c r="PHY53" s="353"/>
      <c r="PHZ53" s="353"/>
      <c r="PIA53" s="353"/>
      <c r="PIB53" s="354"/>
      <c r="PIC53" s="352" t="s">
        <v>78</v>
      </c>
      <c r="PID53" s="353"/>
      <c r="PIE53" s="353"/>
      <c r="PIF53" s="353"/>
      <c r="PIG53" s="353"/>
      <c r="PIH53" s="353"/>
      <c r="PII53" s="353"/>
      <c r="PIJ53" s="354"/>
      <c r="PIK53" s="352" t="s">
        <v>78</v>
      </c>
      <c r="PIL53" s="353"/>
      <c r="PIM53" s="353"/>
      <c r="PIN53" s="353"/>
      <c r="PIO53" s="353"/>
      <c r="PIP53" s="353"/>
      <c r="PIQ53" s="353"/>
      <c r="PIR53" s="354"/>
      <c r="PIS53" s="352" t="s">
        <v>78</v>
      </c>
      <c r="PIT53" s="353"/>
      <c r="PIU53" s="353"/>
      <c r="PIV53" s="353"/>
      <c r="PIW53" s="353"/>
      <c r="PIX53" s="353"/>
      <c r="PIY53" s="353"/>
      <c r="PIZ53" s="354"/>
      <c r="PJA53" s="352" t="s">
        <v>78</v>
      </c>
      <c r="PJB53" s="353"/>
      <c r="PJC53" s="353"/>
      <c r="PJD53" s="353"/>
      <c r="PJE53" s="353"/>
      <c r="PJF53" s="353"/>
      <c r="PJG53" s="353"/>
      <c r="PJH53" s="354"/>
      <c r="PJI53" s="352" t="s">
        <v>78</v>
      </c>
      <c r="PJJ53" s="353"/>
      <c r="PJK53" s="353"/>
      <c r="PJL53" s="353"/>
      <c r="PJM53" s="353"/>
      <c r="PJN53" s="353"/>
      <c r="PJO53" s="353"/>
      <c r="PJP53" s="354"/>
      <c r="PJQ53" s="352" t="s">
        <v>78</v>
      </c>
      <c r="PJR53" s="353"/>
      <c r="PJS53" s="353"/>
      <c r="PJT53" s="353"/>
      <c r="PJU53" s="353"/>
      <c r="PJV53" s="353"/>
      <c r="PJW53" s="353"/>
      <c r="PJX53" s="354"/>
      <c r="PJY53" s="352" t="s">
        <v>78</v>
      </c>
      <c r="PJZ53" s="353"/>
      <c r="PKA53" s="353"/>
      <c r="PKB53" s="353"/>
      <c r="PKC53" s="353"/>
      <c r="PKD53" s="353"/>
      <c r="PKE53" s="353"/>
      <c r="PKF53" s="354"/>
      <c r="PKG53" s="352" t="s">
        <v>78</v>
      </c>
      <c r="PKH53" s="353"/>
      <c r="PKI53" s="353"/>
      <c r="PKJ53" s="353"/>
      <c r="PKK53" s="353"/>
      <c r="PKL53" s="353"/>
      <c r="PKM53" s="353"/>
      <c r="PKN53" s="354"/>
      <c r="PKO53" s="352" t="s">
        <v>78</v>
      </c>
      <c r="PKP53" s="353"/>
      <c r="PKQ53" s="353"/>
      <c r="PKR53" s="353"/>
      <c r="PKS53" s="353"/>
      <c r="PKT53" s="353"/>
      <c r="PKU53" s="353"/>
      <c r="PKV53" s="354"/>
      <c r="PKW53" s="352" t="s">
        <v>78</v>
      </c>
      <c r="PKX53" s="353"/>
      <c r="PKY53" s="353"/>
      <c r="PKZ53" s="353"/>
      <c r="PLA53" s="353"/>
      <c r="PLB53" s="353"/>
      <c r="PLC53" s="353"/>
      <c r="PLD53" s="354"/>
      <c r="PLE53" s="352" t="s">
        <v>78</v>
      </c>
      <c r="PLF53" s="353"/>
      <c r="PLG53" s="353"/>
      <c r="PLH53" s="353"/>
      <c r="PLI53" s="353"/>
      <c r="PLJ53" s="353"/>
      <c r="PLK53" s="353"/>
      <c r="PLL53" s="354"/>
      <c r="PLM53" s="352" t="s">
        <v>78</v>
      </c>
      <c r="PLN53" s="353"/>
      <c r="PLO53" s="353"/>
      <c r="PLP53" s="353"/>
      <c r="PLQ53" s="353"/>
      <c r="PLR53" s="353"/>
      <c r="PLS53" s="353"/>
      <c r="PLT53" s="354"/>
      <c r="PLU53" s="352" t="s">
        <v>78</v>
      </c>
      <c r="PLV53" s="353"/>
      <c r="PLW53" s="353"/>
      <c r="PLX53" s="353"/>
      <c r="PLY53" s="353"/>
      <c r="PLZ53" s="353"/>
      <c r="PMA53" s="353"/>
      <c r="PMB53" s="354"/>
      <c r="PMC53" s="352" t="s">
        <v>78</v>
      </c>
      <c r="PMD53" s="353"/>
      <c r="PME53" s="353"/>
      <c r="PMF53" s="353"/>
      <c r="PMG53" s="353"/>
      <c r="PMH53" s="353"/>
      <c r="PMI53" s="353"/>
      <c r="PMJ53" s="354"/>
      <c r="PMK53" s="352" t="s">
        <v>78</v>
      </c>
      <c r="PML53" s="353"/>
      <c r="PMM53" s="353"/>
      <c r="PMN53" s="353"/>
      <c r="PMO53" s="353"/>
      <c r="PMP53" s="353"/>
      <c r="PMQ53" s="353"/>
      <c r="PMR53" s="354"/>
      <c r="PMS53" s="352" t="s">
        <v>78</v>
      </c>
      <c r="PMT53" s="353"/>
      <c r="PMU53" s="353"/>
      <c r="PMV53" s="353"/>
      <c r="PMW53" s="353"/>
      <c r="PMX53" s="353"/>
      <c r="PMY53" s="353"/>
      <c r="PMZ53" s="354"/>
      <c r="PNA53" s="352" t="s">
        <v>78</v>
      </c>
      <c r="PNB53" s="353"/>
      <c r="PNC53" s="353"/>
      <c r="PND53" s="353"/>
      <c r="PNE53" s="353"/>
      <c r="PNF53" s="353"/>
      <c r="PNG53" s="353"/>
      <c r="PNH53" s="354"/>
      <c r="PNI53" s="352" t="s">
        <v>78</v>
      </c>
      <c r="PNJ53" s="353"/>
      <c r="PNK53" s="353"/>
      <c r="PNL53" s="353"/>
      <c r="PNM53" s="353"/>
      <c r="PNN53" s="353"/>
      <c r="PNO53" s="353"/>
      <c r="PNP53" s="354"/>
      <c r="PNQ53" s="352" t="s">
        <v>78</v>
      </c>
      <c r="PNR53" s="353"/>
      <c r="PNS53" s="353"/>
      <c r="PNT53" s="353"/>
      <c r="PNU53" s="353"/>
      <c r="PNV53" s="353"/>
      <c r="PNW53" s="353"/>
      <c r="PNX53" s="354"/>
      <c r="PNY53" s="352" t="s">
        <v>78</v>
      </c>
      <c r="PNZ53" s="353"/>
      <c r="POA53" s="353"/>
      <c r="POB53" s="353"/>
      <c r="POC53" s="353"/>
      <c r="POD53" s="353"/>
      <c r="POE53" s="353"/>
      <c r="POF53" s="354"/>
      <c r="POG53" s="352" t="s">
        <v>78</v>
      </c>
      <c r="POH53" s="353"/>
      <c r="POI53" s="353"/>
      <c r="POJ53" s="353"/>
      <c r="POK53" s="353"/>
      <c r="POL53" s="353"/>
      <c r="POM53" s="353"/>
      <c r="PON53" s="354"/>
      <c r="POO53" s="352" t="s">
        <v>78</v>
      </c>
      <c r="POP53" s="353"/>
      <c r="POQ53" s="353"/>
      <c r="POR53" s="353"/>
      <c r="POS53" s="353"/>
      <c r="POT53" s="353"/>
      <c r="POU53" s="353"/>
      <c r="POV53" s="354"/>
      <c r="POW53" s="352" t="s">
        <v>78</v>
      </c>
      <c r="POX53" s="353"/>
      <c r="POY53" s="353"/>
      <c r="POZ53" s="353"/>
      <c r="PPA53" s="353"/>
      <c r="PPB53" s="353"/>
      <c r="PPC53" s="353"/>
      <c r="PPD53" s="354"/>
      <c r="PPE53" s="352" t="s">
        <v>78</v>
      </c>
      <c r="PPF53" s="353"/>
      <c r="PPG53" s="353"/>
      <c r="PPH53" s="353"/>
      <c r="PPI53" s="353"/>
      <c r="PPJ53" s="353"/>
      <c r="PPK53" s="353"/>
      <c r="PPL53" s="354"/>
      <c r="PPM53" s="352" t="s">
        <v>78</v>
      </c>
      <c r="PPN53" s="353"/>
      <c r="PPO53" s="353"/>
      <c r="PPP53" s="353"/>
      <c r="PPQ53" s="353"/>
      <c r="PPR53" s="353"/>
      <c r="PPS53" s="353"/>
      <c r="PPT53" s="354"/>
      <c r="PPU53" s="352" t="s">
        <v>78</v>
      </c>
      <c r="PPV53" s="353"/>
      <c r="PPW53" s="353"/>
      <c r="PPX53" s="353"/>
      <c r="PPY53" s="353"/>
      <c r="PPZ53" s="353"/>
      <c r="PQA53" s="353"/>
      <c r="PQB53" s="354"/>
      <c r="PQC53" s="352" t="s">
        <v>78</v>
      </c>
      <c r="PQD53" s="353"/>
      <c r="PQE53" s="353"/>
      <c r="PQF53" s="353"/>
      <c r="PQG53" s="353"/>
      <c r="PQH53" s="353"/>
      <c r="PQI53" s="353"/>
      <c r="PQJ53" s="354"/>
      <c r="PQK53" s="352" t="s">
        <v>78</v>
      </c>
      <c r="PQL53" s="353"/>
      <c r="PQM53" s="353"/>
      <c r="PQN53" s="353"/>
      <c r="PQO53" s="353"/>
      <c r="PQP53" s="353"/>
      <c r="PQQ53" s="353"/>
      <c r="PQR53" s="354"/>
      <c r="PQS53" s="352" t="s">
        <v>78</v>
      </c>
      <c r="PQT53" s="353"/>
      <c r="PQU53" s="353"/>
      <c r="PQV53" s="353"/>
      <c r="PQW53" s="353"/>
      <c r="PQX53" s="353"/>
      <c r="PQY53" s="353"/>
      <c r="PQZ53" s="354"/>
      <c r="PRA53" s="352" t="s">
        <v>78</v>
      </c>
      <c r="PRB53" s="353"/>
      <c r="PRC53" s="353"/>
      <c r="PRD53" s="353"/>
      <c r="PRE53" s="353"/>
      <c r="PRF53" s="353"/>
      <c r="PRG53" s="353"/>
      <c r="PRH53" s="354"/>
      <c r="PRI53" s="352" t="s">
        <v>78</v>
      </c>
      <c r="PRJ53" s="353"/>
      <c r="PRK53" s="353"/>
      <c r="PRL53" s="353"/>
      <c r="PRM53" s="353"/>
      <c r="PRN53" s="353"/>
      <c r="PRO53" s="353"/>
      <c r="PRP53" s="354"/>
      <c r="PRQ53" s="352" t="s">
        <v>78</v>
      </c>
      <c r="PRR53" s="353"/>
      <c r="PRS53" s="353"/>
      <c r="PRT53" s="353"/>
      <c r="PRU53" s="353"/>
      <c r="PRV53" s="353"/>
      <c r="PRW53" s="353"/>
      <c r="PRX53" s="354"/>
      <c r="PRY53" s="352" t="s">
        <v>78</v>
      </c>
      <c r="PRZ53" s="353"/>
      <c r="PSA53" s="353"/>
      <c r="PSB53" s="353"/>
      <c r="PSC53" s="353"/>
      <c r="PSD53" s="353"/>
      <c r="PSE53" s="353"/>
      <c r="PSF53" s="354"/>
      <c r="PSG53" s="352" t="s">
        <v>78</v>
      </c>
      <c r="PSH53" s="353"/>
      <c r="PSI53" s="353"/>
      <c r="PSJ53" s="353"/>
      <c r="PSK53" s="353"/>
      <c r="PSL53" s="353"/>
      <c r="PSM53" s="353"/>
      <c r="PSN53" s="354"/>
      <c r="PSO53" s="352" t="s">
        <v>78</v>
      </c>
      <c r="PSP53" s="353"/>
      <c r="PSQ53" s="353"/>
      <c r="PSR53" s="353"/>
      <c r="PSS53" s="353"/>
      <c r="PST53" s="353"/>
      <c r="PSU53" s="353"/>
      <c r="PSV53" s="354"/>
      <c r="PSW53" s="352" t="s">
        <v>78</v>
      </c>
      <c r="PSX53" s="353"/>
      <c r="PSY53" s="353"/>
      <c r="PSZ53" s="353"/>
      <c r="PTA53" s="353"/>
      <c r="PTB53" s="353"/>
      <c r="PTC53" s="353"/>
      <c r="PTD53" s="354"/>
      <c r="PTE53" s="352" t="s">
        <v>78</v>
      </c>
      <c r="PTF53" s="353"/>
      <c r="PTG53" s="353"/>
      <c r="PTH53" s="353"/>
      <c r="PTI53" s="353"/>
      <c r="PTJ53" s="353"/>
      <c r="PTK53" s="353"/>
      <c r="PTL53" s="354"/>
      <c r="PTM53" s="352" t="s">
        <v>78</v>
      </c>
      <c r="PTN53" s="353"/>
      <c r="PTO53" s="353"/>
      <c r="PTP53" s="353"/>
      <c r="PTQ53" s="353"/>
      <c r="PTR53" s="353"/>
      <c r="PTS53" s="353"/>
      <c r="PTT53" s="354"/>
      <c r="PTU53" s="352" t="s">
        <v>78</v>
      </c>
      <c r="PTV53" s="353"/>
      <c r="PTW53" s="353"/>
      <c r="PTX53" s="353"/>
      <c r="PTY53" s="353"/>
      <c r="PTZ53" s="353"/>
      <c r="PUA53" s="353"/>
      <c r="PUB53" s="354"/>
      <c r="PUC53" s="352" t="s">
        <v>78</v>
      </c>
      <c r="PUD53" s="353"/>
      <c r="PUE53" s="353"/>
      <c r="PUF53" s="353"/>
      <c r="PUG53" s="353"/>
      <c r="PUH53" s="353"/>
      <c r="PUI53" s="353"/>
      <c r="PUJ53" s="354"/>
      <c r="PUK53" s="352" t="s">
        <v>78</v>
      </c>
      <c r="PUL53" s="353"/>
      <c r="PUM53" s="353"/>
      <c r="PUN53" s="353"/>
      <c r="PUO53" s="353"/>
      <c r="PUP53" s="353"/>
      <c r="PUQ53" s="353"/>
      <c r="PUR53" s="354"/>
      <c r="PUS53" s="352" t="s">
        <v>78</v>
      </c>
      <c r="PUT53" s="353"/>
      <c r="PUU53" s="353"/>
      <c r="PUV53" s="353"/>
      <c r="PUW53" s="353"/>
      <c r="PUX53" s="353"/>
      <c r="PUY53" s="353"/>
      <c r="PUZ53" s="354"/>
      <c r="PVA53" s="352" t="s">
        <v>78</v>
      </c>
      <c r="PVB53" s="353"/>
      <c r="PVC53" s="353"/>
      <c r="PVD53" s="353"/>
      <c r="PVE53" s="353"/>
      <c r="PVF53" s="353"/>
      <c r="PVG53" s="353"/>
      <c r="PVH53" s="354"/>
      <c r="PVI53" s="352" t="s">
        <v>78</v>
      </c>
      <c r="PVJ53" s="353"/>
      <c r="PVK53" s="353"/>
      <c r="PVL53" s="353"/>
      <c r="PVM53" s="353"/>
      <c r="PVN53" s="353"/>
      <c r="PVO53" s="353"/>
      <c r="PVP53" s="354"/>
      <c r="PVQ53" s="352" t="s">
        <v>78</v>
      </c>
      <c r="PVR53" s="353"/>
      <c r="PVS53" s="353"/>
      <c r="PVT53" s="353"/>
      <c r="PVU53" s="353"/>
      <c r="PVV53" s="353"/>
      <c r="PVW53" s="353"/>
      <c r="PVX53" s="354"/>
      <c r="PVY53" s="352" t="s">
        <v>78</v>
      </c>
      <c r="PVZ53" s="353"/>
      <c r="PWA53" s="353"/>
      <c r="PWB53" s="353"/>
      <c r="PWC53" s="353"/>
      <c r="PWD53" s="353"/>
      <c r="PWE53" s="353"/>
      <c r="PWF53" s="354"/>
      <c r="PWG53" s="352" t="s">
        <v>78</v>
      </c>
      <c r="PWH53" s="353"/>
      <c r="PWI53" s="353"/>
      <c r="PWJ53" s="353"/>
      <c r="PWK53" s="353"/>
      <c r="PWL53" s="353"/>
      <c r="PWM53" s="353"/>
      <c r="PWN53" s="354"/>
      <c r="PWO53" s="352" t="s">
        <v>78</v>
      </c>
      <c r="PWP53" s="353"/>
      <c r="PWQ53" s="353"/>
      <c r="PWR53" s="353"/>
      <c r="PWS53" s="353"/>
      <c r="PWT53" s="353"/>
      <c r="PWU53" s="353"/>
      <c r="PWV53" s="354"/>
      <c r="PWW53" s="352" t="s">
        <v>78</v>
      </c>
      <c r="PWX53" s="353"/>
      <c r="PWY53" s="353"/>
      <c r="PWZ53" s="353"/>
      <c r="PXA53" s="353"/>
      <c r="PXB53" s="353"/>
      <c r="PXC53" s="353"/>
      <c r="PXD53" s="354"/>
      <c r="PXE53" s="352" t="s">
        <v>78</v>
      </c>
      <c r="PXF53" s="353"/>
      <c r="PXG53" s="353"/>
      <c r="PXH53" s="353"/>
      <c r="PXI53" s="353"/>
      <c r="PXJ53" s="353"/>
      <c r="PXK53" s="353"/>
      <c r="PXL53" s="354"/>
      <c r="PXM53" s="352" t="s">
        <v>78</v>
      </c>
      <c r="PXN53" s="353"/>
      <c r="PXO53" s="353"/>
      <c r="PXP53" s="353"/>
      <c r="PXQ53" s="353"/>
      <c r="PXR53" s="353"/>
      <c r="PXS53" s="353"/>
      <c r="PXT53" s="354"/>
      <c r="PXU53" s="352" t="s">
        <v>78</v>
      </c>
      <c r="PXV53" s="353"/>
      <c r="PXW53" s="353"/>
      <c r="PXX53" s="353"/>
      <c r="PXY53" s="353"/>
      <c r="PXZ53" s="353"/>
      <c r="PYA53" s="353"/>
      <c r="PYB53" s="354"/>
      <c r="PYC53" s="352" t="s">
        <v>78</v>
      </c>
      <c r="PYD53" s="353"/>
      <c r="PYE53" s="353"/>
      <c r="PYF53" s="353"/>
      <c r="PYG53" s="353"/>
      <c r="PYH53" s="353"/>
      <c r="PYI53" s="353"/>
      <c r="PYJ53" s="354"/>
      <c r="PYK53" s="352" t="s">
        <v>78</v>
      </c>
      <c r="PYL53" s="353"/>
      <c r="PYM53" s="353"/>
      <c r="PYN53" s="353"/>
      <c r="PYO53" s="353"/>
      <c r="PYP53" s="353"/>
      <c r="PYQ53" s="353"/>
      <c r="PYR53" s="354"/>
      <c r="PYS53" s="352" t="s">
        <v>78</v>
      </c>
      <c r="PYT53" s="353"/>
      <c r="PYU53" s="353"/>
      <c r="PYV53" s="353"/>
      <c r="PYW53" s="353"/>
      <c r="PYX53" s="353"/>
      <c r="PYY53" s="353"/>
      <c r="PYZ53" s="354"/>
      <c r="PZA53" s="352" t="s">
        <v>78</v>
      </c>
      <c r="PZB53" s="353"/>
      <c r="PZC53" s="353"/>
      <c r="PZD53" s="353"/>
      <c r="PZE53" s="353"/>
      <c r="PZF53" s="353"/>
      <c r="PZG53" s="353"/>
      <c r="PZH53" s="354"/>
      <c r="PZI53" s="352" t="s">
        <v>78</v>
      </c>
      <c r="PZJ53" s="353"/>
      <c r="PZK53" s="353"/>
      <c r="PZL53" s="353"/>
      <c r="PZM53" s="353"/>
      <c r="PZN53" s="353"/>
      <c r="PZO53" s="353"/>
      <c r="PZP53" s="354"/>
      <c r="PZQ53" s="352" t="s">
        <v>78</v>
      </c>
      <c r="PZR53" s="353"/>
      <c r="PZS53" s="353"/>
      <c r="PZT53" s="353"/>
      <c r="PZU53" s="353"/>
      <c r="PZV53" s="353"/>
      <c r="PZW53" s="353"/>
      <c r="PZX53" s="354"/>
      <c r="PZY53" s="352" t="s">
        <v>78</v>
      </c>
      <c r="PZZ53" s="353"/>
      <c r="QAA53" s="353"/>
      <c r="QAB53" s="353"/>
      <c r="QAC53" s="353"/>
      <c r="QAD53" s="353"/>
      <c r="QAE53" s="353"/>
      <c r="QAF53" s="354"/>
      <c r="QAG53" s="352" t="s">
        <v>78</v>
      </c>
      <c r="QAH53" s="353"/>
      <c r="QAI53" s="353"/>
      <c r="QAJ53" s="353"/>
      <c r="QAK53" s="353"/>
      <c r="QAL53" s="353"/>
      <c r="QAM53" s="353"/>
      <c r="QAN53" s="354"/>
      <c r="QAO53" s="352" t="s">
        <v>78</v>
      </c>
      <c r="QAP53" s="353"/>
      <c r="QAQ53" s="353"/>
      <c r="QAR53" s="353"/>
      <c r="QAS53" s="353"/>
      <c r="QAT53" s="353"/>
      <c r="QAU53" s="353"/>
      <c r="QAV53" s="354"/>
      <c r="QAW53" s="352" t="s">
        <v>78</v>
      </c>
      <c r="QAX53" s="353"/>
      <c r="QAY53" s="353"/>
      <c r="QAZ53" s="353"/>
      <c r="QBA53" s="353"/>
      <c r="QBB53" s="353"/>
      <c r="QBC53" s="353"/>
      <c r="QBD53" s="354"/>
      <c r="QBE53" s="352" t="s">
        <v>78</v>
      </c>
      <c r="QBF53" s="353"/>
      <c r="QBG53" s="353"/>
      <c r="QBH53" s="353"/>
      <c r="QBI53" s="353"/>
      <c r="QBJ53" s="353"/>
      <c r="QBK53" s="353"/>
      <c r="QBL53" s="354"/>
      <c r="QBM53" s="352" t="s">
        <v>78</v>
      </c>
      <c r="QBN53" s="353"/>
      <c r="QBO53" s="353"/>
      <c r="QBP53" s="353"/>
      <c r="QBQ53" s="353"/>
      <c r="QBR53" s="353"/>
      <c r="QBS53" s="353"/>
      <c r="QBT53" s="354"/>
      <c r="QBU53" s="352" t="s">
        <v>78</v>
      </c>
      <c r="QBV53" s="353"/>
      <c r="QBW53" s="353"/>
      <c r="QBX53" s="353"/>
      <c r="QBY53" s="353"/>
      <c r="QBZ53" s="353"/>
      <c r="QCA53" s="353"/>
      <c r="QCB53" s="354"/>
      <c r="QCC53" s="352" t="s">
        <v>78</v>
      </c>
      <c r="QCD53" s="353"/>
      <c r="QCE53" s="353"/>
      <c r="QCF53" s="353"/>
      <c r="QCG53" s="353"/>
      <c r="QCH53" s="353"/>
      <c r="QCI53" s="353"/>
      <c r="QCJ53" s="354"/>
      <c r="QCK53" s="352" t="s">
        <v>78</v>
      </c>
      <c r="QCL53" s="353"/>
      <c r="QCM53" s="353"/>
      <c r="QCN53" s="353"/>
      <c r="QCO53" s="353"/>
      <c r="QCP53" s="353"/>
      <c r="QCQ53" s="353"/>
      <c r="QCR53" s="354"/>
      <c r="QCS53" s="352" t="s">
        <v>78</v>
      </c>
      <c r="QCT53" s="353"/>
      <c r="QCU53" s="353"/>
      <c r="QCV53" s="353"/>
      <c r="QCW53" s="353"/>
      <c r="QCX53" s="353"/>
      <c r="QCY53" s="353"/>
      <c r="QCZ53" s="354"/>
      <c r="QDA53" s="352" t="s">
        <v>78</v>
      </c>
      <c r="QDB53" s="353"/>
      <c r="QDC53" s="353"/>
      <c r="QDD53" s="353"/>
      <c r="QDE53" s="353"/>
      <c r="QDF53" s="353"/>
      <c r="QDG53" s="353"/>
      <c r="QDH53" s="354"/>
      <c r="QDI53" s="352" t="s">
        <v>78</v>
      </c>
      <c r="QDJ53" s="353"/>
      <c r="QDK53" s="353"/>
      <c r="QDL53" s="353"/>
      <c r="QDM53" s="353"/>
      <c r="QDN53" s="353"/>
      <c r="QDO53" s="353"/>
      <c r="QDP53" s="354"/>
      <c r="QDQ53" s="352" t="s">
        <v>78</v>
      </c>
      <c r="QDR53" s="353"/>
      <c r="QDS53" s="353"/>
      <c r="QDT53" s="353"/>
      <c r="QDU53" s="353"/>
      <c r="QDV53" s="353"/>
      <c r="QDW53" s="353"/>
      <c r="QDX53" s="354"/>
      <c r="QDY53" s="352" t="s">
        <v>78</v>
      </c>
      <c r="QDZ53" s="353"/>
      <c r="QEA53" s="353"/>
      <c r="QEB53" s="353"/>
      <c r="QEC53" s="353"/>
      <c r="QED53" s="353"/>
      <c r="QEE53" s="353"/>
      <c r="QEF53" s="354"/>
      <c r="QEG53" s="352" t="s">
        <v>78</v>
      </c>
      <c r="QEH53" s="353"/>
      <c r="QEI53" s="353"/>
      <c r="QEJ53" s="353"/>
      <c r="QEK53" s="353"/>
      <c r="QEL53" s="353"/>
      <c r="QEM53" s="353"/>
      <c r="QEN53" s="354"/>
      <c r="QEO53" s="352" t="s">
        <v>78</v>
      </c>
      <c r="QEP53" s="353"/>
      <c r="QEQ53" s="353"/>
      <c r="QER53" s="353"/>
      <c r="QES53" s="353"/>
      <c r="QET53" s="353"/>
      <c r="QEU53" s="353"/>
      <c r="QEV53" s="354"/>
      <c r="QEW53" s="352" t="s">
        <v>78</v>
      </c>
      <c r="QEX53" s="353"/>
      <c r="QEY53" s="353"/>
      <c r="QEZ53" s="353"/>
      <c r="QFA53" s="353"/>
      <c r="QFB53" s="353"/>
      <c r="QFC53" s="353"/>
      <c r="QFD53" s="354"/>
      <c r="QFE53" s="352" t="s">
        <v>78</v>
      </c>
      <c r="QFF53" s="353"/>
      <c r="QFG53" s="353"/>
      <c r="QFH53" s="353"/>
      <c r="QFI53" s="353"/>
      <c r="QFJ53" s="353"/>
      <c r="QFK53" s="353"/>
      <c r="QFL53" s="354"/>
      <c r="QFM53" s="352" t="s">
        <v>78</v>
      </c>
      <c r="QFN53" s="353"/>
      <c r="QFO53" s="353"/>
      <c r="QFP53" s="353"/>
      <c r="QFQ53" s="353"/>
      <c r="QFR53" s="353"/>
      <c r="QFS53" s="353"/>
      <c r="QFT53" s="354"/>
      <c r="QFU53" s="352" t="s">
        <v>78</v>
      </c>
      <c r="QFV53" s="353"/>
      <c r="QFW53" s="353"/>
      <c r="QFX53" s="353"/>
      <c r="QFY53" s="353"/>
      <c r="QFZ53" s="353"/>
      <c r="QGA53" s="353"/>
      <c r="QGB53" s="354"/>
      <c r="QGC53" s="352" t="s">
        <v>78</v>
      </c>
      <c r="QGD53" s="353"/>
      <c r="QGE53" s="353"/>
      <c r="QGF53" s="353"/>
      <c r="QGG53" s="353"/>
      <c r="QGH53" s="353"/>
      <c r="QGI53" s="353"/>
      <c r="QGJ53" s="354"/>
      <c r="QGK53" s="352" t="s">
        <v>78</v>
      </c>
      <c r="QGL53" s="353"/>
      <c r="QGM53" s="353"/>
      <c r="QGN53" s="353"/>
      <c r="QGO53" s="353"/>
      <c r="QGP53" s="353"/>
      <c r="QGQ53" s="353"/>
      <c r="QGR53" s="354"/>
      <c r="QGS53" s="352" t="s">
        <v>78</v>
      </c>
      <c r="QGT53" s="353"/>
      <c r="QGU53" s="353"/>
      <c r="QGV53" s="353"/>
      <c r="QGW53" s="353"/>
      <c r="QGX53" s="353"/>
      <c r="QGY53" s="353"/>
      <c r="QGZ53" s="354"/>
      <c r="QHA53" s="352" t="s">
        <v>78</v>
      </c>
      <c r="QHB53" s="353"/>
      <c r="QHC53" s="353"/>
      <c r="QHD53" s="353"/>
      <c r="QHE53" s="353"/>
      <c r="QHF53" s="353"/>
      <c r="QHG53" s="353"/>
      <c r="QHH53" s="354"/>
      <c r="QHI53" s="352" t="s">
        <v>78</v>
      </c>
      <c r="QHJ53" s="353"/>
      <c r="QHK53" s="353"/>
      <c r="QHL53" s="353"/>
      <c r="QHM53" s="353"/>
      <c r="QHN53" s="353"/>
      <c r="QHO53" s="353"/>
      <c r="QHP53" s="354"/>
      <c r="QHQ53" s="352" t="s">
        <v>78</v>
      </c>
      <c r="QHR53" s="353"/>
      <c r="QHS53" s="353"/>
      <c r="QHT53" s="353"/>
      <c r="QHU53" s="353"/>
      <c r="QHV53" s="353"/>
      <c r="QHW53" s="353"/>
      <c r="QHX53" s="354"/>
      <c r="QHY53" s="352" t="s">
        <v>78</v>
      </c>
      <c r="QHZ53" s="353"/>
      <c r="QIA53" s="353"/>
      <c r="QIB53" s="353"/>
      <c r="QIC53" s="353"/>
      <c r="QID53" s="353"/>
      <c r="QIE53" s="353"/>
      <c r="QIF53" s="354"/>
      <c r="QIG53" s="352" t="s">
        <v>78</v>
      </c>
      <c r="QIH53" s="353"/>
      <c r="QII53" s="353"/>
      <c r="QIJ53" s="353"/>
      <c r="QIK53" s="353"/>
      <c r="QIL53" s="353"/>
      <c r="QIM53" s="353"/>
      <c r="QIN53" s="354"/>
      <c r="QIO53" s="352" t="s">
        <v>78</v>
      </c>
      <c r="QIP53" s="353"/>
      <c r="QIQ53" s="353"/>
      <c r="QIR53" s="353"/>
      <c r="QIS53" s="353"/>
      <c r="QIT53" s="353"/>
      <c r="QIU53" s="353"/>
      <c r="QIV53" s="354"/>
      <c r="QIW53" s="352" t="s">
        <v>78</v>
      </c>
      <c r="QIX53" s="353"/>
      <c r="QIY53" s="353"/>
      <c r="QIZ53" s="353"/>
      <c r="QJA53" s="353"/>
      <c r="QJB53" s="353"/>
      <c r="QJC53" s="353"/>
      <c r="QJD53" s="354"/>
      <c r="QJE53" s="352" t="s">
        <v>78</v>
      </c>
      <c r="QJF53" s="353"/>
      <c r="QJG53" s="353"/>
      <c r="QJH53" s="353"/>
      <c r="QJI53" s="353"/>
      <c r="QJJ53" s="353"/>
      <c r="QJK53" s="353"/>
      <c r="QJL53" s="354"/>
      <c r="QJM53" s="352" t="s">
        <v>78</v>
      </c>
      <c r="QJN53" s="353"/>
      <c r="QJO53" s="353"/>
      <c r="QJP53" s="353"/>
      <c r="QJQ53" s="353"/>
      <c r="QJR53" s="353"/>
      <c r="QJS53" s="353"/>
      <c r="QJT53" s="354"/>
      <c r="QJU53" s="352" t="s">
        <v>78</v>
      </c>
      <c r="QJV53" s="353"/>
      <c r="QJW53" s="353"/>
      <c r="QJX53" s="353"/>
      <c r="QJY53" s="353"/>
      <c r="QJZ53" s="353"/>
      <c r="QKA53" s="353"/>
      <c r="QKB53" s="354"/>
      <c r="QKC53" s="352" t="s">
        <v>78</v>
      </c>
      <c r="QKD53" s="353"/>
      <c r="QKE53" s="353"/>
      <c r="QKF53" s="353"/>
      <c r="QKG53" s="353"/>
      <c r="QKH53" s="353"/>
      <c r="QKI53" s="353"/>
      <c r="QKJ53" s="354"/>
      <c r="QKK53" s="352" t="s">
        <v>78</v>
      </c>
      <c r="QKL53" s="353"/>
      <c r="QKM53" s="353"/>
      <c r="QKN53" s="353"/>
      <c r="QKO53" s="353"/>
      <c r="QKP53" s="353"/>
      <c r="QKQ53" s="353"/>
      <c r="QKR53" s="354"/>
      <c r="QKS53" s="352" t="s">
        <v>78</v>
      </c>
      <c r="QKT53" s="353"/>
      <c r="QKU53" s="353"/>
      <c r="QKV53" s="353"/>
      <c r="QKW53" s="353"/>
      <c r="QKX53" s="353"/>
      <c r="QKY53" s="353"/>
      <c r="QKZ53" s="354"/>
      <c r="QLA53" s="352" t="s">
        <v>78</v>
      </c>
      <c r="QLB53" s="353"/>
      <c r="QLC53" s="353"/>
      <c r="QLD53" s="353"/>
      <c r="QLE53" s="353"/>
      <c r="QLF53" s="353"/>
      <c r="QLG53" s="353"/>
      <c r="QLH53" s="354"/>
      <c r="QLI53" s="352" t="s">
        <v>78</v>
      </c>
      <c r="QLJ53" s="353"/>
      <c r="QLK53" s="353"/>
      <c r="QLL53" s="353"/>
      <c r="QLM53" s="353"/>
      <c r="QLN53" s="353"/>
      <c r="QLO53" s="353"/>
      <c r="QLP53" s="354"/>
      <c r="QLQ53" s="352" t="s">
        <v>78</v>
      </c>
      <c r="QLR53" s="353"/>
      <c r="QLS53" s="353"/>
      <c r="QLT53" s="353"/>
      <c r="QLU53" s="353"/>
      <c r="QLV53" s="353"/>
      <c r="QLW53" s="353"/>
      <c r="QLX53" s="354"/>
      <c r="QLY53" s="352" t="s">
        <v>78</v>
      </c>
      <c r="QLZ53" s="353"/>
      <c r="QMA53" s="353"/>
      <c r="QMB53" s="353"/>
      <c r="QMC53" s="353"/>
      <c r="QMD53" s="353"/>
      <c r="QME53" s="353"/>
      <c r="QMF53" s="354"/>
      <c r="QMG53" s="352" t="s">
        <v>78</v>
      </c>
      <c r="QMH53" s="353"/>
      <c r="QMI53" s="353"/>
      <c r="QMJ53" s="353"/>
      <c r="QMK53" s="353"/>
      <c r="QML53" s="353"/>
      <c r="QMM53" s="353"/>
      <c r="QMN53" s="354"/>
      <c r="QMO53" s="352" t="s">
        <v>78</v>
      </c>
      <c r="QMP53" s="353"/>
      <c r="QMQ53" s="353"/>
      <c r="QMR53" s="353"/>
      <c r="QMS53" s="353"/>
      <c r="QMT53" s="353"/>
      <c r="QMU53" s="353"/>
      <c r="QMV53" s="354"/>
      <c r="QMW53" s="352" t="s">
        <v>78</v>
      </c>
      <c r="QMX53" s="353"/>
      <c r="QMY53" s="353"/>
      <c r="QMZ53" s="353"/>
      <c r="QNA53" s="353"/>
      <c r="QNB53" s="353"/>
      <c r="QNC53" s="353"/>
      <c r="QND53" s="354"/>
      <c r="QNE53" s="352" t="s">
        <v>78</v>
      </c>
      <c r="QNF53" s="353"/>
      <c r="QNG53" s="353"/>
      <c r="QNH53" s="353"/>
      <c r="QNI53" s="353"/>
      <c r="QNJ53" s="353"/>
      <c r="QNK53" s="353"/>
      <c r="QNL53" s="354"/>
      <c r="QNM53" s="352" t="s">
        <v>78</v>
      </c>
      <c r="QNN53" s="353"/>
      <c r="QNO53" s="353"/>
      <c r="QNP53" s="353"/>
      <c r="QNQ53" s="353"/>
      <c r="QNR53" s="353"/>
      <c r="QNS53" s="353"/>
      <c r="QNT53" s="354"/>
      <c r="QNU53" s="352" t="s">
        <v>78</v>
      </c>
      <c r="QNV53" s="353"/>
      <c r="QNW53" s="353"/>
      <c r="QNX53" s="353"/>
      <c r="QNY53" s="353"/>
      <c r="QNZ53" s="353"/>
      <c r="QOA53" s="353"/>
      <c r="QOB53" s="354"/>
      <c r="QOC53" s="352" t="s">
        <v>78</v>
      </c>
      <c r="QOD53" s="353"/>
      <c r="QOE53" s="353"/>
      <c r="QOF53" s="353"/>
      <c r="QOG53" s="353"/>
      <c r="QOH53" s="353"/>
      <c r="QOI53" s="353"/>
      <c r="QOJ53" s="354"/>
      <c r="QOK53" s="352" t="s">
        <v>78</v>
      </c>
      <c r="QOL53" s="353"/>
      <c r="QOM53" s="353"/>
      <c r="QON53" s="353"/>
      <c r="QOO53" s="353"/>
      <c r="QOP53" s="353"/>
      <c r="QOQ53" s="353"/>
      <c r="QOR53" s="354"/>
      <c r="QOS53" s="352" t="s">
        <v>78</v>
      </c>
      <c r="QOT53" s="353"/>
      <c r="QOU53" s="353"/>
      <c r="QOV53" s="353"/>
      <c r="QOW53" s="353"/>
      <c r="QOX53" s="353"/>
      <c r="QOY53" s="353"/>
      <c r="QOZ53" s="354"/>
      <c r="QPA53" s="352" t="s">
        <v>78</v>
      </c>
      <c r="QPB53" s="353"/>
      <c r="QPC53" s="353"/>
      <c r="QPD53" s="353"/>
      <c r="QPE53" s="353"/>
      <c r="QPF53" s="353"/>
      <c r="QPG53" s="353"/>
      <c r="QPH53" s="354"/>
      <c r="QPI53" s="352" t="s">
        <v>78</v>
      </c>
      <c r="QPJ53" s="353"/>
      <c r="QPK53" s="353"/>
      <c r="QPL53" s="353"/>
      <c r="QPM53" s="353"/>
      <c r="QPN53" s="353"/>
      <c r="QPO53" s="353"/>
      <c r="QPP53" s="354"/>
      <c r="QPQ53" s="352" t="s">
        <v>78</v>
      </c>
      <c r="QPR53" s="353"/>
      <c r="QPS53" s="353"/>
      <c r="QPT53" s="353"/>
      <c r="QPU53" s="353"/>
      <c r="QPV53" s="353"/>
      <c r="QPW53" s="353"/>
      <c r="QPX53" s="354"/>
      <c r="QPY53" s="352" t="s">
        <v>78</v>
      </c>
      <c r="QPZ53" s="353"/>
      <c r="QQA53" s="353"/>
      <c r="QQB53" s="353"/>
      <c r="QQC53" s="353"/>
      <c r="QQD53" s="353"/>
      <c r="QQE53" s="353"/>
      <c r="QQF53" s="354"/>
      <c r="QQG53" s="352" t="s">
        <v>78</v>
      </c>
      <c r="QQH53" s="353"/>
      <c r="QQI53" s="353"/>
      <c r="QQJ53" s="353"/>
      <c r="QQK53" s="353"/>
      <c r="QQL53" s="353"/>
      <c r="QQM53" s="353"/>
      <c r="QQN53" s="354"/>
      <c r="QQO53" s="352" t="s">
        <v>78</v>
      </c>
      <c r="QQP53" s="353"/>
      <c r="QQQ53" s="353"/>
      <c r="QQR53" s="353"/>
      <c r="QQS53" s="353"/>
      <c r="QQT53" s="353"/>
      <c r="QQU53" s="353"/>
      <c r="QQV53" s="354"/>
      <c r="QQW53" s="352" t="s">
        <v>78</v>
      </c>
      <c r="QQX53" s="353"/>
      <c r="QQY53" s="353"/>
      <c r="QQZ53" s="353"/>
      <c r="QRA53" s="353"/>
      <c r="QRB53" s="353"/>
      <c r="QRC53" s="353"/>
      <c r="QRD53" s="354"/>
      <c r="QRE53" s="352" t="s">
        <v>78</v>
      </c>
      <c r="QRF53" s="353"/>
      <c r="QRG53" s="353"/>
      <c r="QRH53" s="353"/>
      <c r="QRI53" s="353"/>
      <c r="QRJ53" s="353"/>
      <c r="QRK53" s="353"/>
      <c r="QRL53" s="354"/>
      <c r="QRM53" s="352" t="s">
        <v>78</v>
      </c>
      <c r="QRN53" s="353"/>
      <c r="QRO53" s="353"/>
      <c r="QRP53" s="353"/>
      <c r="QRQ53" s="353"/>
      <c r="QRR53" s="353"/>
      <c r="QRS53" s="353"/>
      <c r="QRT53" s="354"/>
      <c r="QRU53" s="352" t="s">
        <v>78</v>
      </c>
      <c r="QRV53" s="353"/>
      <c r="QRW53" s="353"/>
      <c r="QRX53" s="353"/>
      <c r="QRY53" s="353"/>
      <c r="QRZ53" s="353"/>
      <c r="QSA53" s="353"/>
      <c r="QSB53" s="354"/>
      <c r="QSC53" s="352" t="s">
        <v>78</v>
      </c>
      <c r="QSD53" s="353"/>
      <c r="QSE53" s="353"/>
      <c r="QSF53" s="353"/>
      <c r="QSG53" s="353"/>
      <c r="QSH53" s="353"/>
      <c r="QSI53" s="353"/>
      <c r="QSJ53" s="354"/>
      <c r="QSK53" s="352" t="s">
        <v>78</v>
      </c>
      <c r="QSL53" s="353"/>
      <c r="QSM53" s="353"/>
      <c r="QSN53" s="353"/>
      <c r="QSO53" s="353"/>
      <c r="QSP53" s="353"/>
      <c r="QSQ53" s="353"/>
      <c r="QSR53" s="354"/>
      <c r="QSS53" s="352" t="s">
        <v>78</v>
      </c>
      <c r="QST53" s="353"/>
      <c r="QSU53" s="353"/>
      <c r="QSV53" s="353"/>
      <c r="QSW53" s="353"/>
      <c r="QSX53" s="353"/>
      <c r="QSY53" s="353"/>
      <c r="QSZ53" s="354"/>
      <c r="QTA53" s="352" t="s">
        <v>78</v>
      </c>
      <c r="QTB53" s="353"/>
      <c r="QTC53" s="353"/>
      <c r="QTD53" s="353"/>
      <c r="QTE53" s="353"/>
      <c r="QTF53" s="353"/>
      <c r="QTG53" s="353"/>
      <c r="QTH53" s="354"/>
      <c r="QTI53" s="352" t="s">
        <v>78</v>
      </c>
      <c r="QTJ53" s="353"/>
      <c r="QTK53" s="353"/>
      <c r="QTL53" s="353"/>
      <c r="QTM53" s="353"/>
      <c r="QTN53" s="353"/>
      <c r="QTO53" s="353"/>
      <c r="QTP53" s="354"/>
      <c r="QTQ53" s="352" t="s">
        <v>78</v>
      </c>
      <c r="QTR53" s="353"/>
      <c r="QTS53" s="353"/>
      <c r="QTT53" s="353"/>
      <c r="QTU53" s="353"/>
      <c r="QTV53" s="353"/>
      <c r="QTW53" s="353"/>
      <c r="QTX53" s="354"/>
      <c r="QTY53" s="352" t="s">
        <v>78</v>
      </c>
      <c r="QTZ53" s="353"/>
      <c r="QUA53" s="353"/>
      <c r="QUB53" s="353"/>
      <c r="QUC53" s="353"/>
      <c r="QUD53" s="353"/>
      <c r="QUE53" s="353"/>
      <c r="QUF53" s="354"/>
      <c r="QUG53" s="352" t="s">
        <v>78</v>
      </c>
      <c r="QUH53" s="353"/>
      <c r="QUI53" s="353"/>
      <c r="QUJ53" s="353"/>
      <c r="QUK53" s="353"/>
      <c r="QUL53" s="353"/>
      <c r="QUM53" s="353"/>
      <c r="QUN53" s="354"/>
      <c r="QUO53" s="352" t="s">
        <v>78</v>
      </c>
      <c r="QUP53" s="353"/>
      <c r="QUQ53" s="353"/>
      <c r="QUR53" s="353"/>
      <c r="QUS53" s="353"/>
      <c r="QUT53" s="353"/>
      <c r="QUU53" s="353"/>
      <c r="QUV53" s="354"/>
      <c r="QUW53" s="352" t="s">
        <v>78</v>
      </c>
      <c r="QUX53" s="353"/>
      <c r="QUY53" s="353"/>
      <c r="QUZ53" s="353"/>
      <c r="QVA53" s="353"/>
      <c r="QVB53" s="353"/>
      <c r="QVC53" s="353"/>
      <c r="QVD53" s="354"/>
      <c r="QVE53" s="352" t="s">
        <v>78</v>
      </c>
      <c r="QVF53" s="353"/>
      <c r="QVG53" s="353"/>
      <c r="QVH53" s="353"/>
      <c r="QVI53" s="353"/>
      <c r="QVJ53" s="353"/>
      <c r="QVK53" s="353"/>
      <c r="QVL53" s="354"/>
      <c r="QVM53" s="352" t="s">
        <v>78</v>
      </c>
      <c r="QVN53" s="353"/>
      <c r="QVO53" s="353"/>
      <c r="QVP53" s="353"/>
      <c r="QVQ53" s="353"/>
      <c r="QVR53" s="353"/>
      <c r="QVS53" s="353"/>
      <c r="QVT53" s="354"/>
      <c r="QVU53" s="352" t="s">
        <v>78</v>
      </c>
      <c r="QVV53" s="353"/>
      <c r="QVW53" s="353"/>
      <c r="QVX53" s="353"/>
      <c r="QVY53" s="353"/>
      <c r="QVZ53" s="353"/>
      <c r="QWA53" s="353"/>
      <c r="QWB53" s="354"/>
      <c r="QWC53" s="352" t="s">
        <v>78</v>
      </c>
      <c r="QWD53" s="353"/>
      <c r="QWE53" s="353"/>
      <c r="QWF53" s="353"/>
      <c r="QWG53" s="353"/>
      <c r="QWH53" s="353"/>
      <c r="QWI53" s="353"/>
      <c r="QWJ53" s="354"/>
      <c r="QWK53" s="352" t="s">
        <v>78</v>
      </c>
      <c r="QWL53" s="353"/>
      <c r="QWM53" s="353"/>
      <c r="QWN53" s="353"/>
      <c r="QWO53" s="353"/>
      <c r="QWP53" s="353"/>
      <c r="QWQ53" s="353"/>
      <c r="QWR53" s="354"/>
      <c r="QWS53" s="352" t="s">
        <v>78</v>
      </c>
      <c r="QWT53" s="353"/>
      <c r="QWU53" s="353"/>
      <c r="QWV53" s="353"/>
      <c r="QWW53" s="353"/>
      <c r="QWX53" s="353"/>
      <c r="QWY53" s="353"/>
      <c r="QWZ53" s="354"/>
      <c r="QXA53" s="352" t="s">
        <v>78</v>
      </c>
      <c r="QXB53" s="353"/>
      <c r="QXC53" s="353"/>
      <c r="QXD53" s="353"/>
      <c r="QXE53" s="353"/>
      <c r="QXF53" s="353"/>
      <c r="QXG53" s="353"/>
      <c r="QXH53" s="354"/>
      <c r="QXI53" s="352" t="s">
        <v>78</v>
      </c>
      <c r="QXJ53" s="353"/>
      <c r="QXK53" s="353"/>
      <c r="QXL53" s="353"/>
      <c r="QXM53" s="353"/>
      <c r="QXN53" s="353"/>
      <c r="QXO53" s="353"/>
      <c r="QXP53" s="354"/>
      <c r="QXQ53" s="352" t="s">
        <v>78</v>
      </c>
      <c r="QXR53" s="353"/>
      <c r="QXS53" s="353"/>
      <c r="QXT53" s="353"/>
      <c r="QXU53" s="353"/>
      <c r="QXV53" s="353"/>
      <c r="QXW53" s="353"/>
      <c r="QXX53" s="354"/>
      <c r="QXY53" s="352" t="s">
        <v>78</v>
      </c>
      <c r="QXZ53" s="353"/>
      <c r="QYA53" s="353"/>
      <c r="QYB53" s="353"/>
      <c r="QYC53" s="353"/>
      <c r="QYD53" s="353"/>
      <c r="QYE53" s="353"/>
      <c r="QYF53" s="354"/>
      <c r="QYG53" s="352" t="s">
        <v>78</v>
      </c>
      <c r="QYH53" s="353"/>
      <c r="QYI53" s="353"/>
      <c r="QYJ53" s="353"/>
      <c r="QYK53" s="353"/>
      <c r="QYL53" s="353"/>
      <c r="QYM53" s="353"/>
      <c r="QYN53" s="354"/>
      <c r="QYO53" s="352" t="s">
        <v>78</v>
      </c>
      <c r="QYP53" s="353"/>
      <c r="QYQ53" s="353"/>
      <c r="QYR53" s="353"/>
      <c r="QYS53" s="353"/>
      <c r="QYT53" s="353"/>
      <c r="QYU53" s="353"/>
      <c r="QYV53" s="354"/>
      <c r="QYW53" s="352" t="s">
        <v>78</v>
      </c>
      <c r="QYX53" s="353"/>
      <c r="QYY53" s="353"/>
      <c r="QYZ53" s="353"/>
      <c r="QZA53" s="353"/>
      <c r="QZB53" s="353"/>
      <c r="QZC53" s="353"/>
      <c r="QZD53" s="354"/>
      <c r="QZE53" s="352" t="s">
        <v>78</v>
      </c>
      <c r="QZF53" s="353"/>
      <c r="QZG53" s="353"/>
      <c r="QZH53" s="353"/>
      <c r="QZI53" s="353"/>
      <c r="QZJ53" s="353"/>
      <c r="QZK53" s="353"/>
      <c r="QZL53" s="354"/>
      <c r="QZM53" s="352" t="s">
        <v>78</v>
      </c>
      <c r="QZN53" s="353"/>
      <c r="QZO53" s="353"/>
      <c r="QZP53" s="353"/>
      <c r="QZQ53" s="353"/>
      <c r="QZR53" s="353"/>
      <c r="QZS53" s="353"/>
      <c r="QZT53" s="354"/>
      <c r="QZU53" s="352" t="s">
        <v>78</v>
      </c>
      <c r="QZV53" s="353"/>
      <c r="QZW53" s="353"/>
      <c r="QZX53" s="353"/>
      <c r="QZY53" s="353"/>
      <c r="QZZ53" s="353"/>
      <c r="RAA53" s="353"/>
      <c r="RAB53" s="354"/>
      <c r="RAC53" s="352" t="s">
        <v>78</v>
      </c>
      <c r="RAD53" s="353"/>
      <c r="RAE53" s="353"/>
      <c r="RAF53" s="353"/>
      <c r="RAG53" s="353"/>
      <c r="RAH53" s="353"/>
      <c r="RAI53" s="353"/>
      <c r="RAJ53" s="354"/>
      <c r="RAK53" s="352" t="s">
        <v>78</v>
      </c>
      <c r="RAL53" s="353"/>
      <c r="RAM53" s="353"/>
      <c r="RAN53" s="353"/>
      <c r="RAO53" s="353"/>
      <c r="RAP53" s="353"/>
      <c r="RAQ53" s="353"/>
      <c r="RAR53" s="354"/>
      <c r="RAS53" s="352" t="s">
        <v>78</v>
      </c>
      <c r="RAT53" s="353"/>
      <c r="RAU53" s="353"/>
      <c r="RAV53" s="353"/>
      <c r="RAW53" s="353"/>
      <c r="RAX53" s="353"/>
      <c r="RAY53" s="353"/>
      <c r="RAZ53" s="354"/>
      <c r="RBA53" s="352" t="s">
        <v>78</v>
      </c>
      <c r="RBB53" s="353"/>
      <c r="RBC53" s="353"/>
      <c r="RBD53" s="353"/>
      <c r="RBE53" s="353"/>
      <c r="RBF53" s="353"/>
      <c r="RBG53" s="353"/>
      <c r="RBH53" s="354"/>
      <c r="RBI53" s="352" t="s">
        <v>78</v>
      </c>
      <c r="RBJ53" s="353"/>
      <c r="RBK53" s="353"/>
      <c r="RBL53" s="353"/>
      <c r="RBM53" s="353"/>
      <c r="RBN53" s="353"/>
      <c r="RBO53" s="353"/>
      <c r="RBP53" s="354"/>
      <c r="RBQ53" s="352" t="s">
        <v>78</v>
      </c>
      <c r="RBR53" s="353"/>
      <c r="RBS53" s="353"/>
      <c r="RBT53" s="353"/>
      <c r="RBU53" s="353"/>
      <c r="RBV53" s="353"/>
      <c r="RBW53" s="353"/>
      <c r="RBX53" s="354"/>
      <c r="RBY53" s="352" t="s">
        <v>78</v>
      </c>
      <c r="RBZ53" s="353"/>
      <c r="RCA53" s="353"/>
      <c r="RCB53" s="353"/>
      <c r="RCC53" s="353"/>
      <c r="RCD53" s="353"/>
      <c r="RCE53" s="353"/>
      <c r="RCF53" s="354"/>
      <c r="RCG53" s="352" t="s">
        <v>78</v>
      </c>
      <c r="RCH53" s="353"/>
      <c r="RCI53" s="353"/>
      <c r="RCJ53" s="353"/>
      <c r="RCK53" s="353"/>
      <c r="RCL53" s="353"/>
      <c r="RCM53" s="353"/>
      <c r="RCN53" s="354"/>
      <c r="RCO53" s="352" t="s">
        <v>78</v>
      </c>
      <c r="RCP53" s="353"/>
      <c r="RCQ53" s="353"/>
      <c r="RCR53" s="353"/>
      <c r="RCS53" s="353"/>
      <c r="RCT53" s="353"/>
      <c r="RCU53" s="353"/>
      <c r="RCV53" s="354"/>
      <c r="RCW53" s="352" t="s">
        <v>78</v>
      </c>
      <c r="RCX53" s="353"/>
      <c r="RCY53" s="353"/>
      <c r="RCZ53" s="353"/>
      <c r="RDA53" s="353"/>
      <c r="RDB53" s="353"/>
      <c r="RDC53" s="353"/>
      <c r="RDD53" s="354"/>
      <c r="RDE53" s="352" t="s">
        <v>78</v>
      </c>
      <c r="RDF53" s="353"/>
      <c r="RDG53" s="353"/>
      <c r="RDH53" s="353"/>
      <c r="RDI53" s="353"/>
      <c r="RDJ53" s="353"/>
      <c r="RDK53" s="353"/>
      <c r="RDL53" s="354"/>
      <c r="RDM53" s="352" t="s">
        <v>78</v>
      </c>
      <c r="RDN53" s="353"/>
      <c r="RDO53" s="353"/>
      <c r="RDP53" s="353"/>
      <c r="RDQ53" s="353"/>
      <c r="RDR53" s="353"/>
      <c r="RDS53" s="353"/>
      <c r="RDT53" s="354"/>
      <c r="RDU53" s="352" t="s">
        <v>78</v>
      </c>
      <c r="RDV53" s="353"/>
      <c r="RDW53" s="353"/>
      <c r="RDX53" s="353"/>
      <c r="RDY53" s="353"/>
      <c r="RDZ53" s="353"/>
      <c r="REA53" s="353"/>
      <c r="REB53" s="354"/>
      <c r="REC53" s="352" t="s">
        <v>78</v>
      </c>
      <c r="RED53" s="353"/>
      <c r="REE53" s="353"/>
      <c r="REF53" s="353"/>
      <c r="REG53" s="353"/>
      <c r="REH53" s="353"/>
      <c r="REI53" s="353"/>
      <c r="REJ53" s="354"/>
      <c r="REK53" s="352" t="s">
        <v>78</v>
      </c>
      <c r="REL53" s="353"/>
      <c r="REM53" s="353"/>
      <c r="REN53" s="353"/>
      <c r="REO53" s="353"/>
      <c r="REP53" s="353"/>
      <c r="REQ53" s="353"/>
      <c r="RER53" s="354"/>
      <c r="RES53" s="352" t="s">
        <v>78</v>
      </c>
      <c r="RET53" s="353"/>
      <c r="REU53" s="353"/>
      <c r="REV53" s="353"/>
      <c r="REW53" s="353"/>
      <c r="REX53" s="353"/>
      <c r="REY53" s="353"/>
      <c r="REZ53" s="354"/>
      <c r="RFA53" s="352" t="s">
        <v>78</v>
      </c>
      <c r="RFB53" s="353"/>
      <c r="RFC53" s="353"/>
      <c r="RFD53" s="353"/>
      <c r="RFE53" s="353"/>
      <c r="RFF53" s="353"/>
      <c r="RFG53" s="353"/>
      <c r="RFH53" s="354"/>
      <c r="RFI53" s="352" t="s">
        <v>78</v>
      </c>
      <c r="RFJ53" s="353"/>
      <c r="RFK53" s="353"/>
      <c r="RFL53" s="353"/>
      <c r="RFM53" s="353"/>
      <c r="RFN53" s="353"/>
      <c r="RFO53" s="353"/>
      <c r="RFP53" s="354"/>
      <c r="RFQ53" s="352" t="s">
        <v>78</v>
      </c>
      <c r="RFR53" s="353"/>
      <c r="RFS53" s="353"/>
      <c r="RFT53" s="353"/>
      <c r="RFU53" s="353"/>
      <c r="RFV53" s="353"/>
      <c r="RFW53" s="353"/>
      <c r="RFX53" s="354"/>
      <c r="RFY53" s="352" t="s">
        <v>78</v>
      </c>
      <c r="RFZ53" s="353"/>
      <c r="RGA53" s="353"/>
      <c r="RGB53" s="353"/>
      <c r="RGC53" s="353"/>
      <c r="RGD53" s="353"/>
      <c r="RGE53" s="353"/>
      <c r="RGF53" s="354"/>
      <c r="RGG53" s="352" t="s">
        <v>78</v>
      </c>
      <c r="RGH53" s="353"/>
      <c r="RGI53" s="353"/>
      <c r="RGJ53" s="353"/>
      <c r="RGK53" s="353"/>
      <c r="RGL53" s="353"/>
      <c r="RGM53" s="353"/>
      <c r="RGN53" s="354"/>
      <c r="RGO53" s="352" t="s">
        <v>78</v>
      </c>
      <c r="RGP53" s="353"/>
      <c r="RGQ53" s="353"/>
      <c r="RGR53" s="353"/>
      <c r="RGS53" s="353"/>
      <c r="RGT53" s="353"/>
      <c r="RGU53" s="353"/>
      <c r="RGV53" s="354"/>
      <c r="RGW53" s="352" t="s">
        <v>78</v>
      </c>
      <c r="RGX53" s="353"/>
      <c r="RGY53" s="353"/>
      <c r="RGZ53" s="353"/>
      <c r="RHA53" s="353"/>
      <c r="RHB53" s="353"/>
      <c r="RHC53" s="353"/>
      <c r="RHD53" s="354"/>
      <c r="RHE53" s="352" t="s">
        <v>78</v>
      </c>
      <c r="RHF53" s="353"/>
      <c r="RHG53" s="353"/>
      <c r="RHH53" s="353"/>
      <c r="RHI53" s="353"/>
      <c r="RHJ53" s="353"/>
      <c r="RHK53" s="353"/>
      <c r="RHL53" s="354"/>
      <c r="RHM53" s="352" t="s">
        <v>78</v>
      </c>
      <c r="RHN53" s="353"/>
      <c r="RHO53" s="353"/>
      <c r="RHP53" s="353"/>
      <c r="RHQ53" s="353"/>
      <c r="RHR53" s="353"/>
      <c r="RHS53" s="353"/>
      <c r="RHT53" s="354"/>
      <c r="RHU53" s="352" t="s">
        <v>78</v>
      </c>
      <c r="RHV53" s="353"/>
      <c r="RHW53" s="353"/>
      <c r="RHX53" s="353"/>
      <c r="RHY53" s="353"/>
      <c r="RHZ53" s="353"/>
      <c r="RIA53" s="353"/>
      <c r="RIB53" s="354"/>
      <c r="RIC53" s="352" t="s">
        <v>78</v>
      </c>
      <c r="RID53" s="353"/>
      <c r="RIE53" s="353"/>
      <c r="RIF53" s="353"/>
      <c r="RIG53" s="353"/>
      <c r="RIH53" s="353"/>
      <c r="RII53" s="353"/>
      <c r="RIJ53" s="354"/>
      <c r="RIK53" s="352" t="s">
        <v>78</v>
      </c>
      <c r="RIL53" s="353"/>
      <c r="RIM53" s="353"/>
      <c r="RIN53" s="353"/>
      <c r="RIO53" s="353"/>
      <c r="RIP53" s="353"/>
      <c r="RIQ53" s="353"/>
      <c r="RIR53" s="354"/>
      <c r="RIS53" s="352" t="s">
        <v>78</v>
      </c>
      <c r="RIT53" s="353"/>
      <c r="RIU53" s="353"/>
      <c r="RIV53" s="353"/>
      <c r="RIW53" s="353"/>
      <c r="RIX53" s="353"/>
      <c r="RIY53" s="353"/>
      <c r="RIZ53" s="354"/>
      <c r="RJA53" s="352" t="s">
        <v>78</v>
      </c>
      <c r="RJB53" s="353"/>
      <c r="RJC53" s="353"/>
      <c r="RJD53" s="353"/>
      <c r="RJE53" s="353"/>
      <c r="RJF53" s="353"/>
      <c r="RJG53" s="353"/>
      <c r="RJH53" s="354"/>
      <c r="RJI53" s="352" t="s">
        <v>78</v>
      </c>
      <c r="RJJ53" s="353"/>
      <c r="RJK53" s="353"/>
      <c r="RJL53" s="353"/>
      <c r="RJM53" s="353"/>
      <c r="RJN53" s="353"/>
      <c r="RJO53" s="353"/>
      <c r="RJP53" s="354"/>
      <c r="RJQ53" s="352" t="s">
        <v>78</v>
      </c>
      <c r="RJR53" s="353"/>
      <c r="RJS53" s="353"/>
      <c r="RJT53" s="353"/>
      <c r="RJU53" s="353"/>
      <c r="RJV53" s="353"/>
      <c r="RJW53" s="353"/>
      <c r="RJX53" s="354"/>
      <c r="RJY53" s="352" t="s">
        <v>78</v>
      </c>
      <c r="RJZ53" s="353"/>
      <c r="RKA53" s="353"/>
      <c r="RKB53" s="353"/>
      <c r="RKC53" s="353"/>
      <c r="RKD53" s="353"/>
      <c r="RKE53" s="353"/>
      <c r="RKF53" s="354"/>
      <c r="RKG53" s="352" t="s">
        <v>78</v>
      </c>
      <c r="RKH53" s="353"/>
      <c r="RKI53" s="353"/>
      <c r="RKJ53" s="353"/>
      <c r="RKK53" s="353"/>
      <c r="RKL53" s="353"/>
      <c r="RKM53" s="353"/>
      <c r="RKN53" s="354"/>
      <c r="RKO53" s="352" t="s">
        <v>78</v>
      </c>
      <c r="RKP53" s="353"/>
      <c r="RKQ53" s="353"/>
      <c r="RKR53" s="353"/>
      <c r="RKS53" s="353"/>
      <c r="RKT53" s="353"/>
      <c r="RKU53" s="353"/>
      <c r="RKV53" s="354"/>
      <c r="RKW53" s="352" t="s">
        <v>78</v>
      </c>
      <c r="RKX53" s="353"/>
      <c r="RKY53" s="353"/>
      <c r="RKZ53" s="353"/>
      <c r="RLA53" s="353"/>
      <c r="RLB53" s="353"/>
      <c r="RLC53" s="353"/>
      <c r="RLD53" s="354"/>
      <c r="RLE53" s="352" t="s">
        <v>78</v>
      </c>
      <c r="RLF53" s="353"/>
      <c r="RLG53" s="353"/>
      <c r="RLH53" s="353"/>
      <c r="RLI53" s="353"/>
      <c r="RLJ53" s="353"/>
      <c r="RLK53" s="353"/>
      <c r="RLL53" s="354"/>
      <c r="RLM53" s="352" t="s">
        <v>78</v>
      </c>
      <c r="RLN53" s="353"/>
      <c r="RLO53" s="353"/>
      <c r="RLP53" s="353"/>
      <c r="RLQ53" s="353"/>
      <c r="RLR53" s="353"/>
      <c r="RLS53" s="353"/>
      <c r="RLT53" s="354"/>
      <c r="RLU53" s="352" t="s">
        <v>78</v>
      </c>
      <c r="RLV53" s="353"/>
      <c r="RLW53" s="353"/>
      <c r="RLX53" s="353"/>
      <c r="RLY53" s="353"/>
      <c r="RLZ53" s="353"/>
      <c r="RMA53" s="353"/>
      <c r="RMB53" s="354"/>
      <c r="RMC53" s="352" t="s">
        <v>78</v>
      </c>
      <c r="RMD53" s="353"/>
      <c r="RME53" s="353"/>
      <c r="RMF53" s="353"/>
      <c r="RMG53" s="353"/>
      <c r="RMH53" s="353"/>
      <c r="RMI53" s="353"/>
      <c r="RMJ53" s="354"/>
      <c r="RMK53" s="352" t="s">
        <v>78</v>
      </c>
      <c r="RML53" s="353"/>
      <c r="RMM53" s="353"/>
      <c r="RMN53" s="353"/>
      <c r="RMO53" s="353"/>
      <c r="RMP53" s="353"/>
      <c r="RMQ53" s="353"/>
      <c r="RMR53" s="354"/>
      <c r="RMS53" s="352" t="s">
        <v>78</v>
      </c>
      <c r="RMT53" s="353"/>
      <c r="RMU53" s="353"/>
      <c r="RMV53" s="353"/>
      <c r="RMW53" s="353"/>
      <c r="RMX53" s="353"/>
      <c r="RMY53" s="353"/>
      <c r="RMZ53" s="354"/>
      <c r="RNA53" s="352" t="s">
        <v>78</v>
      </c>
      <c r="RNB53" s="353"/>
      <c r="RNC53" s="353"/>
      <c r="RND53" s="353"/>
      <c r="RNE53" s="353"/>
      <c r="RNF53" s="353"/>
      <c r="RNG53" s="353"/>
      <c r="RNH53" s="354"/>
      <c r="RNI53" s="352" t="s">
        <v>78</v>
      </c>
      <c r="RNJ53" s="353"/>
      <c r="RNK53" s="353"/>
      <c r="RNL53" s="353"/>
      <c r="RNM53" s="353"/>
      <c r="RNN53" s="353"/>
      <c r="RNO53" s="353"/>
      <c r="RNP53" s="354"/>
      <c r="RNQ53" s="352" t="s">
        <v>78</v>
      </c>
      <c r="RNR53" s="353"/>
      <c r="RNS53" s="353"/>
      <c r="RNT53" s="353"/>
      <c r="RNU53" s="353"/>
      <c r="RNV53" s="353"/>
      <c r="RNW53" s="353"/>
      <c r="RNX53" s="354"/>
      <c r="RNY53" s="352" t="s">
        <v>78</v>
      </c>
      <c r="RNZ53" s="353"/>
      <c r="ROA53" s="353"/>
      <c r="ROB53" s="353"/>
      <c r="ROC53" s="353"/>
      <c r="ROD53" s="353"/>
      <c r="ROE53" s="353"/>
      <c r="ROF53" s="354"/>
      <c r="ROG53" s="352" t="s">
        <v>78</v>
      </c>
      <c r="ROH53" s="353"/>
      <c r="ROI53" s="353"/>
      <c r="ROJ53" s="353"/>
      <c r="ROK53" s="353"/>
      <c r="ROL53" s="353"/>
      <c r="ROM53" s="353"/>
      <c r="RON53" s="354"/>
      <c r="ROO53" s="352" t="s">
        <v>78</v>
      </c>
      <c r="ROP53" s="353"/>
      <c r="ROQ53" s="353"/>
      <c r="ROR53" s="353"/>
      <c r="ROS53" s="353"/>
      <c r="ROT53" s="353"/>
      <c r="ROU53" s="353"/>
      <c r="ROV53" s="354"/>
      <c r="ROW53" s="352" t="s">
        <v>78</v>
      </c>
      <c r="ROX53" s="353"/>
      <c r="ROY53" s="353"/>
      <c r="ROZ53" s="353"/>
      <c r="RPA53" s="353"/>
      <c r="RPB53" s="353"/>
      <c r="RPC53" s="353"/>
      <c r="RPD53" s="354"/>
      <c r="RPE53" s="352" t="s">
        <v>78</v>
      </c>
      <c r="RPF53" s="353"/>
      <c r="RPG53" s="353"/>
      <c r="RPH53" s="353"/>
      <c r="RPI53" s="353"/>
      <c r="RPJ53" s="353"/>
      <c r="RPK53" s="353"/>
      <c r="RPL53" s="354"/>
      <c r="RPM53" s="352" t="s">
        <v>78</v>
      </c>
      <c r="RPN53" s="353"/>
      <c r="RPO53" s="353"/>
      <c r="RPP53" s="353"/>
      <c r="RPQ53" s="353"/>
      <c r="RPR53" s="353"/>
      <c r="RPS53" s="353"/>
      <c r="RPT53" s="354"/>
      <c r="RPU53" s="352" t="s">
        <v>78</v>
      </c>
      <c r="RPV53" s="353"/>
      <c r="RPW53" s="353"/>
      <c r="RPX53" s="353"/>
      <c r="RPY53" s="353"/>
      <c r="RPZ53" s="353"/>
      <c r="RQA53" s="353"/>
      <c r="RQB53" s="354"/>
      <c r="RQC53" s="352" t="s">
        <v>78</v>
      </c>
      <c r="RQD53" s="353"/>
      <c r="RQE53" s="353"/>
      <c r="RQF53" s="353"/>
      <c r="RQG53" s="353"/>
      <c r="RQH53" s="353"/>
      <c r="RQI53" s="353"/>
      <c r="RQJ53" s="354"/>
      <c r="RQK53" s="352" t="s">
        <v>78</v>
      </c>
      <c r="RQL53" s="353"/>
      <c r="RQM53" s="353"/>
      <c r="RQN53" s="353"/>
      <c r="RQO53" s="353"/>
      <c r="RQP53" s="353"/>
      <c r="RQQ53" s="353"/>
      <c r="RQR53" s="354"/>
      <c r="RQS53" s="352" t="s">
        <v>78</v>
      </c>
      <c r="RQT53" s="353"/>
      <c r="RQU53" s="353"/>
      <c r="RQV53" s="353"/>
      <c r="RQW53" s="353"/>
      <c r="RQX53" s="353"/>
      <c r="RQY53" s="353"/>
      <c r="RQZ53" s="354"/>
      <c r="RRA53" s="352" t="s">
        <v>78</v>
      </c>
      <c r="RRB53" s="353"/>
      <c r="RRC53" s="353"/>
      <c r="RRD53" s="353"/>
      <c r="RRE53" s="353"/>
      <c r="RRF53" s="353"/>
      <c r="RRG53" s="353"/>
      <c r="RRH53" s="354"/>
      <c r="RRI53" s="352" t="s">
        <v>78</v>
      </c>
      <c r="RRJ53" s="353"/>
      <c r="RRK53" s="353"/>
      <c r="RRL53" s="353"/>
      <c r="RRM53" s="353"/>
      <c r="RRN53" s="353"/>
      <c r="RRO53" s="353"/>
      <c r="RRP53" s="354"/>
      <c r="RRQ53" s="352" t="s">
        <v>78</v>
      </c>
      <c r="RRR53" s="353"/>
      <c r="RRS53" s="353"/>
      <c r="RRT53" s="353"/>
      <c r="RRU53" s="353"/>
      <c r="RRV53" s="353"/>
      <c r="RRW53" s="353"/>
      <c r="RRX53" s="354"/>
      <c r="RRY53" s="352" t="s">
        <v>78</v>
      </c>
      <c r="RRZ53" s="353"/>
      <c r="RSA53" s="353"/>
      <c r="RSB53" s="353"/>
      <c r="RSC53" s="353"/>
      <c r="RSD53" s="353"/>
      <c r="RSE53" s="353"/>
      <c r="RSF53" s="354"/>
      <c r="RSG53" s="352" t="s">
        <v>78</v>
      </c>
      <c r="RSH53" s="353"/>
      <c r="RSI53" s="353"/>
      <c r="RSJ53" s="353"/>
      <c r="RSK53" s="353"/>
      <c r="RSL53" s="353"/>
      <c r="RSM53" s="353"/>
      <c r="RSN53" s="354"/>
      <c r="RSO53" s="352" t="s">
        <v>78</v>
      </c>
      <c r="RSP53" s="353"/>
      <c r="RSQ53" s="353"/>
      <c r="RSR53" s="353"/>
      <c r="RSS53" s="353"/>
      <c r="RST53" s="353"/>
      <c r="RSU53" s="353"/>
      <c r="RSV53" s="354"/>
      <c r="RSW53" s="352" t="s">
        <v>78</v>
      </c>
      <c r="RSX53" s="353"/>
      <c r="RSY53" s="353"/>
      <c r="RSZ53" s="353"/>
      <c r="RTA53" s="353"/>
      <c r="RTB53" s="353"/>
      <c r="RTC53" s="353"/>
      <c r="RTD53" s="354"/>
      <c r="RTE53" s="352" t="s">
        <v>78</v>
      </c>
      <c r="RTF53" s="353"/>
      <c r="RTG53" s="353"/>
      <c r="RTH53" s="353"/>
      <c r="RTI53" s="353"/>
      <c r="RTJ53" s="353"/>
      <c r="RTK53" s="353"/>
      <c r="RTL53" s="354"/>
      <c r="RTM53" s="352" t="s">
        <v>78</v>
      </c>
      <c r="RTN53" s="353"/>
      <c r="RTO53" s="353"/>
      <c r="RTP53" s="353"/>
      <c r="RTQ53" s="353"/>
      <c r="RTR53" s="353"/>
      <c r="RTS53" s="353"/>
      <c r="RTT53" s="354"/>
      <c r="RTU53" s="352" t="s">
        <v>78</v>
      </c>
      <c r="RTV53" s="353"/>
      <c r="RTW53" s="353"/>
      <c r="RTX53" s="353"/>
      <c r="RTY53" s="353"/>
      <c r="RTZ53" s="353"/>
      <c r="RUA53" s="353"/>
      <c r="RUB53" s="354"/>
      <c r="RUC53" s="352" t="s">
        <v>78</v>
      </c>
      <c r="RUD53" s="353"/>
      <c r="RUE53" s="353"/>
      <c r="RUF53" s="353"/>
      <c r="RUG53" s="353"/>
      <c r="RUH53" s="353"/>
      <c r="RUI53" s="353"/>
      <c r="RUJ53" s="354"/>
      <c r="RUK53" s="352" t="s">
        <v>78</v>
      </c>
      <c r="RUL53" s="353"/>
      <c r="RUM53" s="353"/>
      <c r="RUN53" s="353"/>
      <c r="RUO53" s="353"/>
      <c r="RUP53" s="353"/>
      <c r="RUQ53" s="353"/>
      <c r="RUR53" s="354"/>
      <c r="RUS53" s="352" t="s">
        <v>78</v>
      </c>
      <c r="RUT53" s="353"/>
      <c r="RUU53" s="353"/>
      <c r="RUV53" s="353"/>
      <c r="RUW53" s="353"/>
      <c r="RUX53" s="353"/>
      <c r="RUY53" s="353"/>
      <c r="RUZ53" s="354"/>
      <c r="RVA53" s="352" t="s">
        <v>78</v>
      </c>
      <c r="RVB53" s="353"/>
      <c r="RVC53" s="353"/>
      <c r="RVD53" s="353"/>
      <c r="RVE53" s="353"/>
      <c r="RVF53" s="353"/>
      <c r="RVG53" s="353"/>
      <c r="RVH53" s="354"/>
      <c r="RVI53" s="352" t="s">
        <v>78</v>
      </c>
      <c r="RVJ53" s="353"/>
      <c r="RVK53" s="353"/>
      <c r="RVL53" s="353"/>
      <c r="RVM53" s="353"/>
      <c r="RVN53" s="353"/>
      <c r="RVO53" s="353"/>
      <c r="RVP53" s="354"/>
      <c r="RVQ53" s="352" t="s">
        <v>78</v>
      </c>
      <c r="RVR53" s="353"/>
      <c r="RVS53" s="353"/>
      <c r="RVT53" s="353"/>
      <c r="RVU53" s="353"/>
      <c r="RVV53" s="353"/>
      <c r="RVW53" s="353"/>
      <c r="RVX53" s="354"/>
      <c r="RVY53" s="352" t="s">
        <v>78</v>
      </c>
      <c r="RVZ53" s="353"/>
      <c r="RWA53" s="353"/>
      <c r="RWB53" s="353"/>
      <c r="RWC53" s="353"/>
      <c r="RWD53" s="353"/>
      <c r="RWE53" s="353"/>
      <c r="RWF53" s="354"/>
      <c r="RWG53" s="352" t="s">
        <v>78</v>
      </c>
      <c r="RWH53" s="353"/>
      <c r="RWI53" s="353"/>
      <c r="RWJ53" s="353"/>
      <c r="RWK53" s="353"/>
      <c r="RWL53" s="353"/>
      <c r="RWM53" s="353"/>
      <c r="RWN53" s="354"/>
      <c r="RWO53" s="352" t="s">
        <v>78</v>
      </c>
      <c r="RWP53" s="353"/>
      <c r="RWQ53" s="353"/>
      <c r="RWR53" s="353"/>
      <c r="RWS53" s="353"/>
      <c r="RWT53" s="353"/>
      <c r="RWU53" s="353"/>
      <c r="RWV53" s="354"/>
      <c r="RWW53" s="352" t="s">
        <v>78</v>
      </c>
      <c r="RWX53" s="353"/>
      <c r="RWY53" s="353"/>
      <c r="RWZ53" s="353"/>
      <c r="RXA53" s="353"/>
      <c r="RXB53" s="353"/>
      <c r="RXC53" s="353"/>
      <c r="RXD53" s="354"/>
      <c r="RXE53" s="352" t="s">
        <v>78</v>
      </c>
      <c r="RXF53" s="353"/>
      <c r="RXG53" s="353"/>
      <c r="RXH53" s="353"/>
      <c r="RXI53" s="353"/>
      <c r="RXJ53" s="353"/>
      <c r="RXK53" s="353"/>
      <c r="RXL53" s="354"/>
      <c r="RXM53" s="352" t="s">
        <v>78</v>
      </c>
      <c r="RXN53" s="353"/>
      <c r="RXO53" s="353"/>
      <c r="RXP53" s="353"/>
      <c r="RXQ53" s="353"/>
      <c r="RXR53" s="353"/>
      <c r="RXS53" s="353"/>
      <c r="RXT53" s="354"/>
      <c r="RXU53" s="352" t="s">
        <v>78</v>
      </c>
      <c r="RXV53" s="353"/>
      <c r="RXW53" s="353"/>
      <c r="RXX53" s="353"/>
      <c r="RXY53" s="353"/>
      <c r="RXZ53" s="353"/>
      <c r="RYA53" s="353"/>
      <c r="RYB53" s="354"/>
      <c r="RYC53" s="352" t="s">
        <v>78</v>
      </c>
      <c r="RYD53" s="353"/>
      <c r="RYE53" s="353"/>
      <c r="RYF53" s="353"/>
      <c r="RYG53" s="353"/>
      <c r="RYH53" s="353"/>
      <c r="RYI53" s="353"/>
      <c r="RYJ53" s="354"/>
      <c r="RYK53" s="352" t="s">
        <v>78</v>
      </c>
      <c r="RYL53" s="353"/>
      <c r="RYM53" s="353"/>
      <c r="RYN53" s="353"/>
      <c r="RYO53" s="353"/>
      <c r="RYP53" s="353"/>
      <c r="RYQ53" s="353"/>
      <c r="RYR53" s="354"/>
      <c r="RYS53" s="352" t="s">
        <v>78</v>
      </c>
      <c r="RYT53" s="353"/>
      <c r="RYU53" s="353"/>
      <c r="RYV53" s="353"/>
      <c r="RYW53" s="353"/>
      <c r="RYX53" s="353"/>
      <c r="RYY53" s="353"/>
      <c r="RYZ53" s="354"/>
      <c r="RZA53" s="352" t="s">
        <v>78</v>
      </c>
      <c r="RZB53" s="353"/>
      <c r="RZC53" s="353"/>
      <c r="RZD53" s="353"/>
      <c r="RZE53" s="353"/>
      <c r="RZF53" s="353"/>
      <c r="RZG53" s="353"/>
      <c r="RZH53" s="354"/>
      <c r="RZI53" s="352" t="s">
        <v>78</v>
      </c>
      <c r="RZJ53" s="353"/>
      <c r="RZK53" s="353"/>
      <c r="RZL53" s="353"/>
      <c r="RZM53" s="353"/>
      <c r="RZN53" s="353"/>
      <c r="RZO53" s="353"/>
      <c r="RZP53" s="354"/>
      <c r="RZQ53" s="352" t="s">
        <v>78</v>
      </c>
      <c r="RZR53" s="353"/>
      <c r="RZS53" s="353"/>
      <c r="RZT53" s="353"/>
      <c r="RZU53" s="353"/>
      <c r="RZV53" s="353"/>
      <c r="RZW53" s="353"/>
      <c r="RZX53" s="354"/>
      <c r="RZY53" s="352" t="s">
        <v>78</v>
      </c>
      <c r="RZZ53" s="353"/>
      <c r="SAA53" s="353"/>
      <c r="SAB53" s="353"/>
      <c r="SAC53" s="353"/>
      <c r="SAD53" s="353"/>
      <c r="SAE53" s="353"/>
      <c r="SAF53" s="354"/>
      <c r="SAG53" s="352" t="s">
        <v>78</v>
      </c>
      <c r="SAH53" s="353"/>
      <c r="SAI53" s="353"/>
      <c r="SAJ53" s="353"/>
      <c r="SAK53" s="353"/>
      <c r="SAL53" s="353"/>
      <c r="SAM53" s="353"/>
      <c r="SAN53" s="354"/>
      <c r="SAO53" s="352" t="s">
        <v>78</v>
      </c>
      <c r="SAP53" s="353"/>
      <c r="SAQ53" s="353"/>
      <c r="SAR53" s="353"/>
      <c r="SAS53" s="353"/>
      <c r="SAT53" s="353"/>
      <c r="SAU53" s="353"/>
      <c r="SAV53" s="354"/>
      <c r="SAW53" s="352" t="s">
        <v>78</v>
      </c>
      <c r="SAX53" s="353"/>
      <c r="SAY53" s="353"/>
      <c r="SAZ53" s="353"/>
      <c r="SBA53" s="353"/>
      <c r="SBB53" s="353"/>
      <c r="SBC53" s="353"/>
      <c r="SBD53" s="354"/>
      <c r="SBE53" s="352" t="s">
        <v>78</v>
      </c>
      <c r="SBF53" s="353"/>
      <c r="SBG53" s="353"/>
      <c r="SBH53" s="353"/>
      <c r="SBI53" s="353"/>
      <c r="SBJ53" s="353"/>
      <c r="SBK53" s="353"/>
      <c r="SBL53" s="354"/>
      <c r="SBM53" s="352" t="s">
        <v>78</v>
      </c>
      <c r="SBN53" s="353"/>
      <c r="SBO53" s="353"/>
      <c r="SBP53" s="353"/>
      <c r="SBQ53" s="353"/>
      <c r="SBR53" s="353"/>
      <c r="SBS53" s="353"/>
      <c r="SBT53" s="354"/>
      <c r="SBU53" s="352" t="s">
        <v>78</v>
      </c>
      <c r="SBV53" s="353"/>
      <c r="SBW53" s="353"/>
      <c r="SBX53" s="353"/>
      <c r="SBY53" s="353"/>
      <c r="SBZ53" s="353"/>
      <c r="SCA53" s="353"/>
      <c r="SCB53" s="354"/>
      <c r="SCC53" s="352" t="s">
        <v>78</v>
      </c>
      <c r="SCD53" s="353"/>
      <c r="SCE53" s="353"/>
      <c r="SCF53" s="353"/>
      <c r="SCG53" s="353"/>
      <c r="SCH53" s="353"/>
      <c r="SCI53" s="353"/>
      <c r="SCJ53" s="354"/>
      <c r="SCK53" s="352" t="s">
        <v>78</v>
      </c>
      <c r="SCL53" s="353"/>
      <c r="SCM53" s="353"/>
      <c r="SCN53" s="353"/>
      <c r="SCO53" s="353"/>
      <c r="SCP53" s="353"/>
      <c r="SCQ53" s="353"/>
      <c r="SCR53" s="354"/>
      <c r="SCS53" s="352" t="s">
        <v>78</v>
      </c>
      <c r="SCT53" s="353"/>
      <c r="SCU53" s="353"/>
      <c r="SCV53" s="353"/>
      <c r="SCW53" s="353"/>
      <c r="SCX53" s="353"/>
      <c r="SCY53" s="353"/>
      <c r="SCZ53" s="354"/>
      <c r="SDA53" s="352" t="s">
        <v>78</v>
      </c>
      <c r="SDB53" s="353"/>
      <c r="SDC53" s="353"/>
      <c r="SDD53" s="353"/>
      <c r="SDE53" s="353"/>
      <c r="SDF53" s="353"/>
      <c r="SDG53" s="353"/>
      <c r="SDH53" s="354"/>
      <c r="SDI53" s="352" t="s">
        <v>78</v>
      </c>
      <c r="SDJ53" s="353"/>
      <c r="SDK53" s="353"/>
      <c r="SDL53" s="353"/>
      <c r="SDM53" s="353"/>
      <c r="SDN53" s="353"/>
      <c r="SDO53" s="353"/>
      <c r="SDP53" s="354"/>
      <c r="SDQ53" s="352" t="s">
        <v>78</v>
      </c>
      <c r="SDR53" s="353"/>
      <c r="SDS53" s="353"/>
      <c r="SDT53" s="353"/>
      <c r="SDU53" s="353"/>
      <c r="SDV53" s="353"/>
      <c r="SDW53" s="353"/>
      <c r="SDX53" s="354"/>
      <c r="SDY53" s="352" t="s">
        <v>78</v>
      </c>
      <c r="SDZ53" s="353"/>
      <c r="SEA53" s="353"/>
      <c r="SEB53" s="353"/>
      <c r="SEC53" s="353"/>
      <c r="SED53" s="353"/>
      <c r="SEE53" s="353"/>
      <c r="SEF53" s="354"/>
      <c r="SEG53" s="352" t="s">
        <v>78</v>
      </c>
      <c r="SEH53" s="353"/>
      <c r="SEI53" s="353"/>
      <c r="SEJ53" s="353"/>
      <c r="SEK53" s="353"/>
      <c r="SEL53" s="353"/>
      <c r="SEM53" s="353"/>
      <c r="SEN53" s="354"/>
      <c r="SEO53" s="352" t="s">
        <v>78</v>
      </c>
      <c r="SEP53" s="353"/>
      <c r="SEQ53" s="353"/>
      <c r="SER53" s="353"/>
      <c r="SES53" s="353"/>
      <c r="SET53" s="353"/>
      <c r="SEU53" s="353"/>
      <c r="SEV53" s="354"/>
      <c r="SEW53" s="352" t="s">
        <v>78</v>
      </c>
      <c r="SEX53" s="353"/>
      <c r="SEY53" s="353"/>
      <c r="SEZ53" s="353"/>
      <c r="SFA53" s="353"/>
      <c r="SFB53" s="353"/>
      <c r="SFC53" s="353"/>
      <c r="SFD53" s="354"/>
      <c r="SFE53" s="352" t="s">
        <v>78</v>
      </c>
      <c r="SFF53" s="353"/>
      <c r="SFG53" s="353"/>
      <c r="SFH53" s="353"/>
      <c r="SFI53" s="353"/>
      <c r="SFJ53" s="353"/>
      <c r="SFK53" s="353"/>
      <c r="SFL53" s="354"/>
      <c r="SFM53" s="352" t="s">
        <v>78</v>
      </c>
      <c r="SFN53" s="353"/>
      <c r="SFO53" s="353"/>
      <c r="SFP53" s="353"/>
      <c r="SFQ53" s="353"/>
      <c r="SFR53" s="353"/>
      <c r="SFS53" s="353"/>
      <c r="SFT53" s="354"/>
      <c r="SFU53" s="352" t="s">
        <v>78</v>
      </c>
      <c r="SFV53" s="353"/>
      <c r="SFW53" s="353"/>
      <c r="SFX53" s="353"/>
      <c r="SFY53" s="353"/>
      <c r="SFZ53" s="353"/>
      <c r="SGA53" s="353"/>
      <c r="SGB53" s="354"/>
      <c r="SGC53" s="352" t="s">
        <v>78</v>
      </c>
      <c r="SGD53" s="353"/>
      <c r="SGE53" s="353"/>
      <c r="SGF53" s="353"/>
      <c r="SGG53" s="353"/>
      <c r="SGH53" s="353"/>
      <c r="SGI53" s="353"/>
      <c r="SGJ53" s="354"/>
      <c r="SGK53" s="352" t="s">
        <v>78</v>
      </c>
      <c r="SGL53" s="353"/>
      <c r="SGM53" s="353"/>
      <c r="SGN53" s="353"/>
      <c r="SGO53" s="353"/>
      <c r="SGP53" s="353"/>
      <c r="SGQ53" s="353"/>
      <c r="SGR53" s="354"/>
      <c r="SGS53" s="352" t="s">
        <v>78</v>
      </c>
      <c r="SGT53" s="353"/>
      <c r="SGU53" s="353"/>
      <c r="SGV53" s="353"/>
      <c r="SGW53" s="353"/>
      <c r="SGX53" s="353"/>
      <c r="SGY53" s="353"/>
      <c r="SGZ53" s="354"/>
      <c r="SHA53" s="352" t="s">
        <v>78</v>
      </c>
      <c r="SHB53" s="353"/>
      <c r="SHC53" s="353"/>
      <c r="SHD53" s="353"/>
      <c r="SHE53" s="353"/>
      <c r="SHF53" s="353"/>
      <c r="SHG53" s="353"/>
      <c r="SHH53" s="354"/>
      <c r="SHI53" s="352" t="s">
        <v>78</v>
      </c>
      <c r="SHJ53" s="353"/>
      <c r="SHK53" s="353"/>
      <c r="SHL53" s="353"/>
      <c r="SHM53" s="353"/>
      <c r="SHN53" s="353"/>
      <c r="SHO53" s="353"/>
      <c r="SHP53" s="354"/>
      <c r="SHQ53" s="352" t="s">
        <v>78</v>
      </c>
      <c r="SHR53" s="353"/>
      <c r="SHS53" s="353"/>
      <c r="SHT53" s="353"/>
      <c r="SHU53" s="353"/>
      <c r="SHV53" s="353"/>
      <c r="SHW53" s="353"/>
      <c r="SHX53" s="354"/>
      <c r="SHY53" s="352" t="s">
        <v>78</v>
      </c>
      <c r="SHZ53" s="353"/>
      <c r="SIA53" s="353"/>
      <c r="SIB53" s="353"/>
      <c r="SIC53" s="353"/>
      <c r="SID53" s="353"/>
      <c r="SIE53" s="353"/>
      <c r="SIF53" s="354"/>
      <c r="SIG53" s="352" t="s">
        <v>78</v>
      </c>
      <c r="SIH53" s="353"/>
      <c r="SII53" s="353"/>
      <c r="SIJ53" s="353"/>
      <c r="SIK53" s="353"/>
      <c r="SIL53" s="353"/>
      <c r="SIM53" s="353"/>
      <c r="SIN53" s="354"/>
      <c r="SIO53" s="352" t="s">
        <v>78</v>
      </c>
      <c r="SIP53" s="353"/>
      <c r="SIQ53" s="353"/>
      <c r="SIR53" s="353"/>
      <c r="SIS53" s="353"/>
      <c r="SIT53" s="353"/>
      <c r="SIU53" s="353"/>
      <c r="SIV53" s="354"/>
      <c r="SIW53" s="352" t="s">
        <v>78</v>
      </c>
      <c r="SIX53" s="353"/>
      <c r="SIY53" s="353"/>
      <c r="SIZ53" s="353"/>
      <c r="SJA53" s="353"/>
      <c r="SJB53" s="353"/>
      <c r="SJC53" s="353"/>
      <c r="SJD53" s="354"/>
      <c r="SJE53" s="352" t="s">
        <v>78</v>
      </c>
      <c r="SJF53" s="353"/>
      <c r="SJG53" s="353"/>
      <c r="SJH53" s="353"/>
      <c r="SJI53" s="353"/>
      <c r="SJJ53" s="353"/>
      <c r="SJK53" s="353"/>
      <c r="SJL53" s="354"/>
      <c r="SJM53" s="352" t="s">
        <v>78</v>
      </c>
      <c r="SJN53" s="353"/>
      <c r="SJO53" s="353"/>
      <c r="SJP53" s="353"/>
      <c r="SJQ53" s="353"/>
      <c r="SJR53" s="353"/>
      <c r="SJS53" s="353"/>
      <c r="SJT53" s="354"/>
      <c r="SJU53" s="352" t="s">
        <v>78</v>
      </c>
      <c r="SJV53" s="353"/>
      <c r="SJW53" s="353"/>
      <c r="SJX53" s="353"/>
      <c r="SJY53" s="353"/>
      <c r="SJZ53" s="353"/>
      <c r="SKA53" s="353"/>
      <c r="SKB53" s="354"/>
      <c r="SKC53" s="352" t="s">
        <v>78</v>
      </c>
      <c r="SKD53" s="353"/>
      <c r="SKE53" s="353"/>
      <c r="SKF53" s="353"/>
      <c r="SKG53" s="353"/>
      <c r="SKH53" s="353"/>
      <c r="SKI53" s="353"/>
      <c r="SKJ53" s="354"/>
      <c r="SKK53" s="352" t="s">
        <v>78</v>
      </c>
      <c r="SKL53" s="353"/>
      <c r="SKM53" s="353"/>
      <c r="SKN53" s="353"/>
      <c r="SKO53" s="353"/>
      <c r="SKP53" s="353"/>
      <c r="SKQ53" s="353"/>
      <c r="SKR53" s="354"/>
      <c r="SKS53" s="352" t="s">
        <v>78</v>
      </c>
      <c r="SKT53" s="353"/>
      <c r="SKU53" s="353"/>
      <c r="SKV53" s="353"/>
      <c r="SKW53" s="353"/>
      <c r="SKX53" s="353"/>
      <c r="SKY53" s="353"/>
      <c r="SKZ53" s="354"/>
      <c r="SLA53" s="352" t="s">
        <v>78</v>
      </c>
      <c r="SLB53" s="353"/>
      <c r="SLC53" s="353"/>
      <c r="SLD53" s="353"/>
      <c r="SLE53" s="353"/>
      <c r="SLF53" s="353"/>
      <c r="SLG53" s="353"/>
      <c r="SLH53" s="354"/>
      <c r="SLI53" s="352" t="s">
        <v>78</v>
      </c>
      <c r="SLJ53" s="353"/>
      <c r="SLK53" s="353"/>
      <c r="SLL53" s="353"/>
      <c r="SLM53" s="353"/>
      <c r="SLN53" s="353"/>
      <c r="SLO53" s="353"/>
      <c r="SLP53" s="354"/>
      <c r="SLQ53" s="352" t="s">
        <v>78</v>
      </c>
      <c r="SLR53" s="353"/>
      <c r="SLS53" s="353"/>
      <c r="SLT53" s="353"/>
      <c r="SLU53" s="353"/>
      <c r="SLV53" s="353"/>
      <c r="SLW53" s="353"/>
      <c r="SLX53" s="354"/>
      <c r="SLY53" s="352" t="s">
        <v>78</v>
      </c>
      <c r="SLZ53" s="353"/>
      <c r="SMA53" s="353"/>
      <c r="SMB53" s="353"/>
      <c r="SMC53" s="353"/>
      <c r="SMD53" s="353"/>
      <c r="SME53" s="353"/>
      <c r="SMF53" s="354"/>
      <c r="SMG53" s="352" t="s">
        <v>78</v>
      </c>
      <c r="SMH53" s="353"/>
      <c r="SMI53" s="353"/>
      <c r="SMJ53" s="353"/>
      <c r="SMK53" s="353"/>
      <c r="SML53" s="353"/>
      <c r="SMM53" s="353"/>
      <c r="SMN53" s="354"/>
      <c r="SMO53" s="352" t="s">
        <v>78</v>
      </c>
      <c r="SMP53" s="353"/>
      <c r="SMQ53" s="353"/>
      <c r="SMR53" s="353"/>
      <c r="SMS53" s="353"/>
      <c r="SMT53" s="353"/>
      <c r="SMU53" s="353"/>
      <c r="SMV53" s="354"/>
      <c r="SMW53" s="352" t="s">
        <v>78</v>
      </c>
      <c r="SMX53" s="353"/>
      <c r="SMY53" s="353"/>
      <c r="SMZ53" s="353"/>
      <c r="SNA53" s="353"/>
      <c r="SNB53" s="353"/>
      <c r="SNC53" s="353"/>
      <c r="SND53" s="354"/>
      <c r="SNE53" s="352" t="s">
        <v>78</v>
      </c>
      <c r="SNF53" s="353"/>
      <c r="SNG53" s="353"/>
      <c r="SNH53" s="353"/>
      <c r="SNI53" s="353"/>
      <c r="SNJ53" s="353"/>
      <c r="SNK53" s="353"/>
      <c r="SNL53" s="354"/>
      <c r="SNM53" s="352" t="s">
        <v>78</v>
      </c>
      <c r="SNN53" s="353"/>
      <c r="SNO53" s="353"/>
      <c r="SNP53" s="353"/>
      <c r="SNQ53" s="353"/>
      <c r="SNR53" s="353"/>
      <c r="SNS53" s="353"/>
      <c r="SNT53" s="354"/>
      <c r="SNU53" s="352" t="s">
        <v>78</v>
      </c>
      <c r="SNV53" s="353"/>
      <c r="SNW53" s="353"/>
      <c r="SNX53" s="353"/>
      <c r="SNY53" s="353"/>
      <c r="SNZ53" s="353"/>
      <c r="SOA53" s="353"/>
      <c r="SOB53" s="354"/>
      <c r="SOC53" s="352" t="s">
        <v>78</v>
      </c>
      <c r="SOD53" s="353"/>
      <c r="SOE53" s="353"/>
      <c r="SOF53" s="353"/>
      <c r="SOG53" s="353"/>
      <c r="SOH53" s="353"/>
      <c r="SOI53" s="353"/>
      <c r="SOJ53" s="354"/>
      <c r="SOK53" s="352" t="s">
        <v>78</v>
      </c>
      <c r="SOL53" s="353"/>
      <c r="SOM53" s="353"/>
      <c r="SON53" s="353"/>
      <c r="SOO53" s="353"/>
      <c r="SOP53" s="353"/>
      <c r="SOQ53" s="353"/>
      <c r="SOR53" s="354"/>
      <c r="SOS53" s="352" t="s">
        <v>78</v>
      </c>
      <c r="SOT53" s="353"/>
      <c r="SOU53" s="353"/>
      <c r="SOV53" s="353"/>
      <c r="SOW53" s="353"/>
      <c r="SOX53" s="353"/>
      <c r="SOY53" s="353"/>
      <c r="SOZ53" s="354"/>
      <c r="SPA53" s="352" t="s">
        <v>78</v>
      </c>
      <c r="SPB53" s="353"/>
      <c r="SPC53" s="353"/>
      <c r="SPD53" s="353"/>
      <c r="SPE53" s="353"/>
      <c r="SPF53" s="353"/>
      <c r="SPG53" s="353"/>
      <c r="SPH53" s="354"/>
      <c r="SPI53" s="352" t="s">
        <v>78</v>
      </c>
      <c r="SPJ53" s="353"/>
      <c r="SPK53" s="353"/>
      <c r="SPL53" s="353"/>
      <c r="SPM53" s="353"/>
      <c r="SPN53" s="353"/>
      <c r="SPO53" s="353"/>
      <c r="SPP53" s="354"/>
      <c r="SPQ53" s="352" t="s">
        <v>78</v>
      </c>
      <c r="SPR53" s="353"/>
      <c r="SPS53" s="353"/>
      <c r="SPT53" s="353"/>
      <c r="SPU53" s="353"/>
      <c r="SPV53" s="353"/>
      <c r="SPW53" s="353"/>
      <c r="SPX53" s="354"/>
      <c r="SPY53" s="352" t="s">
        <v>78</v>
      </c>
      <c r="SPZ53" s="353"/>
      <c r="SQA53" s="353"/>
      <c r="SQB53" s="353"/>
      <c r="SQC53" s="353"/>
      <c r="SQD53" s="353"/>
      <c r="SQE53" s="353"/>
      <c r="SQF53" s="354"/>
      <c r="SQG53" s="352" t="s">
        <v>78</v>
      </c>
      <c r="SQH53" s="353"/>
      <c r="SQI53" s="353"/>
      <c r="SQJ53" s="353"/>
      <c r="SQK53" s="353"/>
      <c r="SQL53" s="353"/>
      <c r="SQM53" s="353"/>
      <c r="SQN53" s="354"/>
      <c r="SQO53" s="352" t="s">
        <v>78</v>
      </c>
      <c r="SQP53" s="353"/>
      <c r="SQQ53" s="353"/>
      <c r="SQR53" s="353"/>
      <c r="SQS53" s="353"/>
      <c r="SQT53" s="353"/>
      <c r="SQU53" s="353"/>
      <c r="SQV53" s="354"/>
      <c r="SQW53" s="352" t="s">
        <v>78</v>
      </c>
      <c r="SQX53" s="353"/>
      <c r="SQY53" s="353"/>
      <c r="SQZ53" s="353"/>
      <c r="SRA53" s="353"/>
      <c r="SRB53" s="353"/>
      <c r="SRC53" s="353"/>
      <c r="SRD53" s="354"/>
      <c r="SRE53" s="352" t="s">
        <v>78</v>
      </c>
      <c r="SRF53" s="353"/>
      <c r="SRG53" s="353"/>
      <c r="SRH53" s="353"/>
      <c r="SRI53" s="353"/>
      <c r="SRJ53" s="353"/>
      <c r="SRK53" s="353"/>
      <c r="SRL53" s="354"/>
      <c r="SRM53" s="352" t="s">
        <v>78</v>
      </c>
      <c r="SRN53" s="353"/>
      <c r="SRO53" s="353"/>
      <c r="SRP53" s="353"/>
      <c r="SRQ53" s="353"/>
      <c r="SRR53" s="353"/>
      <c r="SRS53" s="353"/>
      <c r="SRT53" s="354"/>
      <c r="SRU53" s="352" t="s">
        <v>78</v>
      </c>
      <c r="SRV53" s="353"/>
      <c r="SRW53" s="353"/>
      <c r="SRX53" s="353"/>
      <c r="SRY53" s="353"/>
      <c r="SRZ53" s="353"/>
      <c r="SSA53" s="353"/>
      <c r="SSB53" s="354"/>
      <c r="SSC53" s="352" t="s">
        <v>78</v>
      </c>
      <c r="SSD53" s="353"/>
      <c r="SSE53" s="353"/>
      <c r="SSF53" s="353"/>
      <c r="SSG53" s="353"/>
      <c r="SSH53" s="353"/>
      <c r="SSI53" s="353"/>
      <c r="SSJ53" s="354"/>
      <c r="SSK53" s="352" t="s">
        <v>78</v>
      </c>
      <c r="SSL53" s="353"/>
      <c r="SSM53" s="353"/>
      <c r="SSN53" s="353"/>
      <c r="SSO53" s="353"/>
      <c r="SSP53" s="353"/>
      <c r="SSQ53" s="353"/>
      <c r="SSR53" s="354"/>
      <c r="SSS53" s="352" t="s">
        <v>78</v>
      </c>
      <c r="SST53" s="353"/>
      <c r="SSU53" s="353"/>
      <c r="SSV53" s="353"/>
      <c r="SSW53" s="353"/>
      <c r="SSX53" s="353"/>
      <c r="SSY53" s="353"/>
      <c r="SSZ53" s="354"/>
      <c r="STA53" s="352" t="s">
        <v>78</v>
      </c>
      <c r="STB53" s="353"/>
      <c r="STC53" s="353"/>
      <c r="STD53" s="353"/>
      <c r="STE53" s="353"/>
      <c r="STF53" s="353"/>
      <c r="STG53" s="353"/>
      <c r="STH53" s="354"/>
      <c r="STI53" s="352" t="s">
        <v>78</v>
      </c>
      <c r="STJ53" s="353"/>
      <c r="STK53" s="353"/>
      <c r="STL53" s="353"/>
      <c r="STM53" s="353"/>
      <c r="STN53" s="353"/>
      <c r="STO53" s="353"/>
      <c r="STP53" s="354"/>
      <c r="STQ53" s="352" t="s">
        <v>78</v>
      </c>
      <c r="STR53" s="353"/>
      <c r="STS53" s="353"/>
      <c r="STT53" s="353"/>
      <c r="STU53" s="353"/>
      <c r="STV53" s="353"/>
      <c r="STW53" s="353"/>
      <c r="STX53" s="354"/>
      <c r="STY53" s="352" t="s">
        <v>78</v>
      </c>
      <c r="STZ53" s="353"/>
      <c r="SUA53" s="353"/>
      <c r="SUB53" s="353"/>
      <c r="SUC53" s="353"/>
      <c r="SUD53" s="353"/>
      <c r="SUE53" s="353"/>
      <c r="SUF53" s="354"/>
      <c r="SUG53" s="352" t="s">
        <v>78</v>
      </c>
      <c r="SUH53" s="353"/>
      <c r="SUI53" s="353"/>
      <c r="SUJ53" s="353"/>
      <c r="SUK53" s="353"/>
      <c r="SUL53" s="353"/>
      <c r="SUM53" s="353"/>
      <c r="SUN53" s="354"/>
      <c r="SUO53" s="352" t="s">
        <v>78</v>
      </c>
      <c r="SUP53" s="353"/>
      <c r="SUQ53" s="353"/>
      <c r="SUR53" s="353"/>
      <c r="SUS53" s="353"/>
      <c r="SUT53" s="353"/>
      <c r="SUU53" s="353"/>
      <c r="SUV53" s="354"/>
      <c r="SUW53" s="352" t="s">
        <v>78</v>
      </c>
      <c r="SUX53" s="353"/>
      <c r="SUY53" s="353"/>
      <c r="SUZ53" s="353"/>
      <c r="SVA53" s="353"/>
      <c r="SVB53" s="353"/>
      <c r="SVC53" s="353"/>
      <c r="SVD53" s="354"/>
      <c r="SVE53" s="352" t="s">
        <v>78</v>
      </c>
      <c r="SVF53" s="353"/>
      <c r="SVG53" s="353"/>
      <c r="SVH53" s="353"/>
      <c r="SVI53" s="353"/>
      <c r="SVJ53" s="353"/>
      <c r="SVK53" s="353"/>
      <c r="SVL53" s="354"/>
      <c r="SVM53" s="352" t="s">
        <v>78</v>
      </c>
      <c r="SVN53" s="353"/>
      <c r="SVO53" s="353"/>
      <c r="SVP53" s="353"/>
      <c r="SVQ53" s="353"/>
      <c r="SVR53" s="353"/>
      <c r="SVS53" s="353"/>
      <c r="SVT53" s="354"/>
      <c r="SVU53" s="352" t="s">
        <v>78</v>
      </c>
      <c r="SVV53" s="353"/>
      <c r="SVW53" s="353"/>
      <c r="SVX53" s="353"/>
      <c r="SVY53" s="353"/>
      <c r="SVZ53" s="353"/>
      <c r="SWA53" s="353"/>
      <c r="SWB53" s="354"/>
      <c r="SWC53" s="352" t="s">
        <v>78</v>
      </c>
      <c r="SWD53" s="353"/>
      <c r="SWE53" s="353"/>
      <c r="SWF53" s="353"/>
      <c r="SWG53" s="353"/>
      <c r="SWH53" s="353"/>
      <c r="SWI53" s="353"/>
      <c r="SWJ53" s="354"/>
      <c r="SWK53" s="352" t="s">
        <v>78</v>
      </c>
      <c r="SWL53" s="353"/>
      <c r="SWM53" s="353"/>
      <c r="SWN53" s="353"/>
      <c r="SWO53" s="353"/>
      <c r="SWP53" s="353"/>
      <c r="SWQ53" s="353"/>
      <c r="SWR53" s="354"/>
      <c r="SWS53" s="352" t="s">
        <v>78</v>
      </c>
      <c r="SWT53" s="353"/>
      <c r="SWU53" s="353"/>
      <c r="SWV53" s="353"/>
      <c r="SWW53" s="353"/>
      <c r="SWX53" s="353"/>
      <c r="SWY53" s="353"/>
      <c r="SWZ53" s="354"/>
      <c r="SXA53" s="352" t="s">
        <v>78</v>
      </c>
      <c r="SXB53" s="353"/>
      <c r="SXC53" s="353"/>
      <c r="SXD53" s="353"/>
      <c r="SXE53" s="353"/>
      <c r="SXF53" s="353"/>
      <c r="SXG53" s="353"/>
      <c r="SXH53" s="354"/>
      <c r="SXI53" s="352" t="s">
        <v>78</v>
      </c>
      <c r="SXJ53" s="353"/>
      <c r="SXK53" s="353"/>
      <c r="SXL53" s="353"/>
      <c r="SXM53" s="353"/>
      <c r="SXN53" s="353"/>
      <c r="SXO53" s="353"/>
      <c r="SXP53" s="354"/>
      <c r="SXQ53" s="352" t="s">
        <v>78</v>
      </c>
      <c r="SXR53" s="353"/>
      <c r="SXS53" s="353"/>
      <c r="SXT53" s="353"/>
      <c r="SXU53" s="353"/>
      <c r="SXV53" s="353"/>
      <c r="SXW53" s="353"/>
      <c r="SXX53" s="354"/>
      <c r="SXY53" s="352" t="s">
        <v>78</v>
      </c>
      <c r="SXZ53" s="353"/>
      <c r="SYA53" s="353"/>
      <c r="SYB53" s="353"/>
      <c r="SYC53" s="353"/>
      <c r="SYD53" s="353"/>
      <c r="SYE53" s="353"/>
      <c r="SYF53" s="354"/>
      <c r="SYG53" s="352" t="s">
        <v>78</v>
      </c>
      <c r="SYH53" s="353"/>
      <c r="SYI53" s="353"/>
      <c r="SYJ53" s="353"/>
      <c r="SYK53" s="353"/>
      <c r="SYL53" s="353"/>
      <c r="SYM53" s="353"/>
      <c r="SYN53" s="354"/>
      <c r="SYO53" s="352" t="s">
        <v>78</v>
      </c>
      <c r="SYP53" s="353"/>
      <c r="SYQ53" s="353"/>
      <c r="SYR53" s="353"/>
      <c r="SYS53" s="353"/>
      <c r="SYT53" s="353"/>
      <c r="SYU53" s="353"/>
      <c r="SYV53" s="354"/>
      <c r="SYW53" s="352" t="s">
        <v>78</v>
      </c>
      <c r="SYX53" s="353"/>
      <c r="SYY53" s="353"/>
      <c r="SYZ53" s="353"/>
      <c r="SZA53" s="353"/>
      <c r="SZB53" s="353"/>
      <c r="SZC53" s="353"/>
      <c r="SZD53" s="354"/>
      <c r="SZE53" s="352" t="s">
        <v>78</v>
      </c>
      <c r="SZF53" s="353"/>
      <c r="SZG53" s="353"/>
      <c r="SZH53" s="353"/>
      <c r="SZI53" s="353"/>
      <c r="SZJ53" s="353"/>
      <c r="SZK53" s="353"/>
      <c r="SZL53" s="354"/>
      <c r="SZM53" s="352" t="s">
        <v>78</v>
      </c>
      <c r="SZN53" s="353"/>
      <c r="SZO53" s="353"/>
      <c r="SZP53" s="353"/>
      <c r="SZQ53" s="353"/>
      <c r="SZR53" s="353"/>
      <c r="SZS53" s="353"/>
      <c r="SZT53" s="354"/>
      <c r="SZU53" s="352" t="s">
        <v>78</v>
      </c>
      <c r="SZV53" s="353"/>
      <c r="SZW53" s="353"/>
      <c r="SZX53" s="353"/>
      <c r="SZY53" s="353"/>
      <c r="SZZ53" s="353"/>
      <c r="TAA53" s="353"/>
      <c r="TAB53" s="354"/>
      <c r="TAC53" s="352" t="s">
        <v>78</v>
      </c>
      <c r="TAD53" s="353"/>
      <c r="TAE53" s="353"/>
      <c r="TAF53" s="353"/>
      <c r="TAG53" s="353"/>
      <c r="TAH53" s="353"/>
      <c r="TAI53" s="353"/>
      <c r="TAJ53" s="354"/>
      <c r="TAK53" s="352" t="s">
        <v>78</v>
      </c>
      <c r="TAL53" s="353"/>
      <c r="TAM53" s="353"/>
      <c r="TAN53" s="353"/>
      <c r="TAO53" s="353"/>
      <c r="TAP53" s="353"/>
      <c r="TAQ53" s="353"/>
      <c r="TAR53" s="354"/>
      <c r="TAS53" s="352" t="s">
        <v>78</v>
      </c>
      <c r="TAT53" s="353"/>
      <c r="TAU53" s="353"/>
      <c r="TAV53" s="353"/>
      <c r="TAW53" s="353"/>
      <c r="TAX53" s="353"/>
      <c r="TAY53" s="353"/>
      <c r="TAZ53" s="354"/>
      <c r="TBA53" s="352" t="s">
        <v>78</v>
      </c>
      <c r="TBB53" s="353"/>
      <c r="TBC53" s="353"/>
      <c r="TBD53" s="353"/>
      <c r="TBE53" s="353"/>
      <c r="TBF53" s="353"/>
      <c r="TBG53" s="353"/>
      <c r="TBH53" s="354"/>
      <c r="TBI53" s="352" t="s">
        <v>78</v>
      </c>
      <c r="TBJ53" s="353"/>
      <c r="TBK53" s="353"/>
      <c r="TBL53" s="353"/>
      <c r="TBM53" s="353"/>
      <c r="TBN53" s="353"/>
      <c r="TBO53" s="353"/>
      <c r="TBP53" s="354"/>
      <c r="TBQ53" s="352" t="s">
        <v>78</v>
      </c>
      <c r="TBR53" s="353"/>
      <c r="TBS53" s="353"/>
      <c r="TBT53" s="353"/>
      <c r="TBU53" s="353"/>
      <c r="TBV53" s="353"/>
      <c r="TBW53" s="353"/>
      <c r="TBX53" s="354"/>
      <c r="TBY53" s="352" t="s">
        <v>78</v>
      </c>
      <c r="TBZ53" s="353"/>
      <c r="TCA53" s="353"/>
      <c r="TCB53" s="353"/>
      <c r="TCC53" s="353"/>
      <c r="TCD53" s="353"/>
      <c r="TCE53" s="353"/>
      <c r="TCF53" s="354"/>
      <c r="TCG53" s="352" t="s">
        <v>78</v>
      </c>
      <c r="TCH53" s="353"/>
      <c r="TCI53" s="353"/>
      <c r="TCJ53" s="353"/>
      <c r="TCK53" s="353"/>
      <c r="TCL53" s="353"/>
      <c r="TCM53" s="353"/>
      <c r="TCN53" s="354"/>
      <c r="TCO53" s="352" t="s">
        <v>78</v>
      </c>
      <c r="TCP53" s="353"/>
      <c r="TCQ53" s="353"/>
      <c r="TCR53" s="353"/>
      <c r="TCS53" s="353"/>
      <c r="TCT53" s="353"/>
      <c r="TCU53" s="353"/>
      <c r="TCV53" s="354"/>
      <c r="TCW53" s="352" t="s">
        <v>78</v>
      </c>
      <c r="TCX53" s="353"/>
      <c r="TCY53" s="353"/>
      <c r="TCZ53" s="353"/>
      <c r="TDA53" s="353"/>
      <c r="TDB53" s="353"/>
      <c r="TDC53" s="353"/>
      <c r="TDD53" s="354"/>
      <c r="TDE53" s="352" t="s">
        <v>78</v>
      </c>
      <c r="TDF53" s="353"/>
      <c r="TDG53" s="353"/>
      <c r="TDH53" s="353"/>
      <c r="TDI53" s="353"/>
      <c r="TDJ53" s="353"/>
      <c r="TDK53" s="353"/>
      <c r="TDL53" s="354"/>
      <c r="TDM53" s="352" t="s">
        <v>78</v>
      </c>
      <c r="TDN53" s="353"/>
      <c r="TDO53" s="353"/>
      <c r="TDP53" s="353"/>
      <c r="TDQ53" s="353"/>
      <c r="TDR53" s="353"/>
      <c r="TDS53" s="353"/>
      <c r="TDT53" s="354"/>
      <c r="TDU53" s="352" t="s">
        <v>78</v>
      </c>
      <c r="TDV53" s="353"/>
      <c r="TDW53" s="353"/>
      <c r="TDX53" s="353"/>
      <c r="TDY53" s="353"/>
      <c r="TDZ53" s="353"/>
      <c r="TEA53" s="353"/>
      <c r="TEB53" s="354"/>
      <c r="TEC53" s="352" t="s">
        <v>78</v>
      </c>
      <c r="TED53" s="353"/>
      <c r="TEE53" s="353"/>
      <c r="TEF53" s="353"/>
      <c r="TEG53" s="353"/>
      <c r="TEH53" s="353"/>
      <c r="TEI53" s="353"/>
      <c r="TEJ53" s="354"/>
      <c r="TEK53" s="352" t="s">
        <v>78</v>
      </c>
      <c r="TEL53" s="353"/>
      <c r="TEM53" s="353"/>
      <c r="TEN53" s="353"/>
      <c r="TEO53" s="353"/>
      <c r="TEP53" s="353"/>
      <c r="TEQ53" s="353"/>
      <c r="TER53" s="354"/>
      <c r="TES53" s="352" t="s">
        <v>78</v>
      </c>
      <c r="TET53" s="353"/>
      <c r="TEU53" s="353"/>
      <c r="TEV53" s="353"/>
      <c r="TEW53" s="353"/>
      <c r="TEX53" s="353"/>
      <c r="TEY53" s="353"/>
      <c r="TEZ53" s="354"/>
      <c r="TFA53" s="352" t="s">
        <v>78</v>
      </c>
      <c r="TFB53" s="353"/>
      <c r="TFC53" s="353"/>
      <c r="TFD53" s="353"/>
      <c r="TFE53" s="353"/>
      <c r="TFF53" s="353"/>
      <c r="TFG53" s="353"/>
      <c r="TFH53" s="354"/>
      <c r="TFI53" s="352" t="s">
        <v>78</v>
      </c>
      <c r="TFJ53" s="353"/>
      <c r="TFK53" s="353"/>
      <c r="TFL53" s="353"/>
      <c r="TFM53" s="353"/>
      <c r="TFN53" s="353"/>
      <c r="TFO53" s="353"/>
      <c r="TFP53" s="354"/>
      <c r="TFQ53" s="352" t="s">
        <v>78</v>
      </c>
      <c r="TFR53" s="353"/>
      <c r="TFS53" s="353"/>
      <c r="TFT53" s="353"/>
      <c r="TFU53" s="353"/>
      <c r="TFV53" s="353"/>
      <c r="TFW53" s="353"/>
      <c r="TFX53" s="354"/>
      <c r="TFY53" s="352" t="s">
        <v>78</v>
      </c>
      <c r="TFZ53" s="353"/>
      <c r="TGA53" s="353"/>
      <c r="TGB53" s="353"/>
      <c r="TGC53" s="353"/>
      <c r="TGD53" s="353"/>
      <c r="TGE53" s="353"/>
      <c r="TGF53" s="354"/>
      <c r="TGG53" s="352" t="s">
        <v>78</v>
      </c>
      <c r="TGH53" s="353"/>
      <c r="TGI53" s="353"/>
      <c r="TGJ53" s="353"/>
      <c r="TGK53" s="353"/>
      <c r="TGL53" s="353"/>
      <c r="TGM53" s="353"/>
      <c r="TGN53" s="354"/>
      <c r="TGO53" s="352" t="s">
        <v>78</v>
      </c>
      <c r="TGP53" s="353"/>
      <c r="TGQ53" s="353"/>
      <c r="TGR53" s="353"/>
      <c r="TGS53" s="353"/>
      <c r="TGT53" s="353"/>
      <c r="TGU53" s="353"/>
      <c r="TGV53" s="354"/>
      <c r="TGW53" s="352" t="s">
        <v>78</v>
      </c>
      <c r="TGX53" s="353"/>
      <c r="TGY53" s="353"/>
      <c r="TGZ53" s="353"/>
      <c r="THA53" s="353"/>
      <c r="THB53" s="353"/>
      <c r="THC53" s="353"/>
      <c r="THD53" s="354"/>
      <c r="THE53" s="352" t="s">
        <v>78</v>
      </c>
      <c r="THF53" s="353"/>
      <c r="THG53" s="353"/>
      <c r="THH53" s="353"/>
      <c r="THI53" s="353"/>
      <c r="THJ53" s="353"/>
      <c r="THK53" s="353"/>
      <c r="THL53" s="354"/>
      <c r="THM53" s="352" t="s">
        <v>78</v>
      </c>
      <c r="THN53" s="353"/>
      <c r="THO53" s="353"/>
      <c r="THP53" s="353"/>
      <c r="THQ53" s="353"/>
      <c r="THR53" s="353"/>
      <c r="THS53" s="353"/>
      <c r="THT53" s="354"/>
      <c r="THU53" s="352" t="s">
        <v>78</v>
      </c>
      <c r="THV53" s="353"/>
      <c r="THW53" s="353"/>
      <c r="THX53" s="353"/>
      <c r="THY53" s="353"/>
      <c r="THZ53" s="353"/>
      <c r="TIA53" s="353"/>
      <c r="TIB53" s="354"/>
      <c r="TIC53" s="352" t="s">
        <v>78</v>
      </c>
      <c r="TID53" s="353"/>
      <c r="TIE53" s="353"/>
      <c r="TIF53" s="353"/>
      <c r="TIG53" s="353"/>
      <c r="TIH53" s="353"/>
      <c r="TII53" s="353"/>
      <c r="TIJ53" s="354"/>
      <c r="TIK53" s="352" t="s">
        <v>78</v>
      </c>
      <c r="TIL53" s="353"/>
      <c r="TIM53" s="353"/>
      <c r="TIN53" s="353"/>
      <c r="TIO53" s="353"/>
      <c r="TIP53" s="353"/>
      <c r="TIQ53" s="353"/>
      <c r="TIR53" s="354"/>
      <c r="TIS53" s="352" t="s">
        <v>78</v>
      </c>
      <c r="TIT53" s="353"/>
      <c r="TIU53" s="353"/>
      <c r="TIV53" s="353"/>
      <c r="TIW53" s="353"/>
      <c r="TIX53" s="353"/>
      <c r="TIY53" s="353"/>
      <c r="TIZ53" s="354"/>
      <c r="TJA53" s="352" t="s">
        <v>78</v>
      </c>
      <c r="TJB53" s="353"/>
      <c r="TJC53" s="353"/>
      <c r="TJD53" s="353"/>
      <c r="TJE53" s="353"/>
      <c r="TJF53" s="353"/>
      <c r="TJG53" s="353"/>
      <c r="TJH53" s="354"/>
      <c r="TJI53" s="352" t="s">
        <v>78</v>
      </c>
      <c r="TJJ53" s="353"/>
      <c r="TJK53" s="353"/>
      <c r="TJL53" s="353"/>
      <c r="TJM53" s="353"/>
      <c r="TJN53" s="353"/>
      <c r="TJO53" s="353"/>
      <c r="TJP53" s="354"/>
      <c r="TJQ53" s="352" t="s">
        <v>78</v>
      </c>
      <c r="TJR53" s="353"/>
      <c r="TJS53" s="353"/>
      <c r="TJT53" s="353"/>
      <c r="TJU53" s="353"/>
      <c r="TJV53" s="353"/>
      <c r="TJW53" s="353"/>
      <c r="TJX53" s="354"/>
      <c r="TJY53" s="352" t="s">
        <v>78</v>
      </c>
      <c r="TJZ53" s="353"/>
      <c r="TKA53" s="353"/>
      <c r="TKB53" s="353"/>
      <c r="TKC53" s="353"/>
      <c r="TKD53" s="353"/>
      <c r="TKE53" s="353"/>
      <c r="TKF53" s="354"/>
      <c r="TKG53" s="352" t="s">
        <v>78</v>
      </c>
      <c r="TKH53" s="353"/>
      <c r="TKI53" s="353"/>
      <c r="TKJ53" s="353"/>
      <c r="TKK53" s="353"/>
      <c r="TKL53" s="353"/>
      <c r="TKM53" s="353"/>
      <c r="TKN53" s="354"/>
      <c r="TKO53" s="352" t="s">
        <v>78</v>
      </c>
      <c r="TKP53" s="353"/>
      <c r="TKQ53" s="353"/>
      <c r="TKR53" s="353"/>
      <c r="TKS53" s="353"/>
      <c r="TKT53" s="353"/>
      <c r="TKU53" s="353"/>
      <c r="TKV53" s="354"/>
      <c r="TKW53" s="352" t="s">
        <v>78</v>
      </c>
      <c r="TKX53" s="353"/>
      <c r="TKY53" s="353"/>
      <c r="TKZ53" s="353"/>
      <c r="TLA53" s="353"/>
      <c r="TLB53" s="353"/>
      <c r="TLC53" s="353"/>
      <c r="TLD53" s="354"/>
      <c r="TLE53" s="352" t="s">
        <v>78</v>
      </c>
      <c r="TLF53" s="353"/>
      <c r="TLG53" s="353"/>
      <c r="TLH53" s="353"/>
      <c r="TLI53" s="353"/>
      <c r="TLJ53" s="353"/>
      <c r="TLK53" s="353"/>
      <c r="TLL53" s="354"/>
      <c r="TLM53" s="352" t="s">
        <v>78</v>
      </c>
      <c r="TLN53" s="353"/>
      <c r="TLO53" s="353"/>
      <c r="TLP53" s="353"/>
      <c r="TLQ53" s="353"/>
      <c r="TLR53" s="353"/>
      <c r="TLS53" s="353"/>
      <c r="TLT53" s="354"/>
      <c r="TLU53" s="352" t="s">
        <v>78</v>
      </c>
      <c r="TLV53" s="353"/>
      <c r="TLW53" s="353"/>
      <c r="TLX53" s="353"/>
      <c r="TLY53" s="353"/>
      <c r="TLZ53" s="353"/>
      <c r="TMA53" s="353"/>
      <c r="TMB53" s="354"/>
      <c r="TMC53" s="352" t="s">
        <v>78</v>
      </c>
      <c r="TMD53" s="353"/>
      <c r="TME53" s="353"/>
      <c r="TMF53" s="353"/>
      <c r="TMG53" s="353"/>
      <c r="TMH53" s="353"/>
      <c r="TMI53" s="353"/>
      <c r="TMJ53" s="354"/>
      <c r="TMK53" s="352" t="s">
        <v>78</v>
      </c>
      <c r="TML53" s="353"/>
      <c r="TMM53" s="353"/>
      <c r="TMN53" s="353"/>
      <c r="TMO53" s="353"/>
      <c r="TMP53" s="353"/>
      <c r="TMQ53" s="353"/>
      <c r="TMR53" s="354"/>
      <c r="TMS53" s="352" t="s">
        <v>78</v>
      </c>
      <c r="TMT53" s="353"/>
      <c r="TMU53" s="353"/>
      <c r="TMV53" s="353"/>
      <c r="TMW53" s="353"/>
      <c r="TMX53" s="353"/>
      <c r="TMY53" s="353"/>
      <c r="TMZ53" s="354"/>
      <c r="TNA53" s="352" t="s">
        <v>78</v>
      </c>
      <c r="TNB53" s="353"/>
      <c r="TNC53" s="353"/>
      <c r="TND53" s="353"/>
      <c r="TNE53" s="353"/>
      <c r="TNF53" s="353"/>
      <c r="TNG53" s="353"/>
      <c r="TNH53" s="354"/>
      <c r="TNI53" s="352" t="s">
        <v>78</v>
      </c>
      <c r="TNJ53" s="353"/>
      <c r="TNK53" s="353"/>
      <c r="TNL53" s="353"/>
      <c r="TNM53" s="353"/>
      <c r="TNN53" s="353"/>
      <c r="TNO53" s="353"/>
      <c r="TNP53" s="354"/>
      <c r="TNQ53" s="352" t="s">
        <v>78</v>
      </c>
      <c r="TNR53" s="353"/>
      <c r="TNS53" s="353"/>
      <c r="TNT53" s="353"/>
      <c r="TNU53" s="353"/>
      <c r="TNV53" s="353"/>
      <c r="TNW53" s="353"/>
      <c r="TNX53" s="354"/>
      <c r="TNY53" s="352" t="s">
        <v>78</v>
      </c>
      <c r="TNZ53" s="353"/>
      <c r="TOA53" s="353"/>
      <c r="TOB53" s="353"/>
      <c r="TOC53" s="353"/>
      <c r="TOD53" s="353"/>
      <c r="TOE53" s="353"/>
      <c r="TOF53" s="354"/>
      <c r="TOG53" s="352" t="s">
        <v>78</v>
      </c>
      <c r="TOH53" s="353"/>
      <c r="TOI53" s="353"/>
      <c r="TOJ53" s="353"/>
      <c r="TOK53" s="353"/>
      <c r="TOL53" s="353"/>
      <c r="TOM53" s="353"/>
      <c r="TON53" s="354"/>
      <c r="TOO53" s="352" t="s">
        <v>78</v>
      </c>
      <c r="TOP53" s="353"/>
      <c r="TOQ53" s="353"/>
      <c r="TOR53" s="353"/>
      <c r="TOS53" s="353"/>
      <c r="TOT53" s="353"/>
      <c r="TOU53" s="353"/>
      <c r="TOV53" s="354"/>
      <c r="TOW53" s="352" t="s">
        <v>78</v>
      </c>
      <c r="TOX53" s="353"/>
      <c r="TOY53" s="353"/>
      <c r="TOZ53" s="353"/>
      <c r="TPA53" s="353"/>
      <c r="TPB53" s="353"/>
      <c r="TPC53" s="353"/>
      <c r="TPD53" s="354"/>
      <c r="TPE53" s="352" t="s">
        <v>78</v>
      </c>
      <c r="TPF53" s="353"/>
      <c r="TPG53" s="353"/>
      <c r="TPH53" s="353"/>
      <c r="TPI53" s="353"/>
      <c r="TPJ53" s="353"/>
      <c r="TPK53" s="353"/>
      <c r="TPL53" s="354"/>
      <c r="TPM53" s="352" t="s">
        <v>78</v>
      </c>
      <c r="TPN53" s="353"/>
      <c r="TPO53" s="353"/>
      <c r="TPP53" s="353"/>
      <c r="TPQ53" s="353"/>
      <c r="TPR53" s="353"/>
      <c r="TPS53" s="353"/>
      <c r="TPT53" s="354"/>
      <c r="TPU53" s="352" t="s">
        <v>78</v>
      </c>
      <c r="TPV53" s="353"/>
      <c r="TPW53" s="353"/>
      <c r="TPX53" s="353"/>
      <c r="TPY53" s="353"/>
      <c r="TPZ53" s="353"/>
      <c r="TQA53" s="353"/>
      <c r="TQB53" s="354"/>
      <c r="TQC53" s="352" t="s">
        <v>78</v>
      </c>
      <c r="TQD53" s="353"/>
      <c r="TQE53" s="353"/>
      <c r="TQF53" s="353"/>
      <c r="TQG53" s="353"/>
      <c r="TQH53" s="353"/>
      <c r="TQI53" s="353"/>
      <c r="TQJ53" s="354"/>
      <c r="TQK53" s="352" t="s">
        <v>78</v>
      </c>
      <c r="TQL53" s="353"/>
      <c r="TQM53" s="353"/>
      <c r="TQN53" s="353"/>
      <c r="TQO53" s="353"/>
      <c r="TQP53" s="353"/>
      <c r="TQQ53" s="353"/>
      <c r="TQR53" s="354"/>
      <c r="TQS53" s="352" t="s">
        <v>78</v>
      </c>
      <c r="TQT53" s="353"/>
      <c r="TQU53" s="353"/>
      <c r="TQV53" s="353"/>
      <c r="TQW53" s="353"/>
      <c r="TQX53" s="353"/>
      <c r="TQY53" s="353"/>
      <c r="TQZ53" s="354"/>
      <c r="TRA53" s="352" t="s">
        <v>78</v>
      </c>
      <c r="TRB53" s="353"/>
      <c r="TRC53" s="353"/>
      <c r="TRD53" s="353"/>
      <c r="TRE53" s="353"/>
      <c r="TRF53" s="353"/>
      <c r="TRG53" s="353"/>
      <c r="TRH53" s="354"/>
      <c r="TRI53" s="352" t="s">
        <v>78</v>
      </c>
      <c r="TRJ53" s="353"/>
      <c r="TRK53" s="353"/>
      <c r="TRL53" s="353"/>
      <c r="TRM53" s="353"/>
      <c r="TRN53" s="353"/>
      <c r="TRO53" s="353"/>
      <c r="TRP53" s="354"/>
      <c r="TRQ53" s="352" t="s">
        <v>78</v>
      </c>
      <c r="TRR53" s="353"/>
      <c r="TRS53" s="353"/>
      <c r="TRT53" s="353"/>
      <c r="TRU53" s="353"/>
      <c r="TRV53" s="353"/>
      <c r="TRW53" s="353"/>
      <c r="TRX53" s="354"/>
      <c r="TRY53" s="352" t="s">
        <v>78</v>
      </c>
      <c r="TRZ53" s="353"/>
      <c r="TSA53" s="353"/>
      <c r="TSB53" s="353"/>
      <c r="TSC53" s="353"/>
      <c r="TSD53" s="353"/>
      <c r="TSE53" s="353"/>
      <c r="TSF53" s="354"/>
      <c r="TSG53" s="352" t="s">
        <v>78</v>
      </c>
      <c r="TSH53" s="353"/>
      <c r="TSI53" s="353"/>
      <c r="TSJ53" s="353"/>
      <c r="TSK53" s="353"/>
      <c r="TSL53" s="353"/>
      <c r="TSM53" s="353"/>
      <c r="TSN53" s="354"/>
      <c r="TSO53" s="352" t="s">
        <v>78</v>
      </c>
      <c r="TSP53" s="353"/>
      <c r="TSQ53" s="353"/>
      <c r="TSR53" s="353"/>
      <c r="TSS53" s="353"/>
      <c r="TST53" s="353"/>
      <c r="TSU53" s="353"/>
      <c r="TSV53" s="354"/>
      <c r="TSW53" s="352" t="s">
        <v>78</v>
      </c>
      <c r="TSX53" s="353"/>
      <c r="TSY53" s="353"/>
      <c r="TSZ53" s="353"/>
      <c r="TTA53" s="353"/>
      <c r="TTB53" s="353"/>
      <c r="TTC53" s="353"/>
      <c r="TTD53" s="354"/>
      <c r="TTE53" s="352" t="s">
        <v>78</v>
      </c>
      <c r="TTF53" s="353"/>
      <c r="TTG53" s="353"/>
      <c r="TTH53" s="353"/>
      <c r="TTI53" s="353"/>
      <c r="TTJ53" s="353"/>
      <c r="TTK53" s="353"/>
      <c r="TTL53" s="354"/>
      <c r="TTM53" s="352" t="s">
        <v>78</v>
      </c>
      <c r="TTN53" s="353"/>
      <c r="TTO53" s="353"/>
      <c r="TTP53" s="353"/>
      <c r="TTQ53" s="353"/>
      <c r="TTR53" s="353"/>
      <c r="TTS53" s="353"/>
      <c r="TTT53" s="354"/>
      <c r="TTU53" s="352" t="s">
        <v>78</v>
      </c>
      <c r="TTV53" s="353"/>
      <c r="TTW53" s="353"/>
      <c r="TTX53" s="353"/>
      <c r="TTY53" s="353"/>
      <c r="TTZ53" s="353"/>
      <c r="TUA53" s="353"/>
      <c r="TUB53" s="354"/>
      <c r="TUC53" s="352" t="s">
        <v>78</v>
      </c>
      <c r="TUD53" s="353"/>
      <c r="TUE53" s="353"/>
      <c r="TUF53" s="353"/>
      <c r="TUG53" s="353"/>
      <c r="TUH53" s="353"/>
      <c r="TUI53" s="353"/>
      <c r="TUJ53" s="354"/>
      <c r="TUK53" s="352" t="s">
        <v>78</v>
      </c>
      <c r="TUL53" s="353"/>
      <c r="TUM53" s="353"/>
      <c r="TUN53" s="353"/>
      <c r="TUO53" s="353"/>
      <c r="TUP53" s="353"/>
      <c r="TUQ53" s="353"/>
      <c r="TUR53" s="354"/>
      <c r="TUS53" s="352" t="s">
        <v>78</v>
      </c>
      <c r="TUT53" s="353"/>
      <c r="TUU53" s="353"/>
      <c r="TUV53" s="353"/>
      <c r="TUW53" s="353"/>
      <c r="TUX53" s="353"/>
      <c r="TUY53" s="353"/>
      <c r="TUZ53" s="354"/>
      <c r="TVA53" s="352" t="s">
        <v>78</v>
      </c>
      <c r="TVB53" s="353"/>
      <c r="TVC53" s="353"/>
      <c r="TVD53" s="353"/>
      <c r="TVE53" s="353"/>
      <c r="TVF53" s="353"/>
      <c r="TVG53" s="353"/>
      <c r="TVH53" s="354"/>
      <c r="TVI53" s="352" t="s">
        <v>78</v>
      </c>
      <c r="TVJ53" s="353"/>
      <c r="TVK53" s="353"/>
      <c r="TVL53" s="353"/>
      <c r="TVM53" s="353"/>
      <c r="TVN53" s="353"/>
      <c r="TVO53" s="353"/>
      <c r="TVP53" s="354"/>
      <c r="TVQ53" s="352" t="s">
        <v>78</v>
      </c>
      <c r="TVR53" s="353"/>
      <c r="TVS53" s="353"/>
      <c r="TVT53" s="353"/>
      <c r="TVU53" s="353"/>
      <c r="TVV53" s="353"/>
      <c r="TVW53" s="353"/>
      <c r="TVX53" s="354"/>
      <c r="TVY53" s="352" t="s">
        <v>78</v>
      </c>
      <c r="TVZ53" s="353"/>
      <c r="TWA53" s="353"/>
      <c r="TWB53" s="353"/>
      <c r="TWC53" s="353"/>
      <c r="TWD53" s="353"/>
      <c r="TWE53" s="353"/>
      <c r="TWF53" s="354"/>
      <c r="TWG53" s="352" t="s">
        <v>78</v>
      </c>
      <c r="TWH53" s="353"/>
      <c r="TWI53" s="353"/>
      <c r="TWJ53" s="353"/>
      <c r="TWK53" s="353"/>
      <c r="TWL53" s="353"/>
      <c r="TWM53" s="353"/>
      <c r="TWN53" s="354"/>
      <c r="TWO53" s="352" t="s">
        <v>78</v>
      </c>
      <c r="TWP53" s="353"/>
      <c r="TWQ53" s="353"/>
      <c r="TWR53" s="353"/>
      <c r="TWS53" s="353"/>
      <c r="TWT53" s="353"/>
      <c r="TWU53" s="353"/>
      <c r="TWV53" s="354"/>
      <c r="TWW53" s="352" t="s">
        <v>78</v>
      </c>
      <c r="TWX53" s="353"/>
      <c r="TWY53" s="353"/>
      <c r="TWZ53" s="353"/>
      <c r="TXA53" s="353"/>
      <c r="TXB53" s="353"/>
      <c r="TXC53" s="353"/>
      <c r="TXD53" s="354"/>
      <c r="TXE53" s="352" t="s">
        <v>78</v>
      </c>
      <c r="TXF53" s="353"/>
      <c r="TXG53" s="353"/>
      <c r="TXH53" s="353"/>
      <c r="TXI53" s="353"/>
      <c r="TXJ53" s="353"/>
      <c r="TXK53" s="353"/>
      <c r="TXL53" s="354"/>
      <c r="TXM53" s="352" t="s">
        <v>78</v>
      </c>
      <c r="TXN53" s="353"/>
      <c r="TXO53" s="353"/>
      <c r="TXP53" s="353"/>
      <c r="TXQ53" s="353"/>
      <c r="TXR53" s="353"/>
      <c r="TXS53" s="353"/>
      <c r="TXT53" s="354"/>
      <c r="TXU53" s="352" t="s">
        <v>78</v>
      </c>
      <c r="TXV53" s="353"/>
      <c r="TXW53" s="353"/>
      <c r="TXX53" s="353"/>
      <c r="TXY53" s="353"/>
      <c r="TXZ53" s="353"/>
      <c r="TYA53" s="353"/>
      <c r="TYB53" s="354"/>
      <c r="TYC53" s="352" t="s">
        <v>78</v>
      </c>
      <c r="TYD53" s="353"/>
      <c r="TYE53" s="353"/>
      <c r="TYF53" s="353"/>
      <c r="TYG53" s="353"/>
      <c r="TYH53" s="353"/>
      <c r="TYI53" s="353"/>
      <c r="TYJ53" s="354"/>
      <c r="TYK53" s="352" t="s">
        <v>78</v>
      </c>
      <c r="TYL53" s="353"/>
      <c r="TYM53" s="353"/>
      <c r="TYN53" s="353"/>
      <c r="TYO53" s="353"/>
      <c r="TYP53" s="353"/>
      <c r="TYQ53" s="353"/>
      <c r="TYR53" s="354"/>
      <c r="TYS53" s="352" t="s">
        <v>78</v>
      </c>
      <c r="TYT53" s="353"/>
      <c r="TYU53" s="353"/>
      <c r="TYV53" s="353"/>
      <c r="TYW53" s="353"/>
      <c r="TYX53" s="353"/>
      <c r="TYY53" s="353"/>
      <c r="TYZ53" s="354"/>
      <c r="TZA53" s="352" t="s">
        <v>78</v>
      </c>
      <c r="TZB53" s="353"/>
      <c r="TZC53" s="353"/>
      <c r="TZD53" s="353"/>
      <c r="TZE53" s="353"/>
      <c r="TZF53" s="353"/>
      <c r="TZG53" s="353"/>
      <c r="TZH53" s="354"/>
      <c r="TZI53" s="352" t="s">
        <v>78</v>
      </c>
      <c r="TZJ53" s="353"/>
      <c r="TZK53" s="353"/>
      <c r="TZL53" s="353"/>
      <c r="TZM53" s="353"/>
      <c r="TZN53" s="353"/>
      <c r="TZO53" s="353"/>
      <c r="TZP53" s="354"/>
      <c r="TZQ53" s="352" t="s">
        <v>78</v>
      </c>
      <c r="TZR53" s="353"/>
      <c r="TZS53" s="353"/>
      <c r="TZT53" s="353"/>
      <c r="TZU53" s="353"/>
      <c r="TZV53" s="353"/>
      <c r="TZW53" s="353"/>
      <c r="TZX53" s="354"/>
      <c r="TZY53" s="352" t="s">
        <v>78</v>
      </c>
      <c r="TZZ53" s="353"/>
      <c r="UAA53" s="353"/>
      <c r="UAB53" s="353"/>
      <c r="UAC53" s="353"/>
      <c r="UAD53" s="353"/>
      <c r="UAE53" s="353"/>
      <c r="UAF53" s="354"/>
      <c r="UAG53" s="352" t="s">
        <v>78</v>
      </c>
      <c r="UAH53" s="353"/>
      <c r="UAI53" s="353"/>
      <c r="UAJ53" s="353"/>
      <c r="UAK53" s="353"/>
      <c r="UAL53" s="353"/>
      <c r="UAM53" s="353"/>
      <c r="UAN53" s="354"/>
      <c r="UAO53" s="352" t="s">
        <v>78</v>
      </c>
      <c r="UAP53" s="353"/>
      <c r="UAQ53" s="353"/>
      <c r="UAR53" s="353"/>
      <c r="UAS53" s="353"/>
      <c r="UAT53" s="353"/>
      <c r="UAU53" s="353"/>
      <c r="UAV53" s="354"/>
      <c r="UAW53" s="352" t="s">
        <v>78</v>
      </c>
      <c r="UAX53" s="353"/>
      <c r="UAY53" s="353"/>
      <c r="UAZ53" s="353"/>
      <c r="UBA53" s="353"/>
      <c r="UBB53" s="353"/>
      <c r="UBC53" s="353"/>
      <c r="UBD53" s="354"/>
      <c r="UBE53" s="352" t="s">
        <v>78</v>
      </c>
      <c r="UBF53" s="353"/>
      <c r="UBG53" s="353"/>
      <c r="UBH53" s="353"/>
      <c r="UBI53" s="353"/>
      <c r="UBJ53" s="353"/>
      <c r="UBK53" s="353"/>
      <c r="UBL53" s="354"/>
      <c r="UBM53" s="352" t="s">
        <v>78</v>
      </c>
      <c r="UBN53" s="353"/>
      <c r="UBO53" s="353"/>
      <c r="UBP53" s="353"/>
      <c r="UBQ53" s="353"/>
      <c r="UBR53" s="353"/>
      <c r="UBS53" s="353"/>
      <c r="UBT53" s="354"/>
      <c r="UBU53" s="352" t="s">
        <v>78</v>
      </c>
      <c r="UBV53" s="353"/>
      <c r="UBW53" s="353"/>
      <c r="UBX53" s="353"/>
      <c r="UBY53" s="353"/>
      <c r="UBZ53" s="353"/>
      <c r="UCA53" s="353"/>
      <c r="UCB53" s="354"/>
      <c r="UCC53" s="352" t="s">
        <v>78</v>
      </c>
      <c r="UCD53" s="353"/>
      <c r="UCE53" s="353"/>
      <c r="UCF53" s="353"/>
      <c r="UCG53" s="353"/>
      <c r="UCH53" s="353"/>
      <c r="UCI53" s="353"/>
      <c r="UCJ53" s="354"/>
      <c r="UCK53" s="352" t="s">
        <v>78</v>
      </c>
      <c r="UCL53" s="353"/>
      <c r="UCM53" s="353"/>
      <c r="UCN53" s="353"/>
      <c r="UCO53" s="353"/>
      <c r="UCP53" s="353"/>
      <c r="UCQ53" s="353"/>
      <c r="UCR53" s="354"/>
      <c r="UCS53" s="352" t="s">
        <v>78</v>
      </c>
      <c r="UCT53" s="353"/>
      <c r="UCU53" s="353"/>
      <c r="UCV53" s="353"/>
      <c r="UCW53" s="353"/>
      <c r="UCX53" s="353"/>
      <c r="UCY53" s="353"/>
      <c r="UCZ53" s="354"/>
      <c r="UDA53" s="352" t="s">
        <v>78</v>
      </c>
      <c r="UDB53" s="353"/>
      <c r="UDC53" s="353"/>
      <c r="UDD53" s="353"/>
      <c r="UDE53" s="353"/>
      <c r="UDF53" s="353"/>
      <c r="UDG53" s="353"/>
      <c r="UDH53" s="354"/>
      <c r="UDI53" s="352" t="s">
        <v>78</v>
      </c>
      <c r="UDJ53" s="353"/>
      <c r="UDK53" s="353"/>
      <c r="UDL53" s="353"/>
      <c r="UDM53" s="353"/>
      <c r="UDN53" s="353"/>
      <c r="UDO53" s="353"/>
      <c r="UDP53" s="354"/>
      <c r="UDQ53" s="352" t="s">
        <v>78</v>
      </c>
      <c r="UDR53" s="353"/>
      <c r="UDS53" s="353"/>
      <c r="UDT53" s="353"/>
      <c r="UDU53" s="353"/>
      <c r="UDV53" s="353"/>
      <c r="UDW53" s="353"/>
      <c r="UDX53" s="354"/>
      <c r="UDY53" s="352" t="s">
        <v>78</v>
      </c>
      <c r="UDZ53" s="353"/>
      <c r="UEA53" s="353"/>
      <c r="UEB53" s="353"/>
      <c r="UEC53" s="353"/>
      <c r="UED53" s="353"/>
      <c r="UEE53" s="353"/>
      <c r="UEF53" s="354"/>
      <c r="UEG53" s="352" t="s">
        <v>78</v>
      </c>
      <c r="UEH53" s="353"/>
      <c r="UEI53" s="353"/>
      <c r="UEJ53" s="353"/>
      <c r="UEK53" s="353"/>
      <c r="UEL53" s="353"/>
      <c r="UEM53" s="353"/>
      <c r="UEN53" s="354"/>
      <c r="UEO53" s="352" t="s">
        <v>78</v>
      </c>
      <c r="UEP53" s="353"/>
      <c r="UEQ53" s="353"/>
      <c r="UER53" s="353"/>
      <c r="UES53" s="353"/>
      <c r="UET53" s="353"/>
      <c r="UEU53" s="353"/>
      <c r="UEV53" s="354"/>
      <c r="UEW53" s="352" t="s">
        <v>78</v>
      </c>
      <c r="UEX53" s="353"/>
      <c r="UEY53" s="353"/>
      <c r="UEZ53" s="353"/>
      <c r="UFA53" s="353"/>
      <c r="UFB53" s="353"/>
      <c r="UFC53" s="353"/>
      <c r="UFD53" s="354"/>
      <c r="UFE53" s="352" t="s">
        <v>78</v>
      </c>
      <c r="UFF53" s="353"/>
      <c r="UFG53" s="353"/>
      <c r="UFH53" s="353"/>
      <c r="UFI53" s="353"/>
      <c r="UFJ53" s="353"/>
      <c r="UFK53" s="353"/>
      <c r="UFL53" s="354"/>
      <c r="UFM53" s="352" t="s">
        <v>78</v>
      </c>
      <c r="UFN53" s="353"/>
      <c r="UFO53" s="353"/>
      <c r="UFP53" s="353"/>
      <c r="UFQ53" s="353"/>
      <c r="UFR53" s="353"/>
      <c r="UFS53" s="353"/>
      <c r="UFT53" s="354"/>
      <c r="UFU53" s="352" t="s">
        <v>78</v>
      </c>
      <c r="UFV53" s="353"/>
      <c r="UFW53" s="353"/>
      <c r="UFX53" s="353"/>
      <c r="UFY53" s="353"/>
      <c r="UFZ53" s="353"/>
      <c r="UGA53" s="353"/>
      <c r="UGB53" s="354"/>
      <c r="UGC53" s="352" t="s">
        <v>78</v>
      </c>
      <c r="UGD53" s="353"/>
      <c r="UGE53" s="353"/>
      <c r="UGF53" s="353"/>
      <c r="UGG53" s="353"/>
      <c r="UGH53" s="353"/>
      <c r="UGI53" s="353"/>
      <c r="UGJ53" s="354"/>
      <c r="UGK53" s="352" t="s">
        <v>78</v>
      </c>
      <c r="UGL53" s="353"/>
      <c r="UGM53" s="353"/>
      <c r="UGN53" s="353"/>
      <c r="UGO53" s="353"/>
      <c r="UGP53" s="353"/>
      <c r="UGQ53" s="353"/>
      <c r="UGR53" s="354"/>
      <c r="UGS53" s="352" t="s">
        <v>78</v>
      </c>
      <c r="UGT53" s="353"/>
      <c r="UGU53" s="353"/>
      <c r="UGV53" s="353"/>
      <c r="UGW53" s="353"/>
      <c r="UGX53" s="353"/>
      <c r="UGY53" s="353"/>
      <c r="UGZ53" s="354"/>
      <c r="UHA53" s="352" t="s">
        <v>78</v>
      </c>
      <c r="UHB53" s="353"/>
      <c r="UHC53" s="353"/>
      <c r="UHD53" s="353"/>
      <c r="UHE53" s="353"/>
      <c r="UHF53" s="353"/>
      <c r="UHG53" s="353"/>
      <c r="UHH53" s="354"/>
      <c r="UHI53" s="352" t="s">
        <v>78</v>
      </c>
      <c r="UHJ53" s="353"/>
      <c r="UHK53" s="353"/>
      <c r="UHL53" s="353"/>
      <c r="UHM53" s="353"/>
      <c r="UHN53" s="353"/>
      <c r="UHO53" s="353"/>
      <c r="UHP53" s="354"/>
      <c r="UHQ53" s="352" t="s">
        <v>78</v>
      </c>
      <c r="UHR53" s="353"/>
      <c r="UHS53" s="353"/>
      <c r="UHT53" s="353"/>
      <c r="UHU53" s="353"/>
      <c r="UHV53" s="353"/>
      <c r="UHW53" s="353"/>
      <c r="UHX53" s="354"/>
      <c r="UHY53" s="352" t="s">
        <v>78</v>
      </c>
      <c r="UHZ53" s="353"/>
      <c r="UIA53" s="353"/>
      <c r="UIB53" s="353"/>
      <c r="UIC53" s="353"/>
      <c r="UID53" s="353"/>
      <c r="UIE53" s="353"/>
      <c r="UIF53" s="354"/>
      <c r="UIG53" s="352" t="s">
        <v>78</v>
      </c>
      <c r="UIH53" s="353"/>
      <c r="UII53" s="353"/>
      <c r="UIJ53" s="353"/>
      <c r="UIK53" s="353"/>
      <c r="UIL53" s="353"/>
      <c r="UIM53" s="353"/>
      <c r="UIN53" s="354"/>
      <c r="UIO53" s="352" t="s">
        <v>78</v>
      </c>
      <c r="UIP53" s="353"/>
      <c r="UIQ53" s="353"/>
      <c r="UIR53" s="353"/>
      <c r="UIS53" s="353"/>
      <c r="UIT53" s="353"/>
      <c r="UIU53" s="353"/>
      <c r="UIV53" s="354"/>
      <c r="UIW53" s="352" t="s">
        <v>78</v>
      </c>
      <c r="UIX53" s="353"/>
      <c r="UIY53" s="353"/>
      <c r="UIZ53" s="353"/>
      <c r="UJA53" s="353"/>
      <c r="UJB53" s="353"/>
      <c r="UJC53" s="353"/>
      <c r="UJD53" s="354"/>
      <c r="UJE53" s="352" t="s">
        <v>78</v>
      </c>
      <c r="UJF53" s="353"/>
      <c r="UJG53" s="353"/>
      <c r="UJH53" s="353"/>
      <c r="UJI53" s="353"/>
      <c r="UJJ53" s="353"/>
      <c r="UJK53" s="353"/>
      <c r="UJL53" s="354"/>
      <c r="UJM53" s="352" t="s">
        <v>78</v>
      </c>
      <c r="UJN53" s="353"/>
      <c r="UJO53" s="353"/>
      <c r="UJP53" s="353"/>
      <c r="UJQ53" s="353"/>
      <c r="UJR53" s="353"/>
      <c r="UJS53" s="353"/>
      <c r="UJT53" s="354"/>
      <c r="UJU53" s="352" t="s">
        <v>78</v>
      </c>
      <c r="UJV53" s="353"/>
      <c r="UJW53" s="353"/>
      <c r="UJX53" s="353"/>
      <c r="UJY53" s="353"/>
      <c r="UJZ53" s="353"/>
      <c r="UKA53" s="353"/>
      <c r="UKB53" s="354"/>
      <c r="UKC53" s="352" t="s">
        <v>78</v>
      </c>
      <c r="UKD53" s="353"/>
      <c r="UKE53" s="353"/>
      <c r="UKF53" s="353"/>
      <c r="UKG53" s="353"/>
      <c r="UKH53" s="353"/>
      <c r="UKI53" s="353"/>
      <c r="UKJ53" s="354"/>
      <c r="UKK53" s="352" t="s">
        <v>78</v>
      </c>
      <c r="UKL53" s="353"/>
      <c r="UKM53" s="353"/>
      <c r="UKN53" s="353"/>
      <c r="UKO53" s="353"/>
      <c r="UKP53" s="353"/>
      <c r="UKQ53" s="353"/>
      <c r="UKR53" s="354"/>
      <c r="UKS53" s="352" t="s">
        <v>78</v>
      </c>
      <c r="UKT53" s="353"/>
      <c r="UKU53" s="353"/>
      <c r="UKV53" s="353"/>
      <c r="UKW53" s="353"/>
      <c r="UKX53" s="353"/>
      <c r="UKY53" s="353"/>
      <c r="UKZ53" s="354"/>
      <c r="ULA53" s="352" t="s">
        <v>78</v>
      </c>
      <c r="ULB53" s="353"/>
      <c r="ULC53" s="353"/>
      <c r="ULD53" s="353"/>
      <c r="ULE53" s="353"/>
      <c r="ULF53" s="353"/>
      <c r="ULG53" s="353"/>
      <c r="ULH53" s="354"/>
      <c r="ULI53" s="352" t="s">
        <v>78</v>
      </c>
      <c r="ULJ53" s="353"/>
      <c r="ULK53" s="353"/>
      <c r="ULL53" s="353"/>
      <c r="ULM53" s="353"/>
      <c r="ULN53" s="353"/>
      <c r="ULO53" s="353"/>
      <c r="ULP53" s="354"/>
      <c r="ULQ53" s="352" t="s">
        <v>78</v>
      </c>
      <c r="ULR53" s="353"/>
      <c r="ULS53" s="353"/>
      <c r="ULT53" s="353"/>
      <c r="ULU53" s="353"/>
      <c r="ULV53" s="353"/>
      <c r="ULW53" s="353"/>
      <c r="ULX53" s="354"/>
      <c r="ULY53" s="352" t="s">
        <v>78</v>
      </c>
      <c r="ULZ53" s="353"/>
      <c r="UMA53" s="353"/>
      <c r="UMB53" s="353"/>
      <c r="UMC53" s="353"/>
      <c r="UMD53" s="353"/>
      <c r="UME53" s="353"/>
      <c r="UMF53" s="354"/>
      <c r="UMG53" s="352" t="s">
        <v>78</v>
      </c>
      <c r="UMH53" s="353"/>
      <c r="UMI53" s="353"/>
      <c r="UMJ53" s="353"/>
      <c r="UMK53" s="353"/>
      <c r="UML53" s="353"/>
      <c r="UMM53" s="353"/>
      <c r="UMN53" s="354"/>
      <c r="UMO53" s="352" t="s">
        <v>78</v>
      </c>
      <c r="UMP53" s="353"/>
      <c r="UMQ53" s="353"/>
      <c r="UMR53" s="353"/>
      <c r="UMS53" s="353"/>
      <c r="UMT53" s="353"/>
      <c r="UMU53" s="353"/>
      <c r="UMV53" s="354"/>
      <c r="UMW53" s="352" t="s">
        <v>78</v>
      </c>
      <c r="UMX53" s="353"/>
      <c r="UMY53" s="353"/>
      <c r="UMZ53" s="353"/>
      <c r="UNA53" s="353"/>
      <c r="UNB53" s="353"/>
      <c r="UNC53" s="353"/>
      <c r="UND53" s="354"/>
      <c r="UNE53" s="352" t="s">
        <v>78</v>
      </c>
      <c r="UNF53" s="353"/>
      <c r="UNG53" s="353"/>
      <c r="UNH53" s="353"/>
      <c r="UNI53" s="353"/>
      <c r="UNJ53" s="353"/>
      <c r="UNK53" s="353"/>
      <c r="UNL53" s="354"/>
      <c r="UNM53" s="352" t="s">
        <v>78</v>
      </c>
      <c r="UNN53" s="353"/>
      <c r="UNO53" s="353"/>
      <c r="UNP53" s="353"/>
      <c r="UNQ53" s="353"/>
      <c r="UNR53" s="353"/>
      <c r="UNS53" s="353"/>
      <c r="UNT53" s="354"/>
      <c r="UNU53" s="352" t="s">
        <v>78</v>
      </c>
      <c r="UNV53" s="353"/>
      <c r="UNW53" s="353"/>
      <c r="UNX53" s="353"/>
      <c r="UNY53" s="353"/>
      <c r="UNZ53" s="353"/>
      <c r="UOA53" s="353"/>
      <c r="UOB53" s="354"/>
      <c r="UOC53" s="352" t="s">
        <v>78</v>
      </c>
      <c r="UOD53" s="353"/>
      <c r="UOE53" s="353"/>
      <c r="UOF53" s="353"/>
      <c r="UOG53" s="353"/>
      <c r="UOH53" s="353"/>
      <c r="UOI53" s="353"/>
      <c r="UOJ53" s="354"/>
      <c r="UOK53" s="352" t="s">
        <v>78</v>
      </c>
      <c r="UOL53" s="353"/>
      <c r="UOM53" s="353"/>
      <c r="UON53" s="353"/>
      <c r="UOO53" s="353"/>
      <c r="UOP53" s="353"/>
      <c r="UOQ53" s="353"/>
      <c r="UOR53" s="354"/>
      <c r="UOS53" s="352" t="s">
        <v>78</v>
      </c>
      <c r="UOT53" s="353"/>
      <c r="UOU53" s="353"/>
      <c r="UOV53" s="353"/>
      <c r="UOW53" s="353"/>
      <c r="UOX53" s="353"/>
      <c r="UOY53" s="353"/>
      <c r="UOZ53" s="354"/>
      <c r="UPA53" s="352" t="s">
        <v>78</v>
      </c>
      <c r="UPB53" s="353"/>
      <c r="UPC53" s="353"/>
      <c r="UPD53" s="353"/>
      <c r="UPE53" s="353"/>
      <c r="UPF53" s="353"/>
      <c r="UPG53" s="353"/>
      <c r="UPH53" s="354"/>
      <c r="UPI53" s="352" t="s">
        <v>78</v>
      </c>
      <c r="UPJ53" s="353"/>
      <c r="UPK53" s="353"/>
      <c r="UPL53" s="353"/>
      <c r="UPM53" s="353"/>
      <c r="UPN53" s="353"/>
      <c r="UPO53" s="353"/>
      <c r="UPP53" s="354"/>
      <c r="UPQ53" s="352" t="s">
        <v>78</v>
      </c>
      <c r="UPR53" s="353"/>
      <c r="UPS53" s="353"/>
      <c r="UPT53" s="353"/>
      <c r="UPU53" s="353"/>
      <c r="UPV53" s="353"/>
      <c r="UPW53" s="353"/>
      <c r="UPX53" s="354"/>
      <c r="UPY53" s="352" t="s">
        <v>78</v>
      </c>
      <c r="UPZ53" s="353"/>
      <c r="UQA53" s="353"/>
      <c r="UQB53" s="353"/>
      <c r="UQC53" s="353"/>
      <c r="UQD53" s="353"/>
      <c r="UQE53" s="353"/>
      <c r="UQF53" s="354"/>
      <c r="UQG53" s="352" t="s">
        <v>78</v>
      </c>
      <c r="UQH53" s="353"/>
      <c r="UQI53" s="353"/>
      <c r="UQJ53" s="353"/>
      <c r="UQK53" s="353"/>
      <c r="UQL53" s="353"/>
      <c r="UQM53" s="353"/>
      <c r="UQN53" s="354"/>
      <c r="UQO53" s="352" t="s">
        <v>78</v>
      </c>
      <c r="UQP53" s="353"/>
      <c r="UQQ53" s="353"/>
      <c r="UQR53" s="353"/>
      <c r="UQS53" s="353"/>
      <c r="UQT53" s="353"/>
      <c r="UQU53" s="353"/>
      <c r="UQV53" s="354"/>
      <c r="UQW53" s="352" t="s">
        <v>78</v>
      </c>
      <c r="UQX53" s="353"/>
      <c r="UQY53" s="353"/>
      <c r="UQZ53" s="353"/>
      <c r="URA53" s="353"/>
      <c r="URB53" s="353"/>
      <c r="URC53" s="353"/>
      <c r="URD53" s="354"/>
      <c r="URE53" s="352" t="s">
        <v>78</v>
      </c>
      <c r="URF53" s="353"/>
      <c r="URG53" s="353"/>
      <c r="URH53" s="353"/>
      <c r="URI53" s="353"/>
      <c r="URJ53" s="353"/>
      <c r="URK53" s="353"/>
      <c r="URL53" s="354"/>
      <c r="URM53" s="352" t="s">
        <v>78</v>
      </c>
      <c r="URN53" s="353"/>
      <c r="URO53" s="353"/>
      <c r="URP53" s="353"/>
      <c r="URQ53" s="353"/>
      <c r="URR53" s="353"/>
      <c r="URS53" s="353"/>
      <c r="URT53" s="354"/>
      <c r="URU53" s="352" t="s">
        <v>78</v>
      </c>
      <c r="URV53" s="353"/>
      <c r="URW53" s="353"/>
      <c r="URX53" s="353"/>
      <c r="URY53" s="353"/>
      <c r="URZ53" s="353"/>
      <c r="USA53" s="353"/>
      <c r="USB53" s="354"/>
      <c r="USC53" s="352" t="s">
        <v>78</v>
      </c>
      <c r="USD53" s="353"/>
      <c r="USE53" s="353"/>
      <c r="USF53" s="353"/>
      <c r="USG53" s="353"/>
      <c r="USH53" s="353"/>
      <c r="USI53" s="353"/>
      <c r="USJ53" s="354"/>
      <c r="USK53" s="352" t="s">
        <v>78</v>
      </c>
      <c r="USL53" s="353"/>
      <c r="USM53" s="353"/>
      <c r="USN53" s="353"/>
      <c r="USO53" s="353"/>
      <c r="USP53" s="353"/>
      <c r="USQ53" s="353"/>
      <c r="USR53" s="354"/>
      <c r="USS53" s="352" t="s">
        <v>78</v>
      </c>
      <c r="UST53" s="353"/>
      <c r="USU53" s="353"/>
      <c r="USV53" s="353"/>
      <c r="USW53" s="353"/>
      <c r="USX53" s="353"/>
      <c r="USY53" s="353"/>
      <c r="USZ53" s="354"/>
      <c r="UTA53" s="352" t="s">
        <v>78</v>
      </c>
      <c r="UTB53" s="353"/>
      <c r="UTC53" s="353"/>
      <c r="UTD53" s="353"/>
      <c r="UTE53" s="353"/>
      <c r="UTF53" s="353"/>
      <c r="UTG53" s="353"/>
      <c r="UTH53" s="354"/>
      <c r="UTI53" s="352" t="s">
        <v>78</v>
      </c>
      <c r="UTJ53" s="353"/>
      <c r="UTK53" s="353"/>
      <c r="UTL53" s="353"/>
      <c r="UTM53" s="353"/>
      <c r="UTN53" s="353"/>
      <c r="UTO53" s="353"/>
      <c r="UTP53" s="354"/>
      <c r="UTQ53" s="352" t="s">
        <v>78</v>
      </c>
      <c r="UTR53" s="353"/>
      <c r="UTS53" s="353"/>
      <c r="UTT53" s="353"/>
      <c r="UTU53" s="353"/>
      <c r="UTV53" s="353"/>
      <c r="UTW53" s="353"/>
      <c r="UTX53" s="354"/>
      <c r="UTY53" s="352" t="s">
        <v>78</v>
      </c>
      <c r="UTZ53" s="353"/>
      <c r="UUA53" s="353"/>
      <c r="UUB53" s="353"/>
      <c r="UUC53" s="353"/>
      <c r="UUD53" s="353"/>
      <c r="UUE53" s="353"/>
      <c r="UUF53" s="354"/>
      <c r="UUG53" s="352" t="s">
        <v>78</v>
      </c>
      <c r="UUH53" s="353"/>
      <c r="UUI53" s="353"/>
      <c r="UUJ53" s="353"/>
      <c r="UUK53" s="353"/>
      <c r="UUL53" s="353"/>
      <c r="UUM53" s="353"/>
      <c r="UUN53" s="354"/>
      <c r="UUO53" s="352" t="s">
        <v>78</v>
      </c>
      <c r="UUP53" s="353"/>
      <c r="UUQ53" s="353"/>
      <c r="UUR53" s="353"/>
      <c r="UUS53" s="353"/>
      <c r="UUT53" s="353"/>
      <c r="UUU53" s="353"/>
      <c r="UUV53" s="354"/>
      <c r="UUW53" s="352" t="s">
        <v>78</v>
      </c>
      <c r="UUX53" s="353"/>
      <c r="UUY53" s="353"/>
      <c r="UUZ53" s="353"/>
      <c r="UVA53" s="353"/>
      <c r="UVB53" s="353"/>
      <c r="UVC53" s="353"/>
      <c r="UVD53" s="354"/>
      <c r="UVE53" s="352" t="s">
        <v>78</v>
      </c>
      <c r="UVF53" s="353"/>
      <c r="UVG53" s="353"/>
      <c r="UVH53" s="353"/>
      <c r="UVI53" s="353"/>
      <c r="UVJ53" s="353"/>
      <c r="UVK53" s="353"/>
      <c r="UVL53" s="354"/>
      <c r="UVM53" s="352" t="s">
        <v>78</v>
      </c>
      <c r="UVN53" s="353"/>
      <c r="UVO53" s="353"/>
      <c r="UVP53" s="353"/>
      <c r="UVQ53" s="353"/>
      <c r="UVR53" s="353"/>
      <c r="UVS53" s="353"/>
      <c r="UVT53" s="354"/>
      <c r="UVU53" s="352" t="s">
        <v>78</v>
      </c>
      <c r="UVV53" s="353"/>
      <c r="UVW53" s="353"/>
      <c r="UVX53" s="353"/>
      <c r="UVY53" s="353"/>
      <c r="UVZ53" s="353"/>
      <c r="UWA53" s="353"/>
      <c r="UWB53" s="354"/>
      <c r="UWC53" s="352" t="s">
        <v>78</v>
      </c>
      <c r="UWD53" s="353"/>
      <c r="UWE53" s="353"/>
      <c r="UWF53" s="353"/>
      <c r="UWG53" s="353"/>
      <c r="UWH53" s="353"/>
      <c r="UWI53" s="353"/>
      <c r="UWJ53" s="354"/>
      <c r="UWK53" s="352" t="s">
        <v>78</v>
      </c>
      <c r="UWL53" s="353"/>
      <c r="UWM53" s="353"/>
      <c r="UWN53" s="353"/>
      <c r="UWO53" s="353"/>
      <c r="UWP53" s="353"/>
      <c r="UWQ53" s="353"/>
      <c r="UWR53" s="354"/>
      <c r="UWS53" s="352" t="s">
        <v>78</v>
      </c>
      <c r="UWT53" s="353"/>
      <c r="UWU53" s="353"/>
      <c r="UWV53" s="353"/>
      <c r="UWW53" s="353"/>
      <c r="UWX53" s="353"/>
      <c r="UWY53" s="353"/>
      <c r="UWZ53" s="354"/>
      <c r="UXA53" s="352" t="s">
        <v>78</v>
      </c>
      <c r="UXB53" s="353"/>
      <c r="UXC53" s="353"/>
      <c r="UXD53" s="353"/>
      <c r="UXE53" s="353"/>
      <c r="UXF53" s="353"/>
      <c r="UXG53" s="353"/>
      <c r="UXH53" s="354"/>
      <c r="UXI53" s="352" t="s">
        <v>78</v>
      </c>
      <c r="UXJ53" s="353"/>
      <c r="UXK53" s="353"/>
      <c r="UXL53" s="353"/>
      <c r="UXM53" s="353"/>
      <c r="UXN53" s="353"/>
      <c r="UXO53" s="353"/>
      <c r="UXP53" s="354"/>
      <c r="UXQ53" s="352" t="s">
        <v>78</v>
      </c>
      <c r="UXR53" s="353"/>
      <c r="UXS53" s="353"/>
      <c r="UXT53" s="353"/>
      <c r="UXU53" s="353"/>
      <c r="UXV53" s="353"/>
      <c r="UXW53" s="353"/>
      <c r="UXX53" s="354"/>
      <c r="UXY53" s="352" t="s">
        <v>78</v>
      </c>
      <c r="UXZ53" s="353"/>
      <c r="UYA53" s="353"/>
      <c r="UYB53" s="353"/>
      <c r="UYC53" s="353"/>
      <c r="UYD53" s="353"/>
      <c r="UYE53" s="353"/>
      <c r="UYF53" s="354"/>
      <c r="UYG53" s="352" t="s">
        <v>78</v>
      </c>
      <c r="UYH53" s="353"/>
      <c r="UYI53" s="353"/>
      <c r="UYJ53" s="353"/>
      <c r="UYK53" s="353"/>
      <c r="UYL53" s="353"/>
      <c r="UYM53" s="353"/>
      <c r="UYN53" s="354"/>
      <c r="UYO53" s="352" t="s">
        <v>78</v>
      </c>
      <c r="UYP53" s="353"/>
      <c r="UYQ53" s="353"/>
      <c r="UYR53" s="353"/>
      <c r="UYS53" s="353"/>
      <c r="UYT53" s="353"/>
      <c r="UYU53" s="353"/>
      <c r="UYV53" s="354"/>
      <c r="UYW53" s="352" t="s">
        <v>78</v>
      </c>
      <c r="UYX53" s="353"/>
      <c r="UYY53" s="353"/>
      <c r="UYZ53" s="353"/>
      <c r="UZA53" s="353"/>
      <c r="UZB53" s="353"/>
      <c r="UZC53" s="353"/>
      <c r="UZD53" s="354"/>
      <c r="UZE53" s="352" t="s">
        <v>78</v>
      </c>
      <c r="UZF53" s="353"/>
      <c r="UZG53" s="353"/>
      <c r="UZH53" s="353"/>
      <c r="UZI53" s="353"/>
      <c r="UZJ53" s="353"/>
      <c r="UZK53" s="353"/>
      <c r="UZL53" s="354"/>
      <c r="UZM53" s="352" t="s">
        <v>78</v>
      </c>
      <c r="UZN53" s="353"/>
      <c r="UZO53" s="353"/>
      <c r="UZP53" s="353"/>
      <c r="UZQ53" s="353"/>
      <c r="UZR53" s="353"/>
      <c r="UZS53" s="353"/>
      <c r="UZT53" s="354"/>
      <c r="UZU53" s="352" t="s">
        <v>78</v>
      </c>
      <c r="UZV53" s="353"/>
      <c r="UZW53" s="353"/>
      <c r="UZX53" s="353"/>
      <c r="UZY53" s="353"/>
      <c r="UZZ53" s="353"/>
      <c r="VAA53" s="353"/>
      <c r="VAB53" s="354"/>
      <c r="VAC53" s="352" t="s">
        <v>78</v>
      </c>
      <c r="VAD53" s="353"/>
      <c r="VAE53" s="353"/>
      <c r="VAF53" s="353"/>
      <c r="VAG53" s="353"/>
      <c r="VAH53" s="353"/>
      <c r="VAI53" s="353"/>
      <c r="VAJ53" s="354"/>
      <c r="VAK53" s="352" t="s">
        <v>78</v>
      </c>
      <c r="VAL53" s="353"/>
      <c r="VAM53" s="353"/>
      <c r="VAN53" s="353"/>
      <c r="VAO53" s="353"/>
      <c r="VAP53" s="353"/>
      <c r="VAQ53" s="353"/>
      <c r="VAR53" s="354"/>
      <c r="VAS53" s="352" t="s">
        <v>78</v>
      </c>
      <c r="VAT53" s="353"/>
      <c r="VAU53" s="353"/>
      <c r="VAV53" s="353"/>
      <c r="VAW53" s="353"/>
      <c r="VAX53" s="353"/>
      <c r="VAY53" s="353"/>
      <c r="VAZ53" s="354"/>
      <c r="VBA53" s="352" t="s">
        <v>78</v>
      </c>
      <c r="VBB53" s="353"/>
      <c r="VBC53" s="353"/>
      <c r="VBD53" s="353"/>
      <c r="VBE53" s="353"/>
      <c r="VBF53" s="353"/>
      <c r="VBG53" s="353"/>
      <c r="VBH53" s="354"/>
      <c r="VBI53" s="352" t="s">
        <v>78</v>
      </c>
      <c r="VBJ53" s="353"/>
      <c r="VBK53" s="353"/>
      <c r="VBL53" s="353"/>
      <c r="VBM53" s="353"/>
      <c r="VBN53" s="353"/>
      <c r="VBO53" s="353"/>
      <c r="VBP53" s="354"/>
      <c r="VBQ53" s="352" t="s">
        <v>78</v>
      </c>
      <c r="VBR53" s="353"/>
      <c r="VBS53" s="353"/>
      <c r="VBT53" s="353"/>
      <c r="VBU53" s="353"/>
      <c r="VBV53" s="353"/>
      <c r="VBW53" s="353"/>
      <c r="VBX53" s="354"/>
      <c r="VBY53" s="352" t="s">
        <v>78</v>
      </c>
      <c r="VBZ53" s="353"/>
      <c r="VCA53" s="353"/>
      <c r="VCB53" s="353"/>
      <c r="VCC53" s="353"/>
      <c r="VCD53" s="353"/>
      <c r="VCE53" s="353"/>
      <c r="VCF53" s="354"/>
      <c r="VCG53" s="352" t="s">
        <v>78</v>
      </c>
      <c r="VCH53" s="353"/>
      <c r="VCI53" s="353"/>
      <c r="VCJ53" s="353"/>
      <c r="VCK53" s="353"/>
      <c r="VCL53" s="353"/>
      <c r="VCM53" s="353"/>
      <c r="VCN53" s="354"/>
      <c r="VCO53" s="352" t="s">
        <v>78</v>
      </c>
      <c r="VCP53" s="353"/>
      <c r="VCQ53" s="353"/>
      <c r="VCR53" s="353"/>
      <c r="VCS53" s="353"/>
      <c r="VCT53" s="353"/>
      <c r="VCU53" s="353"/>
      <c r="VCV53" s="354"/>
      <c r="VCW53" s="352" t="s">
        <v>78</v>
      </c>
      <c r="VCX53" s="353"/>
      <c r="VCY53" s="353"/>
      <c r="VCZ53" s="353"/>
      <c r="VDA53" s="353"/>
      <c r="VDB53" s="353"/>
      <c r="VDC53" s="353"/>
      <c r="VDD53" s="354"/>
      <c r="VDE53" s="352" t="s">
        <v>78</v>
      </c>
      <c r="VDF53" s="353"/>
      <c r="VDG53" s="353"/>
      <c r="VDH53" s="353"/>
      <c r="VDI53" s="353"/>
      <c r="VDJ53" s="353"/>
      <c r="VDK53" s="353"/>
      <c r="VDL53" s="354"/>
      <c r="VDM53" s="352" t="s">
        <v>78</v>
      </c>
      <c r="VDN53" s="353"/>
      <c r="VDO53" s="353"/>
      <c r="VDP53" s="353"/>
      <c r="VDQ53" s="353"/>
      <c r="VDR53" s="353"/>
      <c r="VDS53" s="353"/>
      <c r="VDT53" s="354"/>
      <c r="VDU53" s="352" t="s">
        <v>78</v>
      </c>
      <c r="VDV53" s="353"/>
      <c r="VDW53" s="353"/>
      <c r="VDX53" s="353"/>
      <c r="VDY53" s="353"/>
      <c r="VDZ53" s="353"/>
      <c r="VEA53" s="353"/>
      <c r="VEB53" s="354"/>
      <c r="VEC53" s="352" t="s">
        <v>78</v>
      </c>
      <c r="VED53" s="353"/>
      <c r="VEE53" s="353"/>
      <c r="VEF53" s="353"/>
      <c r="VEG53" s="353"/>
      <c r="VEH53" s="353"/>
      <c r="VEI53" s="353"/>
      <c r="VEJ53" s="354"/>
      <c r="VEK53" s="352" t="s">
        <v>78</v>
      </c>
      <c r="VEL53" s="353"/>
      <c r="VEM53" s="353"/>
      <c r="VEN53" s="353"/>
      <c r="VEO53" s="353"/>
      <c r="VEP53" s="353"/>
      <c r="VEQ53" s="353"/>
      <c r="VER53" s="354"/>
      <c r="VES53" s="352" t="s">
        <v>78</v>
      </c>
      <c r="VET53" s="353"/>
      <c r="VEU53" s="353"/>
      <c r="VEV53" s="353"/>
      <c r="VEW53" s="353"/>
      <c r="VEX53" s="353"/>
      <c r="VEY53" s="353"/>
      <c r="VEZ53" s="354"/>
      <c r="VFA53" s="352" t="s">
        <v>78</v>
      </c>
      <c r="VFB53" s="353"/>
      <c r="VFC53" s="353"/>
      <c r="VFD53" s="353"/>
      <c r="VFE53" s="353"/>
      <c r="VFF53" s="353"/>
      <c r="VFG53" s="353"/>
      <c r="VFH53" s="354"/>
      <c r="VFI53" s="352" t="s">
        <v>78</v>
      </c>
      <c r="VFJ53" s="353"/>
      <c r="VFK53" s="353"/>
      <c r="VFL53" s="353"/>
      <c r="VFM53" s="353"/>
      <c r="VFN53" s="353"/>
      <c r="VFO53" s="353"/>
      <c r="VFP53" s="354"/>
      <c r="VFQ53" s="352" t="s">
        <v>78</v>
      </c>
      <c r="VFR53" s="353"/>
      <c r="VFS53" s="353"/>
      <c r="VFT53" s="353"/>
      <c r="VFU53" s="353"/>
      <c r="VFV53" s="353"/>
      <c r="VFW53" s="353"/>
      <c r="VFX53" s="354"/>
      <c r="VFY53" s="352" t="s">
        <v>78</v>
      </c>
      <c r="VFZ53" s="353"/>
      <c r="VGA53" s="353"/>
      <c r="VGB53" s="353"/>
      <c r="VGC53" s="353"/>
      <c r="VGD53" s="353"/>
      <c r="VGE53" s="353"/>
      <c r="VGF53" s="354"/>
      <c r="VGG53" s="352" t="s">
        <v>78</v>
      </c>
      <c r="VGH53" s="353"/>
      <c r="VGI53" s="353"/>
      <c r="VGJ53" s="353"/>
      <c r="VGK53" s="353"/>
      <c r="VGL53" s="353"/>
      <c r="VGM53" s="353"/>
      <c r="VGN53" s="354"/>
      <c r="VGO53" s="352" t="s">
        <v>78</v>
      </c>
      <c r="VGP53" s="353"/>
      <c r="VGQ53" s="353"/>
      <c r="VGR53" s="353"/>
      <c r="VGS53" s="353"/>
      <c r="VGT53" s="353"/>
      <c r="VGU53" s="353"/>
      <c r="VGV53" s="354"/>
      <c r="VGW53" s="352" t="s">
        <v>78</v>
      </c>
      <c r="VGX53" s="353"/>
      <c r="VGY53" s="353"/>
      <c r="VGZ53" s="353"/>
      <c r="VHA53" s="353"/>
      <c r="VHB53" s="353"/>
      <c r="VHC53" s="353"/>
      <c r="VHD53" s="354"/>
      <c r="VHE53" s="352" t="s">
        <v>78</v>
      </c>
      <c r="VHF53" s="353"/>
      <c r="VHG53" s="353"/>
      <c r="VHH53" s="353"/>
      <c r="VHI53" s="353"/>
      <c r="VHJ53" s="353"/>
      <c r="VHK53" s="353"/>
      <c r="VHL53" s="354"/>
      <c r="VHM53" s="352" t="s">
        <v>78</v>
      </c>
      <c r="VHN53" s="353"/>
      <c r="VHO53" s="353"/>
      <c r="VHP53" s="353"/>
      <c r="VHQ53" s="353"/>
      <c r="VHR53" s="353"/>
      <c r="VHS53" s="353"/>
      <c r="VHT53" s="354"/>
      <c r="VHU53" s="352" t="s">
        <v>78</v>
      </c>
      <c r="VHV53" s="353"/>
      <c r="VHW53" s="353"/>
      <c r="VHX53" s="353"/>
      <c r="VHY53" s="353"/>
      <c r="VHZ53" s="353"/>
      <c r="VIA53" s="353"/>
      <c r="VIB53" s="354"/>
      <c r="VIC53" s="352" t="s">
        <v>78</v>
      </c>
      <c r="VID53" s="353"/>
      <c r="VIE53" s="353"/>
      <c r="VIF53" s="353"/>
      <c r="VIG53" s="353"/>
      <c r="VIH53" s="353"/>
      <c r="VII53" s="353"/>
      <c r="VIJ53" s="354"/>
      <c r="VIK53" s="352" t="s">
        <v>78</v>
      </c>
      <c r="VIL53" s="353"/>
      <c r="VIM53" s="353"/>
      <c r="VIN53" s="353"/>
      <c r="VIO53" s="353"/>
      <c r="VIP53" s="353"/>
      <c r="VIQ53" s="353"/>
      <c r="VIR53" s="354"/>
      <c r="VIS53" s="352" t="s">
        <v>78</v>
      </c>
      <c r="VIT53" s="353"/>
      <c r="VIU53" s="353"/>
      <c r="VIV53" s="353"/>
      <c r="VIW53" s="353"/>
      <c r="VIX53" s="353"/>
      <c r="VIY53" s="353"/>
      <c r="VIZ53" s="354"/>
      <c r="VJA53" s="352" t="s">
        <v>78</v>
      </c>
      <c r="VJB53" s="353"/>
      <c r="VJC53" s="353"/>
      <c r="VJD53" s="353"/>
      <c r="VJE53" s="353"/>
      <c r="VJF53" s="353"/>
      <c r="VJG53" s="353"/>
      <c r="VJH53" s="354"/>
      <c r="VJI53" s="352" t="s">
        <v>78</v>
      </c>
      <c r="VJJ53" s="353"/>
      <c r="VJK53" s="353"/>
      <c r="VJL53" s="353"/>
      <c r="VJM53" s="353"/>
      <c r="VJN53" s="353"/>
      <c r="VJO53" s="353"/>
      <c r="VJP53" s="354"/>
      <c r="VJQ53" s="352" t="s">
        <v>78</v>
      </c>
      <c r="VJR53" s="353"/>
      <c r="VJS53" s="353"/>
      <c r="VJT53" s="353"/>
      <c r="VJU53" s="353"/>
      <c r="VJV53" s="353"/>
      <c r="VJW53" s="353"/>
      <c r="VJX53" s="354"/>
      <c r="VJY53" s="352" t="s">
        <v>78</v>
      </c>
      <c r="VJZ53" s="353"/>
      <c r="VKA53" s="353"/>
      <c r="VKB53" s="353"/>
      <c r="VKC53" s="353"/>
      <c r="VKD53" s="353"/>
      <c r="VKE53" s="353"/>
      <c r="VKF53" s="354"/>
      <c r="VKG53" s="352" t="s">
        <v>78</v>
      </c>
      <c r="VKH53" s="353"/>
      <c r="VKI53" s="353"/>
      <c r="VKJ53" s="353"/>
      <c r="VKK53" s="353"/>
      <c r="VKL53" s="353"/>
      <c r="VKM53" s="353"/>
      <c r="VKN53" s="354"/>
      <c r="VKO53" s="352" t="s">
        <v>78</v>
      </c>
      <c r="VKP53" s="353"/>
      <c r="VKQ53" s="353"/>
      <c r="VKR53" s="353"/>
      <c r="VKS53" s="353"/>
      <c r="VKT53" s="353"/>
      <c r="VKU53" s="353"/>
      <c r="VKV53" s="354"/>
      <c r="VKW53" s="352" t="s">
        <v>78</v>
      </c>
      <c r="VKX53" s="353"/>
      <c r="VKY53" s="353"/>
      <c r="VKZ53" s="353"/>
      <c r="VLA53" s="353"/>
      <c r="VLB53" s="353"/>
      <c r="VLC53" s="353"/>
      <c r="VLD53" s="354"/>
      <c r="VLE53" s="352" t="s">
        <v>78</v>
      </c>
      <c r="VLF53" s="353"/>
      <c r="VLG53" s="353"/>
      <c r="VLH53" s="353"/>
      <c r="VLI53" s="353"/>
      <c r="VLJ53" s="353"/>
      <c r="VLK53" s="353"/>
      <c r="VLL53" s="354"/>
      <c r="VLM53" s="352" t="s">
        <v>78</v>
      </c>
      <c r="VLN53" s="353"/>
      <c r="VLO53" s="353"/>
      <c r="VLP53" s="353"/>
      <c r="VLQ53" s="353"/>
      <c r="VLR53" s="353"/>
      <c r="VLS53" s="353"/>
      <c r="VLT53" s="354"/>
      <c r="VLU53" s="352" t="s">
        <v>78</v>
      </c>
      <c r="VLV53" s="353"/>
      <c r="VLW53" s="353"/>
      <c r="VLX53" s="353"/>
      <c r="VLY53" s="353"/>
      <c r="VLZ53" s="353"/>
      <c r="VMA53" s="353"/>
      <c r="VMB53" s="354"/>
      <c r="VMC53" s="352" t="s">
        <v>78</v>
      </c>
      <c r="VMD53" s="353"/>
      <c r="VME53" s="353"/>
      <c r="VMF53" s="353"/>
      <c r="VMG53" s="353"/>
      <c r="VMH53" s="353"/>
      <c r="VMI53" s="353"/>
      <c r="VMJ53" s="354"/>
      <c r="VMK53" s="352" t="s">
        <v>78</v>
      </c>
      <c r="VML53" s="353"/>
      <c r="VMM53" s="353"/>
      <c r="VMN53" s="353"/>
      <c r="VMO53" s="353"/>
      <c r="VMP53" s="353"/>
      <c r="VMQ53" s="353"/>
      <c r="VMR53" s="354"/>
      <c r="VMS53" s="352" t="s">
        <v>78</v>
      </c>
      <c r="VMT53" s="353"/>
      <c r="VMU53" s="353"/>
      <c r="VMV53" s="353"/>
      <c r="VMW53" s="353"/>
      <c r="VMX53" s="353"/>
      <c r="VMY53" s="353"/>
      <c r="VMZ53" s="354"/>
      <c r="VNA53" s="352" t="s">
        <v>78</v>
      </c>
      <c r="VNB53" s="353"/>
      <c r="VNC53" s="353"/>
      <c r="VND53" s="353"/>
      <c r="VNE53" s="353"/>
      <c r="VNF53" s="353"/>
      <c r="VNG53" s="353"/>
      <c r="VNH53" s="354"/>
      <c r="VNI53" s="352" t="s">
        <v>78</v>
      </c>
      <c r="VNJ53" s="353"/>
      <c r="VNK53" s="353"/>
      <c r="VNL53" s="353"/>
      <c r="VNM53" s="353"/>
      <c r="VNN53" s="353"/>
      <c r="VNO53" s="353"/>
      <c r="VNP53" s="354"/>
      <c r="VNQ53" s="352" t="s">
        <v>78</v>
      </c>
      <c r="VNR53" s="353"/>
      <c r="VNS53" s="353"/>
      <c r="VNT53" s="353"/>
      <c r="VNU53" s="353"/>
      <c r="VNV53" s="353"/>
      <c r="VNW53" s="353"/>
      <c r="VNX53" s="354"/>
      <c r="VNY53" s="352" t="s">
        <v>78</v>
      </c>
      <c r="VNZ53" s="353"/>
      <c r="VOA53" s="353"/>
      <c r="VOB53" s="353"/>
      <c r="VOC53" s="353"/>
      <c r="VOD53" s="353"/>
      <c r="VOE53" s="353"/>
      <c r="VOF53" s="354"/>
      <c r="VOG53" s="352" t="s">
        <v>78</v>
      </c>
      <c r="VOH53" s="353"/>
      <c r="VOI53" s="353"/>
      <c r="VOJ53" s="353"/>
      <c r="VOK53" s="353"/>
      <c r="VOL53" s="353"/>
      <c r="VOM53" s="353"/>
      <c r="VON53" s="354"/>
      <c r="VOO53" s="352" t="s">
        <v>78</v>
      </c>
      <c r="VOP53" s="353"/>
      <c r="VOQ53" s="353"/>
      <c r="VOR53" s="353"/>
      <c r="VOS53" s="353"/>
      <c r="VOT53" s="353"/>
      <c r="VOU53" s="353"/>
      <c r="VOV53" s="354"/>
      <c r="VOW53" s="352" t="s">
        <v>78</v>
      </c>
      <c r="VOX53" s="353"/>
      <c r="VOY53" s="353"/>
      <c r="VOZ53" s="353"/>
      <c r="VPA53" s="353"/>
      <c r="VPB53" s="353"/>
      <c r="VPC53" s="353"/>
      <c r="VPD53" s="354"/>
      <c r="VPE53" s="352" t="s">
        <v>78</v>
      </c>
      <c r="VPF53" s="353"/>
      <c r="VPG53" s="353"/>
      <c r="VPH53" s="353"/>
      <c r="VPI53" s="353"/>
      <c r="VPJ53" s="353"/>
      <c r="VPK53" s="353"/>
      <c r="VPL53" s="354"/>
      <c r="VPM53" s="352" t="s">
        <v>78</v>
      </c>
      <c r="VPN53" s="353"/>
      <c r="VPO53" s="353"/>
      <c r="VPP53" s="353"/>
      <c r="VPQ53" s="353"/>
      <c r="VPR53" s="353"/>
      <c r="VPS53" s="353"/>
      <c r="VPT53" s="354"/>
      <c r="VPU53" s="352" t="s">
        <v>78</v>
      </c>
      <c r="VPV53" s="353"/>
      <c r="VPW53" s="353"/>
      <c r="VPX53" s="353"/>
      <c r="VPY53" s="353"/>
      <c r="VPZ53" s="353"/>
      <c r="VQA53" s="353"/>
      <c r="VQB53" s="354"/>
      <c r="VQC53" s="352" t="s">
        <v>78</v>
      </c>
      <c r="VQD53" s="353"/>
      <c r="VQE53" s="353"/>
      <c r="VQF53" s="353"/>
      <c r="VQG53" s="353"/>
      <c r="VQH53" s="353"/>
      <c r="VQI53" s="353"/>
      <c r="VQJ53" s="354"/>
      <c r="VQK53" s="352" t="s">
        <v>78</v>
      </c>
      <c r="VQL53" s="353"/>
      <c r="VQM53" s="353"/>
      <c r="VQN53" s="353"/>
      <c r="VQO53" s="353"/>
      <c r="VQP53" s="353"/>
      <c r="VQQ53" s="353"/>
      <c r="VQR53" s="354"/>
      <c r="VQS53" s="352" t="s">
        <v>78</v>
      </c>
      <c r="VQT53" s="353"/>
      <c r="VQU53" s="353"/>
      <c r="VQV53" s="353"/>
      <c r="VQW53" s="353"/>
      <c r="VQX53" s="353"/>
      <c r="VQY53" s="353"/>
      <c r="VQZ53" s="354"/>
      <c r="VRA53" s="352" t="s">
        <v>78</v>
      </c>
      <c r="VRB53" s="353"/>
      <c r="VRC53" s="353"/>
      <c r="VRD53" s="353"/>
      <c r="VRE53" s="353"/>
      <c r="VRF53" s="353"/>
      <c r="VRG53" s="353"/>
      <c r="VRH53" s="354"/>
      <c r="VRI53" s="352" t="s">
        <v>78</v>
      </c>
      <c r="VRJ53" s="353"/>
      <c r="VRK53" s="353"/>
      <c r="VRL53" s="353"/>
      <c r="VRM53" s="353"/>
      <c r="VRN53" s="353"/>
      <c r="VRO53" s="353"/>
      <c r="VRP53" s="354"/>
      <c r="VRQ53" s="352" t="s">
        <v>78</v>
      </c>
      <c r="VRR53" s="353"/>
      <c r="VRS53" s="353"/>
      <c r="VRT53" s="353"/>
      <c r="VRU53" s="353"/>
      <c r="VRV53" s="353"/>
      <c r="VRW53" s="353"/>
      <c r="VRX53" s="354"/>
      <c r="VRY53" s="352" t="s">
        <v>78</v>
      </c>
      <c r="VRZ53" s="353"/>
      <c r="VSA53" s="353"/>
      <c r="VSB53" s="353"/>
      <c r="VSC53" s="353"/>
      <c r="VSD53" s="353"/>
      <c r="VSE53" s="353"/>
      <c r="VSF53" s="354"/>
      <c r="VSG53" s="352" t="s">
        <v>78</v>
      </c>
      <c r="VSH53" s="353"/>
      <c r="VSI53" s="353"/>
      <c r="VSJ53" s="353"/>
      <c r="VSK53" s="353"/>
      <c r="VSL53" s="353"/>
      <c r="VSM53" s="353"/>
      <c r="VSN53" s="354"/>
      <c r="VSO53" s="352" t="s">
        <v>78</v>
      </c>
      <c r="VSP53" s="353"/>
      <c r="VSQ53" s="353"/>
      <c r="VSR53" s="353"/>
      <c r="VSS53" s="353"/>
      <c r="VST53" s="353"/>
      <c r="VSU53" s="353"/>
      <c r="VSV53" s="354"/>
      <c r="VSW53" s="352" t="s">
        <v>78</v>
      </c>
      <c r="VSX53" s="353"/>
      <c r="VSY53" s="353"/>
      <c r="VSZ53" s="353"/>
      <c r="VTA53" s="353"/>
      <c r="VTB53" s="353"/>
      <c r="VTC53" s="353"/>
      <c r="VTD53" s="354"/>
      <c r="VTE53" s="352" t="s">
        <v>78</v>
      </c>
      <c r="VTF53" s="353"/>
      <c r="VTG53" s="353"/>
      <c r="VTH53" s="353"/>
      <c r="VTI53" s="353"/>
      <c r="VTJ53" s="353"/>
      <c r="VTK53" s="353"/>
      <c r="VTL53" s="354"/>
      <c r="VTM53" s="352" t="s">
        <v>78</v>
      </c>
      <c r="VTN53" s="353"/>
      <c r="VTO53" s="353"/>
      <c r="VTP53" s="353"/>
      <c r="VTQ53" s="353"/>
      <c r="VTR53" s="353"/>
      <c r="VTS53" s="353"/>
      <c r="VTT53" s="354"/>
      <c r="VTU53" s="352" t="s">
        <v>78</v>
      </c>
      <c r="VTV53" s="353"/>
      <c r="VTW53" s="353"/>
      <c r="VTX53" s="353"/>
      <c r="VTY53" s="353"/>
      <c r="VTZ53" s="353"/>
      <c r="VUA53" s="353"/>
      <c r="VUB53" s="354"/>
      <c r="VUC53" s="352" t="s">
        <v>78</v>
      </c>
      <c r="VUD53" s="353"/>
      <c r="VUE53" s="353"/>
      <c r="VUF53" s="353"/>
      <c r="VUG53" s="353"/>
      <c r="VUH53" s="353"/>
      <c r="VUI53" s="353"/>
      <c r="VUJ53" s="354"/>
      <c r="VUK53" s="352" t="s">
        <v>78</v>
      </c>
      <c r="VUL53" s="353"/>
      <c r="VUM53" s="353"/>
      <c r="VUN53" s="353"/>
      <c r="VUO53" s="353"/>
      <c r="VUP53" s="353"/>
      <c r="VUQ53" s="353"/>
      <c r="VUR53" s="354"/>
      <c r="VUS53" s="352" t="s">
        <v>78</v>
      </c>
      <c r="VUT53" s="353"/>
      <c r="VUU53" s="353"/>
      <c r="VUV53" s="353"/>
      <c r="VUW53" s="353"/>
      <c r="VUX53" s="353"/>
      <c r="VUY53" s="353"/>
      <c r="VUZ53" s="354"/>
      <c r="VVA53" s="352" t="s">
        <v>78</v>
      </c>
      <c r="VVB53" s="353"/>
      <c r="VVC53" s="353"/>
      <c r="VVD53" s="353"/>
      <c r="VVE53" s="353"/>
      <c r="VVF53" s="353"/>
      <c r="VVG53" s="353"/>
      <c r="VVH53" s="354"/>
      <c r="VVI53" s="352" t="s">
        <v>78</v>
      </c>
      <c r="VVJ53" s="353"/>
      <c r="VVK53" s="353"/>
      <c r="VVL53" s="353"/>
      <c r="VVM53" s="353"/>
      <c r="VVN53" s="353"/>
      <c r="VVO53" s="353"/>
      <c r="VVP53" s="354"/>
      <c r="VVQ53" s="352" t="s">
        <v>78</v>
      </c>
      <c r="VVR53" s="353"/>
      <c r="VVS53" s="353"/>
      <c r="VVT53" s="353"/>
      <c r="VVU53" s="353"/>
      <c r="VVV53" s="353"/>
      <c r="VVW53" s="353"/>
      <c r="VVX53" s="354"/>
      <c r="VVY53" s="352" t="s">
        <v>78</v>
      </c>
      <c r="VVZ53" s="353"/>
      <c r="VWA53" s="353"/>
      <c r="VWB53" s="353"/>
      <c r="VWC53" s="353"/>
      <c r="VWD53" s="353"/>
      <c r="VWE53" s="353"/>
      <c r="VWF53" s="354"/>
      <c r="VWG53" s="352" t="s">
        <v>78</v>
      </c>
      <c r="VWH53" s="353"/>
      <c r="VWI53" s="353"/>
      <c r="VWJ53" s="353"/>
      <c r="VWK53" s="353"/>
      <c r="VWL53" s="353"/>
      <c r="VWM53" s="353"/>
      <c r="VWN53" s="354"/>
      <c r="VWO53" s="352" t="s">
        <v>78</v>
      </c>
      <c r="VWP53" s="353"/>
      <c r="VWQ53" s="353"/>
      <c r="VWR53" s="353"/>
      <c r="VWS53" s="353"/>
      <c r="VWT53" s="353"/>
      <c r="VWU53" s="353"/>
      <c r="VWV53" s="354"/>
      <c r="VWW53" s="352" t="s">
        <v>78</v>
      </c>
      <c r="VWX53" s="353"/>
      <c r="VWY53" s="353"/>
      <c r="VWZ53" s="353"/>
      <c r="VXA53" s="353"/>
      <c r="VXB53" s="353"/>
      <c r="VXC53" s="353"/>
      <c r="VXD53" s="354"/>
      <c r="VXE53" s="352" t="s">
        <v>78</v>
      </c>
      <c r="VXF53" s="353"/>
      <c r="VXG53" s="353"/>
      <c r="VXH53" s="353"/>
      <c r="VXI53" s="353"/>
      <c r="VXJ53" s="353"/>
      <c r="VXK53" s="353"/>
      <c r="VXL53" s="354"/>
      <c r="VXM53" s="352" t="s">
        <v>78</v>
      </c>
      <c r="VXN53" s="353"/>
      <c r="VXO53" s="353"/>
      <c r="VXP53" s="353"/>
      <c r="VXQ53" s="353"/>
      <c r="VXR53" s="353"/>
      <c r="VXS53" s="353"/>
      <c r="VXT53" s="354"/>
      <c r="VXU53" s="352" t="s">
        <v>78</v>
      </c>
      <c r="VXV53" s="353"/>
      <c r="VXW53" s="353"/>
      <c r="VXX53" s="353"/>
      <c r="VXY53" s="353"/>
      <c r="VXZ53" s="353"/>
      <c r="VYA53" s="353"/>
      <c r="VYB53" s="354"/>
      <c r="VYC53" s="352" t="s">
        <v>78</v>
      </c>
      <c r="VYD53" s="353"/>
      <c r="VYE53" s="353"/>
      <c r="VYF53" s="353"/>
      <c r="VYG53" s="353"/>
      <c r="VYH53" s="353"/>
      <c r="VYI53" s="353"/>
      <c r="VYJ53" s="354"/>
      <c r="VYK53" s="352" t="s">
        <v>78</v>
      </c>
      <c r="VYL53" s="353"/>
      <c r="VYM53" s="353"/>
      <c r="VYN53" s="353"/>
      <c r="VYO53" s="353"/>
      <c r="VYP53" s="353"/>
      <c r="VYQ53" s="353"/>
      <c r="VYR53" s="354"/>
      <c r="VYS53" s="352" t="s">
        <v>78</v>
      </c>
      <c r="VYT53" s="353"/>
      <c r="VYU53" s="353"/>
      <c r="VYV53" s="353"/>
      <c r="VYW53" s="353"/>
      <c r="VYX53" s="353"/>
      <c r="VYY53" s="353"/>
      <c r="VYZ53" s="354"/>
      <c r="VZA53" s="352" t="s">
        <v>78</v>
      </c>
      <c r="VZB53" s="353"/>
      <c r="VZC53" s="353"/>
      <c r="VZD53" s="353"/>
      <c r="VZE53" s="353"/>
      <c r="VZF53" s="353"/>
      <c r="VZG53" s="353"/>
      <c r="VZH53" s="354"/>
      <c r="VZI53" s="352" t="s">
        <v>78</v>
      </c>
      <c r="VZJ53" s="353"/>
      <c r="VZK53" s="353"/>
      <c r="VZL53" s="353"/>
      <c r="VZM53" s="353"/>
      <c r="VZN53" s="353"/>
      <c r="VZO53" s="353"/>
      <c r="VZP53" s="354"/>
      <c r="VZQ53" s="352" t="s">
        <v>78</v>
      </c>
      <c r="VZR53" s="353"/>
      <c r="VZS53" s="353"/>
      <c r="VZT53" s="353"/>
      <c r="VZU53" s="353"/>
      <c r="VZV53" s="353"/>
      <c r="VZW53" s="353"/>
      <c r="VZX53" s="354"/>
      <c r="VZY53" s="352" t="s">
        <v>78</v>
      </c>
      <c r="VZZ53" s="353"/>
      <c r="WAA53" s="353"/>
      <c r="WAB53" s="353"/>
      <c r="WAC53" s="353"/>
      <c r="WAD53" s="353"/>
      <c r="WAE53" s="353"/>
      <c r="WAF53" s="354"/>
      <c r="WAG53" s="352" t="s">
        <v>78</v>
      </c>
      <c r="WAH53" s="353"/>
      <c r="WAI53" s="353"/>
      <c r="WAJ53" s="353"/>
      <c r="WAK53" s="353"/>
      <c r="WAL53" s="353"/>
      <c r="WAM53" s="353"/>
      <c r="WAN53" s="354"/>
      <c r="WAO53" s="352" t="s">
        <v>78</v>
      </c>
      <c r="WAP53" s="353"/>
      <c r="WAQ53" s="353"/>
      <c r="WAR53" s="353"/>
      <c r="WAS53" s="353"/>
      <c r="WAT53" s="353"/>
      <c r="WAU53" s="353"/>
      <c r="WAV53" s="354"/>
      <c r="WAW53" s="352" t="s">
        <v>78</v>
      </c>
      <c r="WAX53" s="353"/>
      <c r="WAY53" s="353"/>
      <c r="WAZ53" s="353"/>
      <c r="WBA53" s="353"/>
      <c r="WBB53" s="353"/>
      <c r="WBC53" s="353"/>
      <c r="WBD53" s="354"/>
      <c r="WBE53" s="352" t="s">
        <v>78</v>
      </c>
      <c r="WBF53" s="353"/>
      <c r="WBG53" s="353"/>
      <c r="WBH53" s="353"/>
      <c r="WBI53" s="353"/>
      <c r="WBJ53" s="353"/>
      <c r="WBK53" s="353"/>
      <c r="WBL53" s="354"/>
      <c r="WBM53" s="352" t="s">
        <v>78</v>
      </c>
      <c r="WBN53" s="353"/>
      <c r="WBO53" s="353"/>
      <c r="WBP53" s="353"/>
      <c r="WBQ53" s="353"/>
      <c r="WBR53" s="353"/>
      <c r="WBS53" s="353"/>
      <c r="WBT53" s="354"/>
      <c r="WBU53" s="352" t="s">
        <v>78</v>
      </c>
      <c r="WBV53" s="353"/>
      <c r="WBW53" s="353"/>
      <c r="WBX53" s="353"/>
      <c r="WBY53" s="353"/>
      <c r="WBZ53" s="353"/>
      <c r="WCA53" s="353"/>
      <c r="WCB53" s="354"/>
      <c r="WCC53" s="352" t="s">
        <v>78</v>
      </c>
      <c r="WCD53" s="353"/>
      <c r="WCE53" s="353"/>
      <c r="WCF53" s="353"/>
      <c r="WCG53" s="353"/>
      <c r="WCH53" s="353"/>
      <c r="WCI53" s="353"/>
      <c r="WCJ53" s="354"/>
      <c r="WCK53" s="352" t="s">
        <v>78</v>
      </c>
      <c r="WCL53" s="353"/>
      <c r="WCM53" s="353"/>
      <c r="WCN53" s="353"/>
      <c r="WCO53" s="353"/>
      <c r="WCP53" s="353"/>
      <c r="WCQ53" s="353"/>
      <c r="WCR53" s="354"/>
      <c r="WCS53" s="352" t="s">
        <v>78</v>
      </c>
      <c r="WCT53" s="353"/>
      <c r="WCU53" s="353"/>
      <c r="WCV53" s="353"/>
      <c r="WCW53" s="353"/>
      <c r="WCX53" s="353"/>
      <c r="WCY53" s="353"/>
      <c r="WCZ53" s="354"/>
      <c r="WDA53" s="352" t="s">
        <v>78</v>
      </c>
      <c r="WDB53" s="353"/>
      <c r="WDC53" s="353"/>
      <c r="WDD53" s="353"/>
      <c r="WDE53" s="353"/>
      <c r="WDF53" s="353"/>
      <c r="WDG53" s="353"/>
      <c r="WDH53" s="354"/>
      <c r="WDI53" s="352" t="s">
        <v>78</v>
      </c>
      <c r="WDJ53" s="353"/>
      <c r="WDK53" s="353"/>
      <c r="WDL53" s="353"/>
      <c r="WDM53" s="353"/>
      <c r="WDN53" s="353"/>
      <c r="WDO53" s="353"/>
      <c r="WDP53" s="354"/>
      <c r="WDQ53" s="352" t="s">
        <v>78</v>
      </c>
      <c r="WDR53" s="353"/>
      <c r="WDS53" s="353"/>
      <c r="WDT53" s="353"/>
      <c r="WDU53" s="353"/>
      <c r="WDV53" s="353"/>
      <c r="WDW53" s="353"/>
      <c r="WDX53" s="354"/>
      <c r="WDY53" s="352" t="s">
        <v>78</v>
      </c>
      <c r="WDZ53" s="353"/>
      <c r="WEA53" s="353"/>
      <c r="WEB53" s="353"/>
      <c r="WEC53" s="353"/>
      <c r="WED53" s="353"/>
      <c r="WEE53" s="353"/>
      <c r="WEF53" s="354"/>
      <c r="WEG53" s="352" t="s">
        <v>78</v>
      </c>
      <c r="WEH53" s="353"/>
      <c r="WEI53" s="353"/>
      <c r="WEJ53" s="353"/>
      <c r="WEK53" s="353"/>
      <c r="WEL53" s="353"/>
      <c r="WEM53" s="353"/>
      <c r="WEN53" s="354"/>
      <c r="WEO53" s="352" t="s">
        <v>78</v>
      </c>
      <c r="WEP53" s="353"/>
      <c r="WEQ53" s="353"/>
      <c r="WER53" s="353"/>
      <c r="WES53" s="353"/>
      <c r="WET53" s="353"/>
      <c r="WEU53" s="353"/>
      <c r="WEV53" s="354"/>
      <c r="WEW53" s="352" t="s">
        <v>78</v>
      </c>
      <c r="WEX53" s="353"/>
      <c r="WEY53" s="353"/>
      <c r="WEZ53" s="353"/>
      <c r="WFA53" s="353"/>
      <c r="WFB53" s="353"/>
      <c r="WFC53" s="353"/>
      <c r="WFD53" s="354"/>
      <c r="WFE53" s="352" t="s">
        <v>78</v>
      </c>
      <c r="WFF53" s="353"/>
      <c r="WFG53" s="353"/>
      <c r="WFH53" s="353"/>
      <c r="WFI53" s="353"/>
      <c r="WFJ53" s="353"/>
      <c r="WFK53" s="353"/>
      <c r="WFL53" s="354"/>
      <c r="WFM53" s="352" t="s">
        <v>78</v>
      </c>
      <c r="WFN53" s="353"/>
      <c r="WFO53" s="353"/>
      <c r="WFP53" s="353"/>
      <c r="WFQ53" s="353"/>
      <c r="WFR53" s="353"/>
      <c r="WFS53" s="353"/>
      <c r="WFT53" s="354"/>
      <c r="WFU53" s="352" t="s">
        <v>78</v>
      </c>
      <c r="WFV53" s="353"/>
      <c r="WFW53" s="353"/>
      <c r="WFX53" s="353"/>
      <c r="WFY53" s="353"/>
      <c r="WFZ53" s="353"/>
      <c r="WGA53" s="353"/>
      <c r="WGB53" s="354"/>
      <c r="WGC53" s="352" t="s">
        <v>78</v>
      </c>
      <c r="WGD53" s="353"/>
      <c r="WGE53" s="353"/>
      <c r="WGF53" s="353"/>
      <c r="WGG53" s="353"/>
      <c r="WGH53" s="353"/>
      <c r="WGI53" s="353"/>
      <c r="WGJ53" s="354"/>
      <c r="WGK53" s="352" t="s">
        <v>78</v>
      </c>
      <c r="WGL53" s="353"/>
      <c r="WGM53" s="353"/>
      <c r="WGN53" s="353"/>
      <c r="WGO53" s="353"/>
      <c r="WGP53" s="353"/>
      <c r="WGQ53" s="353"/>
      <c r="WGR53" s="354"/>
      <c r="WGS53" s="352" t="s">
        <v>78</v>
      </c>
      <c r="WGT53" s="353"/>
      <c r="WGU53" s="353"/>
      <c r="WGV53" s="353"/>
      <c r="WGW53" s="353"/>
      <c r="WGX53" s="353"/>
      <c r="WGY53" s="353"/>
      <c r="WGZ53" s="354"/>
      <c r="WHA53" s="352" t="s">
        <v>78</v>
      </c>
      <c r="WHB53" s="353"/>
      <c r="WHC53" s="353"/>
      <c r="WHD53" s="353"/>
      <c r="WHE53" s="353"/>
      <c r="WHF53" s="353"/>
      <c r="WHG53" s="353"/>
      <c r="WHH53" s="354"/>
      <c r="WHI53" s="352" t="s">
        <v>78</v>
      </c>
      <c r="WHJ53" s="353"/>
      <c r="WHK53" s="353"/>
      <c r="WHL53" s="353"/>
      <c r="WHM53" s="353"/>
      <c r="WHN53" s="353"/>
      <c r="WHO53" s="353"/>
      <c r="WHP53" s="354"/>
      <c r="WHQ53" s="352" t="s">
        <v>78</v>
      </c>
      <c r="WHR53" s="353"/>
      <c r="WHS53" s="353"/>
      <c r="WHT53" s="353"/>
      <c r="WHU53" s="353"/>
      <c r="WHV53" s="353"/>
      <c r="WHW53" s="353"/>
      <c r="WHX53" s="354"/>
      <c r="WHY53" s="352" t="s">
        <v>78</v>
      </c>
      <c r="WHZ53" s="353"/>
      <c r="WIA53" s="353"/>
      <c r="WIB53" s="353"/>
      <c r="WIC53" s="353"/>
      <c r="WID53" s="353"/>
      <c r="WIE53" s="353"/>
      <c r="WIF53" s="354"/>
      <c r="WIG53" s="352" t="s">
        <v>78</v>
      </c>
      <c r="WIH53" s="353"/>
      <c r="WII53" s="353"/>
      <c r="WIJ53" s="353"/>
      <c r="WIK53" s="353"/>
      <c r="WIL53" s="353"/>
      <c r="WIM53" s="353"/>
      <c r="WIN53" s="354"/>
      <c r="WIO53" s="352" t="s">
        <v>78</v>
      </c>
      <c r="WIP53" s="353"/>
      <c r="WIQ53" s="353"/>
      <c r="WIR53" s="353"/>
      <c r="WIS53" s="353"/>
      <c r="WIT53" s="353"/>
      <c r="WIU53" s="353"/>
      <c r="WIV53" s="354"/>
      <c r="WIW53" s="352" t="s">
        <v>78</v>
      </c>
      <c r="WIX53" s="353"/>
      <c r="WIY53" s="353"/>
      <c r="WIZ53" s="353"/>
      <c r="WJA53" s="353"/>
      <c r="WJB53" s="353"/>
      <c r="WJC53" s="353"/>
      <c r="WJD53" s="354"/>
      <c r="WJE53" s="352" t="s">
        <v>78</v>
      </c>
      <c r="WJF53" s="353"/>
      <c r="WJG53" s="353"/>
      <c r="WJH53" s="353"/>
      <c r="WJI53" s="353"/>
      <c r="WJJ53" s="353"/>
      <c r="WJK53" s="353"/>
      <c r="WJL53" s="354"/>
      <c r="WJM53" s="352" t="s">
        <v>78</v>
      </c>
      <c r="WJN53" s="353"/>
      <c r="WJO53" s="353"/>
      <c r="WJP53" s="353"/>
      <c r="WJQ53" s="353"/>
      <c r="WJR53" s="353"/>
      <c r="WJS53" s="353"/>
      <c r="WJT53" s="354"/>
      <c r="WJU53" s="352" t="s">
        <v>78</v>
      </c>
      <c r="WJV53" s="353"/>
      <c r="WJW53" s="353"/>
      <c r="WJX53" s="353"/>
      <c r="WJY53" s="353"/>
      <c r="WJZ53" s="353"/>
      <c r="WKA53" s="353"/>
      <c r="WKB53" s="354"/>
      <c r="WKC53" s="352" t="s">
        <v>78</v>
      </c>
      <c r="WKD53" s="353"/>
      <c r="WKE53" s="353"/>
      <c r="WKF53" s="353"/>
      <c r="WKG53" s="353"/>
      <c r="WKH53" s="353"/>
      <c r="WKI53" s="353"/>
      <c r="WKJ53" s="354"/>
      <c r="WKK53" s="352" t="s">
        <v>78</v>
      </c>
      <c r="WKL53" s="353"/>
      <c r="WKM53" s="353"/>
      <c r="WKN53" s="353"/>
      <c r="WKO53" s="353"/>
      <c r="WKP53" s="353"/>
      <c r="WKQ53" s="353"/>
      <c r="WKR53" s="354"/>
      <c r="WKS53" s="352" t="s">
        <v>78</v>
      </c>
      <c r="WKT53" s="353"/>
      <c r="WKU53" s="353"/>
      <c r="WKV53" s="353"/>
      <c r="WKW53" s="353"/>
      <c r="WKX53" s="353"/>
      <c r="WKY53" s="353"/>
      <c r="WKZ53" s="354"/>
      <c r="WLA53" s="352" t="s">
        <v>78</v>
      </c>
      <c r="WLB53" s="353"/>
      <c r="WLC53" s="353"/>
      <c r="WLD53" s="353"/>
      <c r="WLE53" s="353"/>
      <c r="WLF53" s="353"/>
      <c r="WLG53" s="353"/>
      <c r="WLH53" s="354"/>
      <c r="WLI53" s="352" t="s">
        <v>78</v>
      </c>
      <c r="WLJ53" s="353"/>
      <c r="WLK53" s="353"/>
      <c r="WLL53" s="353"/>
      <c r="WLM53" s="353"/>
      <c r="WLN53" s="353"/>
      <c r="WLO53" s="353"/>
      <c r="WLP53" s="354"/>
      <c r="WLQ53" s="352" t="s">
        <v>78</v>
      </c>
      <c r="WLR53" s="353"/>
      <c r="WLS53" s="353"/>
      <c r="WLT53" s="353"/>
      <c r="WLU53" s="353"/>
      <c r="WLV53" s="353"/>
      <c r="WLW53" s="353"/>
      <c r="WLX53" s="354"/>
      <c r="WLY53" s="352" t="s">
        <v>78</v>
      </c>
      <c r="WLZ53" s="353"/>
      <c r="WMA53" s="353"/>
      <c r="WMB53" s="353"/>
      <c r="WMC53" s="353"/>
      <c r="WMD53" s="353"/>
      <c r="WME53" s="353"/>
      <c r="WMF53" s="354"/>
      <c r="WMG53" s="352" t="s">
        <v>78</v>
      </c>
      <c r="WMH53" s="353"/>
      <c r="WMI53" s="353"/>
      <c r="WMJ53" s="353"/>
      <c r="WMK53" s="353"/>
      <c r="WML53" s="353"/>
      <c r="WMM53" s="353"/>
      <c r="WMN53" s="354"/>
      <c r="WMO53" s="352" t="s">
        <v>78</v>
      </c>
      <c r="WMP53" s="353"/>
      <c r="WMQ53" s="353"/>
      <c r="WMR53" s="353"/>
      <c r="WMS53" s="353"/>
      <c r="WMT53" s="353"/>
      <c r="WMU53" s="353"/>
      <c r="WMV53" s="354"/>
      <c r="WMW53" s="352" t="s">
        <v>78</v>
      </c>
      <c r="WMX53" s="353"/>
      <c r="WMY53" s="353"/>
      <c r="WMZ53" s="353"/>
      <c r="WNA53" s="353"/>
      <c r="WNB53" s="353"/>
      <c r="WNC53" s="353"/>
      <c r="WND53" s="354"/>
      <c r="WNE53" s="352" t="s">
        <v>78</v>
      </c>
      <c r="WNF53" s="353"/>
      <c r="WNG53" s="353"/>
      <c r="WNH53" s="353"/>
      <c r="WNI53" s="353"/>
      <c r="WNJ53" s="353"/>
      <c r="WNK53" s="353"/>
      <c r="WNL53" s="354"/>
      <c r="WNM53" s="352" t="s">
        <v>78</v>
      </c>
      <c r="WNN53" s="353"/>
      <c r="WNO53" s="353"/>
      <c r="WNP53" s="353"/>
      <c r="WNQ53" s="353"/>
      <c r="WNR53" s="353"/>
      <c r="WNS53" s="353"/>
      <c r="WNT53" s="354"/>
      <c r="WNU53" s="352" t="s">
        <v>78</v>
      </c>
      <c r="WNV53" s="353"/>
      <c r="WNW53" s="353"/>
      <c r="WNX53" s="353"/>
      <c r="WNY53" s="353"/>
      <c r="WNZ53" s="353"/>
      <c r="WOA53" s="353"/>
      <c r="WOB53" s="354"/>
      <c r="WOC53" s="352" t="s">
        <v>78</v>
      </c>
      <c r="WOD53" s="353"/>
      <c r="WOE53" s="353"/>
      <c r="WOF53" s="353"/>
      <c r="WOG53" s="353"/>
      <c r="WOH53" s="353"/>
      <c r="WOI53" s="353"/>
      <c r="WOJ53" s="354"/>
      <c r="WOK53" s="352" t="s">
        <v>78</v>
      </c>
      <c r="WOL53" s="353"/>
      <c r="WOM53" s="353"/>
      <c r="WON53" s="353"/>
      <c r="WOO53" s="353"/>
      <c r="WOP53" s="353"/>
      <c r="WOQ53" s="353"/>
      <c r="WOR53" s="354"/>
      <c r="WOS53" s="352" t="s">
        <v>78</v>
      </c>
      <c r="WOT53" s="353"/>
      <c r="WOU53" s="353"/>
      <c r="WOV53" s="353"/>
      <c r="WOW53" s="353"/>
      <c r="WOX53" s="353"/>
      <c r="WOY53" s="353"/>
      <c r="WOZ53" s="354"/>
      <c r="WPA53" s="352" t="s">
        <v>78</v>
      </c>
      <c r="WPB53" s="353"/>
      <c r="WPC53" s="353"/>
      <c r="WPD53" s="353"/>
      <c r="WPE53" s="353"/>
      <c r="WPF53" s="353"/>
      <c r="WPG53" s="353"/>
      <c r="WPH53" s="354"/>
      <c r="WPI53" s="352" t="s">
        <v>78</v>
      </c>
      <c r="WPJ53" s="353"/>
      <c r="WPK53" s="353"/>
      <c r="WPL53" s="353"/>
      <c r="WPM53" s="353"/>
      <c r="WPN53" s="353"/>
      <c r="WPO53" s="353"/>
      <c r="WPP53" s="354"/>
      <c r="WPQ53" s="352" t="s">
        <v>78</v>
      </c>
      <c r="WPR53" s="353"/>
      <c r="WPS53" s="353"/>
      <c r="WPT53" s="353"/>
      <c r="WPU53" s="353"/>
      <c r="WPV53" s="353"/>
      <c r="WPW53" s="353"/>
      <c r="WPX53" s="354"/>
      <c r="WPY53" s="352" t="s">
        <v>78</v>
      </c>
      <c r="WPZ53" s="353"/>
      <c r="WQA53" s="353"/>
      <c r="WQB53" s="353"/>
      <c r="WQC53" s="353"/>
      <c r="WQD53" s="353"/>
      <c r="WQE53" s="353"/>
      <c r="WQF53" s="354"/>
      <c r="WQG53" s="352" t="s">
        <v>78</v>
      </c>
      <c r="WQH53" s="353"/>
      <c r="WQI53" s="353"/>
      <c r="WQJ53" s="353"/>
      <c r="WQK53" s="353"/>
      <c r="WQL53" s="353"/>
      <c r="WQM53" s="353"/>
      <c r="WQN53" s="354"/>
      <c r="WQO53" s="352" t="s">
        <v>78</v>
      </c>
      <c r="WQP53" s="353"/>
      <c r="WQQ53" s="353"/>
      <c r="WQR53" s="353"/>
      <c r="WQS53" s="353"/>
      <c r="WQT53" s="353"/>
      <c r="WQU53" s="353"/>
      <c r="WQV53" s="354"/>
      <c r="WQW53" s="352" t="s">
        <v>78</v>
      </c>
      <c r="WQX53" s="353"/>
      <c r="WQY53" s="353"/>
      <c r="WQZ53" s="353"/>
      <c r="WRA53" s="353"/>
      <c r="WRB53" s="353"/>
      <c r="WRC53" s="353"/>
      <c r="WRD53" s="354"/>
      <c r="WRE53" s="352" t="s">
        <v>78</v>
      </c>
      <c r="WRF53" s="353"/>
      <c r="WRG53" s="353"/>
      <c r="WRH53" s="353"/>
      <c r="WRI53" s="353"/>
      <c r="WRJ53" s="353"/>
      <c r="WRK53" s="353"/>
      <c r="WRL53" s="354"/>
      <c r="WRM53" s="352" t="s">
        <v>78</v>
      </c>
      <c r="WRN53" s="353"/>
      <c r="WRO53" s="353"/>
      <c r="WRP53" s="353"/>
      <c r="WRQ53" s="353"/>
      <c r="WRR53" s="353"/>
      <c r="WRS53" s="353"/>
      <c r="WRT53" s="354"/>
      <c r="WRU53" s="352" t="s">
        <v>78</v>
      </c>
      <c r="WRV53" s="353"/>
      <c r="WRW53" s="353"/>
      <c r="WRX53" s="353"/>
      <c r="WRY53" s="353"/>
      <c r="WRZ53" s="353"/>
      <c r="WSA53" s="353"/>
      <c r="WSB53" s="354"/>
      <c r="WSC53" s="352" t="s">
        <v>78</v>
      </c>
      <c r="WSD53" s="353"/>
      <c r="WSE53" s="353"/>
      <c r="WSF53" s="353"/>
      <c r="WSG53" s="353"/>
      <c r="WSH53" s="353"/>
      <c r="WSI53" s="353"/>
      <c r="WSJ53" s="354"/>
      <c r="WSK53" s="352" t="s">
        <v>78</v>
      </c>
      <c r="WSL53" s="353"/>
      <c r="WSM53" s="353"/>
      <c r="WSN53" s="353"/>
      <c r="WSO53" s="353"/>
      <c r="WSP53" s="353"/>
      <c r="WSQ53" s="353"/>
      <c r="WSR53" s="354"/>
      <c r="WSS53" s="352" t="s">
        <v>78</v>
      </c>
      <c r="WST53" s="353"/>
      <c r="WSU53" s="353"/>
      <c r="WSV53" s="353"/>
      <c r="WSW53" s="353"/>
      <c r="WSX53" s="353"/>
      <c r="WSY53" s="353"/>
      <c r="WSZ53" s="354"/>
      <c r="WTA53" s="352" t="s">
        <v>78</v>
      </c>
      <c r="WTB53" s="353"/>
      <c r="WTC53" s="353"/>
      <c r="WTD53" s="353"/>
      <c r="WTE53" s="353"/>
      <c r="WTF53" s="353"/>
      <c r="WTG53" s="353"/>
      <c r="WTH53" s="354"/>
      <c r="WTI53" s="352" t="s">
        <v>78</v>
      </c>
      <c r="WTJ53" s="353"/>
      <c r="WTK53" s="353"/>
      <c r="WTL53" s="353"/>
      <c r="WTM53" s="353"/>
      <c r="WTN53" s="353"/>
      <c r="WTO53" s="353"/>
      <c r="WTP53" s="354"/>
      <c r="WTQ53" s="352" t="s">
        <v>78</v>
      </c>
      <c r="WTR53" s="353"/>
      <c r="WTS53" s="353"/>
      <c r="WTT53" s="353"/>
      <c r="WTU53" s="353"/>
      <c r="WTV53" s="353"/>
      <c r="WTW53" s="353"/>
      <c r="WTX53" s="354"/>
      <c r="WTY53" s="352" t="s">
        <v>78</v>
      </c>
      <c r="WTZ53" s="353"/>
      <c r="WUA53" s="353"/>
      <c r="WUB53" s="353"/>
      <c r="WUC53" s="353"/>
      <c r="WUD53" s="353"/>
      <c r="WUE53" s="353"/>
      <c r="WUF53" s="354"/>
      <c r="WUG53" s="352" t="s">
        <v>78</v>
      </c>
      <c r="WUH53" s="353"/>
      <c r="WUI53" s="353"/>
      <c r="WUJ53" s="353"/>
      <c r="WUK53" s="353"/>
      <c r="WUL53" s="353"/>
      <c r="WUM53" s="353"/>
      <c r="WUN53" s="354"/>
      <c r="WUO53" s="352" t="s">
        <v>78</v>
      </c>
      <c r="WUP53" s="353"/>
      <c r="WUQ53" s="353"/>
      <c r="WUR53" s="353"/>
      <c r="WUS53" s="353"/>
      <c r="WUT53" s="353"/>
      <c r="WUU53" s="353"/>
      <c r="WUV53" s="354"/>
      <c r="WUW53" s="352" t="s">
        <v>78</v>
      </c>
      <c r="WUX53" s="353"/>
      <c r="WUY53" s="353"/>
      <c r="WUZ53" s="353"/>
      <c r="WVA53" s="353"/>
      <c r="WVB53" s="353"/>
      <c r="WVC53" s="353"/>
      <c r="WVD53" s="354"/>
      <c r="WVE53" s="352" t="s">
        <v>78</v>
      </c>
      <c r="WVF53" s="353"/>
      <c r="WVG53" s="353"/>
      <c r="WVH53" s="353"/>
      <c r="WVI53" s="353"/>
      <c r="WVJ53" s="353"/>
      <c r="WVK53" s="353"/>
      <c r="WVL53" s="354"/>
      <c r="WVM53" s="352" t="s">
        <v>78</v>
      </c>
      <c r="WVN53" s="353"/>
      <c r="WVO53" s="353"/>
      <c r="WVP53" s="353"/>
      <c r="WVQ53" s="353"/>
      <c r="WVR53" s="353"/>
      <c r="WVS53" s="353"/>
      <c r="WVT53" s="354"/>
      <c r="WVU53" s="352" t="s">
        <v>78</v>
      </c>
      <c r="WVV53" s="353"/>
      <c r="WVW53" s="353"/>
      <c r="WVX53" s="353"/>
      <c r="WVY53" s="353"/>
      <c r="WVZ53" s="353"/>
      <c r="WWA53" s="353"/>
      <c r="WWB53" s="354"/>
      <c r="WWC53" s="352" t="s">
        <v>78</v>
      </c>
      <c r="WWD53" s="353"/>
      <c r="WWE53" s="353"/>
      <c r="WWF53" s="353"/>
      <c r="WWG53" s="353"/>
      <c r="WWH53" s="353"/>
      <c r="WWI53" s="353"/>
      <c r="WWJ53" s="354"/>
      <c r="WWK53" s="352" t="s">
        <v>78</v>
      </c>
      <c r="WWL53" s="353"/>
      <c r="WWM53" s="353"/>
      <c r="WWN53" s="353"/>
      <c r="WWO53" s="353"/>
      <c r="WWP53" s="353"/>
      <c r="WWQ53" s="353"/>
      <c r="WWR53" s="354"/>
      <c r="WWS53" s="352" t="s">
        <v>78</v>
      </c>
      <c r="WWT53" s="353"/>
      <c r="WWU53" s="353"/>
      <c r="WWV53" s="353"/>
      <c r="WWW53" s="353"/>
      <c r="WWX53" s="353"/>
      <c r="WWY53" s="353"/>
      <c r="WWZ53" s="354"/>
      <c r="WXA53" s="352" t="s">
        <v>78</v>
      </c>
      <c r="WXB53" s="353"/>
      <c r="WXC53" s="353"/>
      <c r="WXD53" s="353"/>
      <c r="WXE53" s="353"/>
      <c r="WXF53" s="353"/>
      <c r="WXG53" s="353"/>
      <c r="WXH53" s="354"/>
      <c r="WXI53" s="352" t="s">
        <v>78</v>
      </c>
      <c r="WXJ53" s="353"/>
      <c r="WXK53" s="353"/>
      <c r="WXL53" s="353"/>
      <c r="WXM53" s="353"/>
      <c r="WXN53" s="353"/>
      <c r="WXO53" s="353"/>
      <c r="WXP53" s="354"/>
      <c r="WXQ53" s="352" t="s">
        <v>78</v>
      </c>
      <c r="WXR53" s="353"/>
      <c r="WXS53" s="353"/>
      <c r="WXT53" s="353"/>
      <c r="WXU53" s="353"/>
      <c r="WXV53" s="353"/>
      <c r="WXW53" s="353"/>
      <c r="WXX53" s="354"/>
      <c r="WXY53" s="352" t="s">
        <v>78</v>
      </c>
      <c r="WXZ53" s="353"/>
      <c r="WYA53" s="353"/>
      <c r="WYB53" s="353"/>
      <c r="WYC53" s="353"/>
      <c r="WYD53" s="353"/>
      <c r="WYE53" s="353"/>
      <c r="WYF53" s="354"/>
      <c r="WYG53" s="352" t="s">
        <v>78</v>
      </c>
      <c r="WYH53" s="353"/>
      <c r="WYI53" s="353"/>
      <c r="WYJ53" s="353"/>
      <c r="WYK53" s="353"/>
      <c r="WYL53" s="353"/>
      <c r="WYM53" s="353"/>
      <c r="WYN53" s="354"/>
      <c r="WYO53" s="352" t="s">
        <v>78</v>
      </c>
      <c r="WYP53" s="353"/>
      <c r="WYQ53" s="353"/>
      <c r="WYR53" s="353"/>
      <c r="WYS53" s="353"/>
      <c r="WYT53" s="353"/>
      <c r="WYU53" s="353"/>
      <c r="WYV53" s="354"/>
      <c r="WYW53" s="352" t="s">
        <v>78</v>
      </c>
      <c r="WYX53" s="353"/>
      <c r="WYY53" s="353"/>
      <c r="WYZ53" s="353"/>
      <c r="WZA53" s="353"/>
      <c r="WZB53" s="353"/>
      <c r="WZC53" s="353"/>
      <c r="WZD53" s="354"/>
      <c r="WZE53" s="352" t="s">
        <v>78</v>
      </c>
      <c r="WZF53" s="353"/>
      <c r="WZG53" s="353"/>
      <c r="WZH53" s="353"/>
      <c r="WZI53" s="353"/>
      <c r="WZJ53" s="353"/>
      <c r="WZK53" s="353"/>
      <c r="WZL53" s="354"/>
      <c r="WZM53" s="352" t="s">
        <v>78</v>
      </c>
      <c r="WZN53" s="353"/>
      <c r="WZO53" s="353"/>
      <c r="WZP53" s="353"/>
      <c r="WZQ53" s="353"/>
      <c r="WZR53" s="353"/>
      <c r="WZS53" s="353"/>
      <c r="WZT53" s="354"/>
      <c r="WZU53" s="352" t="s">
        <v>78</v>
      </c>
      <c r="WZV53" s="353"/>
      <c r="WZW53" s="353"/>
      <c r="WZX53" s="353"/>
      <c r="WZY53" s="353"/>
      <c r="WZZ53" s="353"/>
      <c r="XAA53" s="353"/>
      <c r="XAB53" s="354"/>
      <c r="XAC53" s="352" t="s">
        <v>78</v>
      </c>
      <c r="XAD53" s="353"/>
      <c r="XAE53" s="353"/>
      <c r="XAF53" s="353"/>
      <c r="XAG53" s="353"/>
      <c r="XAH53" s="353"/>
      <c r="XAI53" s="353"/>
      <c r="XAJ53" s="354"/>
      <c r="XAK53" s="352" t="s">
        <v>78</v>
      </c>
      <c r="XAL53" s="353"/>
      <c r="XAM53" s="353"/>
      <c r="XAN53" s="353"/>
      <c r="XAO53" s="353"/>
      <c r="XAP53" s="353"/>
      <c r="XAQ53" s="353"/>
      <c r="XAR53" s="354"/>
      <c r="XAS53" s="352" t="s">
        <v>78</v>
      </c>
      <c r="XAT53" s="353"/>
      <c r="XAU53" s="353"/>
      <c r="XAV53" s="353"/>
      <c r="XAW53" s="353"/>
      <c r="XAX53" s="353"/>
      <c r="XAY53" s="353"/>
      <c r="XAZ53" s="354"/>
      <c r="XBA53" s="352" t="s">
        <v>78</v>
      </c>
      <c r="XBB53" s="353"/>
      <c r="XBC53" s="353"/>
      <c r="XBD53" s="353"/>
      <c r="XBE53" s="353"/>
      <c r="XBF53" s="353"/>
      <c r="XBG53" s="353"/>
      <c r="XBH53" s="354"/>
      <c r="XBI53" s="352" t="s">
        <v>78</v>
      </c>
      <c r="XBJ53" s="353"/>
      <c r="XBK53" s="353"/>
      <c r="XBL53" s="353"/>
      <c r="XBM53" s="353"/>
      <c r="XBN53" s="353"/>
      <c r="XBO53" s="353"/>
      <c r="XBP53" s="354"/>
      <c r="XBQ53" s="352" t="s">
        <v>78</v>
      </c>
      <c r="XBR53" s="353"/>
      <c r="XBS53" s="353"/>
      <c r="XBT53" s="353"/>
      <c r="XBU53" s="353"/>
      <c r="XBV53" s="353"/>
      <c r="XBW53" s="353"/>
      <c r="XBX53" s="354"/>
      <c r="XBY53" s="352" t="s">
        <v>78</v>
      </c>
      <c r="XBZ53" s="353"/>
      <c r="XCA53" s="353"/>
      <c r="XCB53" s="353"/>
      <c r="XCC53" s="353"/>
      <c r="XCD53" s="353"/>
      <c r="XCE53" s="353"/>
      <c r="XCF53" s="354"/>
      <c r="XCG53" s="352" t="s">
        <v>78</v>
      </c>
      <c r="XCH53" s="353"/>
      <c r="XCI53" s="353"/>
      <c r="XCJ53" s="353"/>
      <c r="XCK53" s="353"/>
      <c r="XCL53" s="353"/>
      <c r="XCM53" s="353"/>
      <c r="XCN53" s="354"/>
      <c r="XCO53" s="352" t="s">
        <v>78</v>
      </c>
      <c r="XCP53" s="353"/>
      <c r="XCQ53" s="353"/>
      <c r="XCR53" s="353"/>
      <c r="XCS53" s="353"/>
      <c r="XCT53" s="353"/>
      <c r="XCU53" s="353"/>
      <c r="XCV53" s="354"/>
      <c r="XCW53" s="352" t="s">
        <v>78</v>
      </c>
      <c r="XCX53" s="353"/>
      <c r="XCY53" s="353"/>
      <c r="XCZ53" s="353"/>
      <c r="XDA53" s="353"/>
      <c r="XDB53" s="353"/>
      <c r="XDC53" s="353"/>
      <c r="XDD53" s="354"/>
      <c r="XDE53" s="352" t="s">
        <v>78</v>
      </c>
      <c r="XDF53" s="353"/>
      <c r="XDG53" s="353"/>
      <c r="XDH53" s="353"/>
      <c r="XDI53" s="353"/>
      <c r="XDJ53" s="353"/>
      <c r="XDK53" s="353"/>
      <c r="XDL53" s="354"/>
      <c r="XDM53" s="352" t="s">
        <v>78</v>
      </c>
      <c r="XDN53" s="353"/>
      <c r="XDO53" s="353"/>
      <c r="XDP53" s="353"/>
      <c r="XDQ53" s="353"/>
      <c r="XDR53" s="353"/>
      <c r="XDS53" s="353"/>
      <c r="XDT53" s="354"/>
      <c r="XDU53" s="352" t="s">
        <v>78</v>
      </c>
      <c r="XDV53" s="353"/>
      <c r="XDW53" s="353"/>
      <c r="XDX53" s="353"/>
      <c r="XDY53" s="353"/>
      <c r="XDZ53" s="353"/>
      <c r="XEA53" s="353"/>
      <c r="XEB53" s="354"/>
      <c r="XEC53" s="352" t="s">
        <v>78</v>
      </c>
      <c r="XED53" s="353"/>
      <c r="XEE53" s="353"/>
      <c r="XEF53" s="353"/>
      <c r="XEG53" s="353"/>
      <c r="XEH53" s="353"/>
      <c r="XEI53" s="353"/>
      <c r="XEJ53" s="354"/>
      <c r="XEK53" s="352" t="s">
        <v>78</v>
      </c>
      <c r="XEL53" s="353"/>
      <c r="XEM53" s="353"/>
      <c r="XEN53" s="353"/>
      <c r="XEO53" s="353"/>
      <c r="XEP53" s="353"/>
      <c r="XEQ53" s="353"/>
      <c r="XER53" s="354"/>
    </row>
    <row r="54" spans="1:16372" ht="30" customHeight="1" thickBot="1" x14ac:dyDescent="0.3">
      <c r="A54" s="246"/>
      <c r="B54" s="262"/>
      <c r="C54" s="263" t="s">
        <v>14</v>
      </c>
      <c r="D54" s="264"/>
      <c r="E54" s="355">
        <f>+ROUND(SUM(E51:E52),0)</f>
        <v>34179963</v>
      </c>
      <c r="F54" s="355">
        <f>+ROUND(SUM(F51:F52),0)</f>
        <v>239259741</v>
      </c>
      <c r="G54" s="356"/>
      <c r="H54" s="356"/>
      <c r="I54" s="356"/>
    </row>
    <row r="55" spans="1:16372" ht="30" customHeight="1" x14ac:dyDescent="0.25">
      <c r="A55" s="246"/>
      <c r="B55" s="147" t="s">
        <v>9</v>
      </c>
      <c r="C55" s="307" t="s">
        <v>10</v>
      </c>
      <c r="D55" s="308" t="s">
        <v>55</v>
      </c>
      <c r="E55" s="360">
        <v>21912575</v>
      </c>
      <c r="F55" s="286">
        <f>+E55*2</f>
        <v>43825150</v>
      </c>
      <c r="G55" s="252"/>
      <c r="H55" s="252"/>
      <c r="I55" s="252"/>
    </row>
    <row r="56" spans="1:16372" ht="30" customHeight="1" x14ac:dyDescent="0.25">
      <c r="A56" s="246"/>
      <c r="B56" s="147"/>
      <c r="C56" s="307" t="s">
        <v>11</v>
      </c>
      <c r="D56" s="308" t="s">
        <v>56</v>
      </c>
      <c r="E56" s="360">
        <v>2199175</v>
      </c>
      <c r="F56" s="286">
        <f>+E56</f>
        <v>2199175</v>
      </c>
      <c r="G56" s="252"/>
      <c r="H56" s="252"/>
      <c r="I56" s="252"/>
    </row>
    <row r="57" spans="1:16372" ht="30" customHeight="1" x14ac:dyDescent="0.25">
      <c r="A57" s="246"/>
      <c r="B57" s="147"/>
      <c r="C57" s="307" t="s">
        <v>12</v>
      </c>
      <c r="D57" s="308" t="s">
        <v>57</v>
      </c>
      <c r="E57" s="360">
        <v>698660</v>
      </c>
      <c r="F57" s="286">
        <f>+E57</f>
        <v>698660</v>
      </c>
      <c r="G57" s="252"/>
      <c r="H57" s="252"/>
      <c r="I57" s="252"/>
    </row>
    <row r="58" spans="1:16372" ht="30" customHeight="1" x14ac:dyDescent="0.25">
      <c r="A58" s="268"/>
      <c r="B58" s="269"/>
      <c r="C58" s="309" t="s">
        <v>13</v>
      </c>
      <c r="D58" s="309"/>
      <c r="E58" s="310">
        <f>+ROUND(SUM(E55:E57),0)</f>
        <v>24810410</v>
      </c>
      <c r="F58" s="310">
        <f>+ROUND(SUM(F55:F57),0)</f>
        <v>46722985</v>
      </c>
      <c r="G58" s="357"/>
      <c r="H58" s="275"/>
      <c r="I58" s="275"/>
    </row>
    <row r="59" spans="1:16372" ht="30" customHeight="1" x14ac:dyDescent="0.25">
      <c r="A59" s="270" t="s">
        <v>47</v>
      </c>
      <c r="B59" s="271"/>
      <c r="C59" s="272"/>
      <c r="D59" s="273"/>
      <c r="E59" s="311">
        <f>+ROUND(SUM(E58,E54,E50),0)</f>
        <v>137321203</v>
      </c>
      <c r="F59" s="311">
        <f>+ROUND(SUM(F58,F54,F50),0)</f>
        <v>1151180069</v>
      </c>
      <c r="G59" s="357"/>
      <c r="H59" s="275"/>
      <c r="I59" s="275"/>
    </row>
    <row r="60" spans="1:16372" ht="24" customHeight="1" x14ac:dyDescent="0.25">
      <c r="A60" s="276"/>
      <c r="B60" s="276"/>
      <c r="C60" s="276"/>
      <c r="D60" s="276"/>
      <c r="E60" s="276"/>
      <c r="F60" s="276"/>
      <c r="G60" s="276"/>
      <c r="H60" s="276"/>
    </row>
    <row r="61" spans="1:16372" ht="24" customHeight="1" x14ac:dyDescent="0.25">
      <c r="A61" s="157" t="s">
        <v>97</v>
      </c>
      <c r="B61" s="157"/>
      <c r="C61" s="157"/>
      <c r="D61" s="157"/>
      <c r="E61" s="159"/>
      <c r="F61" s="159"/>
      <c r="G61" s="159"/>
      <c r="H61" s="159"/>
      <c r="I61" s="159"/>
    </row>
    <row r="62" spans="1:16372" ht="24" customHeight="1" x14ac:dyDescent="0.25">
      <c r="A62" s="157" t="s">
        <v>98</v>
      </c>
      <c r="B62" s="157"/>
      <c r="C62" s="157"/>
      <c r="D62" s="157"/>
      <c r="E62" s="157"/>
      <c r="F62" s="157"/>
      <c r="G62" s="157"/>
      <c r="H62" s="157"/>
      <c r="I62" s="157"/>
    </row>
    <row r="63" spans="1:16372" ht="24" customHeight="1" x14ac:dyDescent="0.25">
      <c r="A63" s="157"/>
      <c r="B63" s="157"/>
      <c r="C63" s="157"/>
      <c r="D63" s="157"/>
      <c r="E63" s="157"/>
      <c r="F63" s="157"/>
      <c r="G63" s="157"/>
      <c r="H63" s="157"/>
      <c r="I63" s="157"/>
    </row>
    <row r="64" spans="1:16372" ht="24" customHeight="1" x14ac:dyDescent="0.25">
      <c r="A64" s="160" t="s">
        <v>99</v>
      </c>
      <c r="B64" s="159"/>
      <c r="C64" s="159"/>
      <c r="D64" s="159"/>
      <c r="E64" s="159"/>
      <c r="F64" s="159"/>
      <c r="G64" s="159"/>
      <c r="H64" s="159"/>
      <c r="I64" s="159"/>
    </row>
    <row r="65" spans="1:9" ht="24" customHeight="1" x14ac:dyDescent="0.25">
      <c r="A65" s="160" t="s">
        <v>100</v>
      </c>
      <c r="B65" s="159"/>
      <c r="C65" s="159"/>
      <c r="D65" s="159"/>
      <c r="E65" s="159"/>
      <c r="F65" s="159"/>
      <c r="G65" s="159"/>
      <c r="H65" s="159"/>
      <c r="I65" s="159"/>
    </row>
    <row r="66" spans="1:9" ht="24" customHeight="1" x14ac:dyDescent="0.25">
      <c r="A66" s="160" t="s">
        <v>101</v>
      </c>
      <c r="B66" s="159"/>
      <c r="C66" s="159"/>
      <c r="D66" s="159"/>
      <c r="E66" s="159"/>
      <c r="F66" s="159"/>
      <c r="G66" s="159"/>
      <c r="H66" s="159"/>
      <c r="I66" s="159"/>
    </row>
    <row r="67" spans="1:9" ht="24" customHeight="1" x14ac:dyDescent="0.25">
      <c r="A67" s="160" t="s">
        <v>102</v>
      </c>
      <c r="B67" s="159"/>
      <c r="C67" s="159"/>
      <c r="D67" s="159"/>
      <c r="E67" s="159"/>
      <c r="F67" s="159"/>
      <c r="G67" s="159"/>
      <c r="H67" s="159"/>
      <c r="I67" s="159"/>
    </row>
    <row r="68" spans="1:9" ht="24" customHeight="1" x14ac:dyDescent="0.25">
      <c r="A68" s="160" t="s">
        <v>103</v>
      </c>
      <c r="B68" s="159"/>
      <c r="C68" s="159"/>
      <c r="D68" s="159"/>
      <c r="E68" s="159"/>
      <c r="F68" s="159"/>
      <c r="G68" s="159"/>
      <c r="H68" s="159"/>
      <c r="I68" s="159"/>
    </row>
    <row r="69" spans="1:9" ht="18" x14ac:dyDescent="0.25">
      <c r="A69" s="160" t="s">
        <v>104</v>
      </c>
      <c r="B69" s="159"/>
      <c r="C69" s="159"/>
      <c r="D69" s="159"/>
      <c r="E69" s="159"/>
      <c r="F69" s="159"/>
      <c r="G69" s="159"/>
      <c r="H69" s="159"/>
      <c r="I69" s="159"/>
    </row>
    <row r="70" spans="1:9" ht="18" x14ac:dyDescent="0.25">
      <c r="A70" s="160" t="s">
        <v>105</v>
      </c>
      <c r="B70" s="161"/>
      <c r="C70" s="162"/>
      <c r="D70" s="162"/>
      <c r="E70" s="162"/>
      <c r="F70" s="161"/>
      <c r="G70" s="159"/>
      <c r="H70" s="162"/>
      <c r="I70" s="162"/>
    </row>
    <row r="71" spans="1:9" ht="18" x14ac:dyDescent="0.25">
      <c r="A71" s="160" t="s">
        <v>106</v>
      </c>
      <c r="B71" s="161"/>
      <c r="C71" s="162"/>
      <c r="D71" s="162"/>
      <c r="E71" s="162"/>
      <c r="F71" s="162"/>
      <c r="G71" s="162"/>
      <c r="H71" s="162"/>
      <c r="I71" s="162"/>
    </row>
    <row r="72" spans="1:9" ht="18" x14ac:dyDescent="0.25">
      <c r="A72" s="165" t="s">
        <v>107</v>
      </c>
      <c r="B72" s="161"/>
      <c r="C72" s="162"/>
      <c r="D72" s="162"/>
      <c r="E72" s="162"/>
      <c r="F72" s="162"/>
      <c r="G72" s="162"/>
      <c r="H72" s="162"/>
      <c r="I72" s="162"/>
    </row>
    <row r="73" spans="1:9" ht="15.75" x14ac:dyDescent="0.25">
      <c r="A73" s="166"/>
      <c r="B73" s="74"/>
      <c r="C73" s="64"/>
      <c r="D73" s="64"/>
      <c r="E73" s="64"/>
      <c r="F73" s="64"/>
      <c r="G73" s="64"/>
      <c r="H73" s="64"/>
      <c r="I73" s="64"/>
    </row>
    <row r="74" spans="1:9" ht="15.75" x14ac:dyDescent="0.25">
      <c r="A74" s="167"/>
      <c r="B74" s="74"/>
      <c r="C74" s="64"/>
      <c r="D74" s="64"/>
      <c r="E74" s="64"/>
      <c r="F74" s="64"/>
      <c r="G74" s="64"/>
      <c r="H74" s="64"/>
      <c r="I74" s="64"/>
    </row>
    <row r="75" spans="1:9" ht="15.75" x14ac:dyDescent="0.25">
      <c r="A75" s="167"/>
      <c r="B75" s="74"/>
      <c r="C75" s="64"/>
      <c r="D75" s="64"/>
      <c r="E75" s="64"/>
      <c r="F75" s="64"/>
      <c r="G75" s="64"/>
      <c r="H75" s="64"/>
      <c r="I75" s="64"/>
    </row>
    <row r="76" spans="1:9" ht="15" x14ac:dyDescent="0.25">
      <c r="A76" s="74"/>
      <c r="B76" s="74"/>
      <c r="C76" s="64"/>
      <c r="D76" s="64"/>
      <c r="E76" s="64"/>
      <c r="F76" s="64"/>
      <c r="G76" s="64"/>
      <c r="H76" s="64"/>
      <c r="I76" s="64"/>
    </row>
    <row r="77" spans="1:9" ht="15" x14ac:dyDescent="0.25">
      <c r="A77" s="66"/>
      <c r="B77" s="74"/>
      <c r="C77" s="64"/>
      <c r="D77" s="64"/>
      <c r="E77" s="74"/>
      <c r="F77" s="74"/>
      <c r="G77" s="64"/>
      <c r="H77" s="64"/>
      <c r="I77" s="74"/>
    </row>
    <row r="78" spans="1:9" x14ac:dyDescent="0.25">
      <c r="A78" s="168"/>
      <c r="B78" s="168"/>
      <c r="C78" s="169"/>
      <c r="D78" s="169"/>
      <c r="E78" s="172"/>
      <c r="F78" s="168"/>
      <c r="G78" s="168"/>
      <c r="H78" s="169"/>
      <c r="I78" s="169"/>
    </row>
    <row r="79" spans="1:9" x14ac:dyDescent="0.25">
      <c r="A79" s="168"/>
      <c r="B79" s="168"/>
      <c r="C79" s="169"/>
      <c r="D79" s="169"/>
      <c r="E79" s="172"/>
      <c r="F79" s="168"/>
      <c r="G79" s="168"/>
      <c r="H79" s="169"/>
      <c r="I79" s="169"/>
    </row>
    <row r="80" spans="1:9" x14ac:dyDescent="0.25">
      <c r="A80" s="168"/>
      <c r="B80" s="168"/>
      <c r="C80" s="169"/>
      <c r="D80" s="169"/>
      <c r="E80" s="172"/>
      <c r="F80" s="168"/>
      <c r="G80" s="168"/>
      <c r="H80" s="169"/>
      <c r="I80" s="169"/>
    </row>
    <row r="81" spans="1:9" x14ac:dyDescent="0.25">
      <c r="A81" s="172"/>
      <c r="B81" s="172"/>
      <c r="C81" s="172"/>
      <c r="D81" s="172"/>
      <c r="E81" s="172"/>
      <c r="F81" s="172"/>
      <c r="G81" s="172"/>
      <c r="H81" s="172"/>
      <c r="I81" s="172"/>
    </row>
    <row r="82" spans="1:9" x14ac:dyDescent="0.25">
      <c r="A82" s="172"/>
      <c r="B82" s="172"/>
      <c r="C82" s="172"/>
      <c r="D82" s="172"/>
      <c r="E82" s="172"/>
      <c r="F82" s="172"/>
      <c r="G82" s="172"/>
      <c r="H82" s="172"/>
      <c r="I82" s="172"/>
    </row>
    <row r="83" spans="1:9" x14ac:dyDescent="0.25">
      <c r="A83" s="173"/>
      <c r="B83" s="168"/>
      <c r="C83" s="169"/>
      <c r="D83" s="169"/>
      <c r="E83" s="172"/>
      <c r="F83" s="173"/>
      <c r="G83" s="173"/>
      <c r="H83" s="169"/>
      <c r="I83" s="169"/>
    </row>
    <row r="84" spans="1:9" x14ac:dyDescent="0.25">
      <c r="A84" s="168"/>
      <c r="B84" s="168"/>
      <c r="C84" s="169"/>
      <c r="D84" s="169"/>
      <c r="E84" s="172"/>
      <c r="F84" s="168"/>
      <c r="G84" s="168"/>
      <c r="H84" s="169"/>
      <c r="I84" s="169"/>
    </row>
    <row r="85" spans="1:9" x14ac:dyDescent="0.25">
      <c r="A85" s="277"/>
      <c r="B85" s="277"/>
      <c r="C85" s="214"/>
      <c r="D85" s="214"/>
      <c r="E85" s="214"/>
      <c r="F85" s="214"/>
      <c r="G85" s="214"/>
      <c r="H85" s="214"/>
      <c r="I85" s="214"/>
    </row>
    <row r="86" spans="1:9" x14ac:dyDescent="0.25">
      <c r="A86" s="277"/>
      <c r="B86" s="277"/>
      <c r="C86" s="214"/>
      <c r="D86" s="214"/>
      <c r="E86" s="277"/>
      <c r="F86" s="277"/>
      <c r="G86" s="214"/>
      <c r="H86" s="277"/>
    </row>
    <row r="87" spans="1:9" ht="10.5" customHeight="1" x14ac:dyDescent="0.25">
      <c r="B87" s="277"/>
      <c r="C87" s="214"/>
      <c r="D87" s="214"/>
      <c r="E87" s="277"/>
      <c r="F87" s="277"/>
      <c r="G87" s="214"/>
      <c r="H87" s="277"/>
    </row>
    <row r="88" spans="1:9" ht="8.25" customHeight="1" x14ac:dyDescent="0.25">
      <c r="B88" s="277"/>
      <c r="C88" s="214"/>
      <c r="D88" s="214"/>
      <c r="E88" s="277"/>
      <c r="F88" s="277"/>
      <c r="G88" s="214"/>
      <c r="H88" s="277"/>
    </row>
    <row r="89" spans="1:9" x14ac:dyDescent="0.25">
      <c r="B89" s="277"/>
      <c r="C89" s="214"/>
      <c r="D89" s="214"/>
      <c r="E89" s="277"/>
      <c r="F89" s="277"/>
      <c r="G89" s="214"/>
      <c r="H89" s="277"/>
    </row>
    <row r="90" spans="1:9" x14ac:dyDescent="0.25">
      <c r="B90" s="277"/>
      <c r="C90" s="214"/>
      <c r="D90" s="214"/>
      <c r="E90" s="277"/>
      <c r="F90" s="277"/>
      <c r="G90" s="214"/>
      <c r="H90" s="277"/>
    </row>
    <row r="91" spans="1:9" x14ac:dyDescent="0.25">
      <c r="B91" s="277"/>
      <c r="C91" s="214"/>
      <c r="D91" s="214"/>
      <c r="E91" s="277"/>
      <c r="F91" s="277"/>
      <c r="G91" s="214"/>
      <c r="H91" s="277"/>
    </row>
    <row r="92" spans="1:9" x14ac:dyDescent="0.25">
      <c r="B92" s="277"/>
      <c r="C92" s="214"/>
      <c r="D92" s="214"/>
      <c r="E92" s="278"/>
      <c r="F92" s="278"/>
      <c r="G92" s="214"/>
      <c r="H92" s="277"/>
    </row>
    <row r="93" spans="1:9" x14ac:dyDescent="0.25">
      <c r="B93" s="277"/>
      <c r="C93" s="214"/>
      <c r="D93" s="214"/>
      <c r="E93" s="277"/>
      <c r="F93" s="277"/>
      <c r="G93" s="214"/>
      <c r="H93" s="277"/>
    </row>
    <row r="94" spans="1:9" ht="15" x14ac:dyDescent="0.25">
      <c r="A94" s="277"/>
      <c r="B94" s="277"/>
      <c r="C94" s="279"/>
      <c r="D94" s="279"/>
      <c r="E94" s="280"/>
      <c r="F94" s="280"/>
      <c r="G94" s="281"/>
      <c r="H94" s="279"/>
    </row>
    <row r="95" spans="1:9" ht="49.5" customHeight="1" x14ac:dyDescent="0.25">
      <c r="A95" s="282"/>
      <c r="B95" s="282"/>
      <c r="C95" s="282"/>
      <c r="D95" s="282"/>
      <c r="E95" s="282"/>
      <c r="F95" s="282"/>
      <c r="G95" s="282"/>
      <c r="H95" s="282"/>
    </row>
    <row r="96" spans="1:9" ht="123" customHeight="1" x14ac:dyDescent="0.25">
      <c r="A96" s="283"/>
      <c r="B96" s="283"/>
      <c r="C96" s="283"/>
      <c r="D96" s="283"/>
      <c r="E96" s="283"/>
      <c r="F96" s="283"/>
      <c r="G96" s="283"/>
      <c r="H96" s="283"/>
    </row>
  </sheetData>
  <sheetProtection algorithmName="SHA-512" hashValue="ZLTGJTeXPKOaurUaRM6MtNdY1uQqubeIFi1M5KNyfb4sljPLnw/3mGPOuDX3/emGhjTfa7i5R6a04fWlOGlusQ==" saltValue="V/qW5OyaqLWQVJDzgJ6Atg==" spinCount="100000" sheet="1" objects="1" scenarios="1"/>
  <mergeCells count="2083">
    <mergeCell ref="WXY53:WYF53"/>
    <mergeCell ref="WYG53:WYN53"/>
    <mergeCell ref="WYO53:WYV53"/>
    <mergeCell ref="WYW53:WZD53"/>
    <mergeCell ref="WZE53:WZL53"/>
    <mergeCell ref="WWK53:WWR53"/>
    <mergeCell ref="WWS53:WWZ53"/>
    <mergeCell ref="WXA53:WXH53"/>
    <mergeCell ref="WXI53:WXP53"/>
    <mergeCell ref="WXQ53:WXX53"/>
    <mergeCell ref="WUW53:WVD53"/>
    <mergeCell ref="WVE53:WVL53"/>
    <mergeCell ref="WVM53:WVT53"/>
    <mergeCell ref="WVU53:WWB53"/>
    <mergeCell ref="XEC53:XEJ53"/>
    <mergeCell ref="XEK53:XER53"/>
    <mergeCell ref="XCO53:XCV53"/>
    <mergeCell ref="XCW53:XDD53"/>
    <mergeCell ref="XDE53:XDL53"/>
    <mergeCell ref="XDM53:XDT53"/>
    <mergeCell ref="XDU53:XEB53"/>
    <mergeCell ref="XBA53:XBH53"/>
    <mergeCell ref="XBI53:XBP53"/>
    <mergeCell ref="XBQ53:XBX53"/>
    <mergeCell ref="XBY53:XCF53"/>
    <mergeCell ref="XCG53:XCN53"/>
    <mergeCell ref="WZM53:WZT53"/>
    <mergeCell ref="WZU53:XAB53"/>
    <mergeCell ref="XAC53:XAJ53"/>
    <mergeCell ref="XAK53:XAR53"/>
    <mergeCell ref="XAS53:XAZ53"/>
    <mergeCell ref="WWC53:WWJ53"/>
    <mergeCell ref="WTI53:WTP53"/>
    <mergeCell ref="WTQ53:WTX53"/>
    <mergeCell ref="WTY53:WUF53"/>
    <mergeCell ref="WUG53:WUN53"/>
    <mergeCell ref="WUO53:WUV53"/>
    <mergeCell ref="WRU53:WSB53"/>
    <mergeCell ref="WSC53:WSJ53"/>
    <mergeCell ref="WSK53:WSR53"/>
    <mergeCell ref="WSS53:WSZ53"/>
    <mergeCell ref="WTA53:WTH53"/>
    <mergeCell ref="WQG53:WQN53"/>
    <mergeCell ref="WQO53:WQV53"/>
    <mergeCell ref="WQW53:WRD53"/>
    <mergeCell ref="WRE53:WRL53"/>
    <mergeCell ref="WRM53:WRT53"/>
    <mergeCell ref="WOS53:WOZ53"/>
    <mergeCell ref="WPA53:WPH53"/>
    <mergeCell ref="WPI53:WPP53"/>
    <mergeCell ref="WPQ53:WPX53"/>
    <mergeCell ref="WPY53:WQF53"/>
    <mergeCell ref="WNE53:WNL53"/>
    <mergeCell ref="WNM53:WNT53"/>
    <mergeCell ref="WNU53:WOB53"/>
    <mergeCell ref="WOC53:WOJ53"/>
    <mergeCell ref="WOK53:WOR53"/>
    <mergeCell ref="WLQ53:WLX53"/>
    <mergeCell ref="WLY53:WMF53"/>
    <mergeCell ref="WMG53:WMN53"/>
    <mergeCell ref="WMO53:WMV53"/>
    <mergeCell ref="WMW53:WND53"/>
    <mergeCell ref="WKC53:WKJ53"/>
    <mergeCell ref="WKK53:WKR53"/>
    <mergeCell ref="WKS53:WKZ53"/>
    <mergeCell ref="WLA53:WLH53"/>
    <mergeCell ref="WLI53:WLP53"/>
    <mergeCell ref="WIO53:WIV53"/>
    <mergeCell ref="WIW53:WJD53"/>
    <mergeCell ref="WJE53:WJL53"/>
    <mergeCell ref="WJM53:WJT53"/>
    <mergeCell ref="WJU53:WKB53"/>
    <mergeCell ref="WHA53:WHH53"/>
    <mergeCell ref="WHI53:WHP53"/>
    <mergeCell ref="WHQ53:WHX53"/>
    <mergeCell ref="WHY53:WIF53"/>
    <mergeCell ref="WIG53:WIN53"/>
    <mergeCell ref="WFM53:WFT53"/>
    <mergeCell ref="WFU53:WGB53"/>
    <mergeCell ref="WGC53:WGJ53"/>
    <mergeCell ref="WGK53:WGR53"/>
    <mergeCell ref="WGS53:WGZ53"/>
    <mergeCell ref="WDY53:WEF53"/>
    <mergeCell ref="WEG53:WEN53"/>
    <mergeCell ref="WEO53:WEV53"/>
    <mergeCell ref="WEW53:WFD53"/>
    <mergeCell ref="WFE53:WFL53"/>
    <mergeCell ref="WCK53:WCR53"/>
    <mergeCell ref="WCS53:WCZ53"/>
    <mergeCell ref="WDA53:WDH53"/>
    <mergeCell ref="WDI53:WDP53"/>
    <mergeCell ref="WDQ53:WDX53"/>
    <mergeCell ref="WAW53:WBD53"/>
    <mergeCell ref="WBE53:WBL53"/>
    <mergeCell ref="WBM53:WBT53"/>
    <mergeCell ref="WBU53:WCB53"/>
    <mergeCell ref="WCC53:WCJ53"/>
    <mergeCell ref="VZI53:VZP53"/>
    <mergeCell ref="VZQ53:VZX53"/>
    <mergeCell ref="VZY53:WAF53"/>
    <mergeCell ref="WAG53:WAN53"/>
    <mergeCell ref="WAO53:WAV53"/>
    <mergeCell ref="VXU53:VYB53"/>
    <mergeCell ref="VYC53:VYJ53"/>
    <mergeCell ref="VYK53:VYR53"/>
    <mergeCell ref="VYS53:VYZ53"/>
    <mergeCell ref="VZA53:VZH53"/>
    <mergeCell ref="VWG53:VWN53"/>
    <mergeCell ref="VWO53:VWV53"/>
    <mergeCell ref="VWW53:VXD53"/>
    <mergeCell ref="VXE53:VXL53"/>
    <mergeCell ref="VXM53:VXT53"/>
    <mergeCell ref="VUS53:VUZ53"/>
    <mergeCell ref="VVA53:VVH53"/>
    <mergeCell ref="VVI53:VVP53"/>
    <mergeCell ref="VVQ53:VVX53"/>
    <mergeCell ref="VVY53:VWF53"/>
    <mergeCell ref="VTE53:VTL53"/>
    <mergeCell ref="VTM53:VTT53"/>
    <mergeCell ref="VTU53:VUB53"/>
    <mergeCell ref="VUC53:VUJ53"/>
    <mergeCell ref="VUK53:VUR53"/>
    <mergeCell ref="VRQ53:VRX53"/>
    <mergeCell ref="VRY53:VSF53"/>
    <mergeCell ref="VSG53:VSN53"/>
    <mergeCell ref="VSO53:VSV53"/>
    <mergeCell ref="VSW53:VTD53"/>
    <mergeCell ref="VQC53:VQJ53"/>
    <mergeCell ref="VQK53:VQR53"/>
    <mergeCell ref="VQS53:VQZ53"/>
    <mergeCell ref="VRA53:VRH53"/>
    <mergeCell ref="VRI53:VRP53"/>
    <mergeCell ref="VOO53:VOV53"/>
    <mergeCell ref="VOW53:VPD53"/>
    <mergeCell ref="VPE53:VPL53"/>
    <mergeCell ref="VPM53:VPT53"/>
    <mergeCell ref="VPU53:VQB53"/>
    <mergeCell ref="VNA53:VNH53"/>
    <mergeCell ref="VNI53:VNP53"/>
    <mergeCell ref="VNQ53:VNX53"/>
    <mergeCell ref="VNY53:VOF53"/>
    <mergeCell ref="VOG53:VON53"/>
    <mergeCell ref="VLM53:VLT53"/>
    <mergeCell ref="VLU53:VMB53"/>
    <mergeCell ref="VMC53:VMJ53"/>
    <mergeCell ref="VMK53:VMR53"/>
    <mergeCell ref="VMS53:VMZ53"/>
    <mergeCell ref="VJY53:VKF53"/>
    <mergeCell ref="VKG53:VKN53"/>
    <mergeCell ref="VKO53:VKV53"/>
    <mergeCell ref="VKW53:VLD53"/>
    <mergeCell ref="VLE53:VLL53"/>
    <mergeCell ref="VIK53:VIR53"/>
    <mergeCell ref="VIS53:VIZ53"/>
    <mergeCell ref="VJA53:VJH53"/>
    <mergeCell ref="VJI53:VJP53"/>
    <mergeCell ref="VJQ53:VJX53"/>
    <mergeCell ref="VGW53:VHD53"/>
    <mergeCell ref="VHE53:VHL53"/>
    <mergeCell ref="VHM53:VHT53"/>
    <mergeCell ref="VHU53:VIB53"/>
    <mergeCell ref="VIC53:VIJ53"/>
    <mergeCell ref="VFI53:VFP53"/>
    <mergeCell ref="VFQ53:VFX53"/>
    <mergeCell ref="VFY53:VGF53"/>
    <mergeCell ref="VGG53:VGN53"/>
    <mergeCell ref="VGO53:VGV53"/>
    <mergeCell ref="VDU53:VEB53"/>
    <mergeCell ref="VEC53:VEJ53"/>
    <mergeCell ref="VEK53:VER53"/>
    <mergeCell ref="VES53:VEZ53"/>
    <mergeCell ref="VFA53:VFH53"/>
    <mergeCell ref="VCG53:VCN53"/>
    <mergeCell ref="VCO53:VCV53"/>
    <mergeCell ref="VCW53:VDD53"/>
    <mergeCell ref="VDE53:VDL53"/>
    <mergeCell ref="VDM53:VDT53"/>
    <mergeCell ref="VAS53:VAZ53"/>
    <mergeCell ref="VBA53:VBH53"/>
    <mergeCell ref="VBI53:VBP53"/>
    <mergeCell ref="VBQ53:VBX53"/>
    <mergeCell ref="VBY53:VCF53"/>
    <mergeCell ref="UZE53:UZL53"/>
    <mergeCell ref="UZM53:UZT53"/>
    <mergeCell ref="UZU53:VAB53"/>
    <mergeCell ref="VAC53:VAJ53"/>
    <mergeCell ref="VAK53:VAR53"/>
    <mergeCell ref="UXQ53:UXX53"/>
    <mergeCell ref="UXY53:UYF53"/>
    <mergeCell ref="UYG53:UYN53"/>
    <mergeCell ref="UYO53:UYV53"/>
    <mergeCell ref="UYW53:UZD53"/>
    <mergeCell ref="UWC53:UWJ53"/>
    <mergeCell ref="UWK53:UWR53"/>
    <mergeCell ref="UWS53:UWZ53"/>
    <mergeCell ref="UXA53:UXH53"/>
    <mergeCell ref="UXI53:UXP53"/>
    <mergeCell ref="UUO53:UUV53"/>
    <mergeCell ref="UUW53:UVD53"/>
    <mergeCell ref="UVE53:UVL53"/>
    <mergeCell ref="UVM53:UVT53"/>
    <mergeCell ref="UVU53:UWB53"/>
    <mergeCell ref="UTA53:UTH53"/>
    <mergeCell ref="UTI53:UTP53"/>
    <mergeCell ref="UTQ53:UTX53"/>
    <mergeCell ref="UTY53:UUF53"/>
    <mergeCell ref="UUG53:UUN53"/>
    <mergeCell ref="URM53:URT53"/>
    <mergeCell ref="URU53:USB53"/>
    <mergeCell ref="USC53:USJ53"/>
    <mergeCell ref="USK53:USR53"/>
    <mergeCell ref="USS53:USZ53"/>
    <mergeCell ref="UPY53:UQF53"/>
    <mergeCell ref="UQG53:UQN53"/>
    <mergeCell ref="UQO53:UQV53"/>
    <mergeCell ref="UQW53:URD53"/>
    <mergeCell ref="URE53:URL53"/>
    <mergeCell ref="UOK53:UOR53"/>
    <mergeCell ref="UOS53:UOZ53"/>
    <mergeCell ref="UPA53:UPH53"/>
    <mergeCell ref="UPI53:UPP53"/>
    <mergeCell ref="UPQ53:UPX53"/>
    <mergeCell ref="UMW53:UND53"/>
    <mergeCell ref="UNE53:UNL53"/>
    <mergeCell ref="UNM53:UNT53"/>
    <mergeCell ref="UNU53:UOB53"/>
    <mergeCell ref="UOC53:UOJ53"/>
    <mergeCell ref="ULI53:ULP53"/>
    <mergeCell ref="ULQ53:ULX53"/>
    <mergeCell ref="ULY53:UMF53"/>
    <mergeCell ref="UMG53:UMN53"/>
    <mergeCell ref="UMO53:UMV53"/>
    <mergeCell ref="UJU53:UKB53"/>
    <mergeCell ref="UKC53:UKJ53"/>
    <mergeCell ref="UKK53:UKR53"/>
    <mergeCell ref="UKS53:UKZ53"/>
    <mergeCell ref="ULA53:ULH53"/>
    <mergeCell ref="UIG53:UIN53"/>
    <mergeCell ref="UIO53:UIV53"/>
    <mergeCell ref="UIW53:UJD53"/>
    <mergeCell ref="UJE53:UJL53"/>
    <mergeCell ref="UJM53:UJT53"/>
    <mergeCell ref="UGS53:UGZ53"/>
    <mergeCell ref="UHA53:UHH53"/>
    <mergeCell ref="UHI53:UHP53"/>
    <mergeCell ref="UHQ53:UHX53"/>
    <mergeCell ref="UHY53:UIF53"/>
    <mergeCell ref="UFE53:UFL53"/>
    <mergeCell ref="UFM53:UFT53"/>
    <mergeCell ref="UFU53:UGB53"/>
    <mergeCell ref="UGC53:UGJ53"/>
    <mergeCell ref="UGK53:UGR53"/>
    <mergeCell ref="UDQ53:UDX53"/>
    <mergeCell ref="UDY53:UEF53"/>
    <mergeCell ref="UEG53:UEN53"/>
    <mergeCell ref="UEO53:UEV53"/>
    <mergeCell ref="UEW53:UFD53"/>
    <mergeCell ref="UCC53:UCJ53"/>
    <mergeCell ref="UCK53:UCR53"/>
    <mergeCell ref="UCS53:UCZ53"/>
    <mergeCell ref="UDA53:UDH53"/>
    <mergeCell ref="UDI53:UDP53"/>
    <mergeCell ref="UAO53:UAV53"/>
    <mergeCell ref="UAW53:UBD53"/>
    <mergeCell ref="UBE53:UBL53"/>
    <mergeCell ref="UBM53:UBT53"/>
    <mergeCell ref="UBU53:UCB53"/>
    <mergeCell ref="TZA53:TZH53"/>
    <mergeCell ref="TZI53:TZP53"/>
    <mergeCell ref="TZQ53:TZX53"/>
    <mergeCell ref="TZY53:UAF53"/>
    <mergeCell ref="UAG53:UAN53"/>
    <mergeCell ref="TXM53:TXT53"/>
    <mergeCell ref="TXU53:TYB53"/>
    <mergeCell ref="TYC53:TYJ53"/>
    <mergeCell ref="TYK53:TYR53"/>
    <mergeCell ref="TYS53:TYZ53"/>
    <mergeCell ref="TVY53:TWF53"/>
    <mergeCell ref="TWG53:TWN53"/>
    <mergeCell ref="TWO53:TWV53"/>
    <mergeCell ref="TWW53:TXD53"/>
    <mergeCell ref="TXE53:TXL53"/>
    <mergeCell ref="TUK53:TUR53"/>
    <mergeCell ref="TUS53:TUZ53"/>
    <mergeCell ref="TVA53:TVH53"/>
    <mergeCell ref="TVI53:TVP53"/>
    <mergeCell ref="TVQ53:TVX53"/>
    <mergeCell ref="TSW53:TTD53"/>
    <mergeCell ref="TTE53:TTL53"/>
    <mergeCell ref="TTM53:TTT53"/>
    <mergeCell ref="TTU53:TUB53"/>
    <mergeCell ref="TUC53:TUJ53"/>
    <mergeCell ref="TRI53:TRP53"/>
    <mergeCell ref="TRQ53:TRX53"/>
    <mergeCell ref="TRY53:TSF53"/>
    <mergeCell ref="TSG53:TSN53"/>
    <mergeCell ref="TSO53:TSV53"/>
    <mergeCell ref="TPU53:TQB53"/>
    <mergeCell ref="TQC53:TQJ53"/>
    <mergeCell ref="TQK53:TQR53"/>
    <mergeCell ref="TQS53:TQZ53"/>
    <mergeCell ref="TRA53:TRH53"/>
    <mergeCell ref="TOG53:TON53"/>
    <mergeCell ref="TOO53:TOV53"/>
    <mergeCell ref="TOW53:TPD53"/>
    <mergeCell ref="TPE53:TPL53"/>
    <mergeCell ref="TPM53:TPT53"/>
    <mergeCell ref="TMS53:TMZ53"/>
    <mergeCell ref="TNA53:TNH53"/>
    <mergeCell ref="TNI53:TNP53"/>
    <mergeCell ref="TNQ53:TNX53"/>
    <mergeCell ref="TNY53:TOF53"/>
    <mergeCell ref="TLE53:TLL53"/>
    <mergeCell ref="TLM53:TLT53"/>
    <mergeCell ref="TLU53:TMB53"/>
    <mergeCell ref="TMC53:TMJ53"/>
    <mergeCell ref="TMK53:TMR53"/>
    <mergeCell ref="TJQ53:TJX53"/>
    <mergeCell ref="TJY53:TKF53"/>
    <mergeCell ref="TKG53:TKN53"/>
    <mergeCell ref="TKO53:TKV53"/>
    <mergeCell ref="TKW53:TLD53"/>
    <mergeCell ref="TIC53:TIJ53"/>
    <mergeCell ref="TIK53:TIR53"/>
    <mergeCell ref="TIS53:TIZ53"/>
    <mergeCell ref="TJA53:TJH53"/>
    <mergeCell ref="TJI53:TJP53"/>
    <mergeCell ref="TGO53:TGV53"/>
    <mergeCell ref="TGW53:THD53"/>
    <mergeCell ref="THE53:THL53"/>
    <mergeCell ref="THM53:THT53"/>
    <mergeCell ref="THU53:TIB53"/>
    <mergeCell ref="TFA53:TFH53"/>
    <mergeCell ref="TFI53:TFP53"/>
    <mergeCell ref="TFQ53:TFX53"/>
    <mergeCell ref="TFY53:TGF53"/>
    <mergeCell ref="TGG53:TGN53"/>
    <mergeCell ref="TDM53:TDT53"/>
    <mergeCell ref="TDU53:TEB53"/>
    <mergeCell ref="TEC53:TEJ53"/>
    <mergeCell ref="TEK53:TER53"/>
    <mergeCell ref="TES53:TEZ53"/>
    <mergeCell ref="TBY53:TCF53"/>
    <mergeCell ref="TCG53:TCN53"/>
    <mergeCell ref="TCO53:TCV53"/>
    <mergeCell ref="TCW53:TDD53"/>
    <mergeCell ref="TDE53:TDL53"/>
    <mergeCell ref="TAK53:TAR53"/>
    <mergeCell ref="TAS53:TAZ53"/>
    <mergeCell ref="TBA53:TBH53"/>
    <mergeCell ref="TBI53:TBP53"/>
    <mergeCell ref="TBQ53:TBX53"/>
    <mergeCell ref="SYW53:SZD53"/>
    <mergeCell ref="SZE53:SZL53"/>
    <mergeCell ref="SZM53:SZT53"/>
    <mergeCell ref="SZU53:TAB53"/>
    <mergeCell ref="TAC53:TAJ53"/>
    <mergeCell ref="SXI53:SXP53"/>
    <mergeCell ref="SXQ53:SXX53"/>
    <mergeCell ref="SXY53:SYF53"/>
    <mergeCell ref="SYG53:SYN53"/>
    <mergeCell ref="SYO53:SYV53"/>
    <mergeCell ref="SVU53:SWB53"/>
    <mergeCell ref="SWC53:SWJ53"/>
    <mergeCell ref="SWK53:SWR53"/>
    <mergeCell ref="SWS53:SWZ53"/>
    <mergeCell ref="SXA53:SXH53"/>
    <mergeCell ref="SUG53:SUN53"/>
    <mergeCell ref="SUO53:SUV53"/>
    <mergeCell ref="SUW53:SVD53"/>
    <mergeCell ref="SVE53:SVL53"/>
    <mergeCell ref="SVM53:SVT53"/>
    <mergeCell ref="SSS53:SSZ53"/>
    <mergeCell ref="STA53:STH53"/>
    <mergeCell ref="STI53:STP53"/>
    <mergeCell ref="STQ53:STX53"/>
    <mergeCell ref="STY53:SUF53"/>
    <mergeCell ref="SRE53:SRL53"/>
    <mergeCell ref="SRM53:SRT53"/>
    <mergeCell ref="SRU53:SSB53"/>
    <mergeCell ref="SSC53:SSJ53"/>
    <mergeCell ref="SSK53:SSR53"/>
    <mergeCell ref="SPQ53:SPX53"/>
    <mergeCell ref="SPY53:SQF53"/>
    <mergeCell ref="SQG53:SQN53"/>
    <mergeCell ref="SQO53:SQV53"/>
    <mergeCell ref="SQW53:SRD53"/>
    <mergeCell ref="SOC53:SOJ53"/>
    <mergeCell ref="SOK53:SOR53"/>
    <mergeCell ref="SOS53:SOZ53"/>
    <mergeCell ref="SPA53:SPH53"/>
    <mergeCell ref="SPI53:SPP53"/>
    <mergeCell ref="SMO53:SMV53"/>
    <mergeCell ref="SMW53:SND53"/>
    <mergeCell ref="SNE53:SNL53"/>
    <mergeCell ref="SNM53:SNT53"/>
    <mergeCell ref="SNU53:SOB53"/>
    <mergeCell ref="SLA53:SLH53"/>
    <mergeCell ref="SLI53:SLP53"/>
    <mergeCell ref="SLQ53:SLX53"/>
    <mergeCell ref="SLY53:SMF53"/>
    <mergeCell ref="SMG53:SMN53"/>
    <mergeCell ref="SJM53:SJT53"/>
    <mergeCell ref="SJU53:SKB53"/>
    <mergeCell ref="SKC53:SKJ53"/>
    <mergeCell ref="SKK53:SKR53"/>
    <mergeCell ref="SKS53:SKZ53"/>
    <mergeCell ref="SHY53:SIF53"/>
    <mergeCell ref="SIG53:SIN53"/>
    <mergeCell ref="SIO53:SIV53"/>
    <mergeCell ref="SIW53:SJD53"/>
    <mergeCell ref="SJE53:SJL53"/>
    <mergeCell ref="SGK53:SGR53"/>
    <mergeCell ref="SGS53:SGZ53"/>
    <mergeCell ref="SHA53:SHH53"/>
    <mergeCell ref="SHI53:SHP53"/>
    <mergeCell ref="SHQ53:SHX53"/>
    <mergeCell ref="SEW53:SFD53"/>
    <mergeCell ref="SFE53:SFL53"/>
    <mergeCell ref="SFM53:SFT53"/>
    <mergeCell ref="SFU53:SGB53"/>
    <mergeCell ref="SGC53:SGJ53"/>
    <mergeCell ref="SDI53:SDP53"/>
    <mergeCell ref="SDQ53:SDX53"/>
    <mergeCell ref="SDY53:SEF53"/>
    <mergeCell ref="SEG53:SEN53"/>
    <mergeCell ref="SEO53:SEV53"/>
    <mergeCell ref="SBU53:SCB53"/>
    <mergeCell ref="SCC53:SCJ53"/>
    <mergeCell ref="SCK53:SCR53"/>
    <mergeCell ref="SCS53:SCZ53"/>
    <mergeCell ref="SDA53:SDH53"/>
    <mergeCell ref="SAG53:SAN53"/>
    <mergeCell ref="SAO53:SAV53"/>
    <mergeCell ref="SAW53:SBD53"/>
    <mergeCell ref="SBE53:SBL53"/>
    <mergeCell ref="SBM53:SBT53"/>
    <mergeCell ref="RYS53:RYZ53"/>
    <mergeCell ref="RZA53:RZH53"/>
    <mergeCell ref="RZI53:RZP53"/>
    <mergeCell ref="RZQ53:RZX53"/>
    <mergeCell ref="RZY53:SAF53"/>
    <mergeCell ref="RXE53:RXL53"/>
    <mergeCell ref="RXM53:RXT53"/>
    <mergeCell ref="RXU53:RYB53"/>
    <mergeCell ref="RYC53:RYJ53"/>
    <mergeCell ref="RYK53:RYR53"/>
    <mergeCell ref="RVQ53:RVX53"/>
    <mergeCell ref="RVY53:RWF53"/>
    <mergeCell ref="RWG53:RWN53"/>
    <mergeCell ref="RWO53:RWV53"/>
    <mergeCell ref="RWW53:RXD53"/>
    <mergeCell ref="RUC53:RUJ53"/>
    <mergeCell ref="RUK53:RUR53"/>
    <mergeCell ref="RUS53:RUZ53"/>
    <mergeCell ref="RVA53:RVH53"/>
    <mergeCell ref="RVI53:RVP53"/>
    <mergeCell ref="RSO53:RSV53"/>
    <mergeCell ref="RSW53:RTD53"/>
    <mergeCell ref="RTE53:RTL53"/>
    <mergeCell ref="RTM53:RTT53"/>
    <mergeCell ref="RTU53:RUB53"/>
    <mergeCell ref="RRA53:RRH53"/>
    <mergeCell ref="RRI53:RRP53"/>
    <mergeCell ref="RRQ53:RRX53"/>
    <mergeCell ref="RRY53:RSF53"/>
    <mergeCell ref="RSG53:RSN53"/>
    <mergeCell ref="RPM53:RPT53"/>
    <mergeCell ref="RPU53:RQB53"/>
    <mergeCell ref="RQC53:RQJ53"/>
    <mergeCell ref="RQK53:RQR53"/>
    <mergeCell ref="RQS53:RQZ53"/>
    <mergeCell ref="RNY53:ROF53"/>
    <mergeCell ref="ROG53:RON53"/>
    <mergeCell ref="ROO53:ROV53"/>
    <mergeCell ref="ROW53:RPD53"/>
    <mergeCell ref="RPE53:RPL53"/>
    <mergeCell ref="RMK53:RMR53"/>
    <mergeCell ref="RMS53:RMZ53"/>
    <mergeCell ref="RNA53:RNH53"/>
    <mergeCell ref="RNI53:RNP53"/>
    <mergeCell ref="RNQ53:RNX53"/>
    <mergeCell ref="RKW53:RLD53"/>
    <mergeCell ref="RLE53:RLL53"/>
    <mergeCell ref="RLM53:RLT53"/>
    <mergeCell ref="RLU53:RMB53"/>
    <mergeCell ref="RMC53:RMJ53"/>
    <mergeCell ref="RJI53:RJP53"/>
    <mergeCell ref="RJQ53:RJX53"/>
    <mergeCell ref="RJY53:RKF53"/>
    <mergeCell ref="RKG53:RKN53"/>
    <mergeCell ref="RKO53:RKV53"/>
    <mergeCell ref="RHU53:RIB53"/>
    <mergeCell ref="RIC53:RIJ53"/>
    <mergeCell ref="RIK53:RIR53"/>
    <mergeCell ref="RIS53:RIZ53"/>
    <mergeCell ref="RJA53:RJH53"/>
    <mergeCell ref="RGG53:RGN53"/>
    <mergeCell ref="RGO53:RGV53"/>
    <mergeCell ref="RGW53:RHD53"/>
    <mergeCell ref="RHE53:RHL53"/>
    <mergeCell ref="RHM53:RHT53"/>
    <mergeCell ref="RES53:REZ53"/>
    <mergeCell ref="RFA53:RFH53"/>
    <mergeCell ref="RFI53:RFP53"/>
    <mergeCell ref="RFQ53:RFX53"/>
    <mergeCell ref="RFY53:RGF53"/>
    <mergeCell ref="RDE53:RDL53"/>
    <mergeCell ref="RDM53:RDT53"/>
    <mergeCell ref="RDU53:REB53"/>
    <mergeCell ref="REC53:REJ53"/>
    <mergeCell ref="REK53:RER53"/>
    <mergeCell ref="RBQ53:RBX53"/>
    <mergeCell ref="RBY53:RCF53"/>
    <mergeCell ref="RCG53:RCN53"/>
    <mergeCell ref="RCO53:RCV53"/>
    <mergeCell ref="RCW53:RDD53"/>
    <mergeCell ref="RAC53:RAJ53"/>
    <mergeCell ref="RAK53:RAR53"/>
    <mergeCell ref="RAS53:RAZ53"/>
    <mergeCell ref="RBA53:RBH53"/>
    <mergeCell ref="RBI53:RBP53"/>
    <mergeCell ref="QYO53:QYV53"/>
    <mergeCell ref="QYW53:QZD53"/>
    <mergeCell ref="QZE53:QZL53"/>
    <mergeCell ref="QZM53:QZT53"/>
    <mergeCell ref="QZU53:RAB53"/>
    <mergeCell ref="QXA53:QXH53"/>
    <mergeCell ref="QXI53:QXP53"/>
    <mergeCell ref="QXQ53:QXX53"/>
    <mergeCell ref="QXY53:QYF53"/>
    <mergeCell ref="QYG53:QYN53"/>
    <mergeCell ref="QVM53:QVT53"/>
    <mergeCell ref="QVU53:QWB53"/>
    <mergeCell ref="QWC53:QWJ53"/>
    <mergeCell ref="QWK53:QWR53"/>
    <mergeCell ref="QWS53:QWZ53"/>
    <mergeCell ref="QTY53:QUF53"/>
    <mergeCell ref="QUG53:QUN53"/>
    <mergeCell ref="QUO53:QUV53"/>
    <mergeCell ref="QUW53:QVD53"/>
    <mergeCell ref="QVE53:QVL53"/>
    <mergeCell ref="QSK53:QSR53"/>
    <mergeCell ref="QSS53:QSZ53"/>
    <mergeCell ref="QTA53:QTH53"/>
    <mergeCell ref="QTI53:QTP53"/>
    <mergeCell ref="QTQ53:QTX53"/>
    <mergeCell ref="QQW53:QRD53"/>
    <mergeCell ref="QRE53:QRL53"/>
    <mergeCell ref="QRM53:QRT53"/>
    <mergeCell ref="QRU53:QSB53"/>
    <mergeCell ref="QSC53:QSJ53"/>
    <mergeCell ref="QPI53:QPP53"/>
    <mergeCell ref="QPQ53:QPX53"/>
    <mergeCell ref="QPY53:QQF53"/>
    <mergeCell ref="QQG53:QQN53"/>
    <mergeCell ref="QQO53:QQV53"/>
    <mergeCell ref="QNU53:QOB53"/>
    <mergeCell ref="QOC53:QOJ53"/>
    <mergeCell ref="QOK53:QOR53"/>
    <mergeCell ref="QOS53:QOZ53"/>
    <mergeCell ref="QPA53:QPH53"/>
    <mergeCell ref="QMG53:QMN53"/>
    <mergeCell ref="QMO53:QMV53"/>
    <mergeCell ref="QMW53:QND53"/>
    <mergeCell ref="QNE53:QNL53"/>
    <mergeCell ref="QNM53:QNT53"/>
    <mergeCell ref="QKS53:QKZ53"/>
    <mergeCell ref="QLA53:QLH53"/>
    <mergeCell ref="QLI53:QLP53"/>
    <mergeCell ref="QLQ53:QLX53"/>
    <mergeCell ref="QLY53:QMF53"/>
    <mergeCell ref="QJE53:QJL53"/>
    <mergeCell ref="QJM53:QJT53"/>
    <mergeCell ref="QJU53:QKB53"/>
    <mergeCell ref="QKC53:QKJ53"/>
    <mergeCell ref="QKK53:QKR53"/>
    <mergeCell ref="QHQ53:QHX53"/>
    <mergeCell ref="QHY53:QIF53"/>
    <mergeCell ref="QIG53:QIN53"/>
    <mergeCell ref="QIO53:QIV53"/>
    <mergeCell ref="QIW53:QJD53"/>
    <mergeCell ref="QGC53:QGJ53"/>
    <mergeCell ref="QGK53:QGR53"/>
    <mergeCell ref="QGS53:QGZ53"/>
    <mergeCell ref="QHA53:QHH53"/>
    <mergeCell ref="QHI53:QHP53"/>
    <mergeCell ref="QEO53:QEV53"/>
    <mergeCell ref="QEW53:QFD53"/>
    <mergeCell ref="QFE53:QFL53"/>
    <mergeCell ref="QFM53:QFT53"/>
    <mergeCell ref="QFU53:QGB53"/>
    <mergeCell ref="QDA53:QDH53"/>
    <mergeCell ref="QDI53:QDP53"/>
    <mergeCell ref="QDQ53:QDX53"/>
    <mergeCell ref="QDY53:QEF53"/>
    <mergeCell ref="QEG53:QEN53"/>
    <mergeCell ref="QBM53:QBT53"/>
    <mergeCell ref="QBU53:QCB53"/>
    <mergeCell ref="QCC53:QCJ53"/>
    <mergeCell ref="QCK53:QCR53"/>
    <mergeCell ref="QCS53:QCZ53"/>
    <mergeCell ref="PZY53:QAF53"/>
    <mergeCell ref="QAG53:QAN53"/>
    <mergeCell ref="QAO53:QAV53"/>
    <mergeCell ref="QAW53:QBD53"/>
    <mergeCell ref="QBE53:QBL53"/>
    <mergeCell ref="PYK53:PYR53"/>
    <mergeCell ref="PYS53:PYZ53"/>
    <mergeCell ref="PZA53:PZH53"/>
    <mergeCell ref="PZI53:PZP53"/>
    <mergeCell ref="PZQ53:PZX53"/>
    <mergeCell ref="PWW53:PXD53"/>
    <mergeCell ref="PXE53:PXL53"/>
    <mergeCell ref="PXM53:PXT53"/>
    <mergeCell ref="PXU53:PYB53"/>
    <mergeCell ref="PYC53:PYJ53"/>
    <mergeCell ref="PVI53:PVP53"/>
    <mergeCell ref="PVQ53:PVX53"/>
    <mergeCell ref="PVY53:PWF53"/>
    <mergeCell ref="PWG53:PWN53"/>
    <mergeCell ref="PWO53:PWV53"/>
    <mergeCell ref="PTU53:PUB53"/>
    <mergeCell ref="PUC53:PUJ53"/>
    <mergeCell ref="PUK53:PUR53"/>
    <mergeCell ref="PUS53:PUZ53"/>
    <mergeCell ref="PVA53:PVH53"/>
    <mergeCell ref="PSG53:PSN53"/>
    <mergeCell ref="PSO53:PSV53"/>
    <mergeCell ref="PSW53:PTD53"/>
    <mergeCell ref="PTE53:PTL53"/>
    <mergeCell ref="PTM53:PTT53"/>
    <mergeCell ref="PQS53:PQZ53"/>
    <mergeCell ref="PRA53:PRH53"/>
    <mergeCell ref="PRI53:PRP53"/>
    <mergeCell ref="PRQ53:PRX53"/>
    <mergeCell ref="PRY53:PSF53"/>
    <mergeCell ref="PPE53:PPL53"/>
    <mergeCell ref="PPM53:PPT53"/>
    <mergeCell ref="PPU53:PQB53"/>
    <mergeCell ref="PQC53:PQJ53"/>
    <mergeCell ref="PQK53:PQR53"/>
    <mergeCell ref="PNQ53:PNX53"/>
    <mergeCell ref="PNY53:POF53"/>
    <mergeCell ref="POG53:PON53"/>
    <mergeCell ref="POO53:POV53"/>
    <mergeCell ref="POW53:PPD53"/>
    <mergeCell ref="PMC53:PMJ53"/>
    <mergeCell ref="PMK53:PMR53"/>
    <mergeCell ref="PMS53:PMZ53"/>
    <mergeCell ref="PNA53:PNH53"/>
    <mergeCell ref="PNI53:PNP53"/>
    <mergeCell ref="PKO53:PKV53"/>
    <mergeCell ref="PKW53:PLD53"/>
    <mergeCell ref="PLE53:PLL53"/>
    <mergeCell ref="PLM53:PLT53"/>
    <mergeCell ref="PLU53:PMB53"/>
    <mergeCell ref="PJA53:PJH53"/>
    <mergeCell ref="PJI53:PJP53"/>
    <mergeCell ref="PJQ53:PJX53"/>
    <mergeCell ref="PJY53:PKF53"/>
    <mergeCell ref="PKG53:PKN53"/>
    <mergeCell ref="PHM53:PHT53"/>
    <mergeCell ref="PHU53:PIB53"/>
    <mergeCell ref="PIC53:PIJ53"/>
    <mergeCell ref="PIK53:PIR53"/>
    <mergeCell ref="PIS53:PIZ53"/>
    <mergeCell ref="PFY53:PGF53"/>
    <mergeCell ref="PGG53:PGN53"/>
    <mergeCell ref="PGO53:PGV53"/>
    <mergeCell ref="PGW53:PHD53"/>
    <mergeCell ref="PHE53:PHL53"/>
    <mergeCell ref="PEK53:PER53"/>
    <mergeCell ref="PES53:PEZ53"/>
    <mergeCell ref="PFA53:PFH53"/>
    <mergeCell ref="PFI53:PFP53"/>
    <mergeCell ref="PFQ53:PFX53"/>
    <mergeCell ref="PCW53:PDD53"/>
    <mergeCell ref="PDE53:PDL53"/>
    <mergeCell ref="PDM53:PDT53"/>
    <mergeCell ref="PDU53:PEB53"/>
    <mergeCell ref="PEC53:PEJ53"/>
    <mergeCell ref="PBI53:PBP53"/>
    <mergeCell ref="PBQ53:PBX53"/>
    <mergeCell ref="PBY53:PCF53"/>
    <mergeCell ref="PCG53:PCN53"/>
    <mergeCell ref="PCO53:PCV53"/>
    <mergeCell ref="OZU53:PAB53"/>
    <mergeCell ref="PAC53:PAJ53"/>
    <mergeCell ref="PAK53:PAR53"/>
    <mergeCell ref="PAS53:PAZ53"/>
    <mergeCell ref="PBA53:PBH53"/>
    <mergeCell ref="OYG53:OYN53"/>
    <mergeCell ref="OYO53:OYV53"/>
    <mergeCell ref="OYW53:OZD53"/>
    <mergeCell ref="OZE53:OZL53"/>
    <mergeCell ref="OZM53:OZT53"/>
    <mergeCell ref="OWS53:OWZ53"/>
    <mergeCell ref="OXA53:OXH53"/>
    <mergeCell ref="OXI53:OXP53"/>
    <mergeCell ref="OXQ53:OXX53"/>
    <mergeCell ref="OXY53:OYF53"/>
    <mergeCell ref="OVE53:OVL53"/>
    <mergeCell ref="OVM53:OVT53"/>
    <mergeCell ref="OVU53:OWB53"/>
    <mergeCell ref="OWC53:OWJ53"/>
    <mergeCell ref="OWK53:OWR53"/>
    <mergeCell ref="OTQ53:OTX53"/>
    <mergeCell ref="OTY53:OUF53"/>
    <mergeCell ref="OUG53:OUN53"/>
    <mergeCell ref="OUO53:OUV53"/>
    <mergeCell ref="OUW53:OVD53"/>
    <mergeCell ref="OSC53:OSJ53"/>
    <mergeCell ref="OSK53:OSR53"/>
    <mergeCell ref="OSS53:OSZ53"/>
    <mergeCell ref="OTA53:OTH53"/>
    <mergeCell ref="OTI53:OTP53"/>
    <mergeCell ref="OQO53:OQV53"/>
    <mergeCell ref="OQW53:ORD53"/>
    <mergeCell ref="ORE53:ORL53"/>
    <mergeCell ref="ORM53:ORT53"/>
    <mergeCell ref="ORU53:OSB53"/>
    <mergeCell ref="OPA53:OPH53"/>
    <mergeCell ref="OPI53:OPP53"/>
    <mergeCell ref="OPQ53:OPX53"/>
    <mergeCell ref="OPY53:OQF53"/>
    <mergeCell ref="OQG53:OQN53"/>
    <mergeCell ref="ONM53:ONT53"/>
    <mergeCell ref="ONU53:OOB53"/>
    <mergeCell ref="OOC53:OOJ53"/>
    <mergeCell ref="OOK53:OOR53"/>
    <mergeCell ref="OOS53:OOZ53"/>
    <mergeCell ref="OLY53:OMF53"/>
    <mergeCell ref="OMG53:OMN53"/>
    <mergeCell ref="OMO53:OMV53"/>
    <mergeCell ref="OMW53:OND53"/>
    <mergeCell ref="ONE53:ONL53"/>
    <mergeCell ref="OKK53:OKR53"/>
    <mergeCell ref="OKS53:OKZ53"/>
    <mergeCell ref="OLA53:OLH53"/>
    <mergeCell ref="OLI53:OLP53"/>
    <mergeCell ref="OLQ53:OLX53"/>
    <mergeCell ref="OIW53:OJD53"/>
    <mergeCell ref="OJE53:OJL53"/>
    <mergeCell ref="OJM53:OJT53"/>
    <mergeCell ref="OJU53:OKB53"/>
    <mergeCell ref="OKC53:OKJ53"/>
    <mergeCell ref="OHI53:OHP53"/>
    <mergeCell ref="OHQ53:OHX53"/>
    <mergeCell ref="OHY53:OIF53"/>
    <mergeCell ref="OIG53:OIN53"/>
    <mergeCell ref="OIO53:OIV53"/>
    <mergeCell ref="OFU53:OGB53"/>
    <mergeCell ref="OGC53:OGJ53"/>
    <mergeCell ref="OGK53:OGR53"/>
    <mergeCell ref="OGS53:OGZ53"/>
    <mergeCell ref="OHA53:OHH53"/>
    <mergeCell ref="OEG53:OEN53"/>
    <mergeCell ref="OEO53:OEV53"/>
    <mergeCell ref="OEW53:OFD53"/>
    <mergeCell ref="OFE53:OFL53"/>
    <mergeCell ref="OFM53:OFT53"/>
    <mergeCell ref="OCS53:OCZ53"/>
    <mergeCell ref="ODA53:ODH53"/>
    <mergeCell ref="ODI53:ODP53"/>
    <mergeCell ref="ODQ53:ODX53"/>
    <mergeCell ref="ODY53:OEF53"/>
    <mergeCell ref="OBE53:OBL53"/>
    <mergeCell ref="OBM53:OBT53"/>
    <mergeCell ref="OBU53:OCB53"/>
    <mergeCell ref="OCC53:OCJ53"/>
    <mergeCell ref="OCK53:OCR53"/>
    <mergeCell ref="NZQ53:NZX53"/>
    <mergeCell ref="NZY53:OAF53"/>
    <mergeCell ref="OAG53:OAN53"/>
    <mergeCell ref="OAO53:OAV53"/>
    <mergeCell ref="OAW53:OBD53"/>
    <mergeCell ref="NYC53:NYJ53"/>
    <mergeCell ref="NYK53:NYR53"/>
    <mergeCell ref="NYS53:NYZ53"/>
    <mergeCell ref="NZA53:NZH53"/>
    <mergeCell ref="NZI53:NZP53"/>
    <mergeCell ref="NWO53:NWV53"/>
    <mergeCell ref="NWW53:NXD53"/>
    <mergeCell ref="NXE53:NXL53"/>
    <mergeCell ref="NXM53:NXT53"/>
    <mergeCell ref="NXU53:NYB53"/>
    <mergeCell ref="NVA53:NVH53"/>
    <mergeCell ref="NVI53:NVP53"/>
    <mergeCell ref="NVQ53:NVX53"/>
    <mergeCell ref="NVY53:NWF53"/>
    <mergeCell ref="NWG53:NWN53"/>
    <mergeCell ref="NTM53:NTT53"/>
    <mergeCell ref="NTU53:NUB53"/>
    <mergeCell ref="NUC53:NUJ53"/>
    <mergeCell ref="NUK53:NUR53"/>
    <mergeCell ref="NUS53:NUZ53"/>
    <mergeCell ref="NRY53:NSF53"/>
    <mergeCell ref="NSG53:NSN53"/>
    <mergeCell ref="NSO53:NSV53"/>
    <mergeCell ref="NSW53:NTD53"/>
    <mergeCell ref="NTE53:NTL53"/>
    <mergeCell ref="NQK53:NQR53"/>
    <mergeCell ref="NQS53:NQZ53"/>
    <mergeCell ref="NRA53:NRH53"/>
    <mergeCell ref="NRI53:NRP53"/>
    <mergeCell ref="NRQ53:NRX53"/>
    <mergeCell ref="NOW53:NPD53"/>
    <mergeCell ref="NPE53:NPL53"/>
    <mergeCell ref="NPM53:NPT53"/>
    <mergeCell ref="NPU53:NQB53"/>
    <mergeCell ref="NQC53:NQJ53"/>
    <mergeCell ref="NNI53:NNP53"/>
    <mergeCell ref="NNQ53:NNX53"/>
    <mergeCell ref="NNY53:NOF53"/>
    <mergeCell ref="NOG53:NON53"/>
    <mergeCell ref="NOO53:NOV53"/>
    <mergeCell ref="NLU53:NMB53"/>
    <mergeCell ref="NMC53:NMJ53"/>
    <mergeCell ref="NMK53:NMR53"/>
    <mergeCell ref="NMS53:NMZ53"/>
    <mergeCell ref="NNA53:NNH53"/>
    <mergeCell ref="NKG53:NKN53"/>
    <mergeCell ref="NKO53:NKV53"/>
    <mergeCell ref="NKW53:NLD53"/>
    <mergeCell ref="NLE53:NLL53"/>
    <mergeCell ref="NLM53:NLT53"/>
    <mergeCell ref="NIS53:NIZ53"/>
    <mergeCell ref="NJA53:NJH53"/>
    <mergeCell ref="NJI53:NJP53"/>
    <mergeCell ref="NJQ53:NJX53"/>
    <mergeCell ref="NJY53:NKF53"/>
    <mergeCell ref="NHE53:NHL53"/>
    <mergeCell ref="NHM53:NHT53"/>
    <mergeCell ref="NHU53:NIB53"/>
    <mergeCell ref="NIC53:NIJ53"/>
    <mergeCell ref="NIK53:NIR53"/>
    <mergeCell ref="NFQ53:NFX53"/>
    <mergeCell ref="NFY53:NGF53"/>
    <mergeCell ref="NGG53:NGN53"/>
    <mergeCell ref="NGO53:NGV53"/>
    <mergeCell ref="NGW53:NHD53"/>
    <mergeCell ref="NEC53:NEJ53"/>
    <mergeCell ref="NEK53:NER53"/>
    <mergeCell ref="NES53:NEZ53"/>
    <mergeCell ref="NFA53:NFH53"/>
    <mergeCell ref="NFI53:NFP53"/>
    <mergeCell ref="NCO53:NCV53"/>
    <mergeCell ref="NCW53:NDD53"/>
    <mergeCell ref="NDE53:NDL53"/>
    <mergeCell ref="NDM53:NDT53"/>
    <mergeCell ref="NDU53:NEB53"/>
    <mergeCell ref="NBA53:NBH53"/>
    <mergeCell ref="NBI53:NBP53"/>
    <mergeCell ref="NBQ53:NBX53"/>
    <mergeCell ref="NBY53:NCF53"/>
    <mergeCell ref="NCG53:NCN53"/>
    <mergeCell ref="MZM53:MZT53"/>
    <mergeCell ref="MZU53:NAB53"/>
    <mergeCell ref="NAC53:NAJ53"/>
    <mergeCell ref="NAK53:NAR53"/>
    <mergeCell ref="NAS53:NAZ53"/>
    <mergeCell ref="MXY53:MYF53"/>
    <mergeCell ref="MYG53:MYN53"/>
    <mergeCell ref="MYO53:MYV53"/>
    <mergeCell ref="MYW53:MZD53"/>
    <mergeCell ref="MZE53:MZL53"/>
    <mergeCell ref="MWK53:MWR53"/>
    <mergeCell ref="MWS53:MWZ53"/>
    <mergeCell ref="MXA53:MXH53"/>
    <mergeCell ref="MXI53:MXP53"/>
    <mergeCell ref="MXQ53:MXX53"/>
    <mergeCell ref="MUW53:MVD53"/>
    <mergeCell ref="MVE53:MVL53"/>
    <mergeCell ref="MVM53:MVT53"/>
    <mergeCell ref="MVU53:MWB53"/>
    <mergeCell ref="MWC53:MWJ53"/>
    <mergeCell ref="MTI53:MTP53"/>
    <mergeCell ref="MTQ53:MTX53"/>
    <mergeCell ref="MTY53:MUF53"/>
    <mergeCell ref="MUG53:MUN53"/>
    <mergeCell ref="MUO53:MUV53"/>
    <mergeCell ref="MRU53:MSB53"/>
    <mergeCell ref="MSC53:MSJ53"/>
    <mergeCell ref="MSK53:MSR53"/>
    <mergeCell ref="MSS53:MSZ53"/>
    <mergeCell ref="MTA53:MTH53"/>
    <mergeCell ref="MQG53:MQN53"/>
    <mergeCell ref="MQO53:MQV53"/>
    <mergeCell ref="MQW53:MRD53"/>
    <mergeCell ref="MRE53:MRL53"/>
    <mergeCell ref="MRM53:MRT53"/>
    <mergeCell ref="MOS53:MOZ53"/>
    <mergeCell ref="MPA53:MPH53"/>
    <mergeCell ref="MPI53:MPP53"/>
    <mergeCell ref="MPQ53:MPX53"/>
    <mergeCell ref="MPY53:MQF53"/>
    <mergeCell ref="MNE53:MNL53"/>
    <mergeCell ref="MNM53:MNT53"/>
    <mergeCell ref="MNU53:MOB53"/>
    <mergeCell ref="MOC53:MOJ53"/>
    <mergeCell ref="MOK53:MOR53"/>
    <mergeCell ref="MLQ53:MLX53"/>
    <mergeCell ref="MLY53:MMF53"/>
    <mergeCell ref="MMG53:MMN53"/>
    <mergeCell ref="MMO53:MMV53"/>
    <mergeCell ref="MMW53:MND53"/>
    <mergeCell ref="MKC53:MKJ53"/>
    <mergeCell ref="MKK53:MKR53"/>
    <mergeCell ref="MKS53:MKZ53"/>
    <mergeCell ref="MLA53:MLH53"/>
    <mergeCell ref="MLI53:MLP53"/>
    <mergeCell ref="MIO53:MIV53"/>
    <mergeCell ref="MIW53:MJD53"/>
    <mergeCell ref="MJE53:MJL53"/>
    <mergeCell ref="MJM53:MJT53"/>
    <mergeCell ref="MJU53:MKB53"/>
    <mergeCell ref="MHA53:MHH53"/>
    <mergeCell ref="MHI53:MHP53"/>
    <mergeCell ref="MHQ53:MHX53"/>
    <mergeCell ref="MHY53:MIF53"/>
    <mergeCell ref="MIG53:MIN53"/>
    <mergeCell ref="MFM53:MFT53"/>
    <mergeCell ref="MFU53:MGB53"/>
    <mergeCell ref="MGC53:MGJ53"/>
    <mergeCell ref="MGK53:MGR53"/>
    <mergeCell ref="MGS53:MGZ53"/>
    <mergeCell ref="MDY53:MEF53"/>
    <mergeCell ref="MEG53:MEN53"/>
    <mergeCell ref="MEO53:MEV53"/>
    <mergeCell ref="MEW53:MFD53"/>
    <mergeCell ref="MFE53:MFL53"/>
    <mergeCell ref="MCK53:MCR53"/>
    <mergeCell ref="MCS53:MCZ53"/>
    <mergeCell ref="MDA53:MDH53"/>
    <mergeCell ref="MDI53:MDP53"/>
    <mergeCell ref="MDQ53:MDX53"/>
    <mergeCell ref="MAW53:MBD53"/>
    <mergeCell ref="MBE53:MBL53"/>
    <mergeCell ref="MBM53:MBT53"/>
    <mergeCell ref="MBU53:MCB53"/>
    <mergeCell ref="MCC53:MCJ53"/>
    <mergeCell ref="LZI53:LZP53"/>
    <mergeCell ref="LZQ53:LZX53"/>
    <mergeCell ref="LZY53:MAF53"/>
    <mergeCell ref="MAG53:MAN53"/>
    <mergeCell ref="MAO53:MAV53"/>
    <mergeCell ref="LXU53:LYB53"/>
    <mergeCell ref="LYC53:LYJ53"/>
    <mergeCell ref="LYK53:LYR53"/>
    <mergeCell ref="LYS53:LYZ53"/>
    <mergeCell ref="LZA53:LZH53"/>
    <mergeCell ref="LWG53:LWN53"/>
    <mergeCell ref="LWO53:LWV53"/>
    <mergeCell ref="LWW53:LXD53"/>
    <mergeCell ref="LXE53:LXL53"/>
    <mergeCell ref="LXM53:LXT53"/>
    <mergeCell ref="LUS53:LUZ53"/>
    <mergeCell ref="LVA53:LVH53"/>
    <mergeCell ref="LVI53:LVP53"/>
    <mergeCell ref="LVQ53:LVX53"/>
    <mergeCell ref="LVY53:LWF53"/>
    <mergeCell ref="LTE53:LTL53"/>
    <mergeCell ref="LTM53:LTT53"/>
    <mergeCell ref="LTU53:LUB53"/>
    <mergeCell ref="LUC53:LUJ53"/>
    <mergeCell ref="LUK53:LUR53"/>
    <mergeCell ref="LRQ53:LRX53"/>
    <mergeCell ref="LRY53:LSF53"/>
    <mergeCell ref="LSG53:LSN53"/>
    <mergeCell ref="LSO53:LSV53"/>
    <mergeCell ref="LSW53:LTD53"/>
    <mergeCell ref="LQC53:LQJ53"/>
    <mergeCell ref="LQK53:LQR53"/>
    <mergeCell ref="LQS53:LQZ53"/>
    <mergeCell ref="LRA53:LRH53"/>
    <mergeCell ref="LRI53:LRP53"/>
    <mergeCell ref="LOO53:LOV53"/>
    <mergeCell ref="LOW53:LPD53"/>
    <mergeCell ref="LPE53:LPL53"/>
    <mergeCell ref="LPM53:LPT53"/>
    <mergeCell ref="LPU53:LQB53"/>
    <mergeCell ref="LNA53:LNH53"/>
    <mergeCell ref="LNI53:LNP53"/>
    <mergeCell ref="LNQ53:LNX53"/>
    <mergeCell ref="LNY53:LOF53"/>
    <mergeCell ref="LOG53:LON53"/>
    <mergeCell ref="LLM53:LLT53"/>
    <mergeCell ref="LLU53:LMB53"/>
    <mergeCell ref="LMC53:LMJ53"/>
    <mergeCell ref="LMK53:LMR53"/>
    <mergeCell ref="LMS53:LMZ53"/>
    <mergeCell ref="LJY53:LKF53"/>
    <mergeCell ref="LKG53:LKN53"/>
    <mergeCell ref="LKO53:LKV53"/>
    <mergeCell ref="LKW53:LLD53"/>
    <mergeCell ref="LLE53:LLL53"/>
    <mergeCell ref="LIK53:LIR53"/>
    <mergeCell ref="LIS53:LIZ53"/>
    <mergeCell ref="LJA53:LJH53"/>
    <mergeCell ref="LJI53:LJP53"/>
    <mergeCell ref="LJQ53:LJX53"/>
    <mergeCell ref="LGW53:LHD53"/>
    <mergeCell ref="LHE53:LHL53"/>
    <mergeCell ref="LHM53:LHT53"/>
    <mergeCell ref="LHU53:LIB53"/>
    <mergeCell ref="LIC53:LIJ53"/>
    <mergeCell ref="LFI53:LFP53"/>
    <mergeCell ref="LFQ53:LFX53"/>
    <mergeCell ref="LFY53:LGF53"/>
    <mergeCell ref="LGG53:LGN53"/>
    <mergeCell ref="LGO53:LGV53"/>
    <mergeCell ref="LDU53:LEB53"/>
    <mergeCell ref="LEC53:LEJ53"/>
    <mergeCell ref="LEK53:LER53"/>
    <mergeCell ref="LES53:LEZ53"/>
    <mergeCell ref="LFA53:LFH53"/>
    <mergeCell ref="LCG53:LCN53"/>
    <mergeCell ref="LCO53:LCV53"/>
    <mergeCell ref="LCW53:LDD53"/>
    <mergeCell ref="LDE53:LDL53"/>
    <mergeCell ref="LDM53:LDT53"/>
    <mergeCell ref="LAS53:LAZ53"/>
    <mergeCell ref="LBA53:LBH53"/>
    <mergeCell ref="LBI53:LBP53"/>
    <mergeCell ref="LBQ53:LBX53"/>
    <mergeCell ref="LBY53:LCF53"/>
    <mergeCell ref="KZE53:KZL53"/>
    <mergeCell ref="KZM53:KZT53"/>
    <mergeCell ref="KZU53:LAB53"/>
    <mergeCell ref="LAC53:LAJ53"/>
    <mergeCell ref="LAK53:LAR53"/>
    <mergeCell ref="KXQ53:KXX53"/>
    <mergeCell ref="KXY53:KYF53"/>
    <mergeCell ref="KYG53:KYN53"/>
    <mergeCell ref="KYO53:KYV53"/>
    <mergeCell ref="KYW53:KZD53"/>
    <mergeCell ref="KWC53:KWJ53"/>
    <mergeCell ref="KWK53:KWR53"/>
    <mergeCell ref="KWS53:KWZ53"/>
    <mergeCell ref="KXA53:KXH53"/>
    <mergeCell ref="KXI53:KXP53"/>
    <mergeCell ref="KUO53:KUV53"/>
    <mergeCell ref="KUW53:KVD53"/>
    <mergeCell ref="KVE53:KVL53"/>
    <mergeCell ref="KVM53:KVT53"/>
    <mergeCell ref="KVU53:KWB53"/>
    <mergeCell ref="KTA53:KTH53"/>
    <mergeCell ref="KTI53:KTP53"/>
    <mergeCell ref="KTQ53:KTX53"/>
    <mergeCell ref="KTY53:KUF53"/>
    <mergeCell ref="KUG53:KUN53"/>
    <mergeCell ref="KRM53:KRT53"/>
    <mergeCell ref="KRU53:KSB53"/>
    <mergeCell ref="KSC53:KSJ53"/>
    <mergeCell ref="KSK53:KSR53"/>
    <mergeCell ref="KSS53:KSZ53"/>
    <mergeCell ref="KPY53:KQF53"/>
    <mergeCell ref="KQG53:KQN53"/>
    <mergeCell ref="KQO53:KQV53"/>
    <mergeCell ref="KQW53:KRD53"/>
    <mergeCell ref="KRE53:KRL53"/>
    <mergeCell ref="KOK53:KOR53"/>
    <mergeCell ref="KOS53:KOZ53"/>
    <mergeCell ref="KPA53:KPH53"/>
    <mergeCell ref="KPI53:KPP53"/>
    <mergeCell ref="KPQ53:KPX53"/>
    <mergeCell ref="KMW53:KND53"/>
    <mergeCell ref="KNE53:KNL53"/>
    <mergeCell ref="KNM53:KNT53"/>
    <mergeCell ref="KNU53:KOB53"/>
    <mergeCell ref="KOC53:KOJ53"/>
    <mergeCell ref="KLI53:KLP53"/>
    <mergeCell ref="KLQ53:KLX53"/>
    <mergeCell ref="KLY53:KMF53"/>
    <mergeCell ref="KMG53:KMN53"/>
    <mergeCell ref="KMO53:KMV53"/>
    <mergeCell ref="KJU53:KKB53"/>
    <mergeCell ref="KKC53:KKJ53"/>
    <mergeCell ref="KKK53:KKR53"/>
    <mergeCell ref="KKS53:KKZ53"/>
    <mergeCell ref="KLA53:KLH53"/>
    <mergeCell ref="KIG53:KIN53"/>
    <mergeCell ref="KIO53:KIV53"/>
    <mergeCell ref="KIW53:KJD53"/>
    <mergeCell ref="KJE53:KJL53"/>
    <mergeCell ref="KJM53:KJT53"/>
    <mergeCell ref="KGS53:KGZ53"/>
    <mergeCell ref="KHA53:KHH53"/>
    <mergeCell ref="KHI53:KHP53"/>
    <mergeCell ref="KHQ53:KHX53"/>
    <mergeCell ref="KHY53:KIF53"/>
    <mergeCell ref="KFE53:KFL53"/>
    <mergeCell ref="KFM53:KFT53"/>
    <mergeCell ref="KFU53:KGB53"/>
    <mergeCell ref="KGC53:KGJ53"/>
    <mergeCell ref="KGK53:KGR53"/>
    <mergeCell ref="KDQ53:KDX53"/>
    <mergeCell ref="KDY53:KEF53"/>
    <mergeCell ref="KEG53:KEN53"/>
    <mergeCell ref="KEO53:KEV53"/>
    <mergeCell ref="KEW53:KFD53"/>
    <mergeCell ref="KCC53:KCJ53"/>
    <mergeCell ref="KCK53:KCR53"/>
    <mergeCell ref="KCS53:KCZ53"/>
    <mergeCell ref="KDA53:KDH53"/>
    <mergeCell ref="KDI53:KDP53"/>
    <mergeCell ref="KAO53:KAV53"/>
    <mergeCell ref="KAW53:KBD53"/>
    <mergeCell ref="KBE53:KBL53"/>
    <mergeCell ref="KBM53:KBT53"/>
    <mergeCell ref="KBU53:KCB53"/>
    <mergeCell ref="JZA53:JZH53"/>
    <mergeCell ref="JZI53:JZP53"/>
    <mergeCell ref="JZQ53:JZX53"/>
    <mergeCell ref="JZY53:KAF53"/>
    <mergeCell ref="KAG53:KAN53"/>
    <mergeCell ref="JXM53:JXT53"/>
    <mergeCell ref="JXU53:JYB53"/>
    <mergeCell ref="JYC53:JYJ53"/>
    <mergeCell ref="JYK53:JYR53"/>
    <mergeCell ref="JYS53:JYZ53"/>
    <mergeCell ref="JVY53:JWF53"/>
    <mergeCell ref="JWG53:JWN53"/>
    <mergeCell ref="JWO53:JWV53"/>
    <mergeCell ref="JWW53:JXD53"/>
    <mergeCell ref="JXE53:JXL53"/>
    <mergeCell ref="JUK53:JUR53"/>
    <mergeCell ref="JUS53:JUZ53"/>
    <mergeCell ref="JVA53:JVH53"/>
    <mergeCell ref="JVI53:JVP53"/>
    <mergeCell ref="JVQ53:JVX53"/>
    <mergeCell ref="JSW53:JTD53"/>
    <mergeCell ref="JTE53:JTL53"/>
    <mergeCell ref="JTM53:JTT53"/>
    <mergeCell ref="JTU53:JUB53"/>
    <mergeCell ref="JUC53:JUJ53"/>
    <mergeCell ref="JRI53:JRP53"/>
    <mergeCell ref="JRQ53:JRX53"/>
    <mergeCell ref="JRY53:JSF53"/>
    <mergeCell ref="JSG53:JSN53"/>
    <mergeCell ref="JSO53:JSV53"/>
    <mergeCell ref="JPU53:JQB53"/>
    <mergeCell ref="JQC53:JQJ53"/>
    <mergeCell ref="JQK53:JQR53"/>
    <mergeCell ref="JQS53:JQZ53"/>
    <mergeCell ref="JRA53:JRH53"/>
    <mergeCell ref="JOG53:JON53"/>
    <mergeCell ref="JOO53:JOV53"/>
    <mergeCell ref="JOW53:JPD53"/>
    <mergeCell ref="JPE53:JPL53"/>
    <mergeCell ref="JPM53:JPT53"/>
    <mergeCell ref="JMS53:JMZ53"/>
    <mergeCell ref="JNA53:JNH53"/>
    <mergeCell ref="JNI53:JNP53"/>
    <mergeCell ref="JNQ53:JNX53"/>
    <mergeCell ref="JNY53:JOF53"/>
    <mergeCell ref="JLE53:JLL53"/>
    <mergeCell ref="JLM53:JLT53"/>
    <mergeCell ref="JLU53:JMB53"/>
    <mergeCell ref="JMC53:JMJ53"/>
    <mergeCell ref="JMK53:JMR53"/>
    <mergeCell ref="JJQ53:JJX53"/>
    <mergeCell ref="JJY53:JKF53"/>
    <mergeCell ref="JKG53:JKN53"/>
    <mergeCell ref="JKO53:JKV53"/>
    <mergeCell ref="JKW53:JLD53"/>
    <mergeCell ref="JIC53:JIJ53"/>
    <mergeCell ref="JIK53:JIR53"/>
    <mergeCell ref="JIS53:JIZ53"/>
    <mergeCell ref="JJA53:JJH53"/>
    <mergeCell ref="JJI53:JJP53"/>
    <mergeCell ref="JGO53:JGV53"/>
    <mergeCell ref="JGW53:JHD53"/>
    <mergeCell ref="JHE53:JHL53"/>
    <mergeCell ref="JHM53:JHT53"/>
    <mergeCell ref="JHU53:JIB53"/>
    <mergeCell ref="JFA53:JFH53"/>
    <mergeCell ref="JFI53:JFP53"/>
    <mergeCell ref="JFQ53:JFX53"/>
    <mergeCell ref="JFY53:JGF53"/>
    <mergeCell ref="JGG53:JGN53"/>
    <mergeCell ref="JDM53:JDT53"/>
    <mergeCell ref="JDU53:JEB53"/>
    <mergeCell ref="JEC53:JEJ53"/>
    <mergeCell ref="JEK53:JER53"/>
    <mergeCell ref="JES53:JEZ53"/>
    <mergeCell ref="JBY53:JCF53"/>
    <mergeCell ref="JCG53:JCN53"/>
    <mergeCell ref="JCO53:JCV53"/>
    <mergeCell ref="JCW53:JDD53"/>
    <mergeCell ref="JDE53:JDL53"/>
    <mergeCell ref="JAK53:JAR53"/>
    <mergeCell ref="JAS53:JAZ53"/>
    <mergeCell ref="JBA53:JBH53"/>
    <mergeCell ref="JBI53:JBP53"/>
    <mergeCell ref="JBQ53:JBX53"/>
    <mergeCell ref="IYW53:IZD53"/>
    <mergeCell ref="IZE53:IZL53"/>
    <mergeCell ref="IZM53:IZT53"/>
    <mergeCell ref="IZU53:JAB53"/>
    <mergeCell ref="JAC53:JAJ53"/>
    <mergeCell ref="IXI53:IXP53"/>
    <mergeCell ref="IXQ53:IXX53"/>
    <mergeCell ref="IXY53:IYF53"/>
    <mergeCell ref="IYG53:IYN53"/>
    <mergeCell ref="IYO53:IYV53"/>
    <mergeCell ref="IVU53:IWB53"/>
    <mergeCell ref="IWC53:IWJ53"/>
    <mergeCell ref="IWK53:IWR53"/>
    <mergeCell ref="IWS53:IWZ53"/>
    <mergeCell ref="IXA53:IXH53"/>
    <mergeCell ref="IUG53:IUN53"/>
    <mergeCell ref="IUO53:IUV53"/>
    <mergeCell ref="IUW53:IVD53"/>
    <mergeCell ref="IVE53:IVL53"/>
    <mergeCell ref="IVM53:IVT53"/>
    <mergeCell ref="ISS53:ISZ53"/>
    <mergeCell ref="ITA53:ITH53"/>
    <mergeCell ref="ITI53:ITP53"/>
    <mergeCell ref="ITQ53:ITX53"/>
    <mergeCell ref="ITY53:IUF53"/>
    <mergeCell ref="IRE53:IRL53"/>
    <mergeCell ref="IRM53:IRT53"/>
    <mergeCell ref="IRU53:ISB53"/>
    <mergeCell ref="ISC53:ISJ53"/>
    <mergeCell ref="ISK53:ISR53"/>
    <mergeCell ref="IPQ53:IPX53"/>
    <mergeCell ref="IPY53:IQF53"/>
    <mergeCell ref="IQG53:IQN53"/>
    <mergeCell ref="IQO53:IQV53"/>
    <mergeCell ref="IQW53:IRD53"/>
    <mergeCell ref="IOC53:IOJ53"/>
    <mergeCell ref="IOK53:IOR53"/>
    <mergeCell ref="IOS53:IOZ53"/>
    <mergeCell ref="IPA53:IPH53"/>
    <mergeCell ref="IPI53:IPP53"/>
    <mergeCell ref="IMO53:IMV53"/>
    <mergeCell ref="IMW53:IND53"/>
    <mergeCell ref="INE53:INL53"/>
    <mergeCell ref="INM53:INT53"/>
    <mergeCell ref="INU53:IOB53"/>
    <mergeCell ref="ILA53:ILH53"/>
    <mergeCell ref="ILI53:ILP53"/>
    <mergeCell ref="ILQ53:ILX53"/>
    <mergeCell ref="ILY53:IMF53"/>
    <mergeCell ref="IMG53:IMN53"/>
    <mergeCell ref="IJM53:IJT53"/>
    <mergeCell ref="IJU53:IKB53"/>
    <mergeCell ref="IKC53:IKJ53"/>
    <mergeCell ref="IKK53:IKR53"/>
    <mergeCell ref="IKS53:IKZ53"/>
    <mergeCell ref="IHY53:IIF53"/>
    <mergeCell ref="IIG53:IIN53"/>
    <mergeCell ref="IIO53:IIV53"/>
    <mergeCell ref="IIW53:IJD53"/>
    <mergeCell ref="IJE53:IJL53"/>
    <mergeCell ref="IGK53:IGR53"/>
    <mergeCell ref="IGS53:IGZ53"/>
    <mergeCell ref="IHA53:IHH53"/>
    <mergeCell ref="IHI53:IHP53"/>
    <mergeCell ref="IHQ53:IHX53"/>
    <mergeCell ref="IEW53:IFD53"/>
    <mergeCell ref="IFE53:IFL53"/>
    <mergeCell ref="IFM53:IFT53"/>
    <mergeCell ref="IFU53:IGB53"/>
    <mergeCell ref="IGC53:IGJ53"/>
    <mergeCell ref="IDI53:IDP53"/>
    <mergeCell ref="IDQ53:IDX53"/>
    <mergeCell ref="IDY53:IEF53"/>
    <mergeCell ref="IEG53:IEN53"/>
    <mergeCell ref="IEO53:IEV53"/>
    <mergeCell ref="IBU53:ICB53"/>
    <mergeCell ref="ICC53:ICJ53"/>
    <mergeCell ref="ICK53:ICR53"/>
    <mergeCell ref="ICS53:ICZ53"/>
    <mergeCell ref="IDA53:IDH53"/>
    <mergeCell ref="IAG53:IAN53"/>
    <mergeCell ref="IAO53:IAV53"/>
    <mergeCell ref="IAW53:IBD53"/>
    <mergeCell ref="IBE53:IBL53"/>
    <mergeCell ref="IBM53:IBT53"/>
    <mergeCell ref="HYS53:HYZ53"/>
    <mergeCell ref="HZA53:HZH53"/>
    <mergeCell ref="HZI53:HZP53"/>
    <mergeCell ref="HZQ53:HZX53"/>
    <mergeCell ref="HZY53:IAF53"/>
    <mergeCell ref="HXE53:HXL53"/>
    <mergeCell ref="HXM53:HXT53"/>
    <mergeCell ref="HXU53:HYB53"/>
    <mergeCell ref="HYC53:HYJ53"/>
    <mergeCell ref="HYK53:HYR53"/>
    <mergeCell ref="HVQ53:HVX53"/>
    <mergeCell ref="HVY53:HWF53"/>
    <mergeCell ref="HWG53:HWN53"/>
    <mergeCell ref="HWO53:HWV53"/>
    <mergeCell ref="HWW53:HXD53"/>
    <mergeCell ref="HUC53:HUJ53"/>
    <mergeCell ref="HUK53:HUR53"/>
    <mergeCell ref="HUS53:HUZ53"/>
    <mergeCell ref="HVA53:HVH53"/>
    <mergeCell ref="HVI53:HVP53"/>
    <mergeCell ref="HSO53:HSV53"/>
    <mergeCell ref="HSW53:HTD53"/>
    <mergeCell ref="HTE53:HTL53"/>
    <mergeCell ref="HTM53:HTT53"/>
    <mergeCell ref="HTU53:HUB53"/>
    <mergeCell ref="HRA53:HRH53"/>
    <mergeCell ref="HRI53:HRP53"/>
    <mergeCell ref="HRQ53:HRX53"/>
    <mergeCell ref="HRY53:HSF53"/>
    <mergeCell ref="HSG53:HSN53"/>
    <mergeCell ref="HPM53:HPT53"/>
    <mergeCell ref="HPU53:HQB53"/>
    <mergeCell ref="HQC53:HQJ53"/>
    <mergeCell ref="HQK53:HQR53"/>
    <mergeCell ref="HQS53:HQZ53"/>
    <mergeCell ref="HNY53:HOF53"/>
    <mergeCell ref="HOG53:HON53"/>
    <mergeCell ref="HOO53:HOV53"/>
    <mergeCell ref="HOW53:HPD53"/>
    <mergeCell ref="HPE53:HPL53"/>
    <mergeCell ref="HMK53:HMR53"/>
    <mergeCell ref="HMS53:HMZ53"/>
    <mergeCell ref="HNA53:HNH53"/>
    <mergeCell ref="HNI53:HNP53"/>
    <mergeCell ref="HNQ53:HNX53"/>
    <mergeCell ref="HKW53:HLD53"/>
    <mergeCell ref="HLE53:HLL53"/>
    <mergeCell ref="HLM53:HLT53"/>
    <mergeCell ref="HLU53:HMB53"/>
    <mergeCell ref="HMC53:HMJ53"/>
    <mergeCell ref="HJI53:HJP53"/>
    <mergeCell ref="HJQ53:HJX53"/>
    <mergeCell ref="HJY53:HKF53"/>
    <mergeCell ref="HKG53:HKN53"/>
    <mergeCell ref="HKO53:HKV53"/>
    <mergeCell ref="HHU53:HIB53"/>
    <mergeCell ref="HIC53:HIJ53"/>
    <mergeCell ref="HIK53:HIR53"/>
    <mergeCell ref="HIS53:HIZ53"/>
    <mergeCell ref="HJA53:HJH53"/>
    <mergeCell ref="HGG53:HGN53"/>
    <mergeCell ref="HGO53:HGV53"/>
    <mergeCell ref="HGW53:HHD53"/>
    <mergeCell ref="HHE53:HHL53"/>
    <mergeCell ref="HHM53:HHT53"/>
    <mergeCell ref="HES53:HEZ53"/>
    <mergeCell ref="HFA53:HFH53"/>
    <mergeCell ref="HFI53:HFP53"/>
    <mergeCell ref="HFQ53:HFX53"/>
    <mergeCell ref="HFY53:HGF53"/>
    <mergeCell ref="HDE53:HDL53"/>
    <mergeCell ref="HDM53:HDT53"/>
    <mergeCell ref="HDU53:HEB53"/>
    <mergeCell ref="HEC53:HEJ53"/>
    <mergeCell ref="HEK53:HER53"/>
    <mergeCell ref="HBQ53:HBX53"/>
    <mergeCell ref="HBY53:HCF53"/>
    <mergeCell ref="HCG53:HCN53"/>
    <mergeCell ref="HCO53:HCV53"/>
    <mergeCell ref="HCW53:HDD53"/>
    <mergeCell ref="HAC53:HAJ53"/>
    <mergeCell ref="HAK53:HAR53"/>
    <mergeCell ref="HAS53:HAZ53"/>
    <mergeCell ref="HBA53:HBH53"/>
    <mergeCell ref="HBI53:HBP53"/>
    <mergeCell ref="GYO53:GYV53"/>
    <mergeCell ref="GYW53:GZD53"/>
    <mergeCell ref="GZE53:GZL53"/>
    <mergeCell ref="GZM53:GZT53"/>
    <mergeCell ref="GZU53:HAB53"/>
    <mergeCell ref="GXA53:GXH53"/>
    <mergeCell ref="GXI53:GXP53"/>
    <mergeCell ref="GXQ53:GXX53"/>
    <mergeCell ref="GXY53:GYF53"/>
    <mergeCell ref="GYG53:GYN53"/>
    <mergeCell ref="GVM53:GVT53"/>
    <mergeCell ref="GVU53:GWB53"/>
    <mergeCell ref="GWC53:GWJ53"/>
    <mergeCell ref="GWK53:GWR53"/>
    <mergeCell ref="GWS53:GWZ53"/>
    <mergeCell ref="GTY53:GUF53"/>
    <mergeCell ref="GUG53:GUN53"/>
    <mergeCell ref="GUO53:GUV53"/>
    <mergeCell ref="GUW53:GVD53"/>
    <mergeCell ref="GVE53:GVL53"/>
    <mergeCell ref="GSK53:GSR53"/>
    <mergeCell ref="GSS53:GSZ53"/>
    <mergeCell ref="GTA53:GTH53"/>
    <mergeCell ref="GTI53:GTP53"/>
    <mergeCell ref="GTQ53:GTX53"/>
    <mergeCell ref="GQW53:GRD53"/>
    <mergeCell ref="GRE53:GRL53"/>
    <mergeCell ref="GRM53:GRT53"/>
    <mergeCell ref="GRU53:GSB53"/>
    <mergeCell ref="GSC53:GSJ53"/>
    <mergeCell ref="GPI53:GPP53"/>
    <mergeCell ref="GPQ53:GPX53"/>
    <mergeCell ref="GPY53:GQF53"/>
    <mergeCell ref="GQG53:GQN53"/>
    <mergeCell ref="GQO53:GQV53"/>
    <mergeCell ref="GNU53:GOB53"/>
    <mergeCell ref="GOC53:GOJ53"/>
    <mergeCell ref="GOK53:GOR53"/>
    <mergeCell ref="GOS53:GOZ53"/>
    <mergeCell ref="GPA53:GPH53"/>
    <mergeCell ref="GMG53:GMN53"/>
    <mergeCell ref="GMO53:GMV53"/>
    <mergeCell ref="GMW53:GND53"/>
    <mergeCell ref="GNE53:GNL53"/>
    <mergeCell ref="GNM53:GNT53"/>
    <mergeCell ref="GKS53:GKZ53"/>
    <mergeCell ref="GLA53:GLH53"/>
    <mergeCell ref="GLI53:GLP53"/>
    <mergeCell ref="GLQ53:GLX53"/>
    <mergeCell ref="GLY53:GMF53"/>
    <mergeCell ref="GJE53:GJL53"/>
    <mergeCell ref="GJM53:GJT53"/>
    <mergeCell ref="GJU53:GKB53"/>
    <mergeCell ref="GKC53:GKJ53"/>
    <mergeCell ref="GKK53:GKR53"/>
    <mergeCell ref="GHQ53:GHX53"/>
    <mergeCell ref="GHY53:GIF53"/>
    <mergeCell ref="GIG53:GIN53"/>
    <mergeCell ref="GIO53:GIV53"/>
    <mergeCell ref="GIW53:GJD53"/>
    <mergeCell ref="GGC53:GGJ53"/>
    <mergeCell ref="GGK53:GGR53"/>
    <mergeCell ref="GGS53:GGZ53"/>
    <mergeCell ref="GHA53:GHH53"/>
    <mergeCell ref="GHI53:GHP53"/>
    <mergeCell ref="GEO53:GEV53"/>
    <mergeCell ref="GEW53:GFD53"/>
    <mergeCell ref="GFE53:GFL53"/>
    <mergeCell ref="GFM53:GFT53"/>
    <mergeCell ref="GFU53:GGB53"/>
    <mergeCell ref="GDA53:GDH53"/>
    <mergeCell ref="GDI53:GDP53"/>
    <mergeCell ref="GDQ53:GDX53"/>
    <mergeCell ref="GDY53:GEF53"/>
    <mergeCell ref="GEG53:GEN53"/>
    <mergeCell ref="GBM53:GBT53"/>
    <mergeCell ref="GBU53:GCB53"/>
    <mergeCell ref="GCC53:GCJ53"/>
    <mergeCell ref="GCK53:GCR53"/>
    <mergeCell ref="GCS53:GCZ53"/>
    <mergeCell ref="FZY53:GAF53"/>
    <mergeCell ref="GAG53:GAN53"/>
    <mergeCell ref="GAO53:GAV53"/>
    <mergeCell ref="GAW53:GBD53"/>
    <mergeCell ref="GBE53:GBL53"/>
    <mergeCell ref="FYK53:FYR53"/>
    <mergeCell ref="FYS53:FYZ53"/>
    <mergeCell ref="FZA53:FZH53"/>
    <mergeCell ref="FZI53:FZP53"/>
    <mergeCell ref="FZQ53:FZX53"/>
    <mergeCell ref="FWW53:FXD53"/>
    <mergeCell ref="FXE53:FXL53"/>
    <mergeCell ref="FXM53:FXT53"/>
    <mergeCell ref="FXU53:FYB53"/>
    <mergeCell ref="FYC53:FYJ53"/>
    <mergeCell ref="FVI53:FVP53"/>
    <mergeCell ref="FVQ53:FVX53"/>
    <mergeCell ref="FVY53:FWF53"/>
    <mergeCell ref="FWG53:FWN53"/>
    <mergeCell ref="FWO53:FWV53"/>
    <mergeCell ref="FTU53:FUB53"/>
    <mergeCell ref="FUC53:FUJ53"/>
    <mergeCell ref="FUK53:FUR53"/>
    <mergeCell ref="FUS53:FUZ53"/>
    <mergeCell ref="FVA53:FVH53"/>
    <mergeCell ref="FSG53:FSN53"/>
    <mergeCell ref="FSO53:FSV53"/>
    <mergeCell ref="FSW53:FTD53"/>
    <mergeCell ref="FTE53:FTL53"/>
    <mergeCell ref="FTM53:FTT53"/>
    <mergeCell ref="FQS53:FQZ53"/>
    <mergeCell ref="FRA53:FRH53"/>
    <mergeCell ref="FRI53:FRP53"/>
    <mergeCell ref="FRQ53:FRX53"/>
    <mergeCell ref="FRY53:FSF53"/>
    <mergeCell ref="FPE53:FPL53"/>
    <mergeCell ref="FPM53:FPT53"/>
    <mergeCell ref="FPU53:FQB53"/>
    <mergeCell ref="FQC53:FQJ53"/>
    <mergeCell ref="FQK53:FQR53"/>
    <mergeCell ref="FNQ53:FNX53"/>
    <mergeCell ref="FNY53:FOF53"/>
    <mergeCell ref="FOG53:FON53"/>
    <mergeCell ref="FOO53:FOV53"/>
    <mergeCell ref="FOW53:FPD53"/>
    <mergeCell ref="FMC53:FMJ53"/>
    <mergeCell ref="FMK53:FMR53"/>
    <mergeCell ref="FMS53:FMZ53"/>
    <mergeCell ref="FNA53:FNH53"/>
    <mergeCell ref="FNI53:FNP53"/>
    <mergeCell ref="FKO53:FKV53"/>
    <mergeCell ref="FKW53:FLD53"/>
    <mergeCell ref="FLE53:FLL53"/>
    <mergeCell ref="FLM53:FLT53"/>
    <mergeCell ref="FLU53:FMB53"/>
    <mergeCell ref="FJA53:FJH53"/>
    <mergeCell ref="FJI53:FJP53"/>
    <mergeCell ref="FJQ53:FJX53"/>
    <mergeCell ref="FJY53:FKF53"/>
    <mergeCell ref="FKG53:FKN53"/>
    <mergeCell ref="FHM53:FHT53"/>
    <mergeCell ref="FHU53:FIB53"/>
    <mergeCell ref="FIC53:FIJ53"/>
    <mergeCell ref="FIK53:FIR53"/>
    <mergeCell ref="FIS53:FIZ53"/>
    <mergeCell ref="FFY53:FGF53"/>
    <mergeCell ref="FGG53:FGN53"/>
    <mergeCell ref="FGO53:FGV53"/>
    <mergeCell ref="FGW53:FHD53"/>
    <mergeCell ref="FHE53:FHL53"/>
    <mergeCell ref="FEK53:FER53"/>
    <mergeCell ref="FES53:FEZ53"/>
    <mergeCell ref="FFA53:FFH53"/>
    <mergeCell ref="FFI53:FFP53"/>
    <mergeCell ref="FFQ53:FFX53"/>
    <mergeCell ref="FCW53:FDD53"/>
    <mergeCell ref="FDE53:FDL53"/>
    <mergeCell ref="FDM53:FDT53"/>
    <mergeCell ref="FDU53:FEB53"/>
    <mergeCell ref="FEC53:FEJ53"/>
    <mergeCell ref="FBI53:FBP53"/>
    <mergeCell ref="FBQ53:FBX53"/>
    <mergeCell ref="FBY53:FCF53"/>
    <mergeCell ref="FCG53:FCN53"/>
    <mergeCell ref="FCO53:FCV53"/>
    <mergeCell ref="EZU53:FAB53"/>
    <mergeCell ref="FAC53:FAJ53"/>
    <mergeCell ref="FAK53:FAR53"/>
    <mergeCell ref="FAS53:FAZ53"/>
    <mergeCell ref="FBA53:FBH53"/>
    <mergeCell ref="EYG53:EYN53"/>
    <mergeCell ref="EYO53:EYV53"/>
    <mergeCell ref="EYW53:EZD53"/>
    <mergeCell ref="EZE53:EZL53"/>
    <mergeCell ref="EZM53:EZT53"/>
    <mergeCell ref="EWS53:EWZ53"/>
    <mergeCell ref="EXA53:EXH53"/>
    <mergeCell ref="EXI53:EXP53"/>
    <mergeCell ref="EXQ53:EXX53"/>
    <mergeCell ref="EXY53:EYF53"/>
    <mergeCell ref="EVE53:EVL53"/>
    <mergeCell ref="EVM53:EVT53"/>
    <mergeCell ref="EVU53:EWB53"/>
    <mergeCell ref="EWC53:EWJ53"/>
    <mergeCell ref="EWK53:EWR53"/>
    <mergeCell ref="ETQ53:ETX53"/>
    <mergeCell ref="ETY53:EUF53"/>
    <mergeCell ref="EUG53:EUN53"/>
    <mergeCell ref="EUO53:EUV53"/>
    <mergeCell ref="EUW53:EVD53"/>
    <mergeCell ref="ESC53:ESJ53"/>
    <mergeCell ref="ESK53:ESR53"/>
    <mergeCell ref="ESS53:ESZ53"/>
    <mergeCell ref="ETA53:ETH53"/>
    <mergeCell ref="ETI53:ETP53"/>
    <mergeCell ref="EQO53:EQV53"/>
    <mergeCell ref="EQW53:ERD53"/>
    <mergeCell ref="ERE53:ERL53"/>
    <mergeCell ref="ERM53:ERT53"/>
    <mergeCell ref="ERU53:ESB53"/>
    <mergeCell ref="EPA53:EPH53"/>
    <mergeCell ref="EPI53:EPP53"/>
    <mergeCell ref="EPQ53:EPX53"/>
    <mergeCell ref="EPY53:EQF53"/>
    <mergeCell ref="EQG53:EQN53"/>
    <mergeCell ref="ENM53:ENT53"/>
    <mergeCell ref="ENU53:EOB53"/>
    <mergeCell ref="EOC53:EOJ53"/>
    <mergeCell ref="EOK53:EOR53"/>
    <mergeCell ref="EOS53:EOZ53"/>
    <mergeCell ref="ELY53:EMF53"/>
    <mergeCell ref="EMG53:EMN53"/>
    <mergeCell ref="EMO53:EMV53"/>
    <mergeCell ref="EMW53:END53"/>
    <mergeCell ref="ENE53:ENL53"/>
    <mergeCell ref="EKK53:EKR53"/>
    <mergeCell ref="EKS53:EKZ53"/>
    <mergeCell ref="ELA53:ELH53"/>
    <mergeCell ref="ELI53:ELP53"/>
    <mergeCell ref="ELQ53:ELX53"/>
    <mergeCell ref="EIW53:EJD53"/>
    <mergeCell ref="EJE53:EJL53"/>
    <mergeCell ref="EJM53:EJT53"/>
    <mergeCell ref="EJU53:EKB53"/>
    <mergeCell ref="EKC53:EKJ53"/>
    <mergeCell ref="EHI53:EHP53"/>
    <mergeCell ref="EHQ53:EHX53"/>
    <mergeCell ref="EHY53:EIF53"/>
    <mergeCell ref="EIG53:EIN53"/>
    <mergeCell ref="EIO53:EIV53"/>
    <mergeCell ref="EFU53:EGB53"/>
    <mergeCell ref="EGC53:EGJ53"/>
    <mergeCell ref="EGK53:EGR53"/>
    <mergeCell ref="EGS53:EGZ53"/>
    <mergeCell ref="EHA53:EHH53"/>
    <mergeCell ref="EEG53:EEN53"/>
    <mergeCell ref="EEO53:EEV53"/>
    <mergeCell ref="EEW53:EFD53"/>
    <mergeCell ref="EFE53:EFL53"/>
    <mergeCell ref="EFM53:EFT53"/>
    <mergeCell ref="ECS53:ECZ53"/>
    <mergeCell ref="EDA53:EDH53"/>
    <mergeCell ref="EDI53:EDP53"/>
    <mergeCell ref="EDQ53:EDX53"/>
    <mergeCell ref="EDY53:EEF53"/>
    <mergeCell ref="EBE53:EBL53"/>
    <mergeCell ref="EBM53:EBT53"/>
    <mergeCell ref="EBU53:ECB53"/>
    <mergeCell ref="ECC53:ECJ53"/>
    <mergeCell ref="ECK53:ECR53"/>
    <mergeCell ref="DZQ53:DZX53"/>
    <mergeCell ref="DZY53:EAF53"/>
    <mergeCell ref="EAG53:EAN53"/>
    <mergeCell ref="EAO53:EAV53"/>
    <mergeCell ref="EAW53:EBD53"/>
    <mergeCell ref="DYC53:DYJ53"/>
    <mergeCell ref="DYK53:DYR53"/>
    <mergeCell ref="DYS53:DYZ53"/>
    <mergeCell ref="DZA53:DZH53"/>
    <mergeCell ref="DZI53:DZP53"/>
    <mergeCell ref="DWO53:DWV53"/>
    <mergeCell ref="DWW53:DXD53"/>
    <mergeCell ref="DXE53:DXL53"/>
    <mergeCell ref="DXM53:DXT53"/>
    <mergeCell ref="DXU53:DYB53"/>
    <mergeCell ref="DVA53:DVH53"/>
    <mergeCell ref="DVI53:DVP53"/>
    <mergeCell ref="DVQ53:DVX53"/>
    <mergeCell ref="DVY53:DWF53"/>
    <mergeCell ref="DWG53:DWN53"/>
    <mergeCell ref="DTM53:DTT53"/>
    <mergeCell ref="DTU53:DUB53"/>
    <mergeCell ref="DUC53:DUJ53"/>
    <mergeCell ref="DUK53:DUR53"/>
    <mergeCell ref="DUS53:DUZ53"/>
    <mergeCell ref="DRY53:DSF53"/>
    <mergeCell ref="DSG53:DSN53"/>
    <mergeCell ref="DSO53:DSV53"/>
    <mergeCell ref="DSW53:DTD53"/>
    <mergeCell ref="DTE53:DTL53"/>
    <mergeCell ref="DQK53:DQR53"/>
    <mergeCell ref="DQS53:DQZ53"/>
    <mergeCell ref="DRA53:DRH53"/>
    <mergeCell ref="DRI53:DRP53"/>
    <mergeCell ref="DRQ53:DRX53"/>
    <mergeCell ref="DOW53:DPD53"/>
    <mergeCell ref="DPE53:DPL53"/>
    <mergeCell ref="DPM53:DPT53"/>
    <mergeCell ref="DPU53:DQB53"/>
    <mergeCell ref="DQC53:DQJ53"/>
    <mergeCell ref="DNI53:DNP53"/>
    <mergeCell ref="DNQ53:DNX53"/>
    <mergeCell ref="DNY53:DOF53"/>
    <mergeCell ref="DOG53:DON53"/>
    <mergeCell ref="DOO53:DOV53"/>
    <mergeCell ref="DLU53:DMB53"/>
    <mergeCell ref="DMC53:DMJ53"/>
    <mergeCell ref="DMK53:DMR53"/>
    <mergeCell ref="DMS53:DMZ53"/>
    <mergeCell ref="DNA53:DNH53"/>
    <mergeCell ref="DKG53:DKN53"/>
    <mergeCell ref="DKO53:DKV53"/>
    <mergeCell ref="DKW53:DLD53"/>
    <mergeCell ref="DLE53:DLL53"/>
    <mergeCell ref="DLM53:DLT53"/>
    <mergeCell ref="DIS53:DIZ53"/>
    <mergeCell ref="DJA53:DJH53"/>
    <mergeCell ref="DJI53:DJP53"/>
    <mergeCell ref="DJQ53:DJX53"/>
    <mergeCell ref="DJY53:DKF53"/>
    <mergeCell ref="DHE53:DHL53"/>
    <mergeCell ref="DHM53:DHT53"/>
    <mergeCell ref="DHU53:DIB53"/>
    <mergeCell ref="DIC53:DIJ53"/>
    <mergeCell ref="DIK53:DIR53"/>
    <mergeCell ref="DFQ53:DFX53"/>
    <mergeCell ref="DFY53:DGF53"/>
    <mergeCell ref="DGG53:DGN53"/>
    <mergeCell ref="DGO53:DGV53"/>
    <mergeCell ref="DGW53:DHD53"/>
    <mergeCell ref="DEC53:DEJ53"/>
    <mergeCell ref="DEK53:DER53"/>
    <mergeCell ref="DES53:DEZ53"/>
    <mergeCell ref="DFA53:DFH53"/>
    <mergeCell ref="DFI53:DFP53"/>
    <mergeCell ref="DCO53:DCV53"/>
    <mergeCell ref="DCW53:DDD53"/>
    <mergeCell ref="DDE53:DDL53"/>
    <mergeCell ref="DDM53:DDT53"/>
    <mergeCell ref="DDU53:DEB53"/>
    <mergeCell ref="DBA53:DBH53"/>
    <mergeCell ref="DBI53:DBP53"/>
    <mergeCell ref="DBQ53:DBX53"/>
    <mergeCell ref="DBY53:DCF53"/>
    <mergeCell ref="DCG53:DCN53"/>
    <mergeCell ref="CZM53:CZT53"/>
    <mergeCell ref="CZU53:DAB53"/>
    <mergeCell ref="DAC53:DAJ53"/>
    <mergeCell ref="DAK53:DAR53"/>
    <mergeCell ref="DAS53:DAZ53"/>
    <mergeCell ref="CXY53:CYF53"/>
    <mergeCell ref="CYG53:CYN53"/>
    <mergeCell ref="CYO53:CYV53"/>
    <mergeCell ref="CYW53:CZD53"/>
    <mergeCell ref="CZE53:CZL53"/>
    <mergeCell ref="CWK53:CWR53"/>
    <mergeCell ref="CWS53:CWZ53"/>
    <mergeCell ref="CXA53:CXH53"/>
    <mergeCell ref="CXI53:CXP53"/>
    <mergeCell ref="CXQ53:CXX53"/>
    <mergeCell ref="CUW53:CVD53"/>
    <mergeCell ref="CVE53:CVL53"/>
    <mergeCell ref="CVM53:CVT53"/>
    <mergeCell ref="CVU53:CWB53"/>
    <mergeCell ref="CWC53:CWJ53"/>
    <mergeCell ref="CTI53:CTP53"/>
    <mergeCell ref="CTQ53:CTX53"/>
    <mergeCell ref="CTY53:CUF53"/>
    <mergeCell ref="CUG53:CUN53"/>
    <mergeCell ref="CUO53:CUV53"/>
    <mergeCell ref="CRU53:CSB53"/>
    <mergeCell ref="CSC53:CSJ53"/>
    <mergeCell ref="CSK53:CSR53"/>
    <mergeCell ref="CSS53:CSZ53"/>
    <mergeCell ref="CTA53:CTH53"/>
    <mergeCell ref="CQG53:CQN53"/>
    <mergeCell ref="CQO53:CQV53"/>
    <mergeCell ref="CQW53:CRD53"/>
    <mergeCell ref="CRE53:CRL53"/>
    <mergeCell ref="CRM53:CRT53"/>
    <mergeCell ref="COS53:COZ53"/>
    <mergeCell ref="CPA53:CPH53"/>
    <mergeCell ref="CPI53:CPP53"/>
    <mergeCell ref="CPQ53:CPX53"/>
    <mergeCell ref="CPY53:CQF53"/>
    <mergeCell ref="CNE53:CNL53"/>
    <mergeCell ref="CNM53:CNT53"/>
    <mergeCell ref="CNU53:COB53"/>
    <mergeCell ref="COC53:COJ53"/>
    <mergeCell ref="COK53:COR53"/>
    <mergeCell ref="CLQ53:CLX53"/>
    <mergeCell ref="CLY53:CMF53"/>
    <mergeCell ref="CMG53:CMN53"/>
    <mergeCell ref="CMO53:CMV53"/>
    <mergeCell ref="CMW53:CND53"/>
    <mergeCell ref="CKC53:CKJ53"/>
    <mergeCell ref="CKK53:CKR53"/>
    <mergeCell ref="CKS53:CKZ53"/>
    <mergeCell ref="CLA53:CLH53"/>
    <mergeCell ref="CLI53:CLP53"/>
    <mergeCell ref="CIO53:CIV53"/>
    <mergeCell ref="CIW53:CJD53"/>
    <mergeCell ref="CJE53:CJL53"/>
    <mergeCell ref="CJM53:CJT53"/>
    <mergeCell ref="CJU53:CKB53"/>
    <mergeCell ref="CHA53:CHH53"/>
    <mergeCell ref="CHI53:CHP53"/>
    <mergeCell ref="CHQ53:CHX53"/>
    <mergeCell ref="CHY53:CIF53"/>
    <mergeCell ref="CIG53:CIN53"/>
    <mergeCell ref="CFM53:CFT53"/>
    <mergeCell ref="CFU53:CGB53"/>
    <mergeCell ref="CGC53:CGJ53"/>
    <mergeCell ref="CGK53:CGR53"/>
    <mergeCell ref="CGS53:CGZ53"/>
    <mergeCell ref="CDY53:CEF53"/>
    <mergeCell ref="CEG53:CEN53"/>
    <mergeCell ref="CEO53:CEV53"/>
    <mergeCell ref="CEW53:CFD53"/>
    <mergeCell ref="CFE53:CFL53"/>
    <mergeCell ref="CCK53:CCR53"/>
    <mergeCell ref="CCS53:CCZ53"/>
    <mergeCell ref="CDA53:CDH53"/>
    <mergeCell ref="CDI53:CDP53"/>
    <mergeCell ref="CDQ53:CDX53"/>
    <mergeCell ref="CAW53:CBD53"/>
    <mergeCell ref="CBE53:CBL53"/>
    <mergeCell ref="CBM53:CBT53"/>
    <mergeCell ref="CBU53:CCB53"/>
    <mergeCell ref="CCC53:CCJ53"/>
    <mergeCell ref="BZI53:BZP53"/>
    <mergeCell ref="BZQ53:BZX53"/>
    <mergeCell ref="BZY53:CAF53"/>
    <mergeCell ref="CAG53:CAN53"/>
    <mergeCell ref="CAO53:CAV53"/>
    <mergeCell ref="BXU53:BYB53"/>
    <mergeCell ref="BYC53:BYJ53"/>
    <mergeCell ref="BYK53:BYR53"/>
    <mergeCell ref="BYS53:BYZ53"/>
    <mergeCell ref="BZA53:BZH53"/>
    <mergeCell ref="BWG53:BWN53"/>
    <mergeCell ref="BWO53:BWV53"/>
    <mergeCell ref="BWW53:BXD53"/>
    <mergeCell ref="BXE53:BXL53"/>
    <mergeCell ref="BXM53:BXT53"/>
    <mergeCell ref="BUS53:BUZ53"/>
    <mergeCell ref="BVA53:BVH53"/>
    <mergeCell ref="BVI53:BVP53"/>
    <mergeCell ref="BVQ53:BVX53"/>
    <mergeCell ref="BVY53:BWF53"/>
    <mergeCell ref="BTE53:BTL53"/>
    <mergeCell ref="BTM53:BTT53"/>
    <mergeCell ref="BTU53:BUB53"/>
    <mergeCell ref="BUC53:BUJ53"/>
    <mergeCell ref="BUK53:BUR53"/>
    <mergeCell ref="BRQ53:BRX53"/>
    <mergeCell ref="BRY53:BSF53"/>
    <mergeCell ref="BSG53:BSN53"/>
    <mergeCell ref="BSO53:BSV53"/>
    <mergeCell ref="BSW53:BTD53"/>
    <mergeCell ref="BQC53:BQJ53"/>
    <mergeCell ref="BQK53:BQR53"/>
    <mergeCell ref="BQS53:BQZ53"/>
    <mergeCell ref="BRA53:BRH53"/>
    <mergeCell ref="BRI53:BRP53"/>
    <mergeCell ref="BOO53:BOV53"/>
    <mergeCell ref="BOW53:BPD53"/>
    <mergeCell ref="BPE53:BPL53"/>
    <mergeCell ref="BPM53:BPT53"/>
    <mergeCell ref="BPU53:BQB53"/>
    <mergeCell ref="BNA53:BNH53"/>
    <mergeCell ref="BNI53:BNP53"/>
    <mergeCell ref="BNQ53:BNX53"/>
    <mergeCell ref="BNY53:BOF53"/>
    <mergeCell ref="BOG53:BON53"/>
    <mergeCell ref="BLM53:BLT53"/>
    <mergeCell ref="BLU53:BMB53"/>
    <mergeCell ref="BMC53:BMJ53"/>
    <mergeCell ref="BMK53:BMR53"/>
    <mergeCell ref="BMS53:BMZ53"/>
    <mergeCell ref="BJY53:BKF53"/>
    <mergeCell ref="BKG53:BKN53"/>
    <mergeCell ref="BKO53:BKV53"/>
    <mergeCell ref="BKW53:BLD53"/>
    <mergeCell ref="BLE53:BLL53"/>
    <mergeCell ref="BIK53:BIR53"/>
    <mergeCell ref="BIS53:BIZ53"/>
    <mergeCell ref="BJA53:BJH53"/>
    <mergeCell ref="BJI53:BJP53"/>
    <mergeCell ref="BJQ53:BJX53"/>
    <mergeCell ref="BGW53:BHD53"/>
    <mergeCell ref="BHE53:BHL53"/>
    <mergeCell ref="BHM53:BHT53"/>
    <mergeCell ref="BHU53:BIB53"/>
    <mergeCell ref="BIC53:BIJ53"/>
    <mergeCell ref="BFI53:BFP53"/>
    <mergeCell ref="BFQ53:BFX53"/>
    <mergeCell ref="BFY53:BGF53"/>
    <mergeCell ref="BGG53:BGN53"/>
    <mergeCell ref="BGO53:BGV53"/>
    <mergeCell ref="BDU53:BEB53"/>
    <mergeCell ref="BEC53:BEJ53"/>
    <mergeCell ref="BEK53:BER53"/>
    <mergeCell ref="BES53:BEZ53"/>
    <mergeCell ref="BFA53:BFH53"/>
    <mergeCell ref="BCG53:BCN53"/>
    <mergeCell ref="BCO53:BCV53"/>
    <mergeCell ref="BCW53:BDD53"/>
    <mergeCell ref="BDE53:BDL53"/>
    <mergeCell ref="BDM53:BDT53"/>
    <mergeCell ref="BAS53:BAZ53"/>
    <mergeCell ref="BBA53:BBH53"/>
    <mergeCell ref="BBI53:BBP53"/>
    <mergeCell ref="BBQ53:BBX53"/>
    <mergeCell ref="BBY53:BCF53"/>
    <mergeCell ref="AZE53:AZL53"/>
    <mergeCell ref="AZM53:AZT53"/>
    <mergeCell ref="AZU53:BAB53"/>
    <mergeCell ref="BAC53:BAJ53"/>
    <mergeCell ref="BAK53:BAR53"/>
    <mergeCell ref="AXQ53:AXX53"/>
    <mergeCell ref="AXY53:AYF53"/>
    <mergeCell ref="AYG53:AYN53"/>
    <mergeCell ref="AYO53:AYV53"/>
    <mergeCell ref="AYW53:AZD53"/>
    <mergeCell ref="AWC53:AWJ53"/>
    <mergeCell ref="AWK53:AWR53"/>
    <mergeCell ref="AWS53:AWZ53"/>
    <mergeCell ref="AXA53:AXH53"/>
    <mergeCell ref="AXI53:AXP53"/>
    <mergeCell ref="AUO53:AUV53"/>
    <mergeCell ref="AUW53:AVD53"/>
    <mergeCell ref="AVE53:AVL53"/>
    <mergeCell ref="AVM53:AVT53"/>
    <mergeCell ref="AVU53:AWB53"/>
    <mergeCell ref="ATA53:ATH53"/>
    <mergeCell ref="ATI53:ATP53"/>
    <mergeCell ref="ATQ53:ATX53"/>
    <mergeCell ref="ATY53:AUF53"/>
    <mergeCell ref="AUG53:AUN53"/>
    <mergeCell ref="ARM53:ART53"/>
    <mergeCell ref="ARU53:ASB53"/>
    <mergeCell ref="ASC53:ASJ53"/>
    <mergeCell ref="ASK53:ASR53"/>
    <mergeCell ref="ASS53:ASZ53"/>
    <mergeCell ref="APY53:AQF53"/>
    <mergeCell ref="AQG53:AQN53"/>
    <mergeCell ref="AQO53:AQV53"/>
    <mergeCell ref="AQW53:ARD53"/>
    <mergeCell ref="ARE53:ARL53"/>
    <mergeCell ref="AOK53:AOR53"/>
    <mergeCell ref="AOS53:AOZ53"/>
    <mergeCell ref="APA53:APH53"/>
    <mergeCell ref="API53:APP53"/>
    <mergeCell ref="APQ53:APX53"/>
    <mergeCell ref="AMW53:AND53"/>
    <mergeCell ref="ANE53:ANL53"/>
    <mergeCell ref="ANM53:ANT53"/>
    <mergeCell ref="ANU53:AOB53"/>
    <mergeCell ref="AOC53:AOJ53"/>
    <mergeCell ref="ALI53:ALP53"/>
    <mergeCell ref="ALQ53:ALX53"/>
    <mergeCell ref="ALY53:AMF53"/>
    <mergeCell ref="AMG53:AMN53"/>
    <mergeCell ref="AMO53:AMV53"/>
    <mergeCell ref="AJU53:AKB53"/>
    <mergeCell ref="AKC53:AKJ53"/>
    <mergeCell ref="AKK53:AKR53"/>
    <mergeCell ref="AKS53:AKZ53"/>
    <mergeCell ref="ALA53:ALH53"/>
    <mergeCell ref="AIG53:AIN53"/>
    <mergeCell ref="AIO53:AIV53"/>
    <mergeCell ref="AIW53:AJD53"/>
    <mergeCell ref="AJE53:AJL53"/>
    <mergeCell ref="AJM53:AJT53"/>
    <mergeCell ref="AGS53:AGZ53"/>
    <mergeCell ref="AHA53:AHH53"/>
    <mergeCell ref="AHI53:AHP53"/>
    <mergeCell ref="AHQ53:AHX53"/>
    <mergeCell ref="AHY53:AIF53"/>
    <mergeCell ref="AFE53:AFL53"/>
    <mergeCell ref="AFM53:AFT53"/>
    <mergeCell ref="AFU53:AGB53"/>
    <mergeCell ref="AGC53:AGJ53"/>
    <mergeCell ref="AGK53:AGR53"/>
    <mergeCell ref="ADQ53:ADX53"/>
    <mergeCell ref="ADY53:AEF53"/>
    <mergeCell ref="AEG53:AEN53"/>
    <mergeCell ref="AEO53:AEV53"/>
    <mergeCell ref="AEW53:AFD53"/>
    <mergeCell ref="ACC53:ACJ53"/>
    <mergeCell ref="ACK53:ACR53"/>
    <mergeCell ref="ACS53:ACZ53"/>
    <mergeCell ref="ADA53:ADH53"/>
    <mergeCell ref="ADI53:ADP53"/>
    <mergeCell ref="AAO53:AAV53"/>
    <mergeCell ref="AAW53:ABD53"/>
    <mergeCell ref="ABE53:ABL53"/>
    <mergeCell ref="ABM53:ABT53"/>
    <mergeCell ref="ABU53:ACB53"/>
    <mergeCell ref="ZA53:ZH53"/>
    <mergeCell ref="ZI53:ZP53"/>
    <mergeCell ref="ZQ53:ZX53"/>
    <mergeCell ref="ZY53:AAF53"/>
    <mergeCell ref="AAG53:AAN53"/>
    <mergeCell ref="XM53:XT53"/>
    <mergeCell ref="XU53:YB53"/>
    <mergeCell ref="YC53:YJ53"/>
    <mergeCell ref="YK53:YR53"/>
    <mergeCell ref="YS53:YZ53"/>
    <mergeCell ref="VY53:WF53"/>
    <mergeCell ref="WG53:WN53"/>
    <mergeCell ref="WO53:WV53"/>
    <mergeCell ref="WW53:XD53"/>
    <mergeCell ref="XE53:XL53"/>
    <mergeCell ref="UK53:UR53"/>
    <mergeCell ref="US53:UZ53"/>
    <mergeCell ref="VA53:VH53"/>
    <mergeCell ref="VI53:VP53"/>
    <mergeCell ref="VQ53:VX53"/>
    <mergeCell ref="SW53:TD53"/>
    <mergeCell ref="TE53:TL53"/>
    <mergeCell ref="TM53:TT53"/>
    <mergeCell ref="TU53:UB53"/>
    <mergeCell ref="UC53:UJ53"/>
    <mergeCell ref="RI53:RP53"/>
    <mergeCell ref="RQ53:RX53"/>
    <mergeCell ref="RY53:SF53"/>
    <mergeCell ref="SG53:SN53"/>
    <mergeCell ref="SO53:SV53"/>
    <mergeCell ref="PU53:QB53"/>
    <mergeCell ref="QC53:QJ53"/>
    <mergeCell ref="QK53:QR53"/>
    <mergeCell ref="QS53:QZ53"/>
    <mergeCell ref="RA53:RH53"/>
    <mergeCell ref="OG53:ON53"/>
    <mergeCell ref="OO53:OV53"/>
    <mergeCell ref="OW53:PD53"/>
    <mergeCell ref="PE53:PL53"/>
    <mergeCell ref="PM53:PT53"/>
    <mergeCell ref="MS53:MZ53"/>
    <mergeCell ref="NA53:NH53"/>
    <mergeCell ref="NI53:NP53"/>
    <mergeCell ref="NQ53:NX53"/>
    <mergeCell ref="NY53:OF53"/>
    <mergeCell ref="LE53:LL53"/>
    <mergeCell ref="LM53:LT53"/>
    <mergeCell ref="LU53:MB53"/>
    <mergeCell ref="MC53:MJ53"/>
    <mergeCell ref="MK53:MR53"/>
    <mergeCell ref="JQ53:JX53"/>
    <mergeCell ref="JY53:KF53"/>
    <mergeCell ref="KG53:KN53"/>
    <mergeCell ref="KO53:KV53"/>
    <mergeCell ref="KW53:LD53"/>
    <mergeCell ref="IC53:IJ53"/>
    <mergeCell ref="IK53:IR53"/>
    <mergeCell ref="IS53:IZ53"/>
    <mergeCell ref="JA53:JH53"/>
    <mergeCell ref="JI53:JP53"/>
    <mergeCell ref="GO53:GV53"/>
    <mergeCell ref="GW53:HD53"/>
    <mergeCell ref="HE53:HL53"/>
    <mergeCell ref="HM53:HT53"/>
    <mergeCell ref="HU53:IB53"/>
    <mergeCell ref="FA53:FH53"/>
    <mergeCell ref="FI53:FP53"/>
    <mergeCell ref="FQ53:FX53"/>
    <mergeCell ref="FY53:GF53"/>
    <mergeCell ref="GG53:GN53"/>
    <mergeCell ref="DM53:DT53"/>
    <mergeCell ref="DU53:EB53"/>
    <mergeCell ref="EC53:EJ53"/>
    <mergeCell ref="EK53:ER53"/>
    <mergeCell ref="ES53:EZ53"/>
    <mergeCell ref="G26:G27"/>
    <mergeCell ref="C53:I53"/>
    <mergeCell ref="A12:I13"/>
    <mergeCell ref="A6:B6"/>
    <mergeCell ref="A7:B7"/>
    <mergeCell ref="A8:B8"/>
    <mergeCell ref="A9:B9"/>
    <mergeCell ref="CO53:CV53"/>
    <mergeCell ref="CW53:DD53"/>
    <mergeCell ref="DE53:DL53"/>
    <mergeCell ref="AK53:AR53"/>
    <mergeCell ref="AS53:AZ53"/>
    <mergeCell ref="BA53:BH53"/>
    <mergeCell ref="BI53:BP53"/>
    <mergeCell ref="BQ53:BX53"/>
    <mergeCell ref="J53:L53"/>
    <mergeCell ref="M53:T53"/>
    <mergeCell ref="U53:AB53"/>
    <mergeCell ref="AC53:AJ53"/>
    <mergeCell ref="A95:H95"/>
    <mergeCell ref="A96:H96"/>
    <mergeCell ref="A28:A58"/>
    <mergeCell ref="B28:B50"/>
    <mergeCell ref="B55:B57"/>
    <mergeCell ref="B51:B54"/>
    <mergeCell ref="A59:C59"/>
    <mergeCell ref="E19:E20"/>
    <mergeCell ref="E21:E22"/>
    <mergeCell ref="C1:G4"/>
    <mergeCell ref="C24:C27"/>
    <mergeCell ref="D24:D27"/>
    <mergeCell ref="E24:E27"/>
    <mergeCell ref="F24:F27"/>
    <mergeCell ref="G24:I25"/>
    <mergeCell ref="BY53:CF53"/>
    <mergeCell ref="CG53:CN53"/>
    <mergeCell ref="A61:D61"/>
    <mergeCell ref="A62:I63"/>
    <mergeCell ref="H19:I19"/>
    <mergeCell ref="H20:I21"/>
    <mergeCell ref="C19:D20"/>
    <mergeCell ref="C21:D22"/>
    <mergeCell ref="H1:I1"/>
    <mergeCell ref="H2:I2"/>
    <mergeCell ref="H3:I3"/>
    <mergeCell ref="H4:I4"/>
    <mergeCell ref="C6:I6"/>
    <mergeCell ref="C7:I7"/>
    <mergeCell ref="C8:I8"/>
    <mergeCell ref="C9:I9"/>
    <mergeCell ref="H26:I26"/>
  </mergeCells>
  <conditionalFormatting sqref="E19 E21 H20">
    <cfRule type="containsBlanks" dxfId="17" priority="1" stopIfTrue="1">
      <formula>LEN(TRIM(E19))=0</formula>
    </cfRule>
  </conditionalFormatting>
  <pageMargins left="0.79" right="0.19685039370078741" top="0.70866141732283472" bottom="0.31496062992125984" header="0.31496062992125984" footer="0.31496062992125984"/>
  <pageSetup scale="3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M89"/>
  <sheetViews>
    <sheetView view="pageBreakPreview" topLeftCell="A42" zoomScale="70" zoomScaleNormal="85" zoomScaleSheetLayoutView="70" zoomScalePageLayoutView="85" workbookViewId="0">
      <selection activeCell="G59" sqref="G59"/>
    </sheetView>
  </sheetViews>
  <sheetFormatPr baseColWidth="10" defaultRowHeight="12.75" x14ac:dyDescent="0.25"/>
  <cols>
    <col min="1" max="2" width="12.5703125" style="215" customWidth="1"/>
    <col min="3" max="3" width="61" style="215" customWidth="1"/>
    <col min="4" max="4" width="30.5703125" style="215" customWidth="1"/>
    <col min="5" max="6" width="30.85546875" style="215" customWidth="1"/>
    <col min="7" max="8" width="17.8554687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3.25" customHeight="1" x14ac:dyDescent="0.25">
      <c r="A1" s="20"/>
      <c r="B1" s="21"/>
      <c r="C1" s="22" t="s">
        <v>110</v>
      </c>
      <c r="D1" s="23"/>
      <c r="E1" s="23"/>
      <c r="F1" s="23"/>
      <c r="G1" s="23"/>
      <c r="H1" s="24" t="s">
        <v>95</v>
      </c>
      <c r="I1" s="25"/>
      <c r="J1" s="26"/>
      <c r="K1" s="26"/>
      <c r="L1" s="26"/>
      <c r="M1" s="27"/>
    </row>
    <row r="2" spans="1:13" s="28" customFormat="1" ht="23.25" customHeight="1" x14ac:dyDescent="0.25">
      <c r="A2" s="29"/>
      <c r="B2" s="30"/>
      <c r="C2" s="31"/>
      <c r="D2" s="32"/>
      <c r="E2" s="32"/>
      <c r="F2" s="32"/>
      <c r="G2" s="32"/>
      <c r="H2" s="33" t="s">
        <v>0</v>
      </c>
      <c r="I2" s="34"/>
      <c r="J2" s="26"/>
      <c r="K2" s="26"/>
      <c r="L2" s="26"/>
      <c r="M2" s="27"/>
    </row>
    <row r="3" spans="1:13" s="28" customFormat="1" ht="23.25" customHeight="1" x14ac:dyDescent="0.25">
      <c r="A3" s="29"/>
      <c r="B3" s="30"/>
      <c r="C3" s="31"/>
      <c r="D3" s="32"/>
      <c r="E3" s="32"/>
      <c r="F3" s="32"/>
      <c r="G3" s="32"/>
      <c r="H3" s="33" t="s">
        <v>108</v>
      </c>
      <c r="I3" s="34"/>
      <c r="J3" s="35"/>
      <c r="K3" s="35"/>
      <c r="L3" s="35"/>
      <c r="M3" s="36"/>
    </row>
    <row r="4" spans="1:13" s="28" customFormat="1" ht="23.25" customHeight="1" thickBot="1" x14ac:dyDescent="0.3">
      <c r="A4" s="37"/>
      <c r="B4" s="38"/>
      <c r="C4" s="39"/>
      <c r="D4" s="40"/>
      <c r="E4" s="40"/>
      <c r="F4" s="40"/>
      <c r="G4" s="40"/>
      <c r="H4" s="41" t="s">
        <v>1</v>
      </c>
      <c r="I4" s="42"/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91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2"/>
      <c r="H7" s="53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6"/>
      <c r="H8" s="57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x14ac:dyDescent="0.25">
      <c r="A10" s="213"/>
      <c r="B10" s="214"/>
      <c r="C10" s="214"/>
      <c r="D10" s="214"/>
      <c r="E10" s="214"/>
      <c r="F10" s="214"/>
      <c r="G10" s="214"/>
      <c r="H10" s="214"/>
      <c r="I10" s="214"/>
      <c r="J10" s="35"/>
      <c r="K10" s="35"/>
      <c r="L10" s="35"/>
      <c r="M10" s="36"/>
    </row>
    <row r="11" spans="1:13" x14ac:dyDescent="0.25">
      <c r="A11" s="213"/>
      <c r="B11" s="214"/>
      <c r="C11" s="214"/>
      <c r="D11" s="214"/>
      <c r="E11" s="214"/>
      <c r="F11" s="214"/>
      <c r="G11" s="214"/>
      <c r="H11" s="214"/>
      <c r="I11" s="214"/>
      <c r="J11" s="35"/>
      <c r="K11" s="35"/>
      <c r="L11" s="35"/>
      <c r="M11" s="36"/>
    </row>
    <row r="12" spans="1:13" ht="12.75" customHeight="1" x14ac:dyDescent="0.25">
      <c r="A12" s="68" t="s">
        <v>111</v>
      </c>
      <c r="B12" s="69"/>
      <c r="C12" s="69"/>
      <c r="D12" s="69"/>
      <c r="E12" s="69"/>
      <c r="F12" s="69"/>
      <c r="G12" s="69"/>
      <c r="H12" s="69"/>
      <c r="I12" s="70"/>
      <c r="J12" s="35"/>
      <c r="K12" s="35"/>
      <c r="L12" s="35"/>
      <c r="M12" s="36"/>
    </row>
    <row r="13" spans="1:13" ht="27.75" customHeight="1" x14ac:dyDescent="0.25">
      <c r="A13" s="68"/>
      <c r="B13" s="69"/>
      <c r="C13" s="69"/>
      <c r="D13" s="69"/>
      <c r="E13" s="69"/>
      <c r="F13" s="69"/>
      <c r="G13" s="69"/>
      <c r="H13" s="69"/>
      <c r="I13" s="71"/>
      <c r="J13" s="35"/>
      <c r="K13" s="35"/>
      <c r="L13" s="35"/>
      <c r="M13" s="36"/>
    </row>
    <row r="14" spans="1:13" x14ac:dyDescent="0.25">
      <c r="A14" s="213"/>
      <c r="B14" s="214"/>
      <c r="C14" s="214"/>
      <c r="D14" s="214"/>
      <c r="E14" s="214"/>
      <c r="F14" s="214"/>
      <c r="G14" s="214"/>
      <c r="H14" s="214"/>
      <c r="I14" s="214"/>
      <c r="J14" s="35"/>
      <c r="K14" s="35"/>
      <c r="L14" s="35"/>
      <c r="M14" s="36"/>
    </row>
    <row r="15" spans="1:13" x14ac:dyDescent="0.25">
      <c r="A15" s="213"/>
      <c r="B15" s="214"/>
      <c r="C15" s="214"/>
      <c r="D15" s="214"/>
      <c r="E15" s="214"/>
      <c r="F15" s="214"/>
      <c r="G15" s="214"/>
      <c r="H15" s="214"/>
      <c r="I15" s="214"/>
      <c r="J15" s="35"/>
      <c r="K15" s="35"/>
      <c r="L15" s="35"/>
      <c r="M15" s="36"/>
    </row>
    <row r="16" spans="1:13" x14ac:dyDescent="0.25">
      <c r="A16" s="213"/>
      <c r="B16" s="214"/>
      <c r="C16" s="214"/>
      <c r="D16" s="214"/>
      <c r="E16" s="214"/>
      <c r="F16" s="214"/>
      <c r="G16" s="214"/>
      <c r="H16" s="214"/>
      <c r="I16" s="214"/>
      <c r="J16" s="35"/>
      <c r="K16" s="35"/>
      <c r="L16" s="35"/>
      <c r="M16" s="36"/>
    </row>
    <row r="17" spans="1:13" x14ac:dyDescent="0.25">
      <c r="A17" s="213"/>
      <c r="B17" s="214"/>
      <c r="C17" s="214"/>
      <c r="D17" s="214"/>
      <c r="E17" s="214"/>
      <c r="F17" s="214"/>
      <c r="G17" s="214"/>
      <c r="H17" s="214"/>
      <c r="I17" s="214"/>
      <c r="J17" s="35"/>
      <c r="K17" s="35"/>
      <c r="L17" s="35"/>
      <c r="M17" s="36"/>
    </row>
    <row r="18" spans="1:13" x14ac:dyDescent="0.25">
      <c r="A18" s="213"/>
      <c r="B18" s="214"/>
      <c r="C18" s="214"/>
      <c r="D18" s="214"/>
      <c r="E18" s="214"/>
      <c r="F18" s="214"/>
      <c r="G18" s="214"/>
      <c r="H18" s="214"/>
      <c r="I18" s="214"/>
      <c r="J18" s="35"/>
      <c r="K18" s="35"/>
      <c r="L18" s="35"/>
      <c r="M18" s="36"/>
    </row>
    <row r="19" spans="1:13" x14ac:dyDescent="0.25">
      <c r="A19" s="213"/>
      <c r="B19" s="214"/>
      <c r="C19" s="214"/>
      <c r="D19" s="214"/>
      <c r="E19" s="214"/>
      <c r="F19" s="214"/>
      <c r="G19" s="214"/>
      <c r="H19" s="214"/>
      <c r="I19" s="214"/>
      <c r="J19" s="35"/>
      <c r="K19" s="35"/>
      <c r="L19" s="35"/>
      <c r="M19" s="36"/>
    </row>
    <row r="20" spans="1:13" ht="13.5" thickBot="1" x14ac:dyDescent="0.3">
      <c r="A20" s="213"/>
      <c r="B20" s="214"/>
      <c r="C20" s="214"/>
      <c r="D20" s="214"/>
      <c r="E20" s="214"/>
      <c r="F20" s="214"/>
      <c r="G20" s="214"/>
      <c r="H20" s="214"/>
      <c r="I20" s="214"/>
      <c r="J20" s="35"/>
      <c r="K20" s="35"/>
      <c r="L20" s="35"/>
      <c r="M20" s="36"/>
    </row>
    <row r="21" spans="1:13" ht="30.75" customHeight="1" thickBot="1" x14ac:dyDescent="0.3">
      <c r="A21" s="214"/>
      <c r="B21" s="214"/>
      <c r="C21" s="365" t="s">
        <v>37</v>
      </c>
      <c r="D21" s="340"/>
      <c r="E21" s="366"/>
      <c r="F21" s="214"/>
      <c r="G21" s="218" t="s">
        <v>38</v>
      </c>
      <c r="H21" s="219"/>
      <c r="I21" s="220"/>
    </row>
    <row r="22" spans="1:13" ht="61.5" customHeight="1" x14ac:dyDescent="0.25">
      <c r="A22" s="213"/>
      <c r="B22" s="214"/>
      <c r="C22" s="367"/>
      <c r="D22" s="335"/>
      <c r="E22" s="336"/>
      <c r="F22" s="214"/>
      <c r="G22" s="222" t="s">
        <v>46</v>
      </c>
      <c r="H22" s="223"/>
      <c r="I22" s="224"/>
    </row>
    <row r="23" spans="1:13" ht="50.25" customHeight="1" thickBot="1" x14ac:dyDescent="0.25">
      <c r="A23" s="213"/>
      <c r="B23" s="225"/>
      <c r="C23" s="339" t="s">
        <v>39</v>
      </c>
      <c r="D23" s="340"/>
      <c r="E23" s="368" t="s">
        <v>80</v>
      </c>
      <c r="F23" s="214"/>
      <c r="G23" s="226"/>
      <c r="H23" s="227"/>
      <c r="I23" s="228"/>
    </row>
    <row r="24" spans="1:13" ht="33" customHeight="1" thickBot="1" x14ac:dyDescent="0.25">
      <c r="A24" s="229"/>
      <c r="B24" s="230"/>
      <c r="C24" s="342"/>
      <c r="D24" s="343"/>
      <c r="E24" s="344"/>
      <c r="F24" s="214"/>
      <c r="G24" s="231"/>
      <c r="H24" s="231"/>
      <c r="I24" s="232"/>
    </row>
    <row r="25" spans="1:13" ht="13.5" thickBot="1" x14ac:dyDescent="0.3">
      <c r="A25" s="213"/>
      <c r="B25" s="231"/>
      <c r="C25" s="233"/>
      <c r="D25" s="233"/>
      <c r="E25" s="233"/>
      <c r="F25" s="233"/>
      <c r="G25" s="231"/>
      <c r="H25" s="231"/>
      <c r="I25" s="232"/>
    </row>
    <row r="26" spans="1:13" ht="42.75" customHeight="1" x14ac:dyDescent="0.25">
      <c r="A26" s="213"/>
      <c r="B26" s="231"/>
      <c r="C26" s="99" t="s">
        <v>42</v>
      </c>
      <c r="D26" s="100" t="s">
        <v>54</v>
      </c>
      <c r="E26" s="100" t="s">
        <v>77</v>
      </c>
      <c r="F26" s="345" t="s">
        <v>58</v>
      </c>
      <c r="G26" s="99" t="s">
        <v>113</v>
      </c>
      <c r="H26" s="100"/>
      <c r="I26" s="112"/>
    </row>
    <row r="27" spans="1:13" ht="14.25" customHeight="1" thickBot="1" x14ac:dyDescent="0.3">
      <c r="A27" s="213"/>
      <c r="B27" s="231"/>
      <c r="C27" s="105"/>
      <c r="D27" s="106"/>
      <c r="E27" s="106"/>
      <c r="F27" s="346"/>
      <c r="G27" s="113"/>
      <c r="H27" s="114"/>
      <c r="I27" s="347"/>
    </row>
    <row r="28" spans="1:13" ht="25.5" customHeight="1" x14ac:dyDescent="0.25">
      <c r="A28" s="213"/>
      <c r="B28" s="231"/>
      <c r="C28" s="105"/>
      <c r="D28" s="106"/>
      <c r="E28" s="106"/>
      <c r="F28" s="346"/>
      <c r="G28" s="348" t="s">
        <v>30</v>
      </c>
      <c r="H28" s="369" t="s">
        <v>45</v>
      </c>
      <c r="I28" s="370"/>
    </row>
    <row r="29" spans="1:13" ht="41.25" customHeight="1" thickBot="1" x14ac:dyDescent="0.3">
      <c r="A29" s="213"/>
      <c r="B29" s="231"/>
      <c r="C29" s="113"/>
      <c r="D29" s="114"/>
      <c r="E29" s="114"/>
      <c r="F29" s="351"/>
      <c r="G29" s="113"/>
      <c r="H29" s="240" t="s">
        <v>116</v>
      </c>
      <c r="I29" s="119" t="s">
        <v>76</v>
      </c>
    </row>
    <row r="30" spans="1:13" ht="29.25" customHeight="1" x14ac:dyDescent="0.25">
      <c r="A30" s="241" t="s">
        <v>43</v>
      </c>
      <c r="B30" s="242" t="s">
        <v>40</v>
      </c>
      <c r="C30" s="377" t="s">
        <v>5</v>
      </c>
      <c r="D30" s="359">
        <v>1</v>
      </c>
      <c r="E30" s="360">
        <v>3944722</v>
      </c>
      <c r="F30" s="287">
        <f>+(D30*E30)*7</f>
        <v>27613054</v>
      </c>
      <c r="G30" s="371"/>
      <c r="H30" s="371"/>
      <c r="I30" s="371"/>
    </row>
    <row r="31" spans="1:13" ht="29.25" customHeight="1" x14ac:dyDescent="0.25">
      <c r="A31" s="246"/>
      <c r="B31" s="247"/>
      <c r="C31" s="378" t="s">
        <v>16</v>
      </c>
      <c r="D31" s="285">
        <v>1</v>
      </c>
      <c r="E31" s="360">
        <v>2775749</v>
      </c>
      <c r="F31" s="287">
        <f t="shared" ref="F31:F43" si="0">+(D31*E31)*7</f>
        <v>19430243</v>
      </c>
      <c r="G31" s="248"/>
      <c r="H31" s="249"/>
      <c r="I31" s="248"/>
    </row>
    <row r="32" spans="1:13" ht="29.25" customHeight="1" x14ac:dyDescent="0.25">
      <c r="A32" s="246"/>
      <c r="B32" s="247"/>
      <c r="C32" s="378" t="s">
        <v>17</v>
      </c>
      <c r="D32" s="285">
        <v>1</v>
      </c>
      <c r="E32" s="360">
        <v>2775749</v>
      </c>
      <c r="F32" s="287">
        <f t="shared" si="0"/>
        <v>19430243</v>
      </c>
      <c r="G32" s="248"/>
      <c r="H32" s="249"/>
      <c r="I32" s="248"/>
    </row>
    <row r="33" spans="1:9" ht="29.25" customHeight="1" x14ac:dyDescent="0.25">
      <c r="A33" s="246"/>
      <c r="B33" s="247"/>
      <c r="C33" s="378" t="s">
        <v>18</v>
      </c>
      <c r="D33" s="285">
        <v>1</v>
      </c>
      <c r="E33" s="360">
        <v>2775749</v>
      </c>
      <c r="F33" s="287">
        <f t="shared" si="0"/>
        <v>19430243</v>
      </c>
      <c r="G33" s="248"/>
      <c r="H33" s="249"/>
      <c r="I33" s="248"/>
    </row>
    <row r="34" spans="1:9" ht="29.25" customHeight="1" x14ac:dyDescent="0.25">
      <c r="A34" s="246"/>
      <c r="B34" s="247"/>
      <c r="C34" s="379" t="s">
        <v>19</v>
      </c>
      <c r="D34" s="285">
        <v>1</v>
      </c>
      <c r="E34" s="360">
        <v>2775749</v>
      </c>
      <c r="F34" s="287">
        <f t="shared" si="0"/>
        <v>19430243</v>
      </c>
      <c r="G34" s="248"/>
      <c r="H34" s="249"/>
      <c r="I34" s="248"/>
    </row>
    <row r="35" spans="1:9" ht="29.25" customHeight="1" x14ac:dyDescent="0.25">
      <c r="A35" s="246"/>
      <c r="B35" s="247"/>
      <c r="C35" s="363" t="s">
        <v>20</v>
      </c>
      <c r="D35" s="285">
        <v>1</v>
      </c>
      <c r="E35" s="360">
        <v>2775749</v>
      </c>
      <c r="F35" s="287">
        <f t="shared" si="0"/>
        <v>19430243</v>
      </c>
      <c r="G35" s="248"/>
      <c r="H35" s="249"/>
      <c r="I35" s="248"/>
    </row>
    <row r="36" spans="1:9" ht="29.25" customHeight="1" x14ac:dyDescent="0.25">
      <c r="A36" s="246"/>
      <c r="B36" s="247"/>
      <c r="C36" s="378" t="s">
        <v>21</v>
      </c>
      <c r="D36" s="285">
        <v>1</v>
      </c>
      <c r="E36" s="360">
        <v>2770079</v>
      </c>
      <c r="F36" s="287">
        <f t="shared" si="0"/>
        <v>19390553</v>
      </c>
      <c r="G36" s="248"/>
      <c r="H36" s="249"/>
      <c r="I36" s="248"/>
    </row>
    <row r="37" spans="1:9" ht="29.25" customHeight="1" x14ac:dyDescent="0.25">
      <c r="A37" s="246"/>
      <c r="B37" s="247"/>
      <c r="C37" s="378" t="s">
        <v>22</v>
      </c>
      <c r="D37" s="285">
        <v>1</v>
      </c>
      <c r="E37" s="360">
        <v>2775749</v>
      </c>
      <c r="F37" s="287">
        <f t="shared" si="0"/>
        <v>19430243</v>
      </c>
      <c r="G37" s="248"/>
      <c r="H37" s="249"/>
      <c r="I37" s="248"/>
    </row>
    <row r="38" spans="1:9" ht="29.25" customHeight="1" x14ac:dyDescent="0.25">
      <c r="A38" s="246"/>
      <c r="B38" s="247"/>
      <c r="C38" s="378" t="s">
        <v>23</v>
      </c>
      <c r="D38" s="285">
        <v>1</v>
      </c>
      <c r="E38" s="360">
        <v>1870264</v>
      </c>
      <c r="F38" s="287">
        <f t="shared" si="0"/>
        <v>13091848</v>
      </c>
      <c r="G38" s="248"/>
      <c r="H38" s="249"/>
      <c r="I38" s="248"/>
    </row>
    <row r="39" spans="1:9" ht="29.25" customHeight="1" x14ac:dyDescent="0.25">
      <c r="A39" s="246"/>
      <c r="B39" s="247"/>
      <c r="C39" s="378" t="s">
        <v>24</v>
      </c>
      <c r="D39" s="285">
        <v>2</v>
      </c>
      <c r="E39" s="360">
        <v>1894324</v>
      </c>
      <c r="F39" s="287">
        <f t="shared" si="0"/>
        <v>26520536</v>
      </c>
      <c r="G39" s="248"/>
      <c r="H39" s="249"/>
      <c r="I39" s="248"/>
    </row>
    <row r="40" spans="1:9" ht="29.25" customHeight="1" x14ac:dyDescent="0.25">
      <c r="A40" s="246"/>
      <c r="B40" s="247"/>
      <c r="C40" s="380" t="s">
        <v>25</v>
      </c>
      <c r="D40" s="285">
        <v>16</v>
      </c>
      <c r="E40" s="360">
        <v>2269456</v>
      </c>
      <c r="F40" s="287">
        <f t="shared" si="0"/>
        <v>254179072</v>
      </c>
      <c r="G40" s="248"/>
      <c r="H40" s="249"/>
      <c r="I40" s="248"/>
    </row>
    <row r="41" spans="1:9" ht="30" customHeight="1" x14ac:dyDescent="0.25">
      <c r="A41" s="246"/>
      <c r="B41" s="247"/>
      <c r="C41" s="378" t="s">
        <v>26</v>
      </c>
      <c r="D41" s="285">
        <v>1</v>
      </c>
      <c r="E41" s="360">
        <v>1894324</v>
      </c>
      <c r="F41" s="287">
        <f t="shared" si="0"/>
        <v>13260268</v>
      </c>
      <c r="G41" s="248"/>
      <c r="H41" s="249"/>
      <c r="I41" s="248"/>
    </row>
    <row r="42" spans="1:9" ht="30" customHeight="1" x14ac:dyDescent="0.25">
      <c r="A42" s="246"/>
      <c r="B42" s="247"/>
      <c r="C42" s="361" t="s">
        <v>27</v>
      </c>
      <c r="D42" s="285">
        <v>5</v>
      </c>
      <c r="E42" s="360">
        <v>1558822</v>
      </c>
      <c r="F42" s="287">
        <f t="shared" si="0"/>
        <v>54558770</v>
      </c>
      <c r="G42" s="250"/>
      <c r="H42" s="250"/>
      <c r="I42" s="250"/>
    </row>
    <row r="43" spans="1:9" ht="30" customHeight="1" x14ac:dyDescent="0.25">
      <c r="A43" s="246"/>
      <c r="B43" s="247"/>
      <c r="C43" s="361" t="s">
        <v>28</v>
      </c>
      <c r="D43" s="285">
        <v>3</v>
      </c>
      <c r="E43" s="360">
        <v>1548669</v>
      </c>
      <c r="F43" s="287">
        <f t="shared" si="0"/>
        <v>32522049</v>
      </c>
      <c r="G43" s="251"/>
      <c r="H43" s="252"/>
      <c r="I43" s="251"/>
    </row>
    <row r="44" spans="1:9" ht="31.5" customHeight="1" x14ac:dyDescent="0.25">
      <c r="A44" s="246"/>
      <c r="B44" s="247"/>
      <c r="C44" s="293" t="s">
        <v>44</v>
      </c>
      <c r="D44" s="294"/>
      <c r="E44" s="295">
        <f>SUM(E30:E43)</f>
        <v>34405154</v>
      </c>
      <c r="F44" s="295">
        <f>SUM(F30:F43)</f>
        <v>557717608</v>
      </c>
      <c r="G44" s="253"/>
      <c r="H44" s="254"/>
      <c r="I44" s="253"/>
    </row>
    <row r="45" spans="1:9" ht="37.5" customHeight="1" x14ac:dyDescent="0.25">
      <c r="A45" s="246"/>
      <c r="B45" s="247"/>
      <c r="C45" s="296" t="s">
        <v>31</v>
      </c>
      <c r="D45" s="297"/>
      <c r="E45" s="189">
        <v>485520</v>
      </c>
      <c r="F45" s="287">
        <f>+E45*7</f>
        <v>3398640</v>
      </c>
      <c r="G45" s="250"/>
      <c r="H45" s="250"/>
      <c r="I45" s="250"/>
    </row>
    <row r="46" spans="1:9" ht="29.25" customHeight="1" x14ac:dyDescent="0.25">
      <c r="A46" s="246"/>
      <c r="B46" s="247"/>
      <c r="C46" s="296" t="s">
        <v>32</v>
      </c>
      <c r="D46" s="297"/>
      <c r="E46" s="189">
        <v>7372402</v>
      </c>
      <c r="F46" s="287">
        <f t="shared" ref="F46:F51" si="1">+E46*7</f>
        <v>51606814</v>
      </c>
      <c r="G46" s="251"/>
      <c r="H46" s="252"/>
      <c r="I46" s="251"/>
    </row>
    <row r="47" spans="1:9" ht="29.25" customHeight="1" x14ac:dyDescent="0.25">
      <c r="A47" s="246"/>
      <c r="B47" s="247"/>
      <c r="C47" s="296" t="s">
        <v>33</v>
      </c>
      <c r="D47" s="297"/>
      <c r="E47" s="189">
        <v>2032692</v>
      </c>
      <c r="F47" s="287">
        <f t="shared" si="1"/>
        <v>14228844</v>
      </c>
      <c r="G47" s="251"/>
      <c r="H47" s="252"/>
      <c r="I47" s="251"/>
    </row>
    <row r="48" spans="1:9" ht="29.25" customHeight="1" x14ac:dyDescent="0.25">
      <c r="A48" s="246"/>
      <c r="B48" s="247"/>
      <c r="C48" s="298" t="s">
        <v>15</v>
      </c>
      <c r="D48" s="299"/>
      <c r="E48" s="189">
        <v>9177391</v>
      </c>
      <c r="F48" s="287">
        <f t="shared" si="1"/>
        <v>64241737</v>
      </c>
      <c r="G48" s="251"/>
      <c r="H48" s="252"/>
      <c r="I48" s="251"/>
    </row>
    <row r="49" spans="1:10" ht="39.75" customHeight="1" x14ac:dyDescent="0.25">
      <c r="A49" s="246"/>
      <c r="B49" s="247"/>
      <c r="C49" s="296" t="s">
        <v>34</v>
      </c>
      <c r="D49" s="297"/>
      <c r="E49" s="189">
        <v>5071453</v>
      </c>
      <c r="F49" s="287">
        <f t="shared" si="1"/>
        <v>35500171</v>
      </c>
      <c r="G49" s="251"/>
      <c r="H49" s="252"/>
      <c r="I49" s="251"/>
    </row>
    <row r="50" spans="1:10" ht="29.25" customHeight="1" x14ac:dyDescent="0.25">
      <c r="A50" s="246"/>
      <c r="B50" s="247"/>
      <c r="C50" s="296" t="s">
        <v>35</v>
      </c>
      <c r="D50" s="297"/>
      <c r="E50" s="189">
        <v>10306102</v>
      </c>
      <c r="F50" s="287">
        <f t="shared" si="1"/>
        <v>72142714</v>
      </c>
      <c r="G50" s="251"/>
      <c r="H50" s="252"/>
      <c r="I50" s="251"/>
    </row>
    <row r="51" spans="1:10" ht="29.25" customHeight="1" x14ac:dyDescent="0.25">
      <c r="A51" s="246"/>
      <c r="B51" s="247"/>
      <c r="C51" s="296" t="s">
        <v>50</v>
      </c>
      <c r="D51" s="297"/>
      <c r="E51" s="189">
        <v>16023409.664125785</v>
      </c>
      <c r="F51" s="287">
        <f t="shared" si="1"/>
        <v>112163867.6488805</v>
      </c>
      <c r="G51" s="251"/>
      <c r="H51" s="252"/>
      <c r="I51" s="251"/>
    </row>
    <row r="52" spans="1:10" ht="30" customHeight="1" thickBot="1" x14ac:dyDescent="0.3">
      <c r="A52" s="246"/>
      <c r="B52" s="255"/>
      <c r="C52" s="300" t="s">
        <v>6</v>
      </c>
      <c r="D52" s="301"/>
      <c r="E52" s="310">
        <f>+ROUND(SUM(E44:E51),0)</f>
        <v>84874124</v>
      </c>
      <c r="F52" s="310">
        <f>+ROUND(SUM(F44:F51),0)</f>
        <v>911000396</v>
      </c>
      <c r="G52" s="256"/>
      <c r="H52" s="257"/>
      <c r="I52" s="258"/>
    </row>
    <row r="53" spans="1:10" ht="21.75" customHeight="1" x14ac:dyDescent="0.25">
      <c r="A53" s="246"/>
      <c r="B53" s="136" t="s">
        <v>41</v>
      </c>
      <c r="C53" s="303" t="s">
        <v>7</v>
      </c>
      <c r="D53" s="304"/>
      <c r="E53" s="189">
        <v>13339388</v>
      </c>
      <c r="F53" s="287">
        <f>+E53*7</f>
        <v>93375716</v>
      </c>
      <c r="G53" s="259"/>
      <c r="H53" s="259"/>
      <c r="I53" s="259"/>
    </row>
    <row r="54" spans="1:10" ht="21.75" customHeight="1" x14ac:dyDescent="0.25">
      <c r="A54" s="246"/>
      <c r="B54" s="138"/>
      <c r="C54" s="303" t="s">
        <v>8</v>
      </c>
      <c r="D54" s="304"/>
      <c r="E54" s="189">
        <v>20840575</v>
      </c>
      <c r="F54" s="287">
        <f>+E54*7</f>
        <v>145884025</v>
      </c>
      <c r="G54" s="260"/>
      <c r="H54" s="261"/>
      <c r="I54" s="260"/>
      <c r="J54" s="372"/>
    </row>
    <row r="55" spans="1:10" ht="30" customHeight="1" thickBot="1" x14ac:dyDescent="0.3">
      <c r="A55" s="246"/>
      <c r="B55" s="262"/>
      <c r="C55" s="305" t="s">
        <v>14</v>
      </c>
      <c r="D55" s="306"/>
      <c r="E55" s="381">
        <f>+ROUND(SUM(E53:E54),0)</f>
        <v>34179963</v>
      </c>
      <c r="F55" s="381">
        <f>+ROUND(SUM(F53:F54),0)</f>
        <v>239259741</v>
      </c>
      <c r="G55" s="373"/>
      <c r="H55" s="373"/>
      <c r="I55" s="373"/>
    </row>
    <row r="56" spans="1:10" ht="30" customHeight="1" thickBot="1" x14ac:dyDescent="0.3">
      <c r="A56" s="246"/>
      <c r="B56" s="267"/>
      <c r="C56" s="352" t="s">
        <v>78</v>
      </c>
      <c r="D56" s="353"/>
      <c r="E56" s="353"/>
      <c r="F56" s="353"/>
      <c r="G56" s="353"/>
      <c r="H56" s="353"/>
      <c r="I56" s="354"/>
    </row>
    <row r="57" spans="1:10" ht="30" customHeight="1" x14ac:dyDescent="0.25">
      <c r="A57" s="246"/>
      <c r="B57" s="147" t="s">
        <v>9</v>
      </c>
      <c r="C57" s="307" t="s">
        <v>10</v>
      </c>
      <c r="D57" s="308" t="s">
        <v>55</v>
      </c>
      <c r="E57" s="189">
        <v>21912575</v>
      </c>
      <c r="F57" s="286">
        <f>+E57*2</f>
        <v>43825150</v>
      </c>
      <c r="G57" s="251"/>
      <c r="H57" s="252"/>
      <c r="I57" s="251"/>
      <c r="J57" s="374"/>
    </row>
    <row r="58" spans="1:10" ht="30" customHeight="1" x14ac:dyDescent="0.25">
      <c r="A58" s="246"/>
      <c r="B58" s="147"/>
      <c r="C58" s="307" t="s">
        <v>11</v>
      </c>
      <c r="D58" s="308" t="s">
        <v>56</v>
      </c>
      <c r="E58" s="189">
        <v>2199175</v>
      </c>
      <c r="F58" s="286">
        <f>+E58</f>
        <v>2199175</v>
      </c>
      <c r="G58" s="251"/>
      <c r="H58" s="252"/>
      <c r="I58" s="251"/>
      <c r="J58" s="372"/>
    </row>
    <row r="59" spans="1:10" ht="30" customHeight="1" x14ac:dyDescent="0.25">
      <c r="A59" s="246"/>
      <c r="B59" s="147"/>
      <c r="C59" s="307" t="s">
        <v>12</v>
      </c>
      <c r="D59" s="308" t="s">
        <v>57</v>
      </c>
      <c r="E59" s="189">
        <v>698660</v>
      </c>
      <c r="F59" s="286">
        <f>+E59</f>
        <v>698660</v>
      </c>
      <c r="G59" s="251"/>
      <c r="H59" s="252"/>
      <c r="I59" s="251"/>
    </row>
    <row r="60" spans="1:10" ht="30" customHeight="1" x14ac:dyDescent="0.25">
      <c r="A60" s="268"/>
      <c r="B60" s="269"/>
      <c r="C60" s="309" t="s">
        <v>13</v>
      </c>
      <c r="D60" s="201"/>
      <c r="E60" s="310">
        <f>+ROUND(SUM(E57:E59),0)</f>
        <v>24810410</v>
      </c>
      <c r="F60" s="310">
        <f>+ROUND(SUM(F57:F59),0)</f>
        <v>46722985</v>
      </c>
      <c r="G60" s="256"/>
      <c r="H60" s="257"/>
      <c r="I60" s="258"/>
      <c r="J60" s="375"/>
    </row>
    <row r="61" spans="1:10" ht="30" customHeight="1" x14ac:dyDescent="0.25">
      <c r="A61" s="270" t="s">
        <v>47</v>
      </c>
      <c r="B61" s="271"/>
      <c r="C61" s="272"/>
      <c r="D61" s="273"/>
      <c r="E61" s="311">
        <f>+ROUND(SUM(E60,E55,E52),0)</f>
        <v>143864497</v>
      </c>
      <c r="F61" s="311">
        <f>+ROUND(SUM(F60,F55,F52),0)</f>
        <v>1196983122</v>
      </c>
      <c r="G61" s="257"/>
      <c r="H61" s="257"/>
      <c r="I61" s="275"/>
    </row>
    <row r="62" spans="1:10" ht="24" customHeight="1" x14ac:dyDescent="0.25">
      <c r="A62" s="276"/>
      <c r="B62" s="276"/>
      <c r="C62" s="276"/>
      <c r="D62" s="276"/>
      <c r="E62" s="276"/>
      <c r="F62" s="276"/>
      <c r="G62" s="276"/>
      <c r="H62" s="276"/>
      <c r="I62" s="276"/>
    </row>
    <row r="63" spans="1:10" x14ac:dyDescent="0.25">
      <c r="A63" s="376"/>
      <c r="B63" s="376"/>
      <c r="C63" s="376"/>
      <c r="D63" s="376"/>
      <c r="E63" s="376"/>
      <c r="F63" s="376"/>
      <c r="G63" s="376"/>
      <c r="H63" s="376"/>
      <c r="I63" s="376"/>
    </row>
    <row r="64" spans="1:10" ht="18" x14ac:dyDescent="0.25">
      <c r="A64" s="157" t="s">
        <v>97</v>
      </c>
      <c r="B64" s="157"/>
      <c r="C64" s="157"/>
      <c r="D64" s="157"/>
      <c r="E64" s="159"/>
      <c r="F64" s="159"/>
      <c r="G64" s="159"/>
      <c r="H64" s="159"/>
      <c r="I64" s="159"/>
    </row>
    <row r="65" spans="1:9" x14ac:dyDescent="0.25">
      <c r="A65" s="157" t="s">
        <v>98</v>
      </c>
      <c r="B65" s="157"/>
      <c r="C65" s="157"/>
      <c r="D65" s="157"/>
      <c r="E65" s="157"/>
      <c r="F65" s="157"/>
      <c r="G65" s="157"/>
      <c r="H65" s="157"/>
      <c r="I65" s="157"/>
    </row>
    <row r="66" spans="1:9" x14ac:dyDescent="0.25">
      <c r="A66" s="157"/>
      <c r="B66" s="157"/>
      <c r="C66" s="157"/>
      <c r="D66" s="157"/>
      <c r="E66" s="157"/>
      <c r="F66" s="157"/>
      <c r="G66" s="157"/>
      <c r="H66" s="157"/>
      <c r="I66" s="157"/>
    </row>
    <row r="67" spans="1:9" ht="18" x14ac:dyDescent="0.25">
      <c r="A67" s="160" t="s">
        <v>99</v>
      </c>
      <c r="B67" s="159"/>
      <c r="C67" s="159"/>
      <c r="D67" s="159"/>
      <c r="E67" s="159"/>
      <c r="F67" s="159"/>
      <c r="G67" s="159"/>
      <c r="H67" s="159"/>
      <c r="I67" s="159"/>
    </row>
    <row r="68" spans="1:9" ht="18" x14ac:dyDescent="0.25">
      <c r="A68" s="160" t="s">
        <v>100</v>
      </c>
      <c r="B68" s="159"/>
      <c r="C68" s="159"/>
      <c r="D68" s="159"/>
      <c r="E68" s="159"/>
      <c r="F68" s="159"/>
      <c r="G68" s="159"/>
      <c r="H68" s="159"/>
      <c r="I68" s="159"/>
    </row>
    <row r="69" spans="1:9" ht="18" x14ac:dyDescent="0.25">
      <c r="A69" s="160" t="s">
        <v>101</v>
      </c>
      <c r="B69" s="159"/>
      <c r="C69" s="159"/>
      <c r="D69" s="159"/>
      <c r="E69" s="159"/>
      <c r="F69" s="159"/>
      <c r="G69" s="159"/>
      <c r="H69" s="159"/>
      <c r="I69" s="159"/>
    </row>
    <row r="70" spans="1:9" ht="18" x14ac:dyDescent="0.25">
      <c r="A70" s="160" t="s">
        <v>102</v>
      </c>
      <c r="B70" s="159"/>
      <c r="C70" s="159"/>
      <c r="D70" s="159"/>
      <c r="E70" s="159"/>
      <c r="F70" s="159"/>
      <c r="G70" s="159"/>
      <c r="H70" s="159"/>
      <c r="I70" s="159"/>
    </row>
    <row r="71" spans="1:9" ht="18" x14ac:dyDescent="0.25">
      <c r="A71" s="160" t="s">
        <v>103</v>
      </c>
      <c r="B71" s="159"/>
      <c r="C71" s="159"/>
      <c r="D71" s="159"/>
      <c r="E71" s="159"/>
      <c r="F71" s="159"/>
      <c r="G71" s="159"/>
      <c r="H71" s="159"/>
      <c r="I71" s="159"/>
    </row>
    <row r="72" spans="1:9" ht="18" x14ac:dyDescent="0.25">
      <c r="A72" s="160" t="s">
        <v>104</v>
      </c>
      <c r="B72" s="159"/>
      <c r="C72" s="159"/>
      <c r="D72" s="159"/>
      <c r="E72" s="159"/>
      <c r="F72" s="159"/>
      <c r="G72" s="159"/>
      <c r="H72" s="159"/>
      <c r="I72" s="159"/>
    </row>
    <row r="73" spans="1:9" ht="18" x14ac:dyDescent="0.25">
      <c r="A73" s="160" t="s">
        <v>105</v>
      </c>
      <c r="B73" s="161"/>
      <c r="C73" s="162"/>
      <c r="D73" s="162"/>
      <c r="E73" s="162"/>
      <c r="F73" s="161"/>
      <c r="G73" s="159"/>
      <c r="H73" s="162"/>
      <c r="I73" s="162"/>
    </row>
    <row r="74" spans="1:9" ht="18" x14ac:dyDescent="0.25">
      <c r="A74" s="160" t="s">
        <v>106</v>
      </c>
      <c r="B74" s="161"/>
      <c r="C74" s="162"/>
      <c r="D74" s="162"/>
      <c r="E74" s="162"/>
      <c r="F74" s="162"/>
      <c r="G74" s="162"/>
      <c r="H74" s="162"/>
      <c r="I74" s="162"/>
    </row>
    <row r="75" spans="1:9" ht="18" x14ac:dyDescent="0.25">
      <c r="A75" s="165" t="s">
        <v>107</v>
      </c>
      <c r="B75" s="161"/>
      <c r="C75" s="162"/>
      <c r="D75" s="162"/>
      <c r="E75" s="162"/>
      <c r="F75" s="162"/>
      <c r="G75" s="162"/>
      <c r="H75" s="162"/>
      <c r="I75" s="162"/>
    </row>
    <row r="76" spans="1:9" ht="15.75" x14ac:dyDescent="0.25">
      <c r="A76" s="166"/>
      <c r="B76" s="74"/>
      <c r="C76" s="64"/>
      <c r="D76" s="64"/>
      <c r="E76" s="64"/>
      <c r="F76" s="64"/>
      <c r="G76" s="64"/>
      <c r="H76" s="64"/>
      <c r="I76" s="64"/>
    </row>
    <row r="77" spans="1:9" ht="15.75" x14ac:dyDescent="0.25">
      <c r="A77" s="167"/>
      <c r="B77" s="74"/>
      <c r="C77" s="64"/>
      <c r="D77" s="64"/>
      <c r="E77" s="64"/>
      <c r="F77" s="64"/>
      <c r="G77" s="64"/>
      <c r="H77" s="64"/>
      <c r="I77" s="64"/>
    </row>
    <row r="78" spans="1:9" ht="15.75" x14ac:dyDescent="0.25">
      <c r="A78" s="167"/>
      <c r="B78" s="74"/>
      <c r="C78" s="64"/>
      <c r="D78" s="64"/>
      <c r="E78" s="64"/>
      <c r="F78" s="64"/>
      <c r="G78" s="64"/>
      <c r="H78" s="64"/>
      <c r="I78" s="64"/>
    </row>
    <row r="79" spans="1:9" ht="15" x14ac:dyDescent="0.25">
      <c r="A79" s="74"/>
      <c r="B79" s="74"/>
      <c r="C79" s="64"/>
      <c r="D79" s="64"/>
      <c r="E79" s="64"/>
      <c r="F79" s="64"/>
      <c r="G79" s="64"/>
      <c r="H79" s="64"/>
      <c r="I79" s="64"/>
    </row>
    <row r="80" spans="1:9" ht="10.5" customHeight="1" x14ac:dyDescent="0.25">
      <c r="A80" s="66"/>
      <c r="B80" s="74"/>
      <c r="C80" s="64"/>
      <c r="D80" s="64"/>
      <c r="E80" s="74"/>
      <c r="F80" s="74"/>
      <c r="G80" s="64"/>
      <c r="H80" s="64"/>
      <c r="I80" s="74"/>
    </row>
    <row r="81" spans="1:9" ht="8.25" customHeight="1" x14ac:dyDescent="0.25">
      <c r="A81" s="168"/>
      <c r="B81" s="168"/>
      <c r="C81" s="169"/>
      <c r="D81" s="169"/>
      <c r="E81" s="172"/>
      <c r="F81" s="168"/>
      <c r="G81" s="168"/>
      <c r="H81" s="169"/>
      <c r="I81" s="169"/>
    </row>
    <row r="82" spans="1:9" x14ac:dyDescent="0.25">
      <c r="A82" s="168"/>
      <c r="B82" s="168"/>
      <c r="C82" s="169"/>
      <c r="D82" s="169"/>
      <c r="E82" s="172"/>
      <c r="F82" s="168"/>
      <c r="G82" s="168"/>
      <c r="H82" s="169"/>
      <c r="I82" s="169"/>
    </row>
    <row r="83" spans="1:9" x14ac:dyDescent="0.25">
      <c r="A83" s="168"/>
      <c r="B83" s="168"/>
      <c r="C83" s="169"/>
      <c r="D83" s="169"/>
      <c r="E83" s="172"/>
      <c r="F83" s="168"/>
      <c r="G83" s="168"/>
      <c r="H83" s="169"/>
      <c r="I83" s="169"/>
    </row>
    <row r="84" spans="1:9" x14ac:dyDescent="0.25">
      <c r="A84" s="172"/>
      <c r="B84" s="172"/>
      <c r="C84" s="172"/>
      <c r="D84" s="172"/>
      <c r="E84" s="172"/>
      <c r="F84" s="172"/>
      <c r="G84" s="172"/>
      <c r="H84" s="172"/>
      <c r="I84" s="172"/>
    </row>
    <row r="85" spans="1:9" x14ac:dyDescent="0.25">
      <c r="A85" s="172"/>
      <c r="B85" s="172"/>
      <c r="C85" s="172"/>
      <c r="D85" s="172"/>
      <c r="E85" s="172"/>
      <c r="F85" s="172"/>
      <c r="G85" s="172"/>
      <c r="H85" s="172"/>
      <c r="I85" s="172"/>
    </row>
    <row r="86" spans="1:9" x14ac:dyDescent="0.25">
      <c r="A86" s="173"/>
      <c r="B86" s="168"/>
      <c r="C86" s="169"/>
      <c r="D86" s="169"/>
      <c r="E86" s="172"/>
      <c r="F86" s="173"/>
      <c r="G86" s="173"/>
      <c r="H86" s="169"/>
      <c r="I86" s="169"/>
    </row>
    <row r="87" spans="1:9" x14ac:dyDescent="0.25">
      <c r="A87" s="168"/>
      <c r="B87" s="168"/>
      <c r="C87" s="169"/>
      <c r="D87" s="169"/>
      <c r="E87" s="172"/>
      <c r="F87" s="168"/>
      <c r="G87" s="168"/>
      <c r="H87" s="169"/>
      <c r="I87" s="169"/>
    </row>
    <row r="88" spans="1:9" x14ac:dyDescent="0.25">
      <c r="A88" s="277"/>
      <c r="B88" s="277"/>
      <c r="C88" s="214"/>
      <c r="D88" s="214"/>
      <c r="E88" s="214"/>
      <c r="F88" s="214"/>
      <c r="G88" s="214"/>
      <c r="H88" s="214"/>
      <c r="I88" s="214"/>
    </row>
    <row r="89" spans="1:9" ht="123" customHeight="1" x14ac:dyDescent="0.25">
      <c r="A89" s="283"/>
      <c r="B89" s="283"/>
      <c r="C89" s="283"/>
      <c r="D89" s="283"/>
      <c r="E89" s="283"/>
      <c r="F89" s="283"/>
      <c r="G89" s="283"/>
      <c r="H89" s="283"/>
      <c r="I89" s="283"/>
    </row>
  </sheetData>
  <sheetProtection algorithmName="SHA-512" hashValue="5ngkgmZUR/RqCEHdxKiyXYNllcrhKMgsbdEUs3ptA3JS5m8cAgn5M5UEjNj8jfRgOkpki8VHP1GPQIMSK2U7yg==" saltValue="2l3mc5TWTvjYkDeejpA4Iw==" spinCount="100000" sheet="1" objects="1" scenarios="1"/>
  <mergeCells count="39">
    <mergeCell ref="C9:I9"/>
    <mergeCell ref="A6:B6"/>
    <mergeCell ref="C6:I6"/>
    <mergeCell ref="A7:B7"/>
    <mergeCell ref="C7:I7"/>
    <mergeCell ref="A8:B8"/>
    <mergeCell ref="C8:I8"/>
    <mergeCell ref="H28:I28"/>
    <mergeCell ref="E21:E22"/>
    <mergeCell ref="E23:E24"/>
    <mergeCell ref="C1:G4"/>
    <mergeCell ref="J1:M2"/>
    <mergeCell ref="J3:M20"/>
    <mergeCell ref="A12:I13"/>
    <mergeCell ref="H1:I1"/>
    <mergeCell ref="H2:I2"/>
    <mergeCell ref="H3:I3"/>
    <mergeCell ref="H4:I4"/>
    <mergeCell ref="C21:D22"/>
    <mergeCell ref="C23:D24"/>
    <mergeCell ref="G21:I21"/>
    <mergeCell ref="G22:I23"/>
    <mergeCell ref="A9:B9"/>
    <mergeCell ref="A61:C61"/>
    <mergeCell ref="A63:I63"/>
    <mergeCell ref="A89:I89"/>
    <mergeCell ref="G26:I27"/>
    <mergeCell ref="A30:A60"/>
    <mergeCell ref="B30:B52"/>
    <mergeCell ref="B53:B55"/>
    <mergeCell ref="B57:B59"/>
    <mergeCell ref="C26:C29"/>
    <mergeCell ref="D26:D29"/>
    <mergeCell ref="E26:E29"/>
    <mergeCell ref="C56:I56"/>
    <mergeCell ref="A64:D64"/>
    <mergeCell ref="A65:I66"/>
    <mergeCell ref="F26:F29"/>
    <mergeCell ref="G28:G29"/>
  </mergeCells>
  <conditionalFormatting sqref="E21 E23 J3:M20 G22">
    <cfRule type="containsBlanks" dxfId="16" priority="1" stopIfTrue="1">
      <formula>LEN(TRIM(E3))=0</formula>
    </cfRule>
  </conditionalFormatting>
  <pageMargins left="0.55118110236220474" right="0.19685039370078741" top="0.70866141732283472" bottom="0.31496062992125984" header="0.31496062992125984" footer="0.31496062992125984"/>
  <pageSetup scale="3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2"/>
  <sheetViews>
    <sheetView view="pageBreakPreview" topLeftCell="A31" zoomScale="60" zoomScaleNormal="85" zoomScalePageLayoutView="85" workbookViewId="0">
      <selection activeCell="G47" sqref="G47"/>
    </sheetView>
  </sheetViews>
  <sheetFormatPr baseColWidth="10" defaultRowHeight="12.75" x14ac:dyDescent="0.25"/>
  <cols>
    <col min="1" max="2" width="15.5703125" style="215" customWidth="1"/>
    <col min="3" max="3" width="61" style="215" customWidth="1"/>
    <col min="4" max="4" width="45.28515625" style="215" customWidth="1"/>
    <col min="5" max="7" width="30.85546875" style="215" customWidth="1"/>
    <col min="8" max="8" width="30.2851562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37.5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37.5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37.5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108</v>
      </c>
      <c r="J3" s="35"/>
      <c r="K3" s="35"/>
      <c r="L3" s="35"/>
      <c r="M3" s="36"/>
    </row>
    <row r="4" spans="1:13" s="28" customFormat="1" ht="37.5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3">
      <c r="A6" s="46" t="s">
        <v>2</v>
      </c>
      <c r="B6" s="47"/>
      <c r="C6" s="48" t="s">
        <v>52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1" x14ac:dyDescent="0.35">
      <c r="A7" s="50" t="s">
        <v>36</v>
      </c>
      <c r="B7" s="51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3">
      <c r="A8" s="55" t="s">
        <v>3</v>
      </c>
      <c r="B8" s="51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35">
      <c r="A9" s="59" t="s">
        <v>4</v>
      </c>
      <c r="B9" s="60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s="28" customFormat="1" ht="20.25" x14ac:dyDescent="0.25">
      <c r="A10" s="464" t="s">
        <v>96</v>
      </c>
      <c r="B10" s="465"/>
      <c r="C10" s="465"/>
      <c r="D10" s="465"/>
      <c r="E10" s="465"/>
      <c r="F10" s="465"/>
      <c r="G10" s="465"/>
      <c r="H10" s="465"/>
      <c r="I10" s="466"/>
      <c r="J10" s="35"/>
      <c r="K10" s="35"/>
      <c r="L10" s="35"/>
      <c r="M10" s="36"/>
    </row>
    <row r="11" spans="1:13" s="28" customFormat="1" ht="20.25" x14ac:dyDescent="0.25">
      <c r="A11" s="464"/>
      <c r="B11" s="465"/>
      <c r="C11" s="465"/>
      <c r="D11" s="465"/>
      <c r="E11" s="465"/>
      <c r="F11" s="465"/>
      <c r="G11" s="465"/>
      <c r="H11" s="465"/>
      <c r="I11" s="466"/>
      <c r="J11" s="35"/>
      <c r="K11" s="35"/>
      <c r="L11" s="35"/>
      <c r="M11" s="36"/>
    </row>
    <row r="12" spans="1:13" x14ac:dyDescent="0.25">
      <c r="A12" s="464"/>
      <c r="B12" s="465"/>
      <c r="C12" s="465"/>
      <c r="D12" s="465"/>
      <c r="E12" s="465"/>
      <c r="F12" s="465"/>
      <c r="G12" s="465"/>
      <c r="H12" s="465"/>
      <c r="I12" s="466"/>
      <c r="J12" s="35"/>
      <c r="K12" s="35"/>
      <c r="L12" s="35"/>
      <c r="M12" s="36"/>
    </row>
    <row r="13" spans="1:13" x14ac:dyDescent="0.25">
      <c r="A13" s="464"/>
      <c r="B13" s="465"/>
      <c r="C13" s="465"/>
      <c r="D13" s="465"/>
      <c r="E13" s="465"/>
      <c r="F13" s="465"/>
      <c r="G13" s="465"/>
      <c r="H13" s="465"/>
      <c r="I13" s="467"/>
      <c r="J13" s="35"/>
      <c r="K13" s="35"/>
      <c r="L13" s="35"/>
      <c r="M13" s="36"/>
    </row>
    <row r="14" spans="1:13" ht="19.5" thickBot="1" x14ac:dyDescent="0.3">
      <c r="A14" s="498"/>
      <c r="B14" s="499"/>
      <c r="C14" s="499"/>
      <c r="D14" s="499"/>
      <c r="E14" s="499"/>
      <c r="F14" s="499"/>
      <c r="G14" s="499"/>
      <c r="H14" s="499"/>
      <c r="I14" s="499"/>
      <c r="J14" s="500"/>
      <c r="K14" s="500"/>
      <c r="L14" s="500"/>
      <c r="M14" s="500"/>
    </row>
    <row r="15" spans="1:13" ht="30.75" customHeight="1" thickBot="1" x14ac:dyDescent="0.3">
      <c r="A15" s="414"/>
      <c r="B15" s="415"/>
      <c r="C15" s="339" t="s">
        <v>37</v>
      </c>
      <c r="D15" s="340"/>
      <c r="E15" s="366"/>
      <c r="F15" s="213"/>
      <c r="G15" s="218" t="s">
        <v>38</v>
      </c>
      <c r="H15" s="219"/>
      <c r="I15" s="220"/>
    </row>
    <row r="16" spans="1:13" ht="61.5" customHeight="1" x14ac:dyDescent="0.25">
      <c r="A16" s="213"/>
      <c r="B16" s="214"/>
      <c r="C16" s="334"/>
      <c r="D16" s="335"/>
      <c r="E16" s="336"/>
      <c r="F16" s="213"/>
      <c r="G16" s="337" t="s">
        <v>46</v>
      </c>
      <c r="H16" s="394"/>
      <c r="I16" s="338"/>
    </row>
    <row r="17" spans="1:9" ht="50.25" customHeight="1" thickBot="1" x14ac:dyDescent="0.25">
      <c r="A17" s="213"/>
      <c r="B17" s="225"/>
      <c r="C17" s="339" t="s">
        <v>39</v>
      </c>
      <c r="D17" s="340"/>
      <c r="E17" s="368" t="s">
        <v>117</v>
      </c>
      <c r="F17" s="213"/>
      <c r="G17" s="226"/>
      <c r="H17" s="227"/>
      <c r="I17" s="228"/>
    </row>
    <row r="18" spans="1:9" ht="33" customHeight="1" thickBot="1" x14ac:dyDescent="0.25">
      <c r="A18" s="229"/>
      <c r="B18" s="230"/>
      <c r="C18" s="342"/>
      <c r="D18" s="343"/>
      <c r="E18" s="344"/>
      <c r="F18" s="217"/>
      <c r="G18" s="217"/>
      <c r="H18" s="231"/>
      <c r="I18" s="232"/>
    </row>
    <row r="19" spans="1:9" ht="13.5" thickBot="1" x14ac:dyDescent="0.3">
      <c r="A19" s="213"/>
      <c r="B19" s="231"/>
      <c r="C19" s="233"/>
      <c r="D19" s="233"/>
      <c r="E19" s="233"/>
      <c r="F19" s="233"/>
      <c r="G19" s="233"/>
      <c r="H19" s="231"/>
      <c r="I19" s="232"/>
    </row>
    <row r="20" spans="1:9" ht="42.75" customHeight="1" x14ac:dyDescent="0.25">
      <c r="A20" s="213"/>
      <c r="B20" s="231"/>
      <c r="C20" s="99" t="s">
        <v>42</v>
      </c>
      <c r="D20" s="100" t="s">
        <v>54</v>
      </c>
      <c r="E20" s="100" t="s">
        <v>77</v>
      </c>
      <c r="F20" s="345" t="s">
        <v>58</v>
      </c>
      <c r="G20" s="99" t="s">
        <v>113</v>
      </c>
      <c r="H20" s="100"/>
      <c r="I20" s="112"/>
    </row>
    <row r="21" spans="1:9" ht="14.25" customHeight="1" x14ac:dyDescent="0.25">
      <c r="A21" s="213"/>
      <c r="B21" s="231"/>
      <c r="C21" s="105"/>
      <c r="D21" s="106"/>
      <c r="E21" s="106"/>
      <c r="F21" s="346"/>
      <c r="G21" s="105"/>
      <c r="H21" s="106"/>
      <c r="I21" s="236"/>
    </row>
    <row r="22" spans="1:9" ht="25.5" customHeight="1" x14ac:dyDescent="0.25">
      <c r="A22" s="213"/>
      <c r="B22" s="231"/>
      <c r="C22" s="105"/>
      <c r="D22" s="106"/>
      <c r="E22" s="106"/>
      <c r="F22" s="346"/>
      <c r="G22" s="105" t="s">
        <v>30</v>
      </c>
      <c r="H22" s="346" t="s">
        <v>45</v>
      </c>
      <c r="I22" s="396"/>
    </row>
    <row r="23" spans="1:9" ht="45.75" customHeight="1" thickBot="1" x14ac:dyDescent="0.3">
      <c r="A23" s="213"/>
      <c r="B23" s="231"/>
      <c r="C23" s="113"/>
      <c r="D23" s="114"/>
      <c r="E23" s="114"/>
      <c r="F23" s="351"/>
      <c r="G23" s="113"/>
      <c r="H23" s="240" t="s">
        <v>116</v>
      </c>
      <c r="I23" s="119" t="s">
        <v>76</v>
      </c>
    </row>
    <row r="24" spans="1:9" ht="29.25" customHeight="1" x14ac:dyDescent="0.25">
      <c r="A24" s="241" t="s">
        <v>43</v>
      </c>
      <c r="B24" s="121" t="s">
        <v>40</v>
      </c>
      <c r="C24" s="481" t="s">
        <v>5</v>
      </c>
      <c r="D24" s="495">
        <v>1</v>
      </c>
      <c r="E24" s="505">
        <v>3944722</v>
      </c>
      <c r="F24" s="439">
        <f>+(D24*E24)*7</f>
        <v>27613054</v>
      </c>
      <c r="G24" s="422"/>
      <c r="H24" s="434"/>
      <c r="I24" s="434"/>
    </row>
    <row r="25" spans="1:9" ht="29.25" customHeight="1" x14ac:dyDescent="0.25">
      <c r="A25" s="246"/>
      <c r="B25" s="124"/>
      <c r="C25" s="481" t="s">
        <v>16</v>
      </c>
      <c r="D25" s="495">
        <v>1</v>
      </c>
      <c r="E25" s="505">
        <v>2775749</v>
      </c>
      <c r="F25" s="439">
        <f t="shared" ref="F25:F37" si="0">+(D25*E25)*7</f>
        <v>19430243</v>
      </c>
      <c r="G25" s="422"/>
      <c r="H25" s="126"/>
      <c r="I25" s="126"/>
    </row>
    <row r="26" spans="1:9" ht="29.25" customHeight="1" x14ac:dyDescent="0.25">
      <c r="A26" s="246"/>
      <c r="B26" s="124"/>
      <c r="C26" s="481" t="s">
        <v>17</v>
      </c>
      <c r="D26" s="495">
        <v>1</v>
      </c>
      <c r="E26" s="505">
        <v>2775749</v>
      </c>
      <c r="F26" s="439">
        <f t="shared" si="0"/>
        <v>19430243</v>
      </c>
      <c r="G26" s="422"/>
      <c r="H26" s="126"/>
      <c r="I26" s="126"/>
    </row>
    <row r="27" spans="1:9" ht="29.25" customHeight="1" x14ac:dyDescent="0.25">
      <c r="A27" s="246"/>
      <c r="B27" s="124"/>
      <c r="C27" s="481" t="s">
        <v>18</v>
      </c>
      <c r="D27" s="495">
        <v>1</v>
      </c>
      <c r="E27" s="505">
        <v>2775749</v>
      </c>
      <c r="F27" s="439">
        <f t="shared" si="0"/>
        <v>19430243</v>
      </c>
      <c r="G27" s="422"/>
      <c r="H27" s="126"/>
      <c r="I27" s="126"/>
    </row>
    <row r="28" spans="1:9" ht="29.25" customHeight="1" x14ac:dyDescent="0.25">
      <c r="A28" s="246"/>
      <c r="B28" s="124"/>
      <c r="C28" s="481" t="s">
        <v>19</v>
      </c>
      <c r="D28" s="495">
        <v>1</v>
      </c>
      <c r="E28" s="505">
        <v>2775749</v>
      </c>
      <c r="F28" s="439">
        <f t="shared" si="0"/>
        <v>19430243</v>
      </c>
      <c r="G28" s="422"/>
      <c r="H28" s="126"/>
      <c r="I28" s="126"/>
    </row>
    <row r="29" spans="1:9" ht="29.25" customHeight="1" x14ac:dyDescent="0.25">
      <c r="A29" s="246"/>
      <c r="B29" s="124"/>
      <c r="C29" s="481" t="s">
        <v>20</v>
      </c>
      <c r="D29" s="495">
        <v>1</v>
      </c>
      <c r="E29" s="505">
        <v>2775749</v>
      </c>
      <c r="F29" s="439">
        <f t="shared" si="0"/>
        <v>19430243</v>
      </c>
      <c r="G29" s="422"/>
      <c r="H29" s="126"/>
      <c r="I29" s="126"/>
    </row>
    <row r="30" spans="1:9" ht="29.25" customHeight="1" x14ac:dyDescent="0.25">
      <c r="A30" s="246"/>
      <c r="B30" s="124"/>
      <c r="C30" s="481" t="s">
        <v>21</v>
      </c>
      <c r="D30" s="495">
        <v>1</v>
      </c>
      <c r="E30" s="505">
        <v>2770079</v>
      </c>
      <c r="F30" s="439">
        <f t="shared" si="0"/>
        <v>19390553</v>
      </c>
      <c r="G30" s="422"/>
      <c r="H30" s="126"/>
      <c r="I30" s="126"/>
    </row>
    <row r="31" spans="1:9" ht="29.25" customHeight="1" x14ac:dyDescent="0.25">
      <c r="A31" s="246"/>
      <c r="B31" s="124"/>
      <c r="C31" s="481" t="s">
        <v>22</v>
      </c>
      <c r="D31" s="495">
        <v>1</v>
      </c>
      <c r="E31" s="505">
        <v>2775749</v>
      </c>
      <c r="F31" s="439">
        <f t="shared" si="0"/>
        <v>19430243</v>
      </c>
      <c r="G31" s="422"/>
      <c r="H31" s="126"/>
      <c r="I31" s="126"/>
    </row>
    <row r="32" spans="1:9" ht="29.25" customHeight="1" x14ac:dyDescent="0.25">
      <c r="A32" s="246"/>
      <c r="B32" s="124"/>
      <c r="C32" s="481" t="s">
        <v>23</v>
      </c>
      <c r="D32" s="495">
        <v>1</v>
      </c>
      <c r="E32" s="505">
        <v>1870264</v>
      </c>
      <c r="F32" s="439">
        <f t="shared" si="0"/>
        <v>13091848</v>
      </c>
      <c r="G32" s="422"/>
      <c r="H32" s="126"/>
      <c r="I32" s="126"/>
    </row>
    <row r="33" spans="1:12" ht="29.25" customHeight="1" x14ac:dyDescent="0.25">
      <c r="A33" s="246"/>
      <c r="B33" s="124"/>
      <c r="C33" s="481" t="s">
        <v>24</v>
      </c>
      <c r="D33" s="495">
        <v>2</v>
      </c>
      <c r="E33" s="505">
        <v>1894324</v>
      </c>
      <c r="F33" s="439">
        <f t="shared" si="0"/>
        <v>26520536</v>
      </c>
      <c r="G33" s="422"/>
      <c r="H33" s="126"/>
      <c r="I33" s="126"/>
    </row>
    <row r="34" spans="1:12" ht="29.25" customHeight="1" x14ac:dyDescent="0.25">
      <c r="A34" s="246"/>
      <c r="B34" s="124"/>
      <c r="C34" s="483" t="s">
        <v>25</v>
      </c>
      <c r="D34" s="496">
        <v>16</v>
      </c>
      <c r="E34" s="505">
        <v>2269456</v>
      </c>
      <c r="F34" s="439">
        <f t="shared" si="0"/>
        <v>254179072</v>
      </c>
      <c r="G34" s="422"/>
      <c r="H34" s="126"/>
      <c r="I34" s="126"/>
    </row>
    <row r="35" spans="1:12" ht="29.25" customHeight="1" x14ac:dyDescent="0.25">
      <c r="A35" s="246"/>
      <c r="B35" s="124"/>
      <c r="C35" s="503" t="s">
        <v>26</v>
      </c>
      <c r="D35" s="496">
        <v>1</v>
      </c>
      <c r="E35" s="505">
        <v>1894324</v>
      </c>
      <c r="F35" s="439">
        <f t="shared" si="0"/>
        <v>13260268</v>
      </c>
      <c r="G35" s="422"/>
      <c r="H35" s="125"/>
      <c r="I35" s="125"/>
    </row>
    <row r="36" spans="1:12" ht="30" customHeight="1" x14ac:dyDescent="0.25">
      <c r="A36" s="246"/>
      <c r="B36" s="124"/>
      <c r="C36" s="481" t="s">
        <v>27</v>
      </c>
      <c r="D36" s="495">
        <v>4</v>
      </c>
      <c r="E36" s="438">
        <v>1558822</v>
      </c>
      <c r="F36" s="439">
        <f t="shared" si="0"/>
        <v>43647016</v>
      </c>
      <c r="G36" s="422"/>
      <c r="H36" s="126"/>
      <c r="I36" s="126"/>
    </row>
    <row r="37" spans="1:12" ht="30" customHeight="1" x14ac:dyDescent="0.25">
      <c r="A37" s="246"/>
      <c r="B37" s="124"/>
      <c r="C37" s="485" t="s">
        <v>28</v>
      </c>
      <c r="D37" s="497">
        <v>3</v>
      </c>
      <c r="E37" s="438">
        <v>1548669</v>
      </c>
      <c r="F37" s="439">
        <f t="shared" si="0"/>
        <v>32522049</v>
      </c>
      <c r="G37" s="422"/>
      <c r="H37" s="127"/>
      <c r="I37" s="127"/>
    </row>
    <row r="38" spans="1:12" ht="31.5" customHeight="1" x14ac:dyDescent="0.25">
      <c r="A38" s="246"/>
      <c r="B38" s="124"/>
      <c r="C38" s="184" t="s">
        <v>44</v>
      </c>
      <c r="D38" s="185"/>
      <c r="E38" s="487">
        <f>SUM(E24:E37)</f>
        <v>34405154</v>
      </c>
      <c r="F38" s="487">
        <f>SUM(F24:F37)</f>
        <v>546805854</v>
      </c>
      <c r="G38" s="479"/>
      <c r="H38" s="130"/>
      <c r="I38" s="130"/>
    </row>
    <row r="39" spans="1:12" ht="37.5" customHeight="1" x14ac:dyDescent="0.25">
      <c r="A39" s="246"/>
      <c r="B39" s="124"/>
      <c r="C39" s="488" t="s">
        <v>31</v>
      </c>
      <c r="D39" s="489"/>
      <c r="E39" s="177">
        <v>485520</v>
      </c>
      <c r="F39" s="287">
        <f>+E39*7</f>
        <v>3398640</v>
      </c>
      <c r="G39" s="244"/>
      <c r="H39" s="127"/>
      <c r="I39" s="127"/>
    </row>
    <row r="40" spans="1:12" ht="29.25" customHeight="1" x14ac:dyDescent="0.25">
      <c r="A40" s="246"/>
      <c r="B40" s="124"/>
      <c r="C40" s="488" t="s">
        <v>32</v>
      </c>
      <c r="D40" s="489"/>
      <c r="E40" s="177">
        <v>7372402</v>
      </c>
      <c r="F40" s="287">
        <f t="shared" ref="F40:F45" si="1">+E40*7</f>
        <v>51606814</v>
      </c>
      <c r="G40" s="244"/>
      <c r="H40" s="128"/>
      <c r="I40" s="128"/>
    </row>
    <row r="41" spans="1:12" ht="29.25" customHeight="1" x14ac:dyDescent="0.25">
      <c r="A41" s="246"/>
      <c r="B41" s="124"/>
      <c r="C41" s="488" t="s">
        <v>33</v>
      </c>
      <c r="D41" s="489"/>
      <c r="E41" s="177">
        <v>2032692</v>
      </c>
      <c r="F41" s="287">
        <f t="shared" si="1"/>
        <v>14228844</v>
      </c>
      <c r="G41" s="244"/>
      <c r="H41" s="128"/>
      <c r="I41" s="128"/>
    </row>
    <row r="42" spans="1:12" ht="29.25" customHeight="1" x14ac:dyDescent="0.25">
      <c r="A42" s="246"/>
      <c r="B42" s="124"/>
      <c r="C42" s="490" t="s">
        <v>15</v>
      </c>
      <c r="D42" s="491"/>
      <c r="E42" s="177">
        <v>9177391</v>
      </c>
      <c r="F42" s="287">
        <f t="shared" si="1"/>
        <v>64241737</v>
      </c>
      <c r="G42" s="244"/>
      <c r="H42" s="128"/>
      <c r="I42" s="128"/>
    </row>
    <row r="43" spans="1:12" ht="29.25" customHeight="1" x14ac:dyDescent="0.25">
      <c r="A43" s="246"/>
      <c r="B43" s="124"/>
      <c r="C43" s="488" t="s">
        <v>34</v>
      </c>
      <c r="D43" s="489"/>
      <c r="E43" s="177">
        <v>5071453</v>
      </c>
      <c r="F43" s="287">
        <f t="shared" si="1"/>
        <v>35500171</v>
      </c>
      <c r="G43" s="244"/>
      <c r="H43" s="128"/>
      <c r="I43" s="128"/>
    </row>
    <row r="44" spans="1:12" ht="29.25" customHeight="1" x14ac:dyDescent="0.25">
      <c r="A44" s="246"/>
      <c r="B44" s="124"/>
      <c r="C44" s="488" t="s">
        <v>35</v>
      </c>
      <c r="D44" s="489"/>
      <c r="E44" s="177">
        <v>10306102</v>
      </c>
      <c r="F44" s="287">
        <f t="shared" si="1"/>
        <v>72142714</v>
      </c>
      <c r="G44" s="244"/>
      <c r="H44" s="128"/>
      <c r="I44" s="128"/>
    </row>
    <row r="45" spans="1:12" ht="29.25" customHeight="1" x14ac:dyDescent="0.25">
      <c r="A45" s="246"/>
      <c r="B45" s="124"/>
      <c r="C45" s="488" t="s">
        <v>50</v>
      </c>
      <c r="D45" s="489"/>
      <c r="E45" s="177">
        <v>17673031.388950944</v>
      </c>
      <c r="F45" s="287">
        <f t="shared" si="1"/>
        <v>123711219.72265661</v>
      </c>
      <c r="G45" s="244"/>
      <c r="H45" s="128"/>
      <c r="I45" s="128"/>
    </row>
    <row r="46" spans="1:12" ht="30" customHeight="1" thickBot="1" x14ac:dyDescent="0.3">
      <c r="A46" s="246"/>
      <c r="B46" s="132"/>
      <c r="C46" s="452" t="s">
        <v>6</v>
      </c>
      <c r="D46" s="453"/>
      <c r="E46" s="310">
        <f>+ROUND(SUM(E38:E45),0)</f>
        <v>86523745</v>
      </c>
      <c r="F46" s="310">
        <f>+ROUND(SUM(F38:F45),0)</f>
        <v>911635994</v>
      </c>
      <c r="G46" s="419"/>
      <c r="H46" s="256"/>
      <c r="I46" s="258"/>
      <c r="J46" s="375"/>
    </row>
    <row r="47" spans="1:12" ht="30" customHeight="1" x14ac:dyDescent="0.25">
      <c r="A47" s="246"/>
      <c r="B47" s="136" t="s">
        <v>41</v>
      </c>
      <c r="C47" s="492" t="s">
        <v>7</v>
      </c>
      <c r="D47" s="493"/>
      <c r="E47" s="177">
        <v>13339388</v>
      </c>
      <c r="F47" s="177">
        <f>+E47*7</f>
        <v>93375716</v>
      </c>
      <c r="G47" s="125"/>
      <c r="H47" s="140"/>
      <c r="I47" s="140"/>
      <c r="K47" s="375">
        <v>10627125.300000012</v>
      </c>
      <c r="L47" s="480"/>
    </row>
    <row r="48" spans="1:12" ht="15" x14ac:dyDescent="0.25">
      <c r="A48" s="246"/>
      <c r="B48" s="138"/>
      <c r="C48" s="492" t="s">
        <v>8</v>
      </c>
      <c r="D48" s="493"/>
      <c r="E48" s="177">
        <v>25008690</v>
      </c>
      <c r="F48" s="177">
        <f>+E48*7</f>
        <v>175060830</v>
      </c>
      <c r="G48" s="125"/>
      <c r="H48" s="140"/>
      <c r="I48" s="140"/>
    </row>
    <row r="49" spans="1:9" ht="30" customHeight="1" thickBot="1" x14ac:dyDescent="0.3">
      <c r="A49" s="246"/>
      <c r="B49" s="262"/>
      <c r="C49" s="456" t="s">
        <v>14</v>
      </c>
      <c r="D49" s="457"/>
      <c r="E49" s="310">
        <f>+ROUND(SUM(E47:E48),0)</f>
        <v>38348078</v>
      </c>
      <c r="F49" s="310">
        <f>+ROUND(SUM(F47:F48),0)</f>
        <v>268436546</v>
      </c>
      <c r="G49" s="274"/>
      <c r="H49" s="357"/>
      <c r="I49" s="357"/>
    </row>
    <row r="50" spans="1:9" ht="30" customHeight="1" thickBot="1" x14ac:dyDescent="0.3">
      <c r="A50" s="246"/>
      <c r="B50" s="267"/>
      <c r="C50" s="352" t="s">
        <v>78</v>
      </c>
      <c r="D50" s="353"/>
      <c r="E50" s="353"/>
      <c r="F50" s="353"/>
      <c r="G50" s="353"/>
      <c r="H50" s="353"/>
      <c r="I50" s="354"/>
    </row>
    <row r="51" spans="1:9" ht="30" customHeight="1" x14ac:dyDescent="0.25">
      <c r="A51" s="246"/>
      <c r="B51" s="147" t="s">
        <v>9</v>
      </c>
      <c r="C51" s="494" t="s">
        <v>10</v>
      </c>
      <c r="D51" s="506" t="s">
        <v>55</v>
      </c>
      <c r="E51" s="177">
        <v>26295090</v>
      </c>
      <c r="F51" s="177">
        <f>+E51*2</f>
        <v>52590180</v>
      </c>
      <c r="G51" s="125"/>
      <c r="H51" s="129"/>
      <c r="I51" s="129"/>
    </row>
    <row r="52" spans="1:9" ht="30" customHeight="1" x14ac:dyDescent="0.25">
      <c r="A52" s="246"/>
      <c r="B52" s="147"/>
      <c r="C52" s="494" t="s">
        <v>11</v>
      </c>
      <c r="D52" s="506" t="s">
        <v>56</v>
      </c>
      <c r="E52" s="177">
        <v>2639010</v>
      </c>
      <c r="F52" s="177">
        <f>+E52</f>
        <v>2639010</v>
      </c>
      <c r="G52" s="125"/>
      <c r="H52" s="129"/>
      <c r="I52" s="129"/>
    </row>
    <row r="53" spans="1:9" ht="30" customHeight="1" x14ac:dyDescent="0.25">
      <c r="A53" s="246"/>
      <c r="B53" s="147"/>
      <c r="C53" s="494" t="s">
        <v>12</v>
      </c>
      <c r="D53" s="506" t="s">
        <v>57</v>
      </c>
      <c r="E53" s="177">
        <v>698660</v>
      </c>
      <c r="F53" s="177">
        <f>+E53</f>
        <v>698660</v>
      </c>
      <c r="G53" s="125"/>
      <c r="H53" s="129"/>
      <c r="I53" s="129"/>
    </row>
    <row r="54" spans="1:9" ht="30" customHeight="1" x14ac:dyDescent="0.25">
      <c r="A54" s="268"/>
      <c r="B54" s="150"/>
      <c r="C54" s="309" t="s">
        <v>13</v>
      </c>
      <c r="D54" s="309"/>
      <c r="E54" s="310">
        <f>+ROUND(SUM(E51:E53),0)</f>
        <v>29632760</v>
      </c>
      <c r="F54" s="310">
        <f>+ROUND(SUM(F51:F53),0)</f>
        <v>55927850</v>
      </c>
      <c r="G54" s="419"/>
      <c r="H54" s="256"/>
      <c r="I54" s="258"/>
    </row>
    <row r="55" spans="1:9" ht="30" customHeight="1" x14ac:dyDescent="0.25">
      <c r="A55" s="270" t="s">
        <v>48</v>
      </c>
      <c r="B55" s="271"/>
      <c r="C55" s="272"/>
      <c r="D55" s="273"/>
      <c r="E55" s="311">
        <f>+ROUND(SUM(E54,E49,E46),0)</f>
        <v>154504583</v>
      </c>
      <c r="F55" s="311">
        <f>+ROUND(SUM(F54,F49,F46),0)</f>
        <v>1236000390</v>
      </c>
      <c r="G55" s="419"/>
      <c r="H55" s="257"/>
      <c r="I55" s="275"/>
    </row>
    <row r="56" spans="1:9" ht="24" customHeight="1" x14ac:dyDescent="0.25">
      <c r="A56" s="276"/>
      <c r="B56" s="276"/>
      <c r="C56" s="276"/>
      <c r="D56" s="276"/>
      <c r="E56" s="276"/>
      <c r="F56" s="276"/>
      <c r="G56" s="276"/>
      <c r="H56" s="276"/>
      <c r="I56" s="276"/>
    </row>
    <row r="57" spans="1:9" x14ac:dyDescent="0.25">
      <c r="A57" s="376"/>
      <c r="B57" s="376"/>
      <c r="C57" s="376"/>
      <c r="D57" s="376"/>
      <c r="E57" s="376"/>
      <c r="F57" s="376"/>
      <c r="G57" s="376"/>
      <c r="H57" s="376"/>
      <c r="I57" s="376"/>
    </row>
    <row r="58" spans="1:9" ht="18" x14ac:dyDescent="0.25">
      <c r="A58" s="157" t="s">
        <v>97</v>
      </c>
      <c r="B58" s="157"/>
      <c r="C58" s="157"/>
      <c r="D58" s="157"/>
      <c r="E58" s="159"/>
      <c r="F58" s="159"/>
      <c r="G58" s="159"/>
      <c r="H58" s="159"/>
      <c r="I58" s="159"/>
    </row>
    <row r="59" spans="1:9" x14ac:dyDescent="0.25">
      <c r="A59" s="157" t="s">
        <v>98</v>
      </c>
      <c r="B59" s="157"/>
      <c r="C59" s="157"/>
      <c r="D59" s="157"/>
      <c r="E59" s="157"/>
      <c r="F59" s="157"/>
      <c r="G59" s="157"/>
      <c r="H59" s="157"/>
      <c r="I59" s="157"/>
    </row>
    <row r="60" spans="1:9" x14ac:dyDescent="0.25">
      <c r="A60" s="157"/>
      <c r="B60" s="157"/>
      <c r="C60" s="157"/>
      <c r="D60" s="157"/>
      <c r="E60" s="157"/>
      <c r="F60" s="157"/>
      <c r="G60" s="157"/>
      <c r="H60" s="157"/>
      <c r="I60" s="157"/>
    </row>
    <row r="61" spans="1:9" ht="18" x14ac:dyDescent="0.25">
      <c r="A61" s="160" t="s">
        <v>99</v>
      </c>
      <c r="B61" s="159"/>
      <c r="C61" s="159"/>
      <c r="D61" s="159"/>
      <c r="E61" s="159"/>
      <c r="F61" s="159"/>
      <c r="G61" s="159"/>
      <c r="H61" s="159"/>
      <c r="I61" s="159"/>
    </row>
    <row r="62" spans="1:9" ht="18" x14ac:dyDescent="0.25">
      <c r="A62" s="160" t="s">
        <v>100</v>
      </c>
      <c r="B62" s="159"/>
      <c r="C62" s="159"/>
      <c r="D62" s="159"/>
      <c r="E62" s="159"/>
      <c r="F62" s="159"/>
      <c r="G62" s="159"/>
      <c r="H62" s="159"/>
      <c r="I62" s="159"/>
    </row>
    <row r="63" spans="1:9" ht="18" x14ac:dyDescent="0.25">
      <c r="A63" s="160" t="s">
        <v>101</v>
      </c>
      <c r="B63" s="159"/>
      <c r="C63" s="159"/>
      <c r="D63" s="159"/>
      <c r="E63" s="159"/>
      <c r="F63" s="159"/>
      <c r="G63" s="159"/>
      <c r="H63" s="159"/>
      <c r="I63" s="159"/>
    </row>
    <row r="64" spans="1:9" ht="18" x14ac:dyDescent="0.25">
      <c r="A64" s="160" t="s">
        <v>102</v>
      </c>
      <c r="B64" s="159"/>
      <c r="C64" s="159"/>
      <c r="D64" s="159"/>
      <c r="E64" s="159"/>
      <c r="F64" s="159"/>
      <c r="G64" s="159"/>
      <c r="H64" s="159"/>
      <c r="I64" s="159"/>
    </row>
    <row r="65" spans="1:9" ht="18" x14ac:dyDescent="0.25">
      <c r="A65" s="160" t="s">
        <v>103</v>
      </c>
      <c r="B65" s="159"/>
      <c r="C65" s="159"/>
      <c r="D65" s="159"/>
      <c r="E65" s="159"/>
      <c r="F65" s="159"/>
      <c r="G65" s="159"/>
      <c r="H65" s="159"/>
      <c r="I65" s="159"/>
    </row>
    <row r="66" spans="1:9" ht="18" x14ac:dyDescent="0.25">
      <c r="A66" s="160" t="s">
        <v>104</v>
      </c>
      <c r="B66" s="159"/>
      <c r="C66" s="159"/>
      <c r="D66" s="159"/>
      <c r="E66" s="159"/>
      <c r="F66" s="159"/>
      <c r="G66" s="159"/>
      <c r="H66" s="159"/>
      <c r="I66" s="159"/>
    </row>
    <row r="67" spans="1:9" ht="18" x14ac:dyDescent="0.25">
      <c r="A67" s="160" t="s">
        <v>105</v>
      </c>
      <c r="B67" s="161"/>
      <c r="C67" s="162"/>
      <c r="D67" s="162"/>
      <c r="E67" s="162"/>
      <c r="F67" s="161"/>
      <c r="G67" s="159"/>
      <c r="H67" s="162"/>
      <c r="I67" s="162"/>
    </row>
    <row r="68" spans="1:9" ht="18" x14ac:dyDescent="0.25">
      <c r="A68" s="160" t="s">
        <v>106</v>
      </c>
      <c r="B68" s="161"/>
      <c r="C68" s="162"/>
      <c r="D68" s="162"/>
      <c r="E68" s="162"/>
      <c r="F68" s="162"/>
      <c r="G68" s="162"/>
      <c r="H68" s="162"/>
      <c r="I68" s="162"/>
    </row>
    <row r="69" spans="1:9" ht="18" x14ac:dyDescent="0.25">
      <c r="A69" s="165" t="s">
        <v>107</v>
      </c>
      <c r="B69" s="161"/>
      <c r="C69" s="162"/>
      <c r="D69" s="162"/>
      <c r="E69" s="162"/>
      <c r="F69" s="162"/>
      <c r="G69" s="162"/>
      <c r="H69" s="162"/>
      <c r="I69" s="162"/>
    </row>
    <row r="70" spans="1:9" x14ac:dyDescent="0.25">
      <c r="A70" s="278"/>
      <c r="B70" s="277"/>
      <c r="C70" s="214"/>
      <c r="D70" s="214"/>
      <c r="E70" s="214"/>
      <c r="F70" s="214"/>
      <c r="G70" s="214"/>
      <c r="H70" s="214"/>
      <c r="I70" s="214"/>
    </row>
    <row r="71" spans="1:9" x14ac:dyDescent="0.25">
      <c r="A71" s="277"/>
      <c r="B71" s="277"/>
      <c r="C71" s="214"/>
      <c r="D71" s="214"/>
      <c r="E71" s="214"/>
      <c r="F71" s="214"/>
      <c r="G71" s="214"/>
      <c r="H71" s="214"/>
      <c r="I71" s="214"/>
    </row>
    <row r="72" spans="1:9" x14ac:dyDescent="0.25">
      <c r="A72" s="277"/>
      <c r="B72" s="277"/>
      <c r="C72" s="214"/>
      <c r="D72" s="214"/>
      <c r="E72" s="277"/>
      <c r="F72" s="277"/>
      <c r="G72" s="277"/>
      <c r="H72" s="214"/>
      <c r="I72" s="277"/>
    </row>
    <row r="73" spans="1:9" ht="10.5" customHeight="1" x14ac:dyDescent="0.25">
      <c r="A73" s="277"/>
      <c r="B73" s="277"/>
      <c r="C73" s="214"/>
      <c r="D73" s="214"/>
      <c r="E73" s="277"/>
      <c r="F73" s="277"/>
      <c r="G73" s="277"/>
      <c r="H73" s="214"/>
      <c r="I73" s="277"/>
    </row>
    <row r="74" spans="1:9" ht="8.25" customHeight="1" x14ac:dyDescent="0.25">
      <c r="A74" s="277"/>
      <c r="B74" s="277"/>
      <c r="C74" s="214"/>
      <c r="D74" s="214"/>
      <c r="E74" s="277"/>
      <c r="F74" s="277"/>
      <c r="G74" s="277"/>
      <c r="H74" s="214"/>
      <c r="I74" s="277"/>
    </row>
    <row r="75" spans="1:9" x14ac:dyDescent="0.25">
      <c r="A75" s="277"/>
      <c r="B75" s="277"/>
      <c r="C75" s="214"/>
      <c r="D75" s="214"/>
      <c r="E75" s="277"/>
      <c r="F75" s="277"/>
      <c r="G75" s="277"/>
      <c r="H75" s="214"/>
      <c r="I75" s="277"/>
    </row>
    <row r="76" spans="1:9" x14ac:dyDescent="0.25">
      <c r="A76" s="277"/>
      <c r="B76" s="277"/>
      <c r="C76" s="214"/>
      <c r="D76" s="214"/>
      <c r="E76" s="277"/>
      <c r="F76" s="277"/>
      <c r="G76" s="277"/>
      <c r="H76" s="214"/>
      <c r="I76" s="277"/>
    </row>
    <row r="77" spans="1:9" x14ac:dyDescent="0.25">
      <c r="A77" s="277"/>
      <c r="B77" s="277"/>
      <c r="C77" s="214"/>
      <c r="D77" s="214"/>
      <c r="E77" s="277"/>
      <c r="F77" s="277"/>
      <c r="G77" s="277"/>
      <c r="H77" s="214"/>
      <c r="I77" s="277"/>
    </row>
    <row r="78" spans="1:9" x14ac:dyDescent="0.25">
      <c r="A78" s="278"/>
      <c r="B78" s="277"/>
      <c r="C78" s="214"/>
      <c r="D78" s="214"/>
      <c r="E78" s="278"/>
      <c r="F78" s="278"/>
      <c r="G78" s="278"/>
      <c r="H78" s="214"/>
      <c r="I78" s="277"/>
    </row>
    <row r="79" spans="1:9" x14ac:dyDescent="0.25">
      <c r="A79" s="277"/>
      <c r="B79" s="277"/>
      <c r="C79" s="214"/>
      <c r="D79" s="214"/>
      <c r="E79" s="277"/>
      <c r="F79" s="277"/>
      <c r="G79" s="277"/>
      <c r="H79" s="214"/>
      <c r="I79" s="277"/>
    </row>
    <row r="80" spans="1:9" ht="15" x14ac:dyDescent="0.25">
      <c r="A80" s="277"/>
      <c r="B80" s="277"/>
      <c r="C80" s="279"/>
      <c r="D80" s="279"/>
      <c r="E80" s="280"/>
      <c r="F80" s="280"/>
      <c r="G80" s="280"/>
      <c r="H80" s="281"/>
      <c r="I80" s="279"/>
    </row>
    <row r="81" spans="1:9" ht="49.5" customHeight="1" x14ac:dyDescent="0.25">
      <c r="A81" s="282"/>
      <c r="B81" s="282"/>
      <c r="C81" s="282"/>
      <c r="D81" s="282"/>
      <c r="E81" s="282"/>
      <c r="F81" s="282"/>
      <c r="G81" s="282"/>
      <c r="H81" s="282"/>
      <c r="I81" s="282"/>
    </row>
    <row r="82" spans="1:9" ht="123" customHeight="1" x14ac:dyDescent="0.25">
      <c r="A82" s="283"/>
      <c r="B82" s="283"/>
      <c r="C82" s="283"/>
      <c r="D82" s="283"/>
      <c r="E82" s="283"/>
      <c r="F82" s="283"/>
      <c r="G82" s="283"/>
      <c r="H82" s="283"/>
      <c r="I82" s="283"/>
    </row>
  </sheetData>
  <sheetProtection algorithmName="SHA-512" hashValue="hfnwJbXFkACG5kAjRrFK8RRQL57h/rLl1msUEsQ2d36c0VqAqRcZyTOOivQflTRpxc4hQKm9bbM4YZDpRFRMGw==" saltValue="9swFkEDx8xbgI+PGRaRSYA==" spinCount="100000" sheet="1" objects="1" scenarios="1"/>
  <mergeCells count="36">
    <mergeCell ref="C1:H4"/>
    <mergeCell ref="J1:M2"/>
    <mergeCell ref="J3:M13"/>
    <mergeCell ref="A6:B6"/>
    <mergeCell ref="C6:I6"/>
    <mergeCell ref="A7:B7"/>
    <mergeCell ref="C7:I7"/>
    <mergeCell ref="A8:B8"/>
    <mergeCell ref="C8:I8"/>
    <mergeCell ref="A9:B9"/>
    <mergeCell ref="C9:I9"/>
    <mergeCell ref="A10:I13"/>
    <mergeCell ref="A55:C55"/>
    <mergeCell ref="A81:I81"/>
    <mergeCell ref="A82:I82"/>
    <mergeCell ref="A24:A54"/>
    <mergeCell ref="B24:B46"/>
    <mergeCell ref="B47:B49"/>
    <mergeCell ref="B51:B53"/>
    <mergeCell ref="C50:I50"/>
    <mergeCell ref="A57:I57"/>
    <mergeCell ref="A58:D58"/>
    <mergeCell ref="A59:I60"/>
    <mergeCell ref="G20:I21"/>
    <mergeCell ref="G22:G23"/>
    <mergeCell ref="H22:I22"/>
    <mergeCell ref="C15:D16"/>
    <mergeCell ref="C17:D18"/>
    <mergeCell ref="G15:I15"/>
    <mergeCell ref="G16:I17"/>
    <mergeCell ref="C20:C23"/>
    <mergeCell ref="D20:D23"/>
    <mergeCell ref="E20:E23"/>
    <mergeCell ref="F20:F23"/>
    <mergeCell ref="E15:E16"/>
    <mergeCell ref="E17:E18"/>
  </mergeCells>
  <conditionalFormatting sqref="E15 E17 J3:M14 G16">
    <cfRule type="containsBlanks" dxfId="1" priority="1" stopIfTrue="1">
      <formula>LEN(TRIM(E3))=0</formula>
    </cfRule>
  </conditionalFormatting>
  <pageMargins left="0.27559055118110237" right="0.19685039370078741" top="0.70866141732283472" bottom="0.31496062992125984" header="0.31496062992125984" footer="0.31496062992125984"/>
  <pageSetup scale="3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2"/>
  <sheetViews>
    <sheetView view="pageBreakPreview" topLeftCell="A39" zoomScale="85" zoomScaleNormal="85" zoomScaleSheetLayoutView="85" zoomScalePageLayoutView="85" workbookViewId="0">
      <selection activeCell="E56" sqref="E56"/>
    </sheetView>
  </sheetViews>
  <sheetFormatPr baseColWidth="10" defaultRowHeight="12.75" x14ac:dyDescent="0.25"/>
  <cols>
    <col min="1" max="2" width="12.28515625" style="215" customWidth="1"/>
    <col min="3" max="4" width="61" style="215" customWidth="1"/>
    <col min="5" max="6" width="30.85546875" style="215" customWidth="1"/>
    <col min="7" max="7" width="19.7109375" style="215" customWidth="1"/>
    <col min="8" max="8" width="28.14062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9.25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29.25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9.25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109</v>
      </c>
      <c r="J3" s="35"/>
      <c r="K3" s="35"/>
      <c r="L3" s="35"/>
      <c r="M3" s="36"/>
    </row>
    <row r="4" spans="1:13" s="28" customFormat="1" ht="29.25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82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4.75" customHeight="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s="28" customFormat="1" ht="24.75" customHeight="1" x14ac:dyDescent="0.25">
      <c r="A10" s="464" t="s">
        <v>96</v>
      </c>
      <c r="B10" s="465"/>
      <c r="C10" s="465"/>
      <c r="D10" s="465"/>
      <c r="E10" s="465"/>
      <c r="F10" s="465"/>
      <c r="G10" s="465"/>
      <c r="H10" s="465"/>
      <c r="I10" s="466"/>
      <c r="J10" s="35"/>
      <c r="K10" s="35"/>
      <c r="L10" s="35"/>
      <c r="M10" s="36"/>
    </row>
    <row r="11" spans="1:13" s="28" customFormat="1" ht="24.75" customHeight="1" x14ac:dyDescent="0.25">
      <c r="A11" s="464"/>
      <c r="B11" s="465"/>
      <c r="C11" s="465"/>
      <c r="D11" s="465"/>
      <c r="E11" s="465"/>
      <c r="F11" s="465"/>
      <c r="G11" s="465"/>
      <c r="H11" s="465"/>
      <c r="I11" s="466"/>
      <c r="J11" s="35"/>
      <c r="K11" s="35"/>
      <c r="L11" s="35"/>
      <c r="M11" s="36"/>
    </row>
    <row r="12" spans="1:13" x14ac:dyDescent="0.25">
      <c r="A12" s="464"/>
      <c r="B12" s="465"/>
      <c r="C12" s="465"/>
      <c r="D12" s="465"/>
      <c r="E12" s="465"/>
      <c r="F12" s="465"/>
      <c r="G12" s="465"/>
      <c r="H12" s="465"/>
      <c r="I12" s="466"/>
      <c r="J12" s="35"/>
      <c r="K12" s="35"/>
      <c r="L12" s="35"/>
      <c r="M12" s="36"/>
    </row>
    <row r="13" spans="1:13" x14ac:dyDescent="0.25">
      <c r="A13" s="464"/>
      <c r="B13" s="465"/>
      <c r="C13" s="465"/>
      <c r="D13" s="465"/>
      <c r="E13" s="465"/>
      <c r="F13" s="465"/>
      <c r="G13" s="465"/>
      <c r="H13" s="465"/>
      <c r="I13" s="467"/>
      <c r="J13" s="35"/>
      <c r="K13" s="35"/>
      <c r="L13" s="35"/>
      <c r="M13" s="36"/>
    </row>
    <row r="14" spans="1:13" ht="19.5" thickBot="1" x14ac:dyDescent="0.3">
      <c r="A14" s="498"/>
      <c r="B14" s="499"/>
      <c r="C14" s="499"/>
      <c r="D14" s="499"/>
      <c r="E14" s="499"/>
      <c r="F14" s="499"/>
      <c r="G14" s="499"/>
      <c r="H14" s="499"/>
      <c r="I14" s="499"/>
      <c r="J14" s="500"/>
      <c r="K14" s="500"/>
      <c r="L14" s="500"/>
      <c r="M14" s="500"/>
    </row>
    <row r="15" spans="1:13" ht="30.75" customHeight="1" thickBot="1" x14ac:dyDescent="0.3">
      <c r="A15" s="414"/>
      <c r="B15" s="415"/>
      <c r="C15" s="339" t="s">
        <v>37</v>
      </c>
      <c r="D15" s="340"/>
      <c r="E15" s="366"/>
      <c r="F15" s="213"/>
      <c r="G15" s="218" t="s">
        <v>38</v>
      </c>
      <c r="H15" s="219"/>
      <c r="I15" s="220"/>
    </row>
    <row r="16" spans="1:13" ht="61.5" customHeight="1" x14ac:dyDescent="0.25">
      <c r="A16" s="213"/>
      <c r="B16" s="214"/>
      <c r="C16" s="334"/>
      <c r="D16" s="335"/>
      <c r="E16" s="336"/>
      <c r="F16" s="213"/>
      <c r="G16" s="337" t="s">
        <v>46</v>
      </c>
      <c r="H16" s="394"/>
      <c r="I16" s="338"/>
    </row>
    <row r="17" spans="1:9" ht="50.25" customHeight="1" thickBot="1" x14ac:dyDescent="0.25">
      <c r="A17" s="213"/>
      <c r="B17" s="225"/>
      <c r="C17" s="339" t="s">
        <v>39</v>
      </c>
      <c r="D17" s="340"/>
      <c r="E17" s="368" t="s">
        <v>117</v>
      </c>
      <c r="F17" s="213"/>
      <c r="G17" s="226"/>
      <c r="H17" s="227"/>
      <c r="I17" s="228"/>
    </row>
    <row r="18" spans="1:9" ht="33" customHeight="1" thickBot="1" x14ac:dyDescent="0.25">
      <c r="A18" s="229"/>
      <c r="B18" s="230"/>
      <c r="C18" s="342"/>
      <c r="D18" s="343"/>
      <c r="E18" s="344"/>
      <c r="F18" s="217"/>
      <c r="G18" s="217"/>
      <c r="H18" s="231"/>
      <c r="I18" s="232"/>
    </row>
    <row r="19" spans="1:9" ht="13.5" thickBot="1" x14ac:dyDescent="0.3">
      <c r="A19" s="213"/>
      <c r="B19" s="231"/>
      <c r="C19" s="233"/>
      <c r="D19" s="233"/>
      <c r="E19" s="233"/>
      <c r="F19" s="233"/>
      <c r="G19" s="233"/>
      <c r="H19" s="231"/>
      <c r="I19" s="232"/>
    </row>
    <row r="20" spans="1:9" ht="42.75" customHeight="1" x14ac:dyDescent="0.25">
      <c r="A20" s="213"/>
      <c r="B20" s="231"/>
      <c r="C20" s="99" t="s">
        <v>42</v>
      </c>
      <c r="D20" s="100" t="s">
        <v>54</v>
      </c>
      <c r="E20" s="100" t="s">
        <v>77</v>
      </c>
      <c r="F20" s="345" t="s">
        <v>58</v>
      </c>
      <c r="G20" s="99" t="s">
        <v>115</v>
      </c>
      <c r="H20" s="100"/>
      <c r="I20" s="112"/>
    </row>
    <row r="21" spans="1:9" ht="14.25" customHeight="1" x14ac:dyDescent="0.25">
      <c r="A21" s="213"/>
      <c r="B21" s="231"/>
      <c r="C21" s="105"/>
      <c r="D21" s="106"/>
      <c r="E21" s="106"/>
      <c r="F21" s="346"/>
      <c r="G21" s="105"/>
      <c r="H21" s="106"/>
      <c r="I21" s="236"/>
    </row>
    <row r="22" spans="1:9" ht="25.5" customHeight="1" x14ac:dyDescent="0.25">
      <c r="A22" s="213"/>
      <c r="B22" s="231"/>
      <c r="C22" s="105"/>
      <c r="D22" s="106"/>
      <c r="E22" s="106"/>
      <c r="F22" s="346"/>
      <c r="G22" s="105" t="s">
        <v>30</v>
      </c>
      <c r="H22" s="346" t="s">
        <v>45</v>
      </c>
      <c r="I22" s="396"/>
    </row>
    <row r="23" spans="1:9" ht="25.5" customHeight="1" thickBot="1" x14ac:dyDescent="0.3">
      <c r="A23" s="213"/>
      <c r="B23" s="231"/>
      <c r="C23" s="113"/>
      <c r="D23" s="114"/>
      <c r="E23" s="114"/>
      <c r="F23" s="351"/>
      <c r="G23" s="113"/>
      <c r="H23" s="240" t="s">
        <v>118</v>
      </c>
      <c r="I23" s="119" t="s">
        <v>76</v>
      </c>
    </row>
    <row r="24" spans="1:9" ht="29.25" customHeight="1" x14ac:dyDescent="0.25">
      <c r="A24" s="241" t="s">
        <v>43</v>
      </c>
      <c r="B24" s="121" t="s">
        <v>40</v>
      </c>
      <c r="C24" s="481" t="s">
        <v>5</v>
      </c>
      <c r="D24" s="495">
        <v>1</v>
      </c>
      <c r="E24" s="505">
        <v>3944722</v>
      </c>
      <c r="F24" s="439">
        <f>+(D24*E24)*7</f>
        <v>27613054</v>
      </c>
      <c r="G24" s="422"/>
      <c r="H24" s="434"/>
      <c r="I24" s="434"/>
    </row>
    <row r="25" spans="1:9" ht="29.25" customHeight="1" x14ac:dyDescent="0.25">
      <c r="A25" s="246"/>
      <c r="B25" s="124"/>
      <c r="C25" s="481" t="s">
        <v>16</v>
      </c>
      <c r="D25" s="495">
        <v>1</v>
      </c>
      <c r="E25" s="505">
        <v>2775749</v>
      </c>
      <c r="F25" s="439">
        <f t="shared" ref="F25:F37" si="0">+(D25*E25)*7</f>
        <v>19430243</v>
      </c>
      <c r="G25" s="422"/>
      <c r="H25" s="126"/>
      <c r="I25" s="126"/>
    </row>
    <row r="26" spans="1:9" ht="29.25" customHeight="1" x14ac:dyDescent="0.25">
      <c r="A26" s="246"/>
      <c r="B26" s="124"/>
      <c r="C26" s="481" t="s">
        <v>17</v>
      </c>
      <c r="D26" s="495">
        <v>1</v>
      </c>
      <c r="E26" s="505">
        <v>2775749</v>
      </c>
      <c r="F26" s="439">
        <f t="shared" si="0"/>
        <v>19430243</v>
      </c>
      <c r="G26" s="422"/>
      <c r="H26" s="126"/>
      <c r="I26" s="126"/>
    </row>
    <row r="27" spans="1:9" ht="29.25" customHeight="1" x14ac:dyDescent="0.25">
      <c r="A27" s="246"/>
      <c r="B27" s="124"/>
      <c r="C27" s="481" t="s">
        <v>18</v>
      </c>
      <c r="D27" s="495">
        <v>1</v>
      </c>
      <c r="E27" s="505">
        <v>2775749</v>
      </c>
      <c r="F27" s="439">
        <f t="shared" si="0"/>
        <v>19430243</v>
      </c>
      <c r="G27" s="422"/>
      <c r="H27" s="126"/>
      <c r="I27" s="126"/>
    </row>
    <row r="28" spans="1:9" ht="29.25" customHeight="1" x14ac:dyDescent="0.25">
      <c r="A28" s="246"/>
      <c r="B28" s="124"/>
      <c r="C28" s="481" t="s">
        <v>19</v>
      </c>
      <c r="D28" s="495">
        <v>1</v>
      </c>
      <c r="E28" s="505">
        <v>2775749</v>
      </c>
      <c r="F28" s="439">
        <f t="shared" si="0"/>
        <v>19430243</v>
      </c>
      <c r="G28" s="422"/>
      <c r="H28" s="126"/>
      <c r="I28" s="126"/>
    </row>
    <row r="29" spans="1:9" ht="29.25" customHeight="1" x14ac:dyDescent="0.25">
      <c r="A29" s="246"/>
      <c r="B29" s="124"/>
      <c r="C29" s="481" t="s">
        <v>20</v>
      </c>
      <c r="D29" s="495">
        <v>1</v>
      </c>
      <c r="E29" s="505">
        <v>2775749</v>
      </c>
      <c r="F29" s="439">
        <f t="shared" si="0"/>
        <v>19430243</v>
      </c>
      <c r="G29" s="422"/>
      <c r="H29" s="126"/>
      <c r="I29" s="126"/>
    </row>
    <row r="30" spans="1:9" ht="29.25" customHeight="1" x14ac:dyDescent="0.25">
      <c r="A30" s="246"/>
      <c r="B30" s="124"/>
      <c r="C30" s="481" t="s">
        <v>21</v>
      </c>
      <c r="D30" s="495">
        <v>1</v>
      </c>
      <c r="E30" s="505">
        <v>2770079</v>
      </c>
      <c r="F30" s="439">
        <f t="shared" si="0"/>
        <v>19390553</v>
      </c>
      <c r="G30" s="422"/>
      <c r="H30" s="126"/>
      <c r="I30" s="126"/>
    </row>
    <row r="31" spans="1:9" ht="29.25" customHeight="1" x14ac:dyDescent="0.25">
      <c r="A31" s="246"/>
      <c r="B31" s="124"/>
      <c r="C31" s="481" t="s">
        <v>22</v>
      </c>
      <c r="D31" s="495">
        <v>1</v>
      </c>
      <c r="E31" s="505">
        <v>2775749</v>
      </c>
      <c r="F31" s="439">
        <f t="shared" si="0"/>
        <v>19430243</v>
      </c>
      <c r="G31" s="422"/>
      <c r="H31" s="126"/>
      <c r="I31" s="126"/>
    </row>
    <row r="32" spans="1:9" ht="29.25" customHeight="1" x14ac:dyDescent="0.25">
      <c r="A32" s="246"/>
      <c r="B32" s="124"/>
      <c r="C32" s="481" t="s">
        <v>23</v>
      </c>
      <c r="D32" s="495">
        <v>1</v>
      </c>
      <c r="E32" s="505">
        <v>1870264</v>
      </c>
      <c r="F32" s="439">
        <f t="shared" si="0"/>
        <v>13091848</v>
      </c>
      <c r="G32" s="422"/>
      <c r="H32" s="126"/>
      <c r="I32" s="126"/>
    </row>
    <row r="33" spans="1:12" ht="29.25" customHeight="1" x14ac:dyDescent="0.25">
      <c r="A33" s="246"/>
      <c r="B33" s="124"/>
      <c r="C33" s="481" t="s">
        <v>24</v>
      </c>
      <c r="D33" s="495">
        <v>2</v>
      </c>
      <c r="E33" s="505">
        <v>1894324</v>
      </c>
      <c r="F33" s="439">
        <f t="shared" si="0"/>
        <v>26520536</v>
      </c>
      <c r="G33" s="422"/>
      <c r="H33" s="126"/>
      <c r="I33" s="126"/>
    </row>
    <row r="34" spans="1:12" ht="29.25" customHeight="1" x14ac:dyDescent="0.25">
      <c r="A34" s="246"/>
      <c r="B34" s="124"/>
      <c r="C34" s="483" t="s">
        <v>25</v>
      </c>
      <c r="D34" s="496">
        <v>16</v>
      </c>
      <c r="E34" s="505">
        <v>2269456</v>
      </c>
      <c r="F34" s="439">
        <f t="shared" si="0"/>
        <v>254179072</v>
      </c>
      <c r="G34" s="422"/>
      <c r="H34" s="126"/>
      <c r="I34" s="126"/>
    </row>
    <row r="35" spans="1:12" ht="29.25" customHeight="1" x14ac:dyDescent="0.25">
      <c r="A35" s="246"/>
      <c r="B35" s="124"/>
      <c r="C35" s="503" t="s">
        <v>26</v>
      </c>
      <c r="D35" s="496">
        <v>1</v>
      </c>
      <c r="E35" s="505">
        <v>1894324</v>
      </c>
      <c r="F35" s="439">
        <f t="shared" si="0"/>
        <v>13260268</v>
      </c>
      <c r="G35" s="422"/>
      <c r="H35" s="125"/>
      <c r="I35" s="125"/>
    </row>
    <row r="36" spans="1:12" ht="30" customHeight="1" x14ac:dyDescent="0.25">
      <c r="A36" s="246"/>
      <c r="B36" s="124"/>
      <c r="C36" s="481" t="s">
        <v>27</v>
      </c>
      <c r="D36" s="495">
        <v>4</v>
      </c>
      <c r="E36" s="438">
        <v>1558822</v>
      </c>
      <c r="F36" s="439">
        <f t="shared" si="0"/>
        <v>43647016</v>
      </c>
      <c r="G36" s="422"/>
      <c r="H36" s="126"/>
      <c r="I36" s="126"/>
    </row>
    <row r="37" spans="1:12" ht="30" customHeight="1" x14ac:dyDescent="0.25">
      <c r="A37" s="246"/>
      <c r="B37" s="124"/>
      <c r="C37" s="485" t="s">
        <v>28</v>
      </c>
      <c r="D37" s="497">
        <v>3</v>
      </c>
      <c r="E37" s="438">
        <v>1548669</v>
      </c>
      <c r="F37" s="439">
        <f t="shared" si="0"/>
        <v>32522049</v>
      </c>
      <c r="G37" s="422"/>
      <c r="H37" s="127"/>
      <c r="I37" s="127"/>
    </row>
    <row r="38" spans="1:12" ht="31.5" customHeight="1" x14ac:dyDescent="0.25">
      <c r="A38" s="246"/>
      <c r="B38" s="124"/>
      <c r="C38" s="184" t="s">
        <v>44</v>
      </c>
      <c r="D38" s="185"/>
      <c r="E38" s="487">
        <f>SUM(E24:E37)</f>
        <v>34405154</v>
      </c>
      <c r="F38" s="487">
        <f>SUM(F24:F37)</f>
        <v>546805854</v>
      </c>
      <c r="G38" s="479"/>
      <c r="H38" s="130"/>
      <c r="I38" s="130"/>
    </row>
    <row r="39" spans="1:12" ht="37.5" customHeight="1" x14ac:dyDescent="0.25">
      <c r="A39" s="246"/>
      <c r="B39" s="124"/>
      <c r="C39" s="488" t="s">
        <v>31</v>
      </c>
      <c r="D39" s="489"/>
      <c r="E39" s="177">
        <v>485520</v>
      </c>
      <c r="F39" s="287">
        <f>+E39*7</f>
        <v>3398640</v>
      </c>
      <c r="G39" s="244"/>
      <c r="H39" s="127"/>
      <c r="I39" s="127"/>
    </row>
    <row r="40" spans="1:12" ht="29.25" customHeight="1" x14ac:dyDescent="0.25">
      <c r="A40" s="246"/>
      <c r="B40" s="124"/>
      <c r="C40" s="488" t="s">
        <v>32</v>
      </c>
      <c r="D40" s="489"/>
      <c r="E40" s="177">
        <v>7372402</v>
      </c>
      <c r="F40" s="287">
        <f t="shared" ref="F40:F45" si="1">+E40*7</f>
        <v>51606814</v>
      </c>
      <c r="G40" s="244"/>
      <c r="H40" s="128"/>
      <c r="I40" s="128"/>
    </row>
    <row r="41" spans="1:12" ht="29.25" customHeight="1" x14ac:dyDescent="0.25">
      <c r="A41" s="246"/>
      <c r="B41" s="124"/>
      <c r="C41" s="488" t="s">
        <v>33</v>
      </c>
      <c r="D41" s="489"/>
      <c r="E41" s="177">
        <v>2032692</v>
      </c>
      <c r="F41" s="287">
        <f t="shared" si="1"/>
        <v>14228844</v>
      </c>
      <c r="G41" s="244"/>
      <c r="H41" s="128"/>
      <c r="I41" s="128"/>
    </row>
    <row r="42" spans="1:12" ht="29.25" customHeight="1" x14ac:dyDescent="0.25">
      <c r="A42" s="246"/>
      <c r="B42" s="124"/>
      <c r="C42" s="490" t="s">
        <v>15</v>
      </c>
      <c r="D42" s="491"/>
      <c r="E42" s="177">
        <v>9177391</v>
      </c>
      <c r="F42" s="287">
        <f t="shared" si="1"/>
        <v>64241737</v>
      </c>
      <c r="G42" s="244"/>
      <c r="H42" s="128"/>
      <c r="I42" s="128"/>
    </row>
    <row r="43" spans="1:12" ht="29.25" customHeight="1" x14ac:dyDescent="0.25">
      <c r="A43" s="246"/>
      <c r="B43" s="124"/>
      <c r="C43" s="488" t="s">
        <v>34</v>
      </c>
      <c r="D43" s="489"/>
      <c r="E43" s="177">
        <v>5071453</v>
      </c>
      <c r="F43" s="287">
        <f t="shared" si="1"/>
        <v>35500171</v>
      </c>
      <c r="G43" s="244"/>
      <c r="H43" s="128"/>
      <c r="I43" s="128"/>
    </row>
    <row r="44" spans="1:12" ht="29.25" customHeight="1" x14ac:dyDescent="0.25">
      <c r="A44" s="246"/>
      <c r="B44" s="124"/>
      <c r="C44" s="488" t="s">
        <v>35</v>
      </c>
      <c r="D44" s="489"/>
      <c r="E44" s="177">
        <v>10306102</v>
      </c>
      <c r="F44" s="287">
        <f t="shared" si="1"/>
        <v>72142714</v>
      </c>
      <c r="G44" s="244"/>
      <c r="H44" s="128"/>
      <c r="I44" s="128"/>
    </row>
    <row r="45" spans="1:12" ht="29.25" customHeight="1" x14ac:dyDescent="0.25">
      <c r="A45" s="246"/>
      <c r="B45" s="124"/>
      <c r="C45" s="488" t="s">
        <v>50</v>
      </c>
      <c r="D45" s="489"/>
      <c r="E45" s="459">
        <v>11064847.478842137</v>
      </c>
      <c r="F45" s="287">
        <f t="shared" si="1"/>
        <v>77453932.35189496</v>
      </c>
      <c r="G45" s="244"/>
      <c r="H45" s="128"/>
      <c r="I45" s="128"/>
    </row>
    <row r="46" spans="1:12" ht="30" customHeight="1" thickBot="1" x14ac:dyDescent="0.3">
      <c r="A46" s="246"/>
      <c r="B46" s="132"/>
      <c r="C46" s="452" t="s">
        <v>6</v>
      </c>
      <c r="D46" s="453"/>
      <c r="E46" s="310">
        <f>+ROUND(SUM(E38:E45),0)</f>
        <v>79915561</v>
      </c>
      <c r="F46" s="310">
        <f>+ROUND(SUM(F38:F45),0)</f>
        <v>865378706</v>
      </c>
      <c r="G46" s="419"/>
      <c r="H46" s="256"/>
      <c r="I46" s="258"/>
      <c r="J46" s="375"/>
    </row>
    <row r="47" spans="1:12" ht="30" customHeight="1" x14ac:dyDescent="0.25">
      <c r="A47" s="246"/>
      <c r="B47" s="136" t="s">
        <v>41</v>
      </c>
      <c r="C47" s="492" t="s">
        <v>7</v>
      </c>
      <c r="D47" s="493"/>
      <c r="E47" s="177">
        <v>13339388</v>
      </c>
      <c r="F47" s="177">
        <f>+E47*7</f>
        <v>93375716</v>
      </c>
      <c r="G47" s="122"/>
      <c r="H47" s="137"/>
      <c r="I47" s="137"/>
      <c r="K47" s="375">
        <v>10627125.300000012</v>
      </c>
      <c r="L47" s="480"/>
    </row>
    <row r="48" spans="1:12" ht="15" x14ac:dyDescent="0.25">
      <c r="A48" s="246"/>
      <c r="B48" s="138"/>
      <c r="C48" s="492" t="s">
        <v>8</v>
      </c>
      <c r="D48" s="493"/>
      <c r="E48" s="177">
        <v>25008690</v>
      </c>
      <c r="F48" s="177">
        <f>+E48*7</f>
        <v>175060830</v>
      </c>
      <c r="G48" s="122"/>
      <c r="H48" s="139"/>
      <c r="I48" s="139"/>
    </row>
    <row r="49" spans="1:9" ht="30" customHeight="1" thickBot="1" x14ac:dyDescent="0.3">
      <c r="A49" s="246"/>
      <c r="B49" s="262"/>
      <c r="C49" s="456" t="s">
        <v>14</v>
      </c>
      <c r="D49" s="457"/>
      <c r="E49" s="310">
        <f>+ROUND(SUM(E47:E48),0)</f>
        <v>38348078</v>
      </c>
      <c r="F49" s="310">
        <f>+ROUND(SUM(F47:F48),0)</f>
        <v>268436546</v>
      </c>
      <c r="G49" s="264"/>
      <c r="H49" s="265"/>
      <c r="I49" s="266"/>
    </row>
    <row r="50" spans="1:9" ht="30" customHeight="1" thickBot="1" x14ac:dyDescent="0.3">
      <c r="A50" s="246"/>
      <c r="B50" s="267"/>
      <c r="C50" s="352" t="s">
        <v>78</v>
      </c>
      <c r="D50" s="353"/>
      <c r="E50" s="353"/>
      <c r="F50" s="353"/>
      <c r="G50" s="353"/>
      <c r="H50" s="353"/>
      <c r="I50" s="354"/>
    </row>
    <row r="51" spans="1:9" ht="30" customHeight="1" x14ac:dyDescent="0.25">
      <c r="A51" s="246"/>
      <c r="B51" s="147" t="s">
        <v>9</v>
      </c>
      <c r="C51" s="494" t="s">
        <v>10</v>
      </c>
      <c r="D51" s="420" t="s">
        <v>55</v>
      </c>
      <c r="E51" s="177">
        <v>26295090</v>
      </c>
      <c r="F51" s="177">
        <f>+E51*2</f>
        <v>52590180</v>
      </c>
      <c r="G51" s="122"/>
      <c r="H51" s="128"/>
      <c r="I51" s="128"/>
    </row>
    <row r="52" spans="1:9" ht="30" customHeight="1" x14ac:dyDescent="0.25">
      <c r="A52" s="246"/>
      <c r="B52" s="147"/>
      <c r="C52" s="494" t="s">
        <v>11</v>
      </c>
      <c r="D52" s="420" t="s">
        <v>56</v>
      </c>
      <c r="E52" s="177">
        <v>2639010</v>
      </c>
      <c r="F52" s="177">
        <f>+E52</f>
        <v>2639010</v>
      </c>
      <c r="G52" s="122"/>
      <c r="H52" s="128"/>
      <c r="I52" s="128"/>
    </row>
    <row r="53" spans="1:9" ht="30" customHeight="1" x14ac:dyDescent="0.25">
      <c r="A53" s="246"/>
      <c r="B53" s="147"/>
      <c r="C53" s="494" t="s">
        <v>12</v>
      </c>
      <c r="D53" s="420" t="s">
        <v>57</v>
      </c>
      <c r="E53" s="177">
        <v>698660</v>
      </c>
      <c r="F53" s="177">
        <f>+E53</f>
        <v>698660</v>
      </c>
      <c r="G53" s="122"/>
      <c r="H53" s="128"/>
      <c r="I53" s="128"/>
    </row>
    <row r="54" spans="1:9" ht="30" customHeight="1" x14ac:dyDescent="0.25">
      <c r="A54" s="268"/>
      <c r="B54" s="150"/>
      <c r="C54" s="309" t="s">
        <v>13</v>
      </c>
      <c r="D54" s="309"/>
      <c r="E54" s="310">
        <f>+ROUND(SUM(E51:E53),0)</f>
        <v>29632760</v>
      </c>
      <c r="F54" s="310">
        <f>+ROUND(SUM(F51:F53),0)</f>
        <v>55927850</v>
      </c>
      <c r="G54" s="419"/>
      <c r="H54" s="256"/>
      <c r="I54" s="258"/>
    </row>
    <row r="55" spans="1:9" ht="30" customHeight="1" x14ac:dyDescent="0.25">
      <c r="A55" s="270" t="s">
        <v>48</v>
      </c>
      <c r="B55" s="271"/>
      <c r="C55" s="272"/>
      <c r="D55" s="273"/>
      <c r="E55" s="311">
        <f>+ROUND(SUM(E54,E49,E46),0)</f>
        <v>147896399</v>
      </c>
      <c r="F55" s="311">
        <f>+ROUND(SUM(F54,F49,F46),0)</f>
        <v>1189743102</v>
      </c>
      <c r="G55" s="419"/>
      <c r="H55" s="257"/>
      <c r="I55" s="275"/>
    </row>
    <row r="56" spans="1:9" ht="24" customHeight="1" x14ac:dyDescent="0.25">
      <c r="A56" s="276"/>
      <c r="B56" s="276"/>
      <c r="C56" s="276"/>
      <c r="D56" s="276"/>
      <c r="E56" s="276"/>
      <c r="F56" s="276"/>
      <c r="G56" s="276"/>
      <c r="H56" s="276"/>
      <c r="I56" s="276"/>
    </row>
    <row r="57" spans="1:9" x14ac:dyDescent="0.25">
      <c r="A57" s="376"/>
      <c r="B57" s="376"/>
      <c r="C57" s="376"/>
      <c r="D57" s="376"/>
      <c r="E57" s="376"/>
      <c r="F57" s="376"/>
      <c r="G57" s="376"/>
      <c r="H57" s="376"/>
      <c r="I57" s="376"/>
    </row>
    <row r="58" spans="1:9" ht="18" x14ac:dyDescent="0.25">
      <c r="A58" s="157" t="s">
        <v>97</v>
      </c>
      <c r="B58" s="157"/>
      <c r="C58" s="157"/>
      <c r="D58" s="157"/>
      <c r="E58" s="159"/>
      <c r="F58" s="159"/>
      <c r="G58" s="159"/>
      <c r="H58" s="159"/>
      <c r="I58" s="159"/>
    </row>
    <row r="59" spans="1:9" x14ac:dyDescent="0.25">
      <c r="A59" s="157" t="s">
        <v>98</v>
      </c>
      <c r="B59" s="157"/>
      <c r="C59" s="157"/>
      <c r="D59" s="157"/>
      <c r="E59" s="157"/>
      <c r="F59" s="157"/>
      <c r="G59" s="157"/>
      <c r="H59" s="157"/>
      <c r="I59" s="157"/>
    </row>
    <row r="60" spans="1:9" x14ac:dyDescent="0.25">
      <c r="A60" s="157"/>
      <c r="B60" s="157"/>
      <c r="C60" s="157"/>
      <c r="D60" s="157"/>
      <c r="E60" s="157"/>
      <c r="F60" s="157"/>
      <c r="G60" s="157"/>
      <c r="H60" s="157"/>
      <c r="I60" s="157"/>
    </row>
    <row r="61" spans="1:9" ht="18" x14ac:dyDescent="0.25">
      <c r="A61" s="160" t="s">
        <v>99</v>
      </c>
      <c r="B61" s="159"/>
      <c r="C61" s="159"/>
      <c r="D61" s="159"/>
      <c r="E61" s="159"/>
      <c r="F61" s="159"/>
      <c r="G61" s="159"/>
      <c r="H61" s="159"/>
      <c r="I61" s="159"/>
    </row>
    <row r="62" spans="1:9" ht="18" x14ac:dyDescent="0.25">
      <c r="A62" s="160" t="s">
        <v>100</v>
      </c>
      <c r="B62" s="159"/>
      <c r="C62" s="159"/>
      <c r="D62" s="159"/>
      <c r="E62" s="159"/>
      <c r="F62" s="159"/>
      <c r="G62" s="159"/>
      <c r="H62" s="159"/>
      <c r="I62" s="159"/>
    </row>
    <row r="63" spans="1:9" ht="18" x14ac:dyDescent="0.25">
      <c r="A63" s="160" t="s">
        <v>101</v>
      </c>
      <c r="B63" s="159"/>
      <c r="C63" s="159"/>
      <c r="D63" s="159"/>
      <c r="E63" s="159"/>
      <c r="F63" s="159"/>
      <c r="G63" s="159"/>
      <c r="H63" s="159"/>
      <c r="I63" s="159"/>
    </row>
    <row r="64" spans="1:9" ht="18" x14ac:dyDescent="0.25">
      <c r="A64" s="160" t="s">
        <v>102</v>
      </c>
      <c r="B64" s="159"/>
      <c r="C64" s="159"/>
      <c r="D64" s="159"/>
      <c r="E64" s="159"/>
      <c r="F64" s="159"/>
      <c r="G64" s="159"/>
      <c r="H64" s="159"/>
      <c r="I64" s="159"/>
    </row>
    <row r="65" spans="1:9" ht="18" x14ac:dyDescent="0.25">
      <c r="A65" s="160" t="s">
        <v>103</v>
      </c>
      <c r="B65" s="159"/>
      <c r="C65" s="159"/>
      <c r="D65" s="159"/>
      <c r="E65" s="159"/>
      <c r="F65" s="159"/>
      <c r="G65" s="159"/>
      <c r="H65" s="159"/>
      <c r="I65" s="159"/>
    </row>
    <row r="66" spans="1:9" ht="18" x14ac:dyDescent="0.25">
      <c r="A66" s="160" t="s">
        <v>104</v>
      </c>
      <c r="B66" s="159"/>
      <c r="C66" s="159"/>
      <c r="D66" s="159"/>
      <c r="E66" s="159"/>
      <c r="F66" s="159"/>
      <c r="G66" s="159"/>
      <c r="H66" s="159"/>
      <c r="I66" s="159"/>
    </row>
    <row r="67" spans="1:9" ht="18" x14ac:dyDescent="0.25">
      <c r="A67" s="160" t="s">
        <v>105</v>
      </c>
      <c r="B67" s="161"/>
      <c r="C67" s="162"/>
      <c r="D67" s="162"/>
      <c r="E67" s="162"/>
      <c r="F67" s="161"/>
      <c r="G67" s="159"/>
      <c r="H67" s="162"/>
      <c r="I67" s="162"/>
    </row>
    <row r="68" spans="1:9" ht="18" x14ac:dyDescent="0.25">
      <c r="A68" s="160" t="s">
        <v>106</v>
      </c>
      <c r="B68" s="161"/>
      <c r="C68" s="162"/>
      <c r="D68" s="162"/>
      <c r="E68" s="162"/>
      <c r="F68" s="162"/>
      <c r="G68" s="162"/>
      <c r="H68" s="162"/>
      <c r="I68" s="162"/>
    </row>
    <row r="69" spans="1:9" ht="18" x14ac:dyDescent="0.25">
      <c r="A69" s="165" t="s">
        <v>107</v>
      </c>
      <c r="B69" s="161"/>
      <c r="C69" s="162"/>
      <c r="D69" s="162"/>
      <c r="E69" s="162"/>
      <c r="F69" s="162"/>
      <c r="G69" s="162"/>
      <c r="H69" s="162"/>
      <c r="I69" s="162"/>
    </row>
    <row r="70" spans="1:9" x14ac:dyDescent="0.25">
      <c r="A70" s="278"/>
      <c r="B70" s="277"/>
      <c r="C70" s="214"/>
      <c r="D70" s="214"/>
      <c r="E70" s="214"/>
      <c r="F70" s="214"/>
      <c r="G70" s="214"/>
      <c r="H70" s="214"/>
      <c r="I70" s="214"/>
    </row>
    <row r="71" spans="1:9" x14ac:dyDescent="0.25">
      <c r="A71" s="277"/>
      <c r="B71" s="277"/>
      <c r="C71" s="214"/>
      <c r="D71" s="214"/>
      <c r="E71" s="214"/>
      <c r="F71" s="214"/>
      <c r="G71" s="214"/>
      <c r="H71" s="214"/>
      <c r="I71" s="214"/>
    </row>
    <row r="72" spans="1:9" x14ac:dyDescent="0.25">
      <c r="A72" s="277"/>
      <c r="B72" s="277"/>
      <c r="C72" s="214"/>
      <c r="D72" s="214"/>
      <c r="E72" s="277"/>
      <c r="F72" s="277"/>
      <c r="G72" s="277"/>
      <c r="H72" s="214"/>
      <c r="I72" s="277"/>
    </row>
    <row r="73" spans="1:9" ht="10.5" customHeight="1" x14ac:dyDescent="0.25">
      <c r="A73" s="277"/>
      <c r="B73" s="277"/>
      <c r="C73" s="214"/>
      <c r="D73" s="214"/>
      <c r="E73" s="277"/>
      <c r="F73" s="277"/>
      <c r="G73" s="277"/>
      <c r="H73" s="214"/>
      <c r="I73" s="277"/>
    </row>
    <row r="74" spans="1:9" ht="8.25" customHeight="1" x14ac:dyDescent="0.25">
      <c r="A74" s="277"/>
      <c r="B74" s="277"/>
      <c r="C74" s="214"/>
      <c r="D74" s="214"/>
      <c r="E74" s="277"/>
      <c r="F74" s="277"/>
      <c r="G74" s="277"/>
      <c r="H74" s="214"/>
      <c r="I74" s="277"/>
    </row>
    <row r="75" spans="1:9" x14ac:dyDescent="0.25">
      <c r="A75" s="277"/>
      <c r="B75" s="277"/>
      <c r="C75" s="214"/>
      <c r="D75" s="214"/>
      <c r="E75" s="277"/>
      <c r="F75" s="277"/>
      <c r="G75" s="277"/>
      <c r="H75" s="214"/>
      <c r="I75" s="277"/>
    </row>
    <row r="76" spans="1:9" x14ac:dyDescent="0.25">
      <c r="A76" s="277"/>
      <c r="B76" s="277"/>
      <c r="C76" s="214"/>
      <c r="D76" s="214"/>
      <c r="E76" s="277"/>
      <c r="F76" s="277"/>
      <c r="G76" s="277"/>
      <c r="H76" s="214"/>
      <c r="I76" s="277"/>
    </row>
    <row r="77" spans="1:9" x14ac:dyDescent="0.25">
      <c r="A77" s="277"/>
      <c r="B77" s="277"/>
      <c r="C77" s="214"/>
      <c r="D77" s="214"/>
      <c r="E77" s="277"/>
      <c r="F77" s="277"/>
      <c r="G77" s="277"/>
      <c r="H77" s="214"/>
      <c r="I77" s="277"/>
    </row>
    <row r="78" spans="1:9" x14ac:dyDescent="0.25">
      <c r="A78" s="278"/>
      <c r="B78" s="277"/>
      <c r="C78" s="214"/>
      <c r="D78" s="214"/>
      <c r="E78" s="278"/>
      <c r="F78" s="278"/>
      <c r="G78" s="278"/>
      <c r="H78" s="214"/>
      <c r="I78" s="277"/>
    </row>
    <row r="79" spans="1:9" x14ac:dyDescent="0.25">
      <c r="A79" s="277"/>
      <c r="B79" s="277"/>
      <c r="C79" s="214"/>
      <c r="D79" s="214"/>
      <c r="E79" s="277"/>
      <c r="F79" s="277"/>
      <c r="G79" s="277"/>
      <c r="H79" s="214"/>
      <c r="I79" s="277"/>
    </row>
    <row r="80" spans="1:9" ht="15" x14ac:dyDescent="0.25">
      <c r="A80" s="277"/>
      <c r="B80" s="277"/>
      <c r="C80" s="279"/>
      <c r="D80" s="279"/>
      <c r="E80" s="280"/>
      <c r="F80" s="280"/>
      <c r="G80" s="280"/>
      <c r="H80" s="281"/>
      <c r="I80" s="279"/>
    </row>
    <row r="81" spans="1:9" ht="49.5" customHeight="1" x14ac:dyDescent="0.25">
      <c r="A81" s="282"/>
      <c r="B81" s="282"/>
      <c r="C81" s="282"/>
      <c r="D81" s="282"/>
      <c r="E81" s="282"/>
      <c r="F81" s="282"/>
      <c r="G81" s="282"/>
      <c r="H81" s="282"/>
      <c r="I81" s="282"/>
    </row>
    <row r="82" spans="1:9" ht="123" customHeight="1" x14ac:dyDescent="0.25">
      <c r="A82" s="283"/>
      <c r="B82" s="283"/>
      <c r="C82" s="283"/>
      <c r="D82" s="283"/>
      <c r="E82" s="283"/>
      <c r="F82" s="283"/>
      <c r="G82" s="283"/>
      <c r="H82" s="283"/>
      <c r="I82" s="283"/>
    </row>
  </sheetData>
  <sheetProtection algorithmName="SHA-512" hashValue="VXLZw7ldUTkZoVCi35I4SIlQlBK2G8xmzJxTHwDw+kxJA0gXou0+1IeH4sygDBkWpnPuc88vq974VWD9xGllKg==" saltValue="uteqvGOLUEHRGNF8Hhv1WA==" spinCount="100000" sheet="1" objects="1" scenarios="1"/>
  <mergeCells count="36">
    <mergeCell ref="C1:H4"/>
    <mergeCell ref="J1:M2"/>
    <mergeCell ref="J3:M13"/>
    <mergeCell ref="A6:B6"/>
    <mergeCell ref="C6:I6"/>
    <mergeCell ref="A7:B7"/>
    <mergeCell ref="C7:I7"/>
    <mergeCell ref="A8:B8"/>
    <mergeCell ref="C8:I8"/>
    <mergeCell ref="A9:B9"/>
    <mergeCell ref="C9:I9"/>
    <mergeCell ref="A10:I13"/>
    <mergeCell ref="E15:E16"/>
    <mergeCell ref="E17:E18"/>
    <mergeCell ref="C15:D16"/>
    <mergeCell ref="C17:D18"/>
    <mergeCell ref="G15:I15"/>
    <mergeCell ref="G16:I17"/>
    <mergeCell ref="A81:I81"/>
    <mergeCell ref="A82:I82"/>
    <mergeCell ref="A24:A54"/>
    <mergeCell ref="B24:B46"/>
    <mergeCell ref="B47:B49"/>
    <mergeCell ref="B51:B53"/>
    <mergeCell ref="A57:I57"/>
    <mergeCell ref="A58:D58"/>
    <mergeCell ref="A59:I60"/>
    <mergeCell ref="G20:I21"/>
    <mergeCell ref="G22:G23"/>
    <mergeCell ref="H22:I22"/>
    <mergeCell ref="C50:I50"/>
    <mergeCell ref="A55:C55"/>
    <mergeCell ref="C20:C23"/>
    <mergeCell ref="D20:D23"/>
    <mergeCell ref="E20:E23"/>
    <mergeCell ref="F20:F23"/>
  </mergeCells>
  <conditionalFormatting sqref="E15 E17 J3:M14 G16">
    <cfRule type="containsBlanks" dxfId="0" priority="1" stopIfTrue="1">
      <formula>LEN(TRIM(E3))=0</formula>
    </cfRule>
  </conditionalFormatting>
  <pageMargins left="0.31496062992125984" right="0.19685039370078741" top="0.70866141732283472" bottom="0.31496062992125984" header="0.31496062992125984" footer="0.31496062992125984"/>
  <pageSetup scale="3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96"/>
  <sheetViews>
    <sheetView view="pageBreakPreview" topLeftCell="A42" zoomScale="70" zoomScaleNormal="85" zoomScaleSheetLayoutView="70" zoomScalePageLayoutView="85" workbookViewId="0">
      <selection activeCell="G56" sqref="G56"/>
    </sheetView>
  </sheetViews>
  <sheetFormatPr baseColWidth="10" defaultRowHeight="12.75" x14ac:dyDescent="0.25"/>
  <cols>
    <col min="1" max="1" width="9.7109375" style="215" customWidth="1"/>
    <col min="2" max="2" width="12" style="215" customWidth="1"/>
    <col min="3" max="3" width="61" style="215" customWidth="1"/>
    <col min="4" max="4" width="31.5703125" style="215" customWidth="1"/>
    <col min="5" max="7" width="30.85546875" style="215" customWidth="1"/>
    <col min="8" max="8" width="17.85546875" style="215" customWidth="1"/>
    <col min="9" max="9" width="46" style="215" customWidth="1"/>
    <col min="10" max="10" width="27.42578125" style="215" customWidth="1"/>
    <col min="11" max="252" width="10.8554687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0.8554687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0.8554687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0.8554687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0.8554687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0.8554687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0.8554687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0.8554687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0.8554687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0.8554687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0.8554687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0.8554687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0.8554687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0.8554687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0.8554687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0.8554687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0.8554687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0.8554687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0.8554687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0.8554687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0.8554687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0.8554687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0.8554687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0.8554687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0.8554687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0.8554687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0.8554687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0.8554687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0.8554687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0.8554687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0.8554687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0.8554687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0.8554687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0.8554687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0.8554687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0.8554687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0.8554687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0.8554687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0.8554687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0.8554687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0.8554687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0.8554687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0.8554687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0.8554687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0.8554687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0.8554687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0.8554687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0.8554687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0.8554687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0.8554687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0.8554687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0.8554687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0.8554687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0.8554687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0.8554687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0.8554687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0.8554687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0.8554687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0.8554687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0.8554687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0.8554687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0.8554687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0.8554687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0.85546875" style="215"/>
  </cols>
  <sheetData>
    <row r="1" spans="1:13" s="28" customFormat="1" ht="36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119</v>
      </c>
      <c r="J1" s="26"/>
      <c r="K1" s="26"/>
      <c r="L1" s="26"/>
      <c r="M1" s="27"/>
    </row>
    <row r="2" spans="1:13" s="28" customFormat="1" ht="36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36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108</v>
      </c>
      <c r="J3" s="35"/>
      <c r="K3" s="35"/>
      <c r="L3" s="35"/>
      <c r="M3" s="36"/>
    </row>
    <row r="4" spans="1:13" s="28" customFormat="1" ht="36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90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x14ac:dyDescent="0.25">
      <c r="A10" s="213"/>
      <c r="B10" s="214"/>
      <c r="C10" s="214"/>
      <c r="D10" s="214"/>
      <c r="E10" s="214"/>
      <c r="F10" s="214"/>
      <c r="G10" s="214"/>
      <c r="H10" s="214"/>
      <c r="I10" s="214"/>
      <c r="J10" s="35"/>
      <c r="K10" s="35"/>
      <c r="L10" s="35"/>
      <c r="M10" s="36"/>
    </row>
    <row r="11" spans="1:13" x14ac:dyDescent="0.25">
      <c r="A11" s="213"/>
      <c r="B11" s="214"/>
      <c r="C11" s="214"/>
      <c r="D11" s="214"/>
      <c r="E11" s="214"/>
      <c r="F11" s="214"/>
      <c r="G11" s="214"/>
      <c r="H11" s="214"/>
      <c r="I11" s="214"/>
      <c r="J11" s="35"/>
      <c r="K11" s="35"/>
      <c r="L11" s="35"/>
      <c r="M11" s="36"/>
    </row>
    <row r="12" spans="1:13" ht="12.75" customHeight="1" x14ac:dyDescent="0.25">
      <c r="A12" s="68" t="s">
        <v>111</v>
      </c>
      <c r="B12" s="69"/>
      <c r="C12" s="69"/>
      <c r="D12" s="69"/>
      <c r="E12" s="69"/>
      <c r="F12" s="69"/>
      <c r="G12" s="69"/>
      <c r="H12" s="69"/>
      <c r="I12" s="70"/>
      <c r="J12" s="35"/>
      <c r="K12" s="35"/>
      <c r="L12" s="35"/>
      <c r="M12" s="36"/>
    </row>
    <row r="13" spans="1:13" ht="36" customHeight="1" x14ac:dyDescent="0.25">
      <c r="A13" s="68"/>
      <c r="B13" s="69"/>
      <c r="C13" s="69"/>
      <c r="D13" s="69"/>
      <c r="E13" s="69"/>
      <c r="F13" s="69"/>
      <c r="G13" s="69"/>
      <c r="H13" s="69"/>
      <c r="I13" s="71"/>
      <c r="J13" s="35"/>
      <c r="K13" s="35"/>
      <c r="L13" s="35"/>
      <c r="M13" s="36"/>
    </row>
    <row r="14" spans="1:13" x14ac:dyDescent="0.25">
      <c r="A14" s="213"/>
      <c r="B14" s="214"/>
      <c r="C14" s="214"/>
      <c r="D14" s="214"/>
      <c r="E14" s="214"/>
      <c r="F14" s="214"/>
      <c r="G14" s="214"/>
      <c r="H14" s="214"/>
      <c r="I14" s="214"/>
      <c r="J14" s="35"/>
      <c r="K14" s="35"/>
      <c r="L14" s="35"/>
      <c r="M14" s="36"/>
    </row>
    <row r="15" spans="1:13" x14ac:dyDescent="0.25">
      <c r="A15" s="213"/>
      <c r="B15" s="214"/>
      <c r="C15" s="214"/>
      <c r="D15" s="214"/>
      <c r="E15" s="214"/>
      <c r="F15" s="214"/>
      <c r="G15" s="214"/>
      <c r="H15" s="214"/>
      <c r="I15" s="214"/>
      <c r="J15" s="35"/>
      <c r="K15" s="35"/>
      <c r="L15" s="35"/>
      <c r="M15" s="36"/>
    </row>
    <row r="16" spans="1:13" x14ac:dyDescent="0.25">
      <c r="A16" s="213"/>
      <c r="B16" s="214"/>
      <c r="C16" s="214"/>
      <c r="D16" s="214"/>
      <c r="E16" s="214"/>
      <c r="F16" s="214"/>
      <c r="G16" s="214"/>
      <c r="H16" s="214"/>
      <c r="I16" s="214"/>
      <c r="J16" s="35"/>
      <c r="K16" s="35"/>
      <c r="L16" s="35"/>
      <c r="M16" s="36"/>
    </row>
    <row r="17" spans="1:13" x14ac:dyDescent="0.25">
      <c r="A17" s="213"/>
      <c r="B17" s="214"/>
      <c r="C17" s="214"/>
      <c r="D17" s="214"/>
      <c r="E17" s="214"/>
      <c r="F17" s="214"/>
      <c r="G17" s="214"/>
      <c r="H17" s="214"/>
      <c r="I17" s="214"/>
      <c r="J17" s="35"/>
      <c r="K17" s="35"/>
      <c r="L17" s="35"/>
      <c r="M17" s="36"/>
    </row>
    <row r="18" spans="1:13" ht="13.5" thickBot="1" x14ac:dyDescent="0.3">
      <c r="A18" s="213"/>
      <c r="B18" s="214"/>
      <c r="C18" s="214"/>
      <c r="D18" s="214"/>
      <c r="E18" s="214"/>
      <c r="F18" s="214"/>
      <c r="G18" s="214"/>
      <c r="H18" s="214"/>
      <c r="I18" s="214"/>
      <c r="J18" s="35"/>
      <c r="K18" s="35"/>
      <c r="L18" s="35"/>
      <c r="M18" s="36"/>
    </row>
    <row r="19" spans="1:13" ht="30.75" customHeight="1" thickBot="1" x14ac:dyDescent="0.3">
      <c r="A19" s="414"/>
      <c r="B19" s="415"/>
      <c r="C19" s="428" t="s">
        <v>37</v>
      </c>
      <c r="D19" s="429"/>
      <c r="E19" s="366"/>
      <c r="F19" s="214"/>
      <c r="G19" s="218" t="s">
        <v>38</v>
      </c>
      <c r="H19" s="219"/>
      <c r="I19" s="220"/>
    </row>
    <row r="20" spans="1:13" ht="61.5" customHeight="1" x14ac:dyDescent="0.25">
      <c r="A20" s="213"/>
      <c r="B20" s="214"/>
      <c r="C20" s="430"/>
      <c r="D20" s="431"/>
      <c r="E20" s="336"/>
      <c r="F20" s="214"/>
      <c r="G20" s="222" t="s">
        <v>46</v>
      </c>
      <c r="H20" s="223"/>
      <c r="I20" s="224"/>
    </row>
    <row r="21" spans="1:13" ht="50.25" customHeight="1" thickBot="1" x14ac:dyDescent="0.25">
      <c r="A21" s="213"/>
      <c r="B21" s="225"/>
      <c r="C21" s="428" t="s">
        <v>39</v>
      </c>
      <c r="D21" s="429"/>
      <c r="E21" s="368" t="s">
        <v>83</v>
      </c>
      <c r="F21" s="214"/>
      <c r="G21" s="226"/>
      <c r="H21" s="227"/>
      <c r="I21" s="228"/>
    </row>
    <row r="22" spans="1:13" ht="33" customHeight="1" thickBot="1" x14ac:dyDescent="0.25">
      <c r="A22" s="229"/>
      <c r="B22" s="230"/>
      <c r="C22" s="432"/>
      <c r="D22" s="433"/>
      <c r="E22" s="344"/>
      <c r="F22" s="217"/>
      <c r="G22" s="217"/>
      <c r="H22" s="231"/>
      <c r="I22" s="232"/>
    </row>
    <row r="23" spans="1:13" ht="13.5" thickBot="1" x14ac:dyDescent="0.3">
      <c r="A23" s="213"/>
      <c r="B23" s="231"/>
      <c r="C23" s="233"/>
      <c r="D23" s="233"/>
      <c r="E23" s="233"/>
      <c r="F23" s="233"/>
      <c r="G23" s="233"/>
      <c r="H23" s="231"/>
      <c r="I23" s="232"/>
    </row>
    <row r="24" spans="1:13" ht="42.75" customHeight="1" x14ac:dyDescent="0.25">
      <c r="A24" s="213"/>
      <c r="B24" s="231"/>
      <c r="C24" s="99" t="s">
        <v>42</v>
      </c>
      <c r="D24" s="100" t="s">
        <v>54</v>
      </c>
      <c r="E24" s="100" t="s">
        <v>77</v>
      </c>
      <c r="F24" s="345" t="s">
        <v>58</v>
      </c>
      <c r="G24" s="99" t="s">
        <v>113</v>
      </c>
      <c r="H24" s="100"/>
      <c r="I24" s="112"/>
    </row>
    <row r="25" spans="1:13" ht="14.25" customHeight="1" x14ac:dyDescent="0.25">
      <c r="A25" s="213"/>
      <c r="B25" s="231"/>
      <c r="C25" s="105"/>
      <c r="D25" s="106"/>
      <c r="E25" s="106"/>
      <c r="F25" s="346"/>
      <c r="G25" s="105"/>
      <c r="H25" s="106"/>
      <c r="I25" s="236"/>
    </row>
    <row r="26" spans="1:13" ht="25.5" customHeight="1" x14ac:dyDescent="0.25">
      <c r="A26" s="213"/>
      <c r="B26" s="231"/>
      <c r="C26" s="105"/>
      <c r="D26" s="106"/>
      <c r="E26" s="106"/>
      <c r="F26" s="346"/>
      <c r="G26" s="105" t="s">
        <v>30</v>
      </c>
      <c r="H26" s="346" t="s">
        <v>45</v>
      </c>
      <c r="I26" s="396"/>
    </row>
    <row r="27" spans="1:13" ht="48.75" customHeight="1" thickBot="1" x14ac:dyDescent="0.3">
      <c r="A27" s="213"/>
      <c r="B27" s="231"/>
      <c r="C27" s="113"/>
      <c r="D27" s="114"/>
      <c r="E27" s="114"/>
      <c r="F27" s="351"/>
      <c r="G27" s="113"/>
      <c r="H27" s="240" t="s">
        <v>116</v>
      </c>
      <c r="I27" s="119" t="s">
        <v>76</v>
      </c>
    </row>
    <row r="28" spans="1:13" ht="29.25" customHeight="1" x14ac:dyDescent="0.25">
      <c r="A28" s="241" t="s">
        <v>43</v>
      </c>
      <c r="B28" s="121" t="s">
        <v>40</v>
      </c>
      <c r="C28" s="436" t="s">
        <v>5</v>
      </c>
      <c r="D28" s="437">
        <v>1</v>
      </c>
      <c r="E28" s="438">
        <v>3944722</v>
      </c>
      <c r="F28" s="439">
        <f>+(D28*E28)*7</f>
        <v>27613054</v>
      </c>
      <c r="G28" s="422"/>
      <c r="H28" s="434"/>
      <c r="I28" s="434"/>
    </row>
    <row r="29" spans="1:13" ht="29.25" customHeight="1" x14ac:dyDescent="0.25">
      <c r="A29" s="246"/>
      <c r="B29" s="124"/>
      <c r="C29" s="436" t="s">
        <v>16</v>
      </c>
      <c r="D29" s="437">
        <v>1</v>
      </c>
      <c r="E29" s="438">
        <v>2775749</v>
      </c>
      <c r="F29" s="439">
        <f t="shared" ref="F29:F41" si="0">+(D29*E29)*7</f>
        <v>19430243</v>
      </c>
      <c r="G29" s="422"/>
      <c r="H29" s="126"/>
      <c r="I29" s="126"/>
    </row>
    <row r="30" spans="1:13" ht="29.25" customHeight="1" x14ac:dyDescent="0.25">
      <c r="A30" s="246"/>
      <c r="B30" s="124"/>
      <c r="C30" s="436" t="s">
        <v>17</v>
      </c>
      <c r="D30" s="437">
        <v>1</v>
      </c>
      <c r="E30" s="438">
        <v>2775749</v>
      </c>
      <c r="F30" s="439">
        <f t="shared" si="0"/>
        <v>19430243</v>
      </c>
      <c r="G30" s="422"/>
      <c r="H30" s="126"/>
      <c r="I30" s="126"/>
    </row>
    <row r="31" spans="1:13" ht="29.25" customHeight="1" x14ac:dyDescent="0.25">
      <c r="A31" s="246"/>
      <c r="B31" s="124"/>
      <c r="C31" s="436" t="s">
        <v>18</v>
      </c>
      <c r="D31" s="437">
        <v>1</v>
      </c>
      <c r="E31" s="438">
        <v>2775749</v>
      </c>
      <c r="F31" s="439">
        <f t="shared" si="0"/>
        <v>19430243</v>
      </c>
      <c r="G31" s="422"/>
      <c r="H31" s="126"/>
      <c r="I31" s="126"/>
    </row>
    <row r="32" spans="1:13" ht="29.25" customHeight="1" x14ac:dyDescent="0.25">
      <c r="A32" s="246"/>
      <c r="B32" s="124"/>
      <c r="C32" s="436" t="s">
        <v>19</v>
      </c>
      <c r="D32" s="437">
        <v>1</v>
      </c>
      <c r="E32" s="438">
        <v>2775749</v>
      </c>
      <c r="F32" s="439">
        <f t="shared" si="0"/>
        <v>19430243</v>
      </c>
      <c r="G32" s="422"/>
      <c r="H32" s="126"/>
      <c r="I32" s="126"/>
    </row>
    <row r="33" spans="1:9" ht="29.25" customHeight="1" x14ac:dyDescent="0.25">
      <c r="A33" s="246"/>
      <c r="B33" s="124"/>
      <c r="C33" s="436" t="s">
        <v>20</v>
      </c>
      <c r="D33" s="437">
        <v>1</v>
      </c>
      <c r="E33" s="438">
        <v>2775749</v>
      </c>
      <c r="F33" s="439">
        <f t="shared" si="0"/>
        <v>19430243</v>
      </c>
      <c r="G33" s="422"/>
      <c r="H33" s="126"/>
      <c r="I33" s="126"/>
    </row>
    <row r="34" spans="1:9" ht="29.25" customHeight="1" x14ac:dyDescent="0.25">
      <c r="A34" s="246"/>
      <c r="B34" s="124"/>
      <c r="C34" s="436" t="s">
        <v>21</v>
      </c>
      <c r="D34" s="437">
        <v>1</v>
      </c>
      <c r="E34" s="438">
        <v>2770079</v>
      </c>
      <c r="F34" s="439">
        <f t="shared" si="0"/>
        <v>19390553</v>
      </c>
      <c r="G34" s="422"/>
      <c r="H34" s="126"/>
      <c r="I34" s="126"/>
    </row>
    <row r="35" spans="1:9" ht="29.25" customHeight="1" x14ac:dyDescent="0.25">
      <c r="A35" s="246"/>
      <c r="B35" s="124"/>
      <c r="C35" s="436" t="s">
        <v>22</v>
      </c>
      <c r="D35" s="437">
        <v>1</v>
      </c>
      <c r="E35" s="438">
        <v>2775749</v>
      </c>
      <c r="F35" s="439">
        <f t="shared" si="0"/>
        <v>19430243</v>
      </c>
      <c r="G35" s="422"/>
      <c r="H35" s="126"/>
      <c r="I35" s="126"/>
    </row>
    <row r="36" spans="1:9" ht="29.25" customHeight="1" x14ac:dyDescent="0.25">
      <c r="A36" s="246"/>
      <c r="B36" s="124"/>
      <c r="C36" s="436" t="s">
        <v>23</v>
      </c>
      <c r="D36" s="437">
        <v>1</v>
      </c>
      <c r="E36" s="438">
        <v>1870264</v>
      </c>
      <c r="F36" s="439">
        <f t="shared" si="0"/>
        <v>13091848</v>
      </c>
      <c r="G36" s="422"/>
      <c r="H36" s="126"/>
      <c r="I36" s="126"/>
    </row>
    <row r="37" spans="1:9" ht="29.25" customHeight="1" x14ac:dyDescent="0.25">
      <c r="A37" s="246"/>
      <c r="B37" s="124"/>
      <c r="C37" s="436" t="s">
        <v>24</v>
      </c>
      <c r="D37" s="437">
        <v>2</v>
      </c>
      <c r="E37" s="438">
        <v>1894324</v>
      </c>
      <c r="F37" s="439">
        <f t="shared" si="0"/>
        <v>26520536</v>
      </c>
      <c r="G37" s="422"/>
      <c r="H37" s="126"/>
      <c r="I37" s="126"/>
    </row>
    <row r="38" spans="1:9" ht="29.25" customHeight="1" x14ac:dyDescent="0.25">
      <c r="A38" s="246"/>
      <c r="B38" s="124"/>
      <c r="C38" s="436" t="s">
        <v>25</v>
      </c>
      <c r="D38" s="437">
        <v>16</v>
      </c>
      <c r="E38" s="438">
        <v>2269456</v>
      </c>
      <c r="F38" s="439">
        <f t="shared" si="0"/>
        <v>254179072</v>
      </c>
      <c r="G38" s="422"/>
      <c r="H38" s="126"/>
      <c r="I38" s="126"/>
    </row>
    <row r="39" spans="1:9" ht="29.25" customHeight="1" x14ac:dyDescent="0.25">
      <c r="A39" s="246"/>
      <c r="B39" s="124"/>
      <c r="C39" s="440" t="s">
        <v>26</v>
      </c>
      <c r="D39" s="441">
        <v>1</v>
      </c>
      <c r="E39" s="438">
        <v>1894324</v>
      </c>
      <c r="F39" s="439">
        <f t="shared" si="0"/>
        <v>13260268</v>
      </c>
      <c r="G39" s="422"/>
      <c r="H39" s="126"/>
      <c r="I39" s="126"/>
    </row>
    <row r="40" spans="1:9" ht="30" customHeight="1" x14ac:dyDescent="0.25">
      <c r="A40" s="246"/>
      <c r="B40" s="124"/>
      <c r="C40" s="436" t="s">
        <v>27</v>
      </c>
      <c r="D40" s="437">
        <v>5</v>
      </c>
      <c r="E40" s="438">
        <v>1558822</v>
      </c>
      <c r="F40" s="439">
        <f t="shared" si="0"/>
        <v>54558770</v>
      </c>
      <c r="G40" s="422"/>
      <c r="H40" s="126"/>
      <c r="I40" s="126"/>
    </row>
    <row r="41" spans="1:9" ht="30" customHeight="1" x14ac:dyDescent="0.25">
      <c r="A41" s="246"/>
      <c r="B41" s="124"/>
      <c r="C41" s="442" t="s">
        <v>28</v>
      </c>
      <c r="D41" s="443">
        <v>3</v>
      </c>
      <c r="E41" s="438">
        <v>1548669</v>
      </c>
      <c r="F41" s="439">
        <f t="shared" si="0"/>
        <v>32522049</v>
      </c>
      <c r="G41" s="422"/>
      <c r="H41" s="127"/>
      <c r="I41" s="127"/>
    </row>
    <row r="42" spans="1:9" ht="31.5" customHeight="1" x14ac:dyDescent="0.25">
      <c r="A42" s="246"/>
      <c r="B42" s="124"/>
      <c r="C42" s="444" t="s">
        <v>44</v>
      </c>
      <c r="D42" s="445"/>
      <c r="E42" s="446">
        <f>SUM(E28:E41)</f>
        <v>34405154</v>
      </c>
      <c r="F42" s="446">
        <f>SUM(F28:F41)</f>
        <v>557717608</v>
      </c>
      <c r="G42" s="254"/>
      <c r="H42" s="130"/>
      <c r="I42" s="130"/>
    </row>
    <row r="43" spans="1:9" ht="37.5" customHeight="1" x14ac:dyDescent="0.25">
      <c r="A43" s="246"/>
      <c r="B43" s="124"/>
      <c r="C43" s="447" t="s">
        <v>31</v>
      </c>
      <c r="D43" s="448"/>
      <c r="E43" s="449">
        <v>485520</v>
      </c>
      <c r="F43" s="439">
        <f>+E43*7</f>
        <v>3398640</v>
      </c>
      <c r="G43" s="244"/>
      <c r="H43" s="127"/>
      <c r="I43" s="127"/>
    </row>
    <row r="44" spans="1:9" ht="29.25" customHeight="1" x14ac:dyDescent="0.25">
      <c r="A44" s="246"/>
      <c r="B44" s="124"/>
      <c r="C44" s="447" t="s">
        <v>32</v>
      </c>
      <c r="D44" s="448"/>
      <c r="E44" s="449">
        <v>7372402</v>
      </c>
      <c r="F44" s="439">
        <f t="shared" ref="F44:F49" si="1">+E44*7</f>
        <v>51606814</v>
      </c>
      <c r="G44" s="244"/>
      <c r="H44" s="128"/>
      <c r="I44" s="128"/>
    </row>
    <row r="45" spans="1:9" ht="29.25" customHeight="1" x14ac:dyDescent="0.25">
      <c r="A45" s="246"/>
      <c r="B45" s="124"/>
      <c r="C45" s="447" t="s">
        <v>33</v>
      </c>
      <c r="D45" s="448"/>
      <c r="E45" s="449">
        <v>2032692</v>
      </c>
      <c r="F45" s="439">
        <f t="shared" si="1"/>
        <v>14228844</v>
      </c>
      <c r="G45" s="244"/>
      <c r="H45" s="128"/>
      <c r="I45" s="128"/>
    </row>
    <row r="46" spans="1:9" ht="29.25" customHeight="1" x14ac:dyDescent="0.25">
      <c r="A46" s="246"/>
      <c r="B46" s="124"/>
      <c r="C46" s="450" t="s">
        <v>15</v>
      </c>
      <c r="D46" s="451"/>
      <c r="E46" s="449">
        <v>9177391</v>
      </c>
      <c r="F46" s="439">
        <f t="shared" si="1"/>
        <v>64241737</v>
      </c>
      <c r="G46" s="244"/>
      <c r="H46" s="128"/>
      <c r="I46" s="128"/>
    </row>
    <row r="47" spans="1:9" ht="41.25" customHeight="1" x14ac:dyDescent="0.25">
      <c r="A47" s="246"/>
      <c r="B47" s="124"/>
      <c r="C47" s="447" t="s">
        <v>34</v>
      </c>
      <c r="D47" s="448"/>
      <c r="E47" s="449">
        <v>5071453</v>
      </c>
      <c r="F47" s="439">
        <f t="shared" si="1"/>
        <v>35500171</v>
      </c>
      <c r="G47" s="244"/>
      <c r="H47" s="128"/>
      <c r="I47" s="128"/>
    </row>
    <row r="48" spans="1:9" ht="29.25" customHeight="1" x14ac:dyDescent="0.25">
      <c r="A48" s="246"/>
      <c r="B48" s="124"/>
      <c r="C48" s="447" t="s">
        <v>35</v>
      </c>
      <c r="D48" s="448"/>
      <c r="E48" s="449">
        <v>10306102</v>
      </c>
      <c r="F48" s="439">
        <f t="shared" si="1"/>
        <v>72142714</v>
      </c>
      <c r="G48" s="244"/>
      <c r="H48" s="128"/>
      <c r="I48" s="128"/>
    </row>
    <row r="49" spans="1:10" ht="29.25" customHeight="1" x14ac:dyDescent="0.25">
      <c r="A49" s="246"/>
      <c r="B49" s="124"/>
      <c r="C49" s="447" t="s">
        <v>50</v>
      </c>
      <c r="D49" s="448"/>
      <c r="E49" s="449">
        <v>9955535.7623638883</v>
      </c>
      <c r="F49" s="439">
        <f t="shared" si="1"/>
        <v>69688750.336547226</v>
      </c>
      <c r="G49" s="244"/>
      <c r="H49" s="128"/>
      <c r="I49" s="128"/>
    </row>
    <row r="50" spans="1:10" ht="30" customHeight="1" thickBot="1" x14ac:dyDescent="0.3">
      <c r="A50" s="246"/>
      <c r="B50" s="132"/>
      <c r="C50" s="452" t="s">
        <v>6</v>
      </c>
      <c r="D50" s="453"/>
      <c r="E50" s="310">
        <f>+ROUND(SUM(E42:E49),0)</f>
        <v>78806250</v>
      </c>
      <c r="F50" s="310">
        <f>+ROUND(SUM(F42:F49),0)</f>
        <v>868525278</v>
      </c>
      <c r="G50" s="419"/>
      <c r="H50" s="256"/>
      <c r="I50" s="258"/>
    </row>
    <row r="51" spans="1:10" ht="30" customHeight="1" x14ac:dyDescent="0.25">
      <c r="A51" s="246"/>
      <c r="B51" s="136" t="s">
        <v>41</v>
      </c>
      <c r="C51" s="454" t="s">
        <v>7</v>
      </c>
      <c r="D51" s="455"/>
      <c r="E51" s="449">
        <v>13339388</v>
      </c>
      <c r="F51" s="449">
        <f>+E51*7</f>
        <v>93375716</v>
      </c>
      <c r="G51" s="245"/>
      <c r="H51" s="137"/>
      <c r="I51" s="137"/>
    </row>
    <row r="52" spans="1:10" ht="18" x14ac:dyDescent="0.25">
      <c r="A52" s="246"/>
      <c r="B52" s="138"/>
      <c r="C52" s="454" t="s">
        <v>8</v>
      </c>
      <c r="D52" s="455"/>
      <c r="E52" s="449">
        <v>22091009.5</v>
      </c>
      <c r="F52" s="449">
        <f>+E52*7</f>
        <v>154637066.5</v>
      </c>
      <c r="G52" s="245"/>
      <c r="H52" s="139"/>
      <c r="I52" s="139"/>
      <c r="J52" s="215">
        <f>+E52/53</f>
        <v>416811.5</v>
      </c>
    </row>
    <row r="53" spans="1:10" ht="30" customHeight="1" thickBot="1" x14ac:dyDescent="0.3">
      <c r="A53" s="246"/>
      <c r="B53" s="262"/>
      <c r="C53" s="456" t="s">
        <v>14</v>
      </c>
      <c r="D53" s="457"/>
      <c r="E53" s="310">
        <f>+ROUND(SUM(E51:E52),0)</f>
        <v>35430398</v>
      </c>
      <c r="F53" s="310">
        <f>+ROUND(SUM(F51:F52),0)</f>
        <v>248012783</v>
      </c>
      <c r="G53" s="264"/>
      <c r="H53" s="265"/>
      <c r="I53" s="266"/>
    </row>
    <row r="54" spans="1:10" ht="30" customHeight="1" thickBot="1" x14ac:dyDescent="0.3">
      <c r="A54" s="246"/>
      <c r="B54" s="267"/>
      <c r="C54" s="352" t="s">
        <v>78</v>
      </c>
      <c r="D54" s="353"/>
      <c r="E54" s="353"/>
      <c r="F54" s="353"/>
      <c r="G54" s="353"/>
      <c r="H54" s="353"/>
      <c r="I54" s="354"/>
    </row>
    <row r="55" spans="1:10" ht="30" customHeight="1" x14ac:dyDescent="0.25">
      <c r="A55" s="246"/>
      <c r="B55" s="147" t="s">
        <v>9</v>
      </c>
      <c r="C55" s="458" t="s">
        <v>10</v>
      </c>
      <c r="D55" s="308" t="s">
        <v>55</v>
      </c>
      <c r="E55" s="459">
        <v>23227329.5</v>
      </c>
      <c r="F55" s="286">
        <f>+E55*2</f>
        <v>46454659</v>
      </c>
      <c r="G55" s="243"/>
      <c r="H55" s="128"/>
      <c r="I55" s="128"/>
    </row>
    <row r="56" spans="1:10" ht="30" customHeight="1" x14ac:dyDescent="0.25">
      <c r="A56" s="246"/>
      <c r="B56" s="147"/>
      <c r="C56" s="458" t="s">
        <v>11</v>
      </c>
      <c r="D56" s="308" t="s">
        <v>56</v>
      </c>
      <c r="E56" s="459">
        <v>2331125.5</v>
      </c>
      <c r="F56" s="286">
        <f>+E56</f>
        <v>2331125.5</v>
      </c>
      <c r="G56" s="243"/>
      <c r="H56" s="128"/>
      <c r="I56" s="128"/>
      <c r="J56" s="372"/>
    </row>
    <row r="57" spans="1:10" ht="30" customHeight="1" x14ac:dyDescent="0.25">
      <c r="A57" s="246"/>
      <c r="B57" s="147"/>
      <c r="C57" s="458" t="s">
        <v>12</v>
      </c>
      <c r="D57" s="308" t="s">
        <v>57</v>
      </c>
      <c r="E57" s="459">
        <v>698660</v>
      </c>
      <c r="F57" s="286">
        <f>+E57</f>
        <v>698660</v>
      </c>
      <c r="G57" s="243"/>
      <c r="H57" s="128"/>
      <c r="I57" s="128"/>
    </row>
    <row r="58" spans="1:10" ht="30" customHeight="1" x14ac:dyDescent="0.25">
      <c r="A58" s="268"/>
      <c r="B58" s="150"/>
      <c r="C58" s="309" t="s">
        <v>13</v>
      </c>
      <c r="D58" s="309"/>
      <c r="E58" s="310">
        <f>+ROUND(SUM(E55:E57),0)</f>
        <v>26257115</v>
      </c>
      <c r="F58" s="310">
        <f>+ROUND(SUM(F55:F57),0)</f>
        <v>49484445</v>
      </c>
      <c r="G58" s="419"/>
      <c r="H58" s="256"/>
      <c r="I58" s="258"/>
    </row>
    <row r="59" spans="1:10" ht="30" customHeight="1" x14ac:dyDescent="0.25">
      <c r="A59" s="270" t="s">
        <v>48</v>
      </c>
      <c r="B59" s="271"/>
      <c r="C59" s="272"/>
      <c r="D59" s="273"/>
      <c r="E59" s="311">
        <f>+ROUND(SUM(E58,E53,E50),0)</f>
        <v>140493763</v>
      </c>
      <c r="F59" s="311">
        <f>+ROUND(SUM(F58,F53,F50),0)</f>
        <v>1166022506</v>
      </c>
      <c r="G59" s="419"/>
      <c r="H59" s="257"/>
      <c r="I59" s="275"/>
    </row>
    <row r="60" spans="1:10" x14ac:dyDescent="0.25">
      <c r="A60" s="435"/>
      <c r="B60" s="435"/>
      <c r="C60" s="435"/>
      <c r="D60" s="435"/>
      <c r="E60" s="435"/>
      <c r="F60" s="435"/>
      <c r="G60" s="435"/>
      <c r="H60" s="435"/>
      <c r="I60" s="435"/>
    </row>
    <row r="61" spans="1:10" x14ac:dyDescent="0.25">
      <c r="A61" s="435"/>
      <c r="B61" s="435"/>
      <c r="C61" s="435"/>
      <c r="D61" s="435"/>
      <c r="E61" s="435"/>
      <c r="F61" s="435"/>
      <c r="G61" s="435"/>
      <c r="H61" s="435"/>
      <c r="I61" s="435"/>
    </row>
    <row r="62" spans="1:10" ht="18" x14ac:dyDescent="0.25">
      <c r="A62" s="157" t="s">
        <v>97</v>
      </c>
      <c r="B62" s="157"/>
      <c r="C62" s="157"/>
      <c r="D62" s="157"/>
      <c r="E62" s="159"/>
      <c r="F62" s="159"/>
      <c r="G62" s="159"/>
      <c r="H62" s="159"/>
      <c r="I62" s="159"/>
    </row>
    <row r="63" spans="1:10" x14ac:dyDescent="0.25">
      <c r="A63" s="157" t="s">
        <v>98</v>
      </c>
      <c r="B63" s="157"/>
      <c r="C63" s="157"/>
      <c r="D63" s="157"/>
      <c r="E63" s="157"/>
      <c r="F63" s="157"/>
      <c r="G63" s="157"/>
      <c r="H63" s="157"/>
      <c r="I63" s="157"/>
    </row>
    <row r="64" spans="1:10" x14ac:dyDescent="0.25">
      <c r="A64" s="157"/>
      <c r="B64" s="157"/>
      <c r="C64" s="157"/>
      <c r="D64" s="157"/>
      <c r="E64" s="157"/>
      <c r="F64" s="157"/>
      <c r="G64" s="157"/>
      <c r="H64" s="157"/>
      <c r="I64" s="157"/>
    </row>
    <row r="65" spans="1:9" ht="18" x14ac:dyDescent="0.25">
      <c r="A65" s="160" t="s">
        <v>99</v>
      </c>
      <c r="B65" s="159"/>
      <c r="C65" s="159"/>
      <c r="D65" s="159"/>
      <c r="E65" s="159"/>
      <c r="F65" s="159"/>
      <c r="G65" s="159"/>
      <c r="H65" s="159"/>
      <c r="I65" s="159"/>
    </row>
    <row r="66" spans="1:9" ht="18" x14ac:dyDescent="0.25">
      <c r="A66" s="160" t="s">
        <v>100</v>
      </c>
      <c r="B66" s="159"/>
      <c r="C66" s="159"/>
      <c r="D66" s="159"/>
      <c r="E66" s="159"/>
      <c r="F66" s="159"/>
      <c r="G66" s="159"/>
      <c r="H66" s="159"/>
      <c r="I66" s="159"/>
    </row>
    <row r="67" spans="1:9" ht="18" x14ac:dyDescent="0.25">
      <c r="A67" s="160" t="s">
        <v>101</v>
      </c>
      <c r="B67" s="159"/>
      <c r="C67" s="159"/>
      <c r="D67" s="159"/>
      <c r="E67" s="159"/>
      <c r="F67" s="159"/>
      <c r="G67" s="159"/>
      <c r="H67" s="159"/>
      <c r="I67" s="159"/>
    </row>
    <row r="68" spans="1:9" ht="18" x14ac:dyDescent="0.25">
      <c r="A68" s="160" t="s">
        <v>102</v>
      </c>
      <c r="B68" s="159"/>
      <c r="C68" s="159"/>
      <c r="D68" s="159"/>
      <c r="E68" s="159"/>
      <c r="F68" s="159"/>
      <c r="G68" s="159"/>
      <c r="H68" s="159"/>
      <c r="I68" s="159"/>
    </row>
    <row r="69" spans="1:9" ht="18" x14ac:dyDescent="0.25">
      <c r="A69" s="160" t="s">
        <v>103</v>
      </c>
      <c r="B69" s="159"/>
      <c r="C69" s="159"/>
      <c r="D69" s="159"/>
      <c r="E69" s="159"/>
      <c r="F69" s="159"/>
      <c r="G69" s="159"/>
      <c r="H69" s="159"/>
      <c r="I69" s="159"/>
    </row>
    <row r="70" spans="1:9" ht="18" x14ac:dyDescent="0.25">
      <c r="A70" s="160" t="s">
        <v>104</v>
      </c>
      <c r="B70" s="159"/>
      <c r="C70" s="159"/>
      <c r="D70" s="159"/>
      <c r="E70" s="159"/>
      <c r="F70" s="159"/>
      <c r="G70" s="159"/>
      <c r="H70" s="159"/>
      <c r="I70" s="159"/>
    </row>
    <row r="71" spans="1:9" ht="18" x14ac:dyDescent="0.25">
      <c r="A71" s="160" t="s">
        <v>105</v>
      </c>
      <c r="B71" s="161"/>
      <c r="C71" s="162"/>
      <c r="D71" s="162"/>
      <c r="E71" s="162"/>
      <c r="F71" s="161"/>
      <c r="G71" s="159"/>
      <c r="H71" s="162"/>
      <c r="I71" s="162"/>
    </row>
    <row r="72" spans="1:9" ht="18" x14ac:dyDescent="0.25">
      <c r="A72" s="160" t="s">
        <v>106</v>
      </c>
      <c r="B72" s="161"/>
      <c r="C72" s="162"/>
      <c r="D72" s="162"/>
      <c r="E72" s="162"/>
      <c r="F72" s="162"/>
      <c r="G72" s="162"/>
      <c r="H72" s="162"/>
      <c r="I72" s="162"/>
    </row>
    <row r="73" spans="1:9" ht="18" x14ac:dyDescent="0.25">
      <c r="A73" s="165" t="s">
        <v>107</v>
      </c>
      <c r="B73" s="161"/>
      <c r="C73" s="162"/>
      <c r="D73" s="162"/>
      <c r="E73" s="162"/>
      <c r="F73" s="162"/>
      <c r="G73" s="162"/>
      <c r="H73" s="162"/>
      <c r="I73" s="162"/>
    </row>
    <row r="74" spans="1:9" ht="15.75" x14ac:dyDescent="0.25">
      <c r="A74" s="166"/>
      <c r="B74" s="74"/>
      <c r="C74" s="64"/>
      <c r="D74" s="64"/>
      <c r="E74" s="64"/>
      <c r="F74" s="64"/>
      <c r="G74" s="64"/>
      <c r="H74" s="64"/>
      <c r="I74" s="64"/>
    </row>
    <row r="75" spans="1:9" ht="15.75" x14ac:dyDescent="0.25">
      <c r="A75" s="167"/>
      <c r="B75" s="74"/>
      <c r="C75" s="64"/>
      <c r="D75" s="64"/>
      <c r="E75" s="64"/>
      <c r="F75" s="64"/>
      <c r="G75" s="64"/>
      <c r="H75" s="64"/>
      <c r="I75" s="64"/>
    </row>
    <row r="76" spans="1:9" ht="15.75" x14ac:dyDescent="0.25">
      <c r="A76" s="167"/>
      <c r="B76" s="74"/>
      <c r="C76" s="64"/>
      <c r="D76" s="64"/>
      <c r="E76" s="64"/>
      <c r="F76" s="64"/>
      <c r="G76" s="64"/>
      <c r="H76" s="64"/>
      <c r="I76" s="64"/>
    </row>
    <row r="77" spans="1:9" ht="15" x14ac:dyDescent="0.25">
      <c r="A77" s="74"/>
      <c r="B77" s="74"/>
      <c r="C77" s="64"/>
      <c r="D77" s="64"/>
      <c r="E77" s="64"/>
      <c r="F77" s="64"/>
      <c r="G77" s="64"/>
      <c r="H77" s="64"/>
      <c r="I77" s="64"/>
    </row>
    <row r="78" spans="1:9" ht="15" x14ac:dyDescent="0.25">
      <c r="A78" s="66"/>
      <c r="B78" s="74"/>
      <c r="C78" s="64"/>
      <c r="D78" s="64"/>
      <c r="E78" s="74"/>
      <c r="F78" s="74"/>
      <c r="G78" s="64"/>
      <c r="H78" s="64"/>
      <c r="I78" s="74"/>
    </row>
    <row r="79" spans="1:9" x14ac:dyDescent="0.25">
      <c r="A79" s="168"/>
      <c r="B79" s="168"/>
      <c r="C79" s="169"/>
      <c r="D79" s="169"/>
      <c r="E79" s="172"/>
      <c r="F79" s="168"/>
      <c r="G79" s="168"/>
      <c r="H79" s="169"/>
      <c r="I79" s="169"/>
    </row>
    <row r="80" spans="1:9" x14ac:dyDescent="0.25">
      <c r="A80" s="168"/>
      <c r="B80" s="168"/>
      <c r="C80" s="169"/>
      <c r="D80" s="169"/>
      <c r="E80" s="172"/>
      <c r="F80" s="168"/>
      <c r="G80" s="168"/>
      <c r="H80" s="169"/>
      <c r="I80" s="169"/>
    </row>
    <row r="81" spans="1:9" x14ac:dyDescent="0.25">
      <c r="A81" s="168"/>
      <c r="B81" s="168"/>
      <c r="C81" s="169"/>
      <c r="D81" s="169"/>
      <c r="E81" s="172"/>
      <c r="F81" s="168"/>
      <c r="G81" s="168"/>
      <c r="H81" s="169"/>
      <c r="I81" s="169"/>
    </row>
    <row r="82" spans="1:9" x14ac:dyDescent="0.25">
      <c r="A82" s="172"/>
      <c r="B82" s="172"/>
      <c r="C82" s="172"/>
      <c r="D82" s="172"/>
      <c r="E82" s="172"/>
      <c r="F82" s="172"/>
      <c r="G82" s="172"/>
      <c r="H82" s="172"/>
      <c r="I82" s="172"/>
    </row>
    <row r="83" spans="1:9" x14ac:dyDescent="0.25">
      <c r="A83" s="172"/>
      <c r="B83" s="172"/>
      <c r="C83" s="172"/>
      <c r="D83" s="172"/>
      <c r="E83" s="172"/>
      <c r="F83" s="172"/>
      <c r="G83" s="172"/>
      <c r="H83" s="172"/>
      <c r="I83" s="172"/>
    </row>
    <row r="84" spans="1:9" x14ac:dyDescent="0.25">
      <c r="A84" s="173"/>
      <c r="B84" s="168"/>
      <c r="C84" s="169"/>
      <c r="D84" s="169"/>
      <c r="E84" s="172"/>
      <c r="F84" s="173"/>
      <c r="G84" s="173"/>
      <c r="H84" s="169"/>
      <c r="I84" s="169"/>
    </row>
    <row r="85" spans="1:9" x14ac:dyDescent="0.25">
      <c r="A85" s="168"/>
      <c r="B85" s="168"/>
      <c r="C85" s="169"/>
      <c r="D85" s="169"/>
      <c r="E85" s="172"/>
      <c r="F85" s="168"/>
      <c r="G85" s="168"/>
      <c r="H85" s="169"/>
      <c r="I85" s="169"/>
    </row>
    <row r="86" spans="1:9" x14ac:dyDescent="0.25">
      <c r="A86" s="277"/>
      <c r="B86" s="277"/>
      <c r="C86" s="214"/>
      <c r="D86" s="214"/>
      <c r="E86" s="214"/>
      <c r="F86" s="214"/>
      <c r="G86" s="214"/>
      <c r="H86" s="214"/>
      <c r="I86" s="214"/>
    </row>
    <row r="87" spans="1:9" ht="10.5" customHeight="1" x14ac:dyDescent="0.25">
      <c r="A87" s="277"/>
      <c r="B87" s="277"/>
      <c r="C87" s="214"/>
      <c r="D87" s="214"/>
      <c r="E87" s="277"/>
      <c r="F87" s="277"/>
      <c r="G87" s="277"/>
      <c r="H87" s="214"/>
      <c r="I87" s="277"/>
    </row>
    <row r="88" spans="1:9" ht="8.25" customHeight="1" x14ac:dyDescent="0.25">
      <c r="A88" s="277"/>
      <c r="B88" s="277"/>
      <c r="C88" s="214"/>
      <c r="D88" s="214"/>
      <c r="E88" s="277"/>
      <c r="F88" s="277"/>
      <c r="G88" s="277"/>
      <c r="H88" s="214"/>
      <c r="I88" s="277"/>
    </row>
    <row r="89" spans="1:9" x14ac:dyDescent="0.25">
      <c r="A89" s="277"/>
      <c r="B89" s="277"/>
      <c r="C89" s="214"/>
      <c r="D89" s="214"/>
      <c r="E89" s="277"/>
      <c r="F89" s="277"/>
      <c r="G89" s="277"/>
      <c r="H89" s="214"/>
      <c r="I89" s="277"/>
    </row>
    <row r="90" spans="1:9" x14ac:dyDescent="0.25">
      <c r="A90" s="277"/>
      <c r="B90" s="277"/>
      <c r="C90" s="214"/>
      <c r="D90" s="214"/>
      <c r="E90" s="277"/>
      <c r="F90" s="277"/>
      <c r="G90" s="277"/>
      <c r="H90" s="214"/>
      <c r="I90" s="277"/>
    </row>
    <row r="91" spans="1:9" x14ac:dyDescent="0.25">
      <c r="A91" s="277"/>
      <c r="B91" s="277"/>
      <c r="C91" s="214"/>
      <c r="D91" s="214"/>
      <c r="E91" s="277"/>
      <c r="F91" s="277"/>
      <c r="G91" s="277"/>
      <c r="H91" s="214"/>
      <c r="I91" s="277"/>
    </row>
    <row r="92" spans="1:9" x14ac:dyDescent="0.25">
      <c r="A92" s="278"/>
      <c r="B92" s="277"/>
      <c r="C92" s="214"/>
      <c r="D92" s="214"/>
      <c r="E92" s="278"/>
      <c r="F92" s="278"/>
      <c r="G92" s="278"/>
      <c r="H92" s="214"/>
      <c r="I92" s="277"/>
    </row>
    <row r="93" spans="1:9" x14ac:dyDescent="0.25">
      <c r="A93" s="277"/>
      <c r="B93" s="277"/>
      <c r="C93" s="214"/>
      <c r="D93" s="214"/>
      <c r="E93" s="277"/>
      <c r="F93" s="277"/>
      <c r="G93" s="277"/>
      <c r="H93" s="214"/>
      <c r="I93" s="277"/>
    </row>
    <row r="94" spans="1:9" ht="15" x14ac:dyDescent="0.25">
      <c r="A94" s="277"/>
      <c r="B94" s="277"/>
      <c r="C94" s="279"/>
      <c r="D94" s="279"/>
      <c r="E94" s="280"/>
      <c r="F94" s="280"/>
      <c r="G94" s="280"/>
      <c r="H94" s="281"/>
      <c r="I94" s="279"/>
    </row>
    <row r="95" spans="1:9" ht="49.5" customHeight="1" x14ac:dyDescent="0.25">
      <c r="A95" s="282"/>
      <c r="B95" s="282"/>
      <c r="C95" s="282"/>
      <c r="D95" s="282"/>
      <c r="E95" s="282"/>
      <c r="F95" s="282"/>
      <c r="G95" s="282"/>
      <c r="H95" s="282"/>
      <c r="I95" s="282"/>
    </row>
    <row r="96" spans="1:9" ht="123" customHeight="1" x14ac:dyDescent="0.25">
      <c r="A96" s="283"/>
      <c r="B96" s="283"/>
      <c r="C96" s="283"/>
      <c r="D96" s="283"/>
      <c r="E96" s="283"/>
      <c r="F96" s="283"/>
      <c r="G96" s="283"/>
      <c r="H96" s="283"/>
      <c r="I96" s="283"/>
    </row>
  </sheetData>
  <sheetProtection algorithmName="SHA-512" hashValue="OnsVn+BsRhYRIjUp3IULJFukGIX96qKN7IBt5WU942FOC16AgpK859cAawTli4hfSklTRJtByNav1bOw3fY7LA==" saltValue="DBcAHFl+j/VIPG6G48BpCw==" spinCount="100000" sheet="1" objects="1" scenarios="1"/>
  <mergeCells count="35">
    <mergeCell ref="A95:I95"/>
    <mergeCell ref="A96:I96"/>
    <mergeCell ref="A28:A58"/>
    <mergeCell ref="B28:B50"/>
    <mergeCell ref="B51:B53"/>
    <mergeCell ref="B55:B57"/>
    <mergeCell ref="C54:I54"/>
    <mergeCell ref="A62:D62"/>
    <mergeCell ref="A63:I64"/>
    <mergeCell ref="A59:C59"/>
    <mergeCell ref="C1:H4"/>
    <mergeCell ref="J1:M2"/>
    <mergeCell ref="J3:M18"/>
    <mergeCell ref="A6:B6"/>
    <mergeCell ref="C6:I6"/>
    <mergeCell ref="A7:B7"/>
    <mergeCell ref="C7:I7"/>
    <mergeCell ref="A8:B8"/>
    <mergeCell ref="C8:I8"/>
    <mergeCell ref="A9:B9"/>
    <mergeCell ref="C9:I9"/>
    <mergeCell ref="A12:I13"/>
    <mergeCell ref="C24:C27"/>
    <mergeCell ref="G19:I19"/>
    <mergeCell ref="G20:I21"/>
    <mergeCell ref="C19:C20"/>
    <mergeCell ref="E19:E20"/>
    <mergeCell ref="C21:C22"/>
    <mergeCell ref="E21:E22"/>
    <mergeCell ref="D24:D27"/>
    <mergeCell ref="E24:E27"/>
    <mergeCell ref="F24:F27"/>
    <mergeCell ref="G24:I25"/>
    <mergeCell ref="G26:G27"/>
    <mergeCell ref="H26:I26"/>
  </mergeCells>
  <conditionalFormatting sqref="E19 E21 J3:M18 G20">
    <cfRule type="containsBlanks" dxfId="11" priority="1" stopIfTrue="1">
      <formula>LEN(TRIM(E3))=0</formula>
    </cfRule>
  </conditionalFormatting>
  <pageMargins left="0.47244094488188981" right="0.19685039370078741" top="0.70866141732283472" bottom="0.31496062992125984" header="0.31496062992125984" footer="0.31496062992125984"/>
  <pageSetup scale="3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2"/>
  <sheetViews>
    <sheetView view="pageBreakPreview" topLeftCell="A40" zoomScale="80" zoomScaleNormal="85" zoomScaleSheetLayoutView="80" zoomScalePageLayoutView="85" workbookViewId="0">
      <selection activeCell="G51" sqref="G51"/>
    </sheetView>
  </sheetViews>
  <sheetFormatPr baseColWidth="10" defaultRowHeight="15" x14ac:dyDescent="0.25"/>
  <cols>
    <col min="1" max="1" width="9.7109375" style="66" customWidth="1"/>
    <col min="2" max="2" width="12.85546875" style="66" customWidth="1"/>
    <col min="3" max="3" width="61" style="215" customWidth="1"/>
    <col min="4" max="4" width="35.85546875" style="215" customWidth="1"/>
    <col min="5" max="7" width="30.85546875" style="215" customWidth="1"/>
    <col min="8" max="8" width="17.85546875" style="215" customWidth="1"/>
    <col min="9" max="9" width="46" style="215" customWidth="1"/>
    <col min="10" max="10" width="27.42578125" style="215" customWidth="1"/>
    <col min="11" max="252" width="10.8554687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0.8554687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0.8554687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0.8554687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0.8554687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0.8554687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0.8554687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0.8554687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0.8554687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0.8554687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0.8554687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0.8554687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0.8554687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0.8554687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0.8554687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0.8554687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0.8554687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0.8554687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0.8554687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0.8554687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0.8554687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0.8554687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0.8554687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0.8554687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0.8554687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0.8554687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0.8554687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0.8554687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0.8554687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0.8554687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0.8554687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0.8554687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0.8554687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0.8554687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0.8554687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0.8554687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0.8554687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0.8554687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0.8554687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0.8554687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0.8554687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0.8554687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0.8554687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0.8554687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0.8554687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0.8554687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0.8554687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0.8554687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0.8554687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0.8554687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0.8554687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0.8554687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0.8554687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0.8554687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0.8554687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0.8554687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0.8554687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0.8554687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0.8554687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0.8554687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0.8554687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0.8554687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0.8554687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0.85546875" style="215"/>
  </cols>
  <sheetData>
    <row r="1" spans="1:13" s="28" customFormat="1" ht="24.75" customHeight="1" x14ac:dyDescent="0.25">
      <c r="A1" s="382"/>
      <c r="B1" s="383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24.75" customHeight="1" x14ac:dyDescent="0.25">
      <c r="A2" s="384"/>
      <c r="B2" s="96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4.75" customHeight="1" x14ac:dyDescent="0.25">
      <c r="A3" s="384"/>
      <c r="B3" s="96"/>
      <c r="C3" s="31"/>
      <c r="D3" s="32"/>
      <c r="E3" s="32"/>
      <c r="F3" s="32"/>
      <c r="G3" s="32"/>
      <c r="H3" s="410"/>
      <c r="I3" s="411" t="s">
        <v>108</v>
      </c>
      <c r="J3" s="35"/>
      <c r="K3" s="35"/>
      <c r="L3" s="35"/>
      <c r="M3" s="36"/>
    </row>
    <row r="4" spans="1:13" s="28" customFormat="1" ht="24.75" customHeight="1" thickBot="1" x14ac:dyDescent="0.3">
      <c r="A4" s="385"/>
      <c r="B4" s="386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64"/>
      <c r="B5" s="64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94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473" t="s">
        <v>3</v>
      </c>
      <c r="B8" s="474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s="28" customFormat="1" ht="20.25" x14ac:dyDescent="0.2">
      <c r="A10" s="475"/>
      <c r="B10" s="475"/>
      <c r="C10" s="476"/>
      <c r="D10" s="476"/>
      <c r="E10" s="476"/>
      <c r="F10" s="476"/>
      <c r="G10" s="476"/>
      <c r="H10" s="476"/>
      <c r="I10" s="476"/>
      <c r="J10" s="35"/>
      <c r="K10" s="35"/>
      <c r="L10" s="35"/>
      <c r="M10" s="36"/>
    </row>
    <row r="11" spans="1:13" ht="13.5" customHeight="1" x14ac:dyDescent="0.25">
      <c r="A11" s="464" t="s">
        <v>96</v>
      </c>
      <c r="B11" s="465"/>
      <c r="C11" s="465"/>
      <c r="D11" s="465"/>
      <c r="E11" s="465"/>
      <c r="F11" s="465"/>
      <c r="G11" s="465"/>
      <c r="H11" s="465"/>
      <c r="I11" s="466"/>
      <c r="J11" s="35"/>
      <c r="K11" s="35"/>
      <c r="L11" s="35"/>
      <c r="M11" s="36"/>
    </row>
    <row r="12" spans="1:13" ht="32.25" customHeight="1" x14ac:dyDescent="0.25">
      <c r="A12" s="464"/>
      <c r="B12" s="465"/>
      <c r="C12" s="465"/>
      <c r="D12" s="465"/>
      <c r="E12" s="465"/>
      <c r="F12" s="465"/>
      <c r="G12" s="465"/>
      <c r="H12" s="465"/>
      <c r="I12" s="467"/>
      <c r="J12" s="35"/>
      <c r="K12" s="35"/>
      <c r="L12" s="35"/>
      <c r="M12" s="36"/>
    </row>
    <row r="13" spans="1:13" x14ac:dyDescent="0.25">
      <c r="A13" s="63"/>
      <c r="B13" s="64"/>
      <c r="C13" s="214"/>
      <c r="D13" s="214"/>
      <c r="E13" s="214"/>
      <c r="F13" s="214"/>
      <c r="G13" s="214"/>
      <c r="H13" s="214"/>
      <c r="I13" s="214"/>
      <c r="J13" s="35"/>
      <c r="K13" s="35"/>
      <c r="L13" s="35"/>
      <c r="M13" s="36"/>
    </row>
    <row r="14" spans="1:13" ht="15.75" thickBot="1" x14ac:dyDescent="0.3">
      <c r="A14" s="63"/>
      <c r="B14" s="64"/>
      <c r="C14" s="214"/>
      <c r="D14" s="214"/>
      <c r="E14" s="214"/>
      <c r="F14" s="214"/>
      <c r="G14" s="214"/>
      <c r="H14" s="214"/>
      <c r="I14" s="214"/>
      <c r="J14" s="35"/>
      <c r="K14" s="35"/>
      <c r="L14" s="35"/>
      <c r="M14" s="36"/>
    </row>
    <row r="15" spans="1:13" ht="30.75" customHeight="1" thickBot="1" x14ac:dyDescent="0.25">
      <c r="A15" s="477"/>
      <c r="B15" s="478"/>
      <c r="C15" s="339" t="s">
        <v>37</v>
      </c>
      <c r="D15" s="340"/>
      <c r="E15" s="366"/>
      <c r="F15" s="229"/>
      <c r="G15" s="218" t="s">
        <v>38</v>
      </c>
      <c r="H15" s="219"/>
      <c r="I15" s="220"/>
    </row>
    <row r="16" spans="1:13" ht="61.5" customHeight="1" x14ac:dyDescent="0.2">
      <c r="A16" s="63"/>
      <c r="B16" s="64"/>
      <c r="C16" s="334"/>
      <c r="D16" s="335"/>
      <c r="E16" s="336"/>
      <c r="F16" s="229"/>
      <c r="G16" s="337" t="s">
        <v>46</v>
      </c>
      <c r="H16" s="394"/>
      <c r="I16" s="338"/>
    </row>
    <row r="17" spans="1:9" ht="50.25" customHeight="1" thickBot="1" x14ac:dyDescent="0.25">
      <c r="A17" s="63"/>
      <c r="B17" s="87"/>
      <c r="C17" s="339" t="s">
        <v>39</v>
      </c>
      <c r="D17" s="340"/>
      <c r="E17" s="368" t="s">
        <v>84</v>
      </c>
      <c r="F17" s="229"/>
      <c r="G17" s="226"/>
      <c r="H17" s="227"/>
      <c r="I17" s="228"/>
    </row>
    <row r="18" spans="1:9" ht="33" customHeight="1" thickBot="1" x14ac:dyDescent="0.25">
      <c r="A18" s="90"/>
      <c r="B18" s="91"/>
      <c r="C18" s="342"/>
      <c r="D18" s="343"/>
      <c r="E18" s="344"/>
      <c r="F18" s="217"/>
      <c r="G18" s="217"/>
      <c r="H18" s="231"/>
      <c r="I18" s="232"/>
    </row>
    <row r="19" spans="1:9" ht="15.75" thickBot="1" x14ac:dyDescent="0.3">
      <c r="A19" s="63"/>
      <c r="B19" s="95"/>
      <c r="C19" s="233"/>
      <c r="D19" s="233"/>
      <c r="E19" s="233"/>
      <c r="F19" s="233"/>
      <c r="G19" s="233"/>
      <c r="H19" s="231"/>
      <c r="I19" s="232"/>
    </row>
    <row r="20" spans="1:9" ht="42.75" customHeight="1" x14ac:dyDescent="0.25">
      <c r="A20" s="63"/>
      <c r="B20" s="95"/>
      <c r="C20" s="99" t="s">
        <v>42</v>
      </c>
      <c r="D20" s="100" t="s">
        <v>54</v>
      </c>
      <c r="E20" s="100" t="s">
        <v>122</v>
      </c>
      <c r="F20" s="345" t="s">
        <v>58</v>
      </c>
      <c r="G20" s="99" t="s">
        <v>113</v>
      </c>
      <c r="H20" s="100"/>
      <c r="I20" s="112"/>
    </row>
    <row r="21" spans="1:9" ht="14.25" customHeight="1" x14ac:dyDescent="0.25">
      <c r="A21" s="63"/>
      <c r="B21" s="95"/>
      <c r="C21" s="105"/>
      <c r="D21" s="106"/>
      <c r="E21" s="106"/>
      <c r="F21" s="346"/>
      <c r="G21" s="105"/>
      <c r="H21" s="106"/>
      <c r="I21" s="236"/>
    </row>
    <row r="22" spans="1:9" ht="25.5" customHeight="1" x14ac:dyDescent="0.25">
      <c r="A22" s="63"/>
      <c r="B22" s="95"/>
      <c r="C22" s="105"/>
      <c r="D22" s="106"/>
      <c r="E22" s="106"/>
      <c r="F22" s="346"/>
      <c r="G22" s="105" t="s">
        <v>30</v>
      </c>
      <c r="H22" s="346" t="s">
        <v>45</v>
      </c>
      <c r="I22" s="396"/>
    </row>
    <row r="23" spans="1:9" ht="48.75" customHeight="1" thickBot="1" x14ac:dyDescent="0.3">
      <c r="A23" s="63"/>
      <c r="B23" s="95"/>
      <c r="C23" s="113"/>
      <c r="D23" s="114"/>
      <c r="E23" s="114"/>
      <c r="F23" s="351"/>
      <c r="G23" s="113"/>
      <c r="H23" s="240" t="s">
        <v>116</v>
      </c>
      <c r="I23" s="119" t="s">
        <v>76</v>
      </c>
    </row>
    <row r="24" spans="1:9" ht="29.25" customHeight="1" x14ac:dyDescent="0.25">
      <c r="A24" s="120" t="s">
        <v>43</v>
      </c>
      <c r="B24" s="121" t="s">
        <v>40</v>
      </c>
      <c r="C24" s="481" t="s">
        <v>5</v>
      </c>
      <c r="D24" s="482">
        <v>1</v>
      </c>
      <c r="E24" s="438">
        <v>3944722</v>
      </c>
      <c r="F24" s="439">
        <f>+(D24*E24)*7</f>
        <v>27613054</v>
      </c>
      <c r="G24" s="422"/>
      <c r="H24" s="434"/>
      <c r="I24" s="434"/>
    </row>
    <row r="25" spans="1:9" ht="29.25" customHeight="1" x14ac:dyDescent="0.25">
      <c r="A25" s="123"/>
      <c r="B25" s="124"/>
      <c r="C25" s="481" t="s">
        <v>16</v>
      </c>
      <c r="D25" s="482">
        <v>1</v>
      </c>
      <c r="E25" s="438">
        <v>2775749</v>
      </c>
      <c r="F25" s="439">
        <f t="shared" ref="F25:F37" si="0">+(D25*E25)*7</f>
        <v>19430243</v>
      </c>
      <c r="G25" s="422"/>
      <c r="H25" s="126"/>
      <c r="I25" s="126"/>
    </row>
    <row r="26" spans="1:9" ht="29.25" customHeight="1" x14ac:dyDescent="0.25">
      <c r="A26" s="123"/>
      <c r="B26" s="124"/>
      <c r="C26" s="481" t="s">
        <v>17</v>
      </c>
      <c r="D26" s="482">
        <v>1</v>
      </c>
      <c r="E26" s="438">
        <v>2775749</v>
      </c>
      <c r="F26" s="439">
        <f t="shared" si="0"/>
        <v>19430243</v>
      </c>
      <c r="G26" s="422"/>
      <c r="H26" s="126"/>
      <c r="I26" s="126"/>
    </row>
    <row r="27" spans="1:9" ht="29.25" customHeight="1" x14ac:dyDescent="0.25">
      <c r="A27" s="123"/>
      <c r="B27" s="124"/>
      <c r="C27" s="481" t="s">
        <v>18</v>
      </c>
      <c r="D27" s="482">
        <v>1</v>
      </c>
      <c r="E27" s="438">
        <v>2775749</v>
      </c>
      <c r="F27" s="439">
        <f t="shared" si="0"/>
        <v>19430243</v>
      </c>
      <c r="G27" s="422"/>
      <c r="H27" s="126"/>
      <c r="I27" s="126"/>
    </row>
    <row r="28" spans="1:9" ht="29.25" customHeight="1" x14ac:dyDescent="0.25">
      <c r="A28" s="123"/>
      <c r="B28" s="124"/>
      <c r="C28" s="481" t="s">
        <v>19</v>
      </c>
      <c r="D28" s="482">
        <v>1</v>
      </c>
      <c r="E28" s="438">
        <v>2775749</v>
      </c>
      <c r="F28" s="439">
        <f t="shared" si="0"/>
        <v>19430243</v>
      </c>
      <c r="G28" s="422"/>
      <c r="H28" s="126"/>
      <c r="I28" s="126"/>
    </row>
    <row r="29" spans="1:9" ht="29.25" customHeight="1" x14ac:dyDescent="0.25">
      <c r="A29" s="123"/>
      <c r="B29" s="124"/>
      <c r="C29" s="481" t="s">
        <v>20</v>
      </c>
      <c r="D29" s="482">
        <v>1</v>
      </c>
      <c r="E29" s="438">
        <v>2775749</v>
      </c>
      <c r="F29" s="439">
        <f t="shared" si="0"/>
        <v>19430243</v>
      </c>
      <c r="G29" s="422"/>
      <c r="H29" s="126"/>
      <c r="I29" s="126"/>
    </row>
    <row r="30" spans="1:9" ht="29.25" customHeight="1" x14ac:dyDescent="0.25">
      <c r="A30" s="123"/>
      <c r="B30" s="124"/>
      <c r="C30" s="481" t="s">
        <v>21</v>
      </c>
      <c r="D30" s="482">
        <v>1</v>
      </c>
      <c r="E30" s="438">
        <v>2770079</v>
      </c>
      <c r="F30" s="439">
        <f t="shared" si="0"/>
        <v>19390553</v>
      </c>
      <c r="G30" s="422"/>
      <c r="H30" s="126"/>
      <c r="I30" s="126"/>
    </row>
    <row r="31" spans="1:9" ht="29.25" customHeight="1" x14ac:dyDescent="0.25">
      <c r="A31" s="123"/>
      <c r="B31" s="124"/>
      <c r="C31" s="481" t="s">
        <v>22</v>
      </c>
      <c r="D31" s="482">
        <v>1</v>
      </c>
      <c r="E31" s="438">
        <v>2775749</v>
      </c>
      <c r="F31" s="439">
        <f t="shared" si="0"/>
        <v>19430243</v>
      </c>
      <c r="G31" s="422"/>
      <c r="H31" s="126"/>
      <c r="I31" s="126"/>
    </row>
    <row r="32" spans="1:9" ht="29.25" customHeight="1" x14ac:dyDescent="0.25">
      <c r="A32" s="123"/>
      <c r="B32" s="124"/>
      <c r="C32" s="481" t="s">
        <v>23</v>
      </c>
      <c r="D32" s="482">
        <v>1</v>
      </c>
      <c r="E32" s="438">
        <v>1870264</v>
      </c>
      <c r="F32" s="439">
        <f t="shared" si="0"/>
        <v>13091848</v>
      </c>
      <c r="G32" s="422"/>
      <c r="H32" s="126"/>
      <c r="I32" s="126"/>
    </row>
    <row r="33" spans="1:12" ht="29.25" customHeight="1" x14ac:dyDescent="0.25">
      <c r="A33" s="123"/>
      <c r="B33" s="124"/>
      <c r="C33" s="481" t="s">
        <v>24</v>
      </c>
      <c r="D33" s="482">
        <v>2</v>
      </c>
      <c r="E33" s="438">
        <v>1894324</v>
      </c>
      <c r="F33" s="439">
        <f t="shared" si="0"/>
        <v>26520536</v>
      </c>
      <c r="G33" s="422"/>
      <c r="H33" s="126"/>
      <c r="I33" s="126"/>
    </row>
    <row r="34" spans="1:12" ht="29.25" customHeight="1" x14ac:dyDescent="0.25">
      <c r="A34" s="123"/>
      <c r="B34" s="124"/>
      <c r="C34" s="481" t="s">
        <v>25</v>
      </c>
      <c r="D34" s="482">
        <v>16</v>
      </c>
      <c r="E34" s="438">
        <v>2269456</v>
      </c>
      <c r="F34" s="439">
        <f t="shared" si="0"/>
        <v>254179072</v>
      </c>
      <c r="G34" s="422"/>
      <c r="H34" s="126"/>
      <c r="I34" s="126"/>
    </row>
    <row r="35" spans="1:12" ht="29.25" customHeight="1" x14ac:dyDescent="0.25">
      <c r="A35" s="123"/>
      <c r="B35" s="124"/>
      <c r="C35" s="483" t="s">
        <v>26</v>
      </c>
      <c r="D35" s="484">
        <v>1</v>
      </c>
      <c r="E35" s="438">
        <v>1894324</v>
      </c>
      <c r="F35" s="439">
        <f t="shared" si="0"/>
        <v>13260268</v>
      </c>
      <c r="G35" s="422"/>
      <c r="H35" s="126"/>
      <c r="I35" s="126"/>
    </row>
    <row r="36" spans="1:12" ht="30" customHeight="1" x14ac:dyDescent="0.25">
      <c r="A36" s="123"/>
      <c r="B36" s="124"/>
      <c r="C36" s="481" t="s">
        <v>27</v>
      </c>
      <c r="D36" s="482">
        <v>5</v>
      </c>
      <c r="E36" s="438">
        <v>1558822</v>
      </c>
      <c r="F36" s="439">
        <f t="shared" si="0"/>
        <v>54558770</v>
      </c>
      <c r="G36" s="422"/>
      <c r="H36" s="126"/>
      <c r="I36" s="126"/>
    </row>
    <row r="37" spans="1:12" ht="30" customHeight="1" x14ac:dyDescent="0.25">
      <c r="A37" s="123"/>
      <c r="B37" s="124"/>
      <c r="C37" s="485" t="s">
        <v>28</v>
      </c>
      <c r="D37" s="486">
        <v>3</v>
      </c>
      <c r="E37" s="438">
        <v>1548669</v>
      </c>
      <c r="F37" s="439">
        <f t="shared" si="0"/>
        <v>32522049</v>
      </c>
      <c r="G37" s="422"/>
      <c r="H37" s="127"/>
      <c r="I37" s="127"/>
    </row>
    <row r="38" spans="1:12" ht="31.5" customHeight="1" x14ac:dyDescent="0.25">
      <c r="A38" s="123"/>
      <c r="B38" s="124"/>
      <c r="C38" s="184" t="s">
        <v>44</v>
      </c>
      <c r="D38" s="185"/>
      <c r="E38" s="487">
        <f>SUM(E24:E37)</f>
        <v>34405154</v>
      </c>
      <c r="F38" s="487">
        <f>SUM(F24:F37)</f>
        <v>557717608</v>
      </c>
      <c r="G38" s="479"/>
      <c r="H38" s="130"/>
      <c r="I38" s="130"/>
    </row>
    <row r="39" spans="1:12" ht="37.5" customHeight="1" x14ac:dyDescent="0.25">
      <c r="A39" s="123"/>
      <c r="B39" s="124"/>
      <c r="C39" s="488" t="s">
        <v>31</v>
      </c>
      <c r="D39" s="489"/>
      <c r="E39" s="177">
        <v>485520</v>
      </c>
      <c r="F39" s="287">
        <f>+E39*7</f>
        <v>3398640</v>
      </c>
      <c r="G39" s="244"/>
      <c r="H39" s="127"/>
      <c r="I39" s="127"/>
    </row>
    <row r="40" spans="1:12" ht="29.25" customHeight="1" x14ac:dyDescent="0.25">
      <c r="A40" s="123"/>
      <c r="B40" s="124"/>
      <c r="C40" s="488" t="s">
        <v>32</v>
      </c>
      <c r="D40" s="489"/>
      <c r="E40" s="177">
        <v>7372402</v>
      </c>
      <c r="F40" s="287">
        <f t="shared" ref="F40:F45" si="1">+E40*7</f>
        <v>51606814</v>
      </c>
      <c r="G40" s="244"/>
      <c r="H40" s="128"/>
      <c r="I40" s="128"/>
    </row>
    <row r="41" spans="1:12" ht="29.25" customHeight="1" x14ac:dyDescent="0.25">
      <c r="A41" s="123"/>
      <c r="B41" s="124"/>
      <c r="C41" s="488" t="s">
        <v>33</v>
      </c>
      <c r="D41" s="489"/>
      <c r="E41" s="177">
        <v>2032692</v>
      </c>
      <c r="F41" s="287">
        <f t="shared" si="1"/>
        <v>14228844</v>
      </c>
      <c r="G41" s="244"/>
      <c r="H41" s="128"/>
      <c r="I41" s="128"/>
    </row>
    <row r="42" spans="1:12" ht="29.25" customHeight="1" x14ac:dyDescent="0.25">
      <c r="A42" s="123"/>
      <c r="B42" s="124"/>
      <c r="C42" s="490" t="s">
        <v>15</v>
      </c>
      <c r="D42" s="491"/>
      <c r="E42" s="177">
        <v>9177391</v>
      </c>
      <c r="F42" s="287">
        <f t="shared" si="1"/>
        <v>64241737</v>
      </c>
      <c r="G42" s="244"/>
      <c r="H42" s="128"/>
      <c r="I42" s="128"/>
    </row>
    <row r="43" spans="1:12" ht="29.25" customHeight="1" x14ac:dyDescent="0.25">
      <c r="A43" s="123"/>
      <c r="B43" s="124"/>
      <c r="C43" s="488" t="s">
        <v>34</v>
      </c>
      <c r="D43" s="489"/>
      <c r="E43" s="177">
        <v>5071453</v>
      </c>
      <c r="F43" s="287">
        <f t="shared" si="1"/>
        <v>35500171</v>
      </c>
      <c r="G43" s="244"/>
      <c r="H43" s="128"/>
      <c r="I43" s="128"/>
    </row>
    <row r="44" spans="1:12" ht="29.25" customHeight="1" x14ac:dyDescent="0.25">
      <c r="A44" s="123"/>
      <c r="B44" s="124"/>
      <c r="C44" s="488" t="s">
        <v>35</v>
      </c>
      <c r="D44" s="489"/>
      <c r="E44" s="177">
        <v>10306102</v>
      </c>
      <c r="F44" s="287">
        <f t="shared" si="1"/>
        <v>72142714</v>
      </c>
      <c r="G44" s="244"/>
      <c r="H44" s="128"/>
      <c r="I44" s="128"/>
    </row>
    <row r="45" spans="1:12" ht="29.25" customHeight="1" x14ac:dyDescent="0.25">
      <c r="A45" s="123"/>
      <c r="B45" s="124"/>
      <c r="C45" s="488" t="s">
        <v>50</v>
      </c>
      <c r="D45" s="489"/>
      <c r="E45" s="177">
        <v>16518296.181573331</v>
      </c>
      <c r="F45" s="287">
        <f t="shared" si="1"/>
        <v>115628073.27101332</v>
      </c>
      <c r="G45" s="244"/>
      <c r="H45" s="128"/>
      <c r="I45" s="128"/>
    </row>
    <row r="46" spans="1:12" ht="30" customHeight="1" thickBot="1" x14ac:dyDescent="0.3">
      <c r="A46" s="123"/>
      <c r="B46" s="132"/>
      <c r="C46" s="452" t="s">
        <v>6</v>
      </c>
      <c r="D46" s="453"/>
      <c r="E46" s="310">
        <f>+ROUND(SUM(E38:E45),0)</f>
        <v>85369010</v>
      </c>
      <c r="F46" s="310">
        <f>+ROUND(SUM(F38:F45),0)</f>
        <v>914464601</v>
      </c>
      <c r="G46" s="419"/>
      <c r="H46" s="256"/>
      <c r="I46" s="258">
        <v>0</v>
      </c>
      <c r="J46" s="375"/>
    </row>
    <row r="47" spans="1:12" ht="30" customHeight="1" x14ac:dyDescent="0.25">
      <c r="A47" s="123"/>
      <c r="B47" s="136" t="s">
        <v>41</v>
      </c>
      <c r="C47" s="492" t="s">
        <v>7</v>
      </c>
      <c r="D47" s="493"/>
      <c r="E47" s="177">
        <v>13339388</v>
      </c>
      <c r="F47" s="177">
        <f>+E47*7</f>
        <v>93375716</v>
      </c>
      <c r="G47" s="122"/>
      <c r="H47" s="137"/>
      <c r="I47" s="137"/>
      <c r="K47" s="375">
        <v>10627125.300000012</v>
      </c>
      <c r="L47" s="480"/>
    </row>
    <row r="48" spans="1:12" x14ac:dyDescent="0.25">
      <c r="A48" s="123"/>
      <c r="B48" s="138"/>
      <c r="C48" s="492" t="s">
        <v>8</v>
      </c>
      <c r="D48" s="493"/>
      <c r="E48" s="177">
        <v>22091009.5</v>
      </c>
      <c r="F48" s="177">
        <f>+E48*7</f>
        <v>154637066.5</v>
      </c>
      <c r="G48" s="122"/>
      <c r="H48" s="139"/>
      <c r="I48" s="139"/>
    </row>
    <row r="49" spans="1:9" ht="30" customHeight="1" thickBot="1" x14ac:dyDescent="0.3">
      <c r="A49" s="123"/>
      <c r="B49" s="262"/>
      <c r="C49" s="456" t="s">
        <v>14</v>
      </c>
      <c r="D49" s="457"/>
      <c r="E49" s="310">
        <f>+ROUND(SUM(E47:E48),0)</f>
        <v>35430398</v>
      </c>
      <c r="F49" s="310">
        <f>+ROUND(SUM(F47:F48),0)</f>
        <v>248012783</v>
      </c>
      <c r="G49" s="264"/>
      <c r="H49" s="265"/>
      <c r="I49" s="266"/>
    </row>
    <row r="50" spans="1:9" ht="30" customHeight="1" thickBot="1" x14ac:dyDescent="0.3">
      <c r="A50" s="123"/>
      <c r="B50" s="267"/>
      <c r="C50" s="352" t="s">
        <v>78</v>
      </c>
      <c r="D50" s="353"/>
      <c r="E50" s="353"/>
      <c r="F50" s="353"/>
      <c r="G50" s="353"/>
      <c r="H50" s="353"/>
      <c r="I50" s="354"/>
    </row>
    <row r="51" spans="1:9" ht="30" customHeight="1" x14ac:dyDescent="0.25">
      <c r="A51" s="123"/>
      <c r="B51" s="147" t="s">
        <v>9</v>
      </c>
      <c r="C51" s="494" t="s">
        <v>10</v>
      </c>
      <c r="D51" s="308" t="s">
        <v>55</v>
      </c>
      <c r="E51" s="177">
        <v>23227329.5</v>
      </c>
      <c r="F51" s="177">
        <f>+E51*2</f>
        <v>46454659</v>
      </c>
      <c r="G51" s="122"/>
      <c r="H51" s="128"/>
      <c r="I51" s="128"/>
    </row>
    <row r="52" spans="1:9" ht="30" customHeight="1" x14ac:dyDescent="0.25">
      <c r="A52" s="123"/>
      <c r="B52" s="147"/>
      <c r="C52" s="494" t="s">
        <v>11</v>
      </c>
      <c r="D52" s="308" t="s">
        <v>56</v>
      </c>
      <c r="E52" s="177">
        <v>2331125.5</v>
      </c>
      <c r="F52" s="177">
        <f>+E52</f>
        <v>2331125.5</v>
      </c>
      <c r="G52" s="122"/>
      <c r="H52" s="128"/>
      <c r="I52" s="128"/>
    </row>
    <row r="53" spans="1:9" ht="30" customHeight="1" x14ac:dyDescent="0.25">
      <c r="A53" s="123"/>
      <c r="B53" s="147"/>
      <c r="C53" s="494" t="s">
        <v>12</v>
      </c>
      <c r="D53" s="308" t="s">
        <v>57</v>
      </c>
      <c r="E53" s="177">
        <v>698660</v>
      </c>
      <c r="F53" s="177">
        <f>+E53</f>
        <v>698660</v>
      </c>
      <c r="G53" s="122"/>
      <c r="H53" s="128"/>
      <c r="I53" s="128"/>
    </row>
    <row r="54" spans="1:9" ht="30" customHeight="1" x14ac:dyDescent="0.25">
      <c r="A54" s="149"/>
      <c r="B54" s="150"/>
      <c r="C54" s="309" t="s">
        <v>13</v>
      </c>
      <c r="D54" s="309"/>
      <c r="E54" s="310">
        <f>+ROUND(SUM(E51:E53),0)</f>
        <v>26257115</v>
      </c>
      <c r="F54" s="310">
        <f>+ROUND(SUM(F51:F53),0)</f>
        <v>49484445</v>
      </c>
      <c r="G54" s="419"/>
      <c r="H54" s="256"/>
      <c r="I54" s="258">
        <v>0</v>
      </c>
    </row>
    <row r="55" spans="1:9" ht="30" customHeight="1" x14ac:dyDescent="0.25">
      <c r="A55" s="270" t="s">
        <v>48</v>
      </c>
      <c r="B55" s="271"/>
      <c r="C55" s="272"/>
      <c r="D55" s="273"/>
      <c r="E55" s="311">
        <f>+ROUND(SUM(E54,E49,E46),0)</f>
        <v>147056523</v>
      </c>
      <c r="F55" s="311">
        <f>+ROUND(SUM(F54,F49,F46),0)</f>
        <v>1211961829</v>
      </c>
      <c r="G55" s="419"/>
      <c r="H55" s="257"/>
      <c r="I55" s="275">
        <v>0</v>
      </c>
    </row>
    <row r="56" spans="1:9" ht="24" customHeight="1" x14ac:dyDescent="0.25">
      <c r="A56" s="154"/>
      <c r="B56" s="154"/>
      <c r="C56" s="276"/>
      <c r="D56" s="276"/>
      <c r="E56" s="276"/>
      <c r="F56" s="276"/>
      <c r="G56" s="276"/>
      <c r="H56" s="276"/>
      <c r="I56" s="276"/>
    </row>
    <row r="57" spans="1:9" ht="12.75" x14ac:dyDescent="0.25">
      <c r="A57" s="376"/>
      <c r="B57" s="376"/>
      <c r="C57" s="376"/>
      <c r="D57" s="376"/>
      <c r="E57" s="376"/>
      <c r="F57" s="376"/>
      <c r="G57" s="376"/>
      <c r="H57" s="376"/>
      <c r="I57" s="376"/>
    </row>
    <row r="58" spans="1:9" ht="18" x14ac:dyDescent="0.25">
      <c r="A58" s="157" t="s">
        <v>97</v>
      </c>
      <c r="B58" s="157"/>
      <c r="C58" s="157"/>
      <c r="D58" s="157"/>
      <c r="E58" s="159"/>
      <c r="F58" s="159"/>
      <c r="G58" s="159"/>
      <c r="H58" s="159"/>
      <c r="I58" s="159"/>
    </row>
    <row r="59" spans="1:9" ht="12.75" x14ac:dyDescent="0.25">
      <c r="A59" s="157" t="s">
        <v>98</v>
      </c>
      <c r="B59" s="157"/>
      <c r="C59" s="157"/>
      <c r="D59" s="157"/>
      <c r="E59" s="157"/>
      <c r="F59" s="157"/>
      <c r="G59" s="157"/>
      <c r="H59" s="157"/>
      <c r="I59" s="157"/>
    </row>
    <row r="60" spans="1:9" ht="12.75" x14ac:dyDescent="0.25">
      <c r="A60" s="157"/>
      <c r="B60" s="157"/>
      <c r="C60" s="157"/>
      <c r="D60" s="157"/>
      <c r="E60" s="157"/>
      <c r="F60" s="157"/>
      <c r="G60" s="157"/>
      <c r="H60" s="157"/>
      <c r="I60" s="157"/>
    </row>
    <row r="61" spans="1:9" ht="18" x14ac:dyDescent="0.25">
      <c r="A61" s="397" t="s">
        <v>99</v>
      </c>
      <c r="B61" s="398"/>
      <c r="C61" s="159"/>
      <c r="D61" s="159"/>
      <c r="E61" s="159"/>
      <c r="F61" s="159"/>
      <c r="G61" s="159"/>
      <c r="H61" s="159"/>
      <c r="I61" s="159"/>
    </row>
    <row r="62" spans="1:9" ht="18" x14ac:dyDescent="0.25">
      <c r="A62" s="397" t="s">
        <v>100</v>
      </c>
      <c r="B62" s="398"/>
      <c r="C62" s="159"/>
      <c r="D62" s="159"/>
      <c r="E62" s="159"/>
      <c r="F62" s="159"/>
      <c r="G62" s="159"/>
      <c r="H62" s="159"/>
      <c r="I62" s="159"/>
    </row>
    <row r="63" spans="1:9" ht="18" x14ac:dyDescent="0.25">
      <c r="A63" s="397" t="s">
        <v>101</v>
      </c>
      <c r="B63" s="398"/>
      <c r="C63" s="159"/>
      <c r="D63" s="159"/>
      <c r="E63" s="159"/>
      <c r="F63" s="159"/>
      <c r="G63" s="159"/>
      <c r="H63" s="159"/>
      <c r="I63" s="159"/>
    </row>
    <row r="64" spans="1:9" ht="18" x14ac:dyDescent="0.25">
      <c r="A64" s="397" t="s">
        <v>102</v>
      </c>
      <c r="B64" s="398"/>
      <c r="C64" s="159"/>
      <c r="D64" s="159"/>
      <c r="E64" s="159"/>
      <c r="F64" s="159"/>
      <c r="G64" s="159"/>
      <c r="H64" s="159"/>
      <c r="I64" s="159"/>
    </row>
    <row r="65" spans="1:9" ht="18" x14ac:dyDescent="0.25">
      <c r="A65" s="397" t="s">
        <v>103</v>
      </c>
      <c r="B65" s="398"/>
      <c r="C65" s="159"/>
      <c r="D65" s="159"/>
      <c r="E65" s="159"/>
      <c r="F65" s="159"/>
      <c r="G65" s="159"/>
      <c r="H65" s="159"/>
      <c r="I65" s="159"/>
    </row>
    <row r="66" spans="1:9" ht="18" x14ac:dyDescent="0.25">
      <c r="A66" s="397" t="s">
        <v>104</v>
      </c>
      <c r="B66" s="398"/>
      <c r="C66" s="159"/>
      <c r="D66" s="159"/>
      <c r="E66" s="159"/>
      <c r="F66" s="159"/>
      <c r="G66" s="159"/>
      <c r="H66" s="159"/>
      <c r="I66" s="159"/>
    </row>
    <row r="67" spans="1:9" ht="18" x14ac:dyDescent="0.25">
      <c r="A67" s="397" t="s">
        <v>105</v>
      </c>
      <c r="B67" s="399"/>
      <c r="C67" s="162"/>
      <c r="D67" s="162"/>
      <c r="E67" s="162"/>
      <c r="F67" s="161"/>
      <c r="G67" s="159"/>
      <c r="H67" s="162"/>
      <c r="I67" s="162"/>
    </row>
    <row r="68" spans="1:9" ht="18" x14ac:dyDescent="0.25">
      <c r="A68" s="397" t="s">
        <v>106</v>
      </c>
      <c r="B68" s="399"/>
      <c r="C68" s="162"/>
      <c r="D68" s="162"/>
      <c r="E68" s="162"/>
      <c r="F68" s="162"/>
      <c r="G68" s="162"/>
      <c r="H68" s="162"/>
      <c r="I68" s="162"/>
    </row>
    <row r="69" spans="1:9" ht="18" x14ac:dyDescent="0.25">
      <c r="A69" s="400" t="s">
        <v>107</v>
      </c>
      <c r="B69" s="399"/>
      <c r="C69" s="162"/>
      <c r="D69" s="162"/>
      <c r="E69" s="162"/>
      <c r="F69" s="162"/>
      <c r="G69" s="162"/>
      <c r="H69" s="162"/>
      <c r="I69" s="162"/>
    </row>
    <row r="70" spans="1:9" ht="15.75" x14ac:dyDescent="0.25">
      <c r="A70" s="167"/>
      <c r="B70" s="74"/>
      <c r="C70" s="214"/>
      <c r="D70" s="214"/>
      <c r="E70" s="214"/>
      <c r="F70" s="214"/>
      <c r="G70" s="214"/>
      <c r="H70" s="214"/>
      <c r="I70" s="214"/>
    </row>
    <row r="71" spans="1:9" x14ac:dyDescent="0.25">
      <c r="A71" s="74"/>
      <c r="B71" s="74"/>
      <c r="C71" s="214"/>
      <c r="D71" s="214"/>
      <c r="E71" s="214"/>
      <c r="F71" s="214"/>
      <c r="G71" s="214"/>
      <c r="H71" s="214"/>
      <c r="I71" s="214"/>
    </row>
    <row r="72" spans="1:9" x14ac:dyDescent="0.25">
      <c r="A72" s="74"/>
      <c r="B72" s="74"/>
      <c r="C72" s="214"/>
      <c r="D72" s="214"/>
      <c r="E72" s="277"/>
      <c r="F72" s="277"/>
      <c r="G72" s="277"/>
      <c r="H72" s="214"/>
      <c r="I72" s="277"/>
    </row>
    <row r="73" spans="1:9" ht="10.5" customHeight="1" x14ac:dyDescent="0.25">
      <c r="A73" s="74"/>
      <c r="B73" s="74"/>
      <c r="C73" s="214"/>
      <c r="D73" s="214"/>
      <c r="E73" s="277"/>
      <c r="F73" s="277"/>
      <c r="G73" s="277"/>
      <c r="H73" s="214"/>
      <c r="I73" s="277"/>
    </row>
    <row r="74" spans="1:9" ht="8.25" customHeight="1" x14ac:dyDescent="0.25">
      <c r="A74" s="74"/>
      <c r="B74" s="74"/>
      <c r="C74" s="214"/>
      <c r="D74" s="214"/>
      <c r="E74" s="277"/>
      <c r="F74" s="277"/>
      <c r="G74" s="277"/>
      <c r="H74" s="214"/>
      <c r="I74" s="277"/>
    </row>
    <row r="75" spans="1:9" x14ac:dyDescent="0.25">
      <c r="A75" s="74"/>
      <c r="B75" s="74"/>
      <c r="C75" s="214"/>
      <c r="D75" s="214"/>
      <c r="E75" s="277"/>
      <c r="F75" s="277"/>
      <c r="G75" s="277"/>
      <c r="H75" s="214"/>
      <c r="I75" s="277"/>
    </row>
    <row r="76" spans="1:9" x14ac:dyDescent="0.25">
      <c r="A76" s="74"/>
      <c r="B76" s="74"/>
      <c r="C76" s="214"/>
      <c r="D76" s="214"/>
      <c r="E76" s="277"/>
      <c r="F76" s="277"/>
      <c r="G76" s="277"/>
      <c r="H76" s="214"/>
      <c r="I76" s="277"/>
    </row>
    <row r="77" spans="1:9" x14ac:dyDescent="0.25">
      <c r="A77" s="74"/>
      <c r="B77" s="74"/>
      <c r="C77" s="214"/>
      <c r="D77" s="214"/>
      <c r="E77" s="277"/>
      <c r="F77" s="277"/>
      <c r="G77" s="277"/>
      <c r="H77" s="214"/>
      <c r="I77" s="277"/>
    </row>
    <row r="78" spans="1:9" ht="15.75" x14ac:dyDescent="0.25">
      <c r="A78" s="167"/>
      <c r="B78" s="74"/>
      <c r="C78" s="214"/>
      <c r="D78" s="214"/>
      <c r="E78" s="278"/>
      <c r="F78" s="278"/>
      <c r="G78" s="278"/>
      <c r="H78" s="214"/>
      <c r="I78" s="277"/>
    </row>
    <row r="79" spans="1:9" x14ac:dyDescent="0.25">
      <c r="A79" s="74"/>
      <c r="B79" s="74"/>
      <c r="C79" s="214"/>
      <c r="D79" s="214"/>
      <c r="E79" s="277"/>
      <c r="F79" s="277"/>
      <c r="G79" s="277"/>
      <c r="H79" s="214"/>
      <c r="I79" s="277"/>
    </row>
    <row r="80" spans="1:9" x14ac:dyDescent="0.25">
      <c r="A80" s="74"/>
      <c r="B80" s="74"/>
      <c r="C80" s="279"/>
      <c r="D80" s="279"/>
      <c r="E80" s="280"/>
      <c r="F80" s="280"/>
      <c r="G80" s="280"/>
      <c r="H80" s="281"/>
      <c r="I80" s="279"/>
    </row>
    <row r="81" spans="1:9" ht="49.5" customHeight="1" x14ac:dyDescent="0.25">
      <c r="A81" s="282"/>
      <c r="B81" s="282"/>
      <c r="C81" s="282"/>
      <c r="D81" s="282"/>
      <c r="E81" s="282"/>
      <c r="F81" s="282"/>
      <c r="G81" s="282"/>
      <c r="H81" s="282"/>
      <c r="I81" s="282"/>
    </row>
    <row r="82" spans="1:9" ht="123" customHeight="1" x14ac:dyDescent="0.25">
      <c r="A82" s="283"/>
      <c r="B82" s="283"/>
      <c r="C82" s="283"/>
      <c r="D82" s="283"/>
      <c r="E82" s="283"/>
      <c r="F82" s="283"/>
      <c r="G82" s="283"/>
      <c r="H82" s="283"/>
      <c r="I82" s="283"/>
    </row>
  </sheetData>
  <sheetProtection algorithmName="SHA-512" hashValue="85QnY619/MyVBjIlpADTLZQRea8U6weDset1nYtuxGSdbS3QvHtoO4CtSv//As6gOHN4Q2ld7gefxxKe+g8I/g==" saltValue="d7nC+I4hwndKlpO9GLORow==" spinCount="100000" sheet="1" objects="1" scenarios="1"/>
  <mergeCells count="36">
    <mergeCell ref="A55:C55"/>
    <mergeCell ref="A81:I81"/>
    <mergeCell ref="A82:I82"/>
    <mergeCell ref="A24:A54"/>
    <mergeCell ref="B24:B46"/>
    <mergeCell ref="B47:B49"/>
    <mergeCell ref="B51:B53"/>
    <mergeCell ref="C50:I50"/>
    <mergeCell ref="C1:H4"/>
    <mergeCell ref="J1:M2"/>
    <mergeCell ref="J3:M14"/>
    <mergeCell ref="A6:B6"/>
    <mergeCell ref="C6:I6"/>
    <mergeCell ref="A7:B7"/>
    <mergeCell ref="C7:I7"/>
    <mergeCell ref="A8:B8"/>
    <mergeCell ref="C8:I8"/>
    <mergeCell ref="A9:B9"/>
    <mergeCell ref="C9:I9"/>
    <mergeCell ref="A11:I12"/>
    <mergeCell ref="F20:F23"/>
    <mergeCell ref="A57:I57"/>
    <mergeCell ref="A58:D58"/>
    <mergeCell ref="A59:I60"/>
    <mergeCell ref="E15:E16"/>
    <mergeCell ref="E17:E18"/>
    <mergeCell ref="C15:D16"/>
    <mergeCell ref="C17:D18"/>
    <mergeCell ref="C20:C23"/>
    <mergeCell ref="D20:D23"/>
    <mergeCell ref="E20:E23"/>
    <mergeCell ref="G20:I21"/>
    <mergeCell ref="G22:G23"/>
    <mergeCell ref="H22:I22"/>
    <mergeCell ref="G15:I15"/>
    <mergeCell ref="G16:I17"/>
  </mergeCells>
  <conditionalFormatting sqref="E15 E17 J3:M10 G16 J13:M14">
    <cfRule type="containsBlanks" dxfId="6" priority="2" stopIfTrue="1">
      <formula>LEN(TRIM(E3))=0</formula>
    </cfRule>
  </conditionalFormatting>
  <pageMargins left="0.32" right="0.19685039370078741" top="0.70866141732283472" bottom="0.31496062992125984" header="0.31496062992125984" footer="0.31496062992125984"/>
  <pageSetup scale="35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Blanks" priority="1" stopIfTrue="1" id="{E15CC11C-B8EE-4693-AAAB-D645B43F64AD}">
            <xm:f>LEN(TRIM('GRUPO 9 DE 53 PERSONAS BOGO '!J10))=0</xm:f>
            <x14:dxf>
              <fill>
                <patternFill>
                  <bgColor theme="0" tint="-0.24994659260841701"/>
                </patternFill>
              </fill>
            </x14:dxf>
          </x14:cfRule>
          <xm:sqref>J11:M12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94"/>
  <sheetViews>
    <sheetView view="pageBreakPreview" topLeftCell="A45" zoomScale="70" zoomScaleNormal="85" zoomScaleSheetLayoutView="70" zoomScalePageLayoutView="85" workbookViewId="0">
      <selection activeCell="F61" sqref="F61"/>
    </sheetView>
  </sheetViews>
  <sheetFormatPr baseColWidth="10" defaultRowHeight="15" x14ac:dyDescent="0.25"/>
  <cols>
    <col min="1" max="2" width="11.5703125" style="66" customWidth="1"/>
    <col min="3" max="3" width="61" style="215" customWidth="1"/>
    <col min="4" max="4" width="22.28515625" style="215" customWidth="1"/>
    <col min="5" max="5" width="22.42578125" style="215" customWidth="1"/>
    <col min="6" max="6" width="22.28515625" style="215" customWidth="1"/>
    <col min="7" max="8" width="17.8554687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8.5" customHeight="1" x14ac:dyDescent="0.25">
      <c r="A1" s="382"/>
      <c r="B1" s="383"/>
      <c r="C1" s="22" t="s">
        <v>110</v>
      </c>
      <c r="D1" s="23"/>
      <c r="E1" s="23"/>
      <c r="F1" s="23"/>
      <c r="G1" s="23"/>
      <c r="H1" s="24" t="s">
        <v>95</v>
      </c>
      <c r="I1" s="25"/>
      <c r="J1" s="26"/>
      <c r="K1" s="26"/>
      <c r="L1" s="26"/>
      <c r="M1" s="27"/>
    </row>
    <row r="2" spans="1:13" s="28" customFormat="1" ht="28.5" customHeight="1" x14ac:dyDescent="0.25">
      <c r="A2" s="384"/>
      <c r="B2" s="96"/>
      <c r="C2" s="31"/>
      <c r="D2" s="32"/>
      <c r="E2" s="32"/>
      <c r="F2" s="32"/>
      <c r="G2" s="32"/>
      <c r="H2" s="33" t="s">
        <v>0</v>
      </c>
      <c r="I2" s="34"/>
      <c r="J2" s="26"/>
      <c r="K2" s="26"/>
      <c r="L2" s="26"/>
      <c r="M2" s="27"/>
    </row>
    <row r="3" spans="1:13" s="28" customFormat="1" ht="28.5" customHeight="1" x14ac:dyDescent="0.25">
      <c r="A3" s="384"/>
      <c r="B3" s="96"/>
      <c r="C3" s="31"/>
      <c r="D3" s="32"/>
      <c r="E3" s="32"/>
      <c r="F3" s="32"/>
      <c r="G3" s="32"/>
      <c r="H3" s="33" t="s">
        <v>108</v>
      </c>
      <c r="I3" s="34"/>
      <c r="J3" s="35"/>
      <c r="K3" s="35"/>
      <c r="L3" s="35"/>
      <c r="M3" s="36"/>
    </row>
    <row r="4" spans="1:13" s="28" customFormat="1" ht="28.5" customHeight="1" thickBot="1" x14ac:dyDescent="0.3">
      <c r="A4" s="385"/>
      <c r="B4" s="386"/>
      <c r="C4" s="39"/>
      <c r="D4" s="40"/>
      <c r="E4" s="40"/>
      <c r="F4" s="40"/>
      <c r="G4" s="40"/>
      <c r="H4" s="41" t="s">
        <v>1</v>
      </c>
      <c r="I4" s="42"/>
      <c r="J4" s="35"/>
      <c r="K4" s="35"/>
      <c r="L4" s="35"/>
      <c r="M4" s="36"/>
    </row>
    <row r="5" spans="1:13" s="28" customFormat="1" ht="19.5" customHeight="1" thickBot="1" x14ac:dyDescent="0.3">
      <c r="A5" s="64"/>
      <c r="B5" s="64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90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2"/>
      <c r="H7" s="53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6"/>
      <c r="H8" s="57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x14ac:dyDescent="0.25">
      <c r="A10" s="63"/>
      <c r="B10" s="64"/>
      <c r="C10" s="214"/>
      <c r="D10" s="214"/>
      <c r="E10" s="214"/>
      <c r="F10" s="214"/>
      <c r="G10" s="214"/>
      <c r="H10" s="214"/>
      <c r="I10" s="214"/>
      <c r="J10" s="35"/>
      <c r="K10" s="35"/>
      <c r="L10" s="35"/>
      <c r="M10" s="36"/>
    </row>
    <row r="11" spans="1:13" ht="12.75" customHeight="1" x14ac:dyDescent="0.25">
      <c r="A11" s="68" t="s">
        <v>111</v>
      </c>
      <c r="B11" s="69"/>
      <c r="C11" s="69"/>
      <c r="D11" s="69"/>
      <c r="E11" s="69"/>
      <c r="F11" s="69"/>
      <c r="G11" s="69"/>
      <c r="H11" s="69"/>
      <c r="I11" s="70"/>
      <c r="J11" s="35"/>
      <c r="K11" s="35"/>
      <c r="L11" s="35"/>
      <c r="M11" s="36"/>
    </row>
    <row r="12" spans="1:13" ht="27.75" customHeight="1" x14ac:dyDescent="0.25">
      <c r="A12" s="68"/>
      <c r="B12" s="69"/>
      <c r="C12" s="69"/>
      <c r="D12" s="69"/>
      <c r="E12" s="69"/>
      <c r="F12" s="69"/>
      <c r="G12" s="69"/>
      <c r="H12" s="69"/>
      <c r="I12" s="71"/>
      <c r="J12" s="35"/>
      <c r="K12" s="35"/>
      <c r="L12" s="35"/>
      <c r="M12" s="36"/>
    </row>
    <row r="13" spans="1:13" x14ac:dyDescent="0.25">
      <c r="A13" s="63"/>
      <c r="B13" s="64"/>
      <c r="C13" s="214"/>
      <c r="D13" s="214"/>
      <c r="E13" s="214"/>
      <c r="F13" s="214"/>
      <c r="G13" s="214"/>
      <c r="H13" s="214"/>
      <c r="I13" s="214"/>
      <c r="J13" s="35"/>
      <c r="K13" s="35"/>
      <c r="L13" s="35"/>
      <c r="M13" s="36"/>
    </row>
    <row r="14" spans="1:13" x14ac:dyDescent="0.25">
      <c r="A14" s="63"/>
      <c r="B14" s="64"/>
      <c r="C14" s="214"/>
      <c r="D14" s="214"/>
      <c r="E14" s="214"/>
      <c r="F14" s="214"/>
      <c r="G14" s="214"/>
      <c r="H14" s="214"/>
      <c r="I14" s="214"/>
      <c r="J14" s="35"/>
      <c r="K14" s="35"/>
      <c r="L14" s="35"/>
      <c r="M14" s="36"/>
    </row>
    <row r="15" spans="1:13" x14ac:dyDescent="0.25">
      <c r="A15" s="63"/>
      <c r="B15" s="64"/>
      <c r="C15" s="214"/>
      <c r="D15" s="214"/>
      <c r="E15" s="214"/>
      <c r="F15" s="214"/>
      <c r="G15" s="214"/>
      <c r="H15" s="214"/>
      <c r="I15" s="214"/>
      <c r="J15" s="35"/>
      <c r="K15" s="35"/>
      <c r="L15" s="35"/>
      <c r="M15" s="36"/>
    </row>
    <row r="16" spans="1:13" x14ac:dyDescent="0.25">
      <c r="A16" s="63"/>
      <c r="B16" s="64"/>
      <c r="C16" s="214"/>
      <c r="D16" s="214"/>
      <c r="E16" s="214"/>
      <c r="F16" s="214"/>
      <c r="G16" s="214"/>
      <c r="H16" s="214"/>
      <c r="I16" s="214"/>
      <c r="J16" s="35"/>
      <c r="K16" s="35"/>
      <c r="L16" s="35"/>
      <c r="M16" s="36"/>
    </row>
    <row r="17" spans="1:13" x14ac:dyDescent="0.25">
      <c r="A17" s="63"/>
      <c r="B17" s="64"/>
      <c r="C17" s="214"/>
      <c r="D17" s="214"/>
      <c r="E17" s="214"/>
      <c r="F17" s="214"/>
      <c r="G17" s="214"/>
      <c r="H17" s="214"/>
      <c r="I17" s="214"/>
      <c r="J17" s="35"/>
      <c r="K17" s="35"/>
      <c r="L17" s="35"/>
      <c r="M17" s="36"/>
    </row>
    <row r="18" spans="1:13" ht="15.75" thickBot="1" x14ac:dyDescent="0.3">
      <c r="A18" s="63"/>
      <c r="B18" s="64"/>
      <c r="C18" s="214"/>
      <c r="D18" s="214"/>
      <c r="E18" s="214"/>
      <c r="F18" s="214"/>
      <c r="G18" s="214"/>
      <c r="H18" s="214"/>
      <c r="I18" s="214"/>
      <c r="J18" s="35"/>
      <c r="K18" s="35"/>
      <c r="L18" s="35"/>
      <c r="M18" s="36"/>
    </row>
    <row r="19" spans="1:13" ht="30.75" customHeight="1" thickBot="1" x14ac:dyDescent="0.3">
      <c r="A19" s="64"/>
      <c r="B19" s="64"/>
      <c r="C19" s="329" t="s">
        <v>37</v>
      </c>
      <c r="D19" s="387"/>
      <c r="E19" s="388"/>
      <c r="G19" s="389" t="s">
        <v>38</v>
      </c>
      <c r="H19" s="390"/>
      <c r="I19" s="391"/>
    </row>
    <row r="20" spans="1:13" ht="61.5" customHeight="1" thickBot="1" x14ac:dyDescent="0.3">
      <c r="A20" s="63"/>
      <c r="B20" s="64"/>
      <c r="C20" s="342"/>
      <c r="D20" s="392"/>
      <c r="E20" s="393"/>
      <c r="G20" s="337" t="s">
        <v>46</v>
      </c>
      <c r="H20" s="394"/>
      <c r="I20" s="338"/>
    </row>
    <row r="21" spans="1:13" ht="50.25" customHeight="1" thickBot="1" x14ac:dyDescent="0.25">
      <c r="A21" s="63"/>
      <c r="B21" s="87"/>
      <c r="C21" s="342" t="s">
        <v>39</v>
      </c>
      <c r="D21" s="343"/>
      <c r="E21" s="395" t="s">
        <v>81</v>
      </c>
      <c r="G21" s="226"/>
      <c r="H21" s="227"/>
      <c r="I21" s="228"/>
    </row>
    <row r="22" spans="1:13" ht="15.75" thickBot="1" x14ac:dyDescent="0.3">
      <c r="A22" s="63"/>
      <c r="B22" s="95"/>
      <c r="C22" s="233"/>
      <c r="D22" s="233"/>
      <c r="E22" s="233"/>
      <c r="F22" s="233"/>
      <c r="G22" s="231"/>
      <c r="H22" s="231"/>
      <c r="I22" s="232"/>
    </row>
    <row r="23" spans="1:13" ht="42.75" customHeight="1" x14ac:dyDescent="0.25">
      <c r="A23" s="63"/>
      <c r="B23" s="95"/>
      <c r="C23" s="99" t="s">
        <v>42</v>
      </c>
      <c r="D23" s="100" t="s">
        <v>54</v>
      </c>
      <c r="E23" s="100" t="s">
        <v>77</v>
      </c>
      <c r="F23" s="345" t="s">
        <v>58</v>
      </c>
      <c r="G23" s="99" t="s">
        <v>115</v>
      </c>
      <c r="H23" s="100"/>
      <c r="I23" s="112"/>
    </row>
    <row r="24" spans="1:13" ht="14.25" customHeight="1" x14ac:dyDescent="0.25">
      <c r="A24" s="63"/>
      <c r="B24" s="95"/>
      <c r="C24" s="105"/>
      <c r="D24" s="106"/>
      <c r="E24" s="106"/>
      <c r="F24" s="346"/>
      <c r="G24" s="105"/>
      <c r="H24" s="106"/>
      <c r="I24" s="236"/>
    </row>
    <row r="25" spans="1:13" ht="25.5" customHeight="1" x14ac:dyDescent="0.25">
      <c r="A25" s="63"/>
      <c r="B25" s="95"/>
      <c r="C25" s="105"/>
      <c r="D25" s="106"/>
      <c r="E25" s="106"/>
      <c r="F25" s="346"/>
      <c r="G25" s="105" t="s">
        <v>30</v>
      </c>
      <c r="H25" s="346" t="s">
        <v>45</v>
      </c>
      <c r="I25" s="396"/>
    </row>
    <row r="26" spans="1:13" ht="40.5" customHeight="1" thickBot="1" x14ac:dyDescent="0.3">
      <c r="A26" s="63"/>
      <c r="B26" s="95"/>
      <c r="C26" s="113"/>
      <c r="D26" s="114"/>
      <c r="E26" s="114"/>
      <c r="F26" s="351"/>
      <c r="G26" s="113"/>
      <c r="H26" s="240" t="s">
        <v>116</v>
      </c>
      <c r="I26" s="119" t="s">
        <v>76</v>
      </c>
    </row>
    <row r="27" spans="1:13" ht="29.25" customHeight="1" x14ac:dyDescent="0.25">
      <c r="A27" s="120" t="s">
        <v>43</v>
      </c>
      <c r="B27" s="121" t="s">
        <v>40</v>
      </c>
      <c r="C27" s="401" t="s">
        <v>5</v>
      </c>
      <c r="D27" s="402">
        <v>1</v>
      </c>
      <c r="E27" s="287">
        <v>3944722</v>
      </c>
      <c r="F27" s="287">
        <f>+(D27*E27)*7</f>
        <v>27613054</v>
      </c>
      <c r="G27" s="371"/>
      <c r="H27" s="371"/>
      <c r="I27" s="371"/>
    </row>
    <row r="28" spans="1:13" ht="29.25" customHeight="1" x14ac:dyDescent="0.25">
      <c r="A28" s="123"/>
      <c r="B28" s="124"/>
      <c r="C28" s="403" t="s">
        <v>16</v>
      </c>
      <c r="D28" s="402">
        <v>1</v>
      </c>
      <c r="E28" s="360">
        <v>2775749</v>
      </c>
      <c r="F28" s="287">
        <f t="shared" ref="F28:F40" si="0">+(D28*E28)*7</f>
        <v>19430243</v>
      </c>
      <c r="G28" s="248"/>
      <c r="H28" s="249"/>
      <c r="I28" s="248"/>
    </row>
    <row r="29" spans="1:13" ht="29.25" customHeight="1" x14ac:dyDescent="0.25">
      <c r="A29" s="123"/>
      <c r="B29" s="124"/>
      <c r="C29" s="403" t="s">
        <v>17</v>
      </c>
      <c r="D29" s="402">
        <v>1</v>
      </c>
      <c r="E29" s="360">
        <v>2775749</v>
      </c>
      <c r="F29" s="287">
        <f t="shared" si="0"/>
        <v>19430243</v>
      </c>
      <c r="G29" s="248"/>
      <c r="H29" s="249"/>
      <c r="I29" s="248"/>
    </row>
    <row r="30" spans="1:13" ht="29.25" customHeight="1" x14ac:dyDescent="0.25">
      <c r="A30" s="123"/>
      <c r="B30" s="124"/>
      <c r="C30" s="403" t="s">
        <v>18</v>
      </c>
      <c r="D30" s="402">
        <v>1</v>
      </c>
      <c r="E30" s="360">
        <v>2775749</v>
      </c>
      <c r="F30" s="287">
        <f t="shared" si="0"/>
        <v>19430243</v>
      </c>
      <c r="G30" s="248"/>
      <c r="H30" s="249"/>
      <c r="I30" s="248"/>
    </row>
    <row r="31" spans="1:13" ht="29.25" customHeight="1" x14ac:dyDescent="0.25">
      <c r="A31" s="123"/>
      <c r="B31" s="124"/>
      <c r="C31" s="403" t="s">
        <v>19</v>
      </c>
      <c r="D31" s="402">
        <v>1</v>
      </c>
      <c r="E31" s="286">
        <v>2775749</v>
      </c>
      <c r="F31" s="287">
        <f t="shared" si="0"/>
        <v>19430243</v>
      </c>
      <c r="G31" s="248"/>
      <c r="H31" s="249"/>
      <c r="I31" s="248"/>
    </row>
    <row r="32" spans="1:13" ht="29.25" customHeight="1" x14ac:dyDescent="0.25">
      <c r="A32" s="123"/>
      <c r="B32" s="124"/>
      <c r="C32" s="403" t="s">
        <v>20</v>
      </c>
      <c r="D32" s="402">
        <v>1</v>
      </c>
      <c r="E32" s="286">
        <v>2775749</v>
      </c>
      <c r="F32" s="287">
        <f t="shared" si="0"/>
        <v>19430243</v>
      </c>
      <c r="G32" s="248"/>
      <c r="H32" s="249"/>
      <c r="I32" s="248"/>
    </row>
    <row r="33" spans="1:9" ht="29.25" customHeight="1" x14ac:dyDescent="0.25">
      <c r="A33" s="123"/>
      <c r="B33" s="124"/>
      <c r="C33" s="403" t="s">
        <v>21</v>
      </c>
      <c r="D33" s="402">
        <v>1</v>
      </c>
      <c r="E33" s="286">
        <v>2770079</v>
      </c>
      <c r="F33" s="287">
        <f t="shared" si="0"/>
        <v>19390553</v>
      </c>
      <c r="G33" s="248"/>
      <c r="H33" s="249"/>
      <c r="I33" s="248"/>
    </row>
    <row r="34" spans="1:9" ht="29.25" customHeight="1" x14ac:dyDescent="0.25">
      <c r="A34" s="123"/>
      <c r="B34" s="124"/>
      <c r="C34" s="403" t="s">
        <v>22</v>
      </c>
      <c r="D34" s="402">
        <v>1</v>
      </c>
      <c r="E34" s="286">
        <v>2775749</v>
      </c>
      <c r="F34" s="287">
        <f t="shared" si="0"/>
        <v>19430243</v>
      </c>
      <c r="G34" s="248"/>
      <c r="H34" s="249"/>
      <c r="I34" s="248"/>
    </row>
    <row r="35" spans="1:9" ht="29.25" customHeight="1" x14ac:dyDescent="0.25">
      <c r="A35" s="123"/>
      <c r="B35" s="124"/>
      <c r="C35" s="403" t="s">
        <v>23</v>
      </c>
      <c r="D35" s="402">
        <v>1</v>
      </c>
      <c r="E35" s="286">
        <v>1870264</v>
      </c>
      <c r="F35" s="287">
        <f t="shared" si="0"/>
        <v>13091848</v>
      </c>
      <c r="G35" s="248"/>
      <c r="H35" s="249"/>
      <c r="I35" s="248"/>
    </row>
    <row r="36" spans="1:9" ht="29.25" customHeight="1" x14ac:dyDescent="0.25">
      <c r="A36" s="123"/>
      <c r="B36" s="124"/>
      <c r="C36" s="403" t="s">
        <v>24</v>
      </c>
      <c r="D36" s="402">
        <v>2</v>
      </c>
      <c r="E36" s="286">
        <v>1894324</v>
      </c>
      <c r="F36" s="287">
        <f t="shared" si="0"/>
        <v>26520536</v>
      </c>
      <c r="G36" s="248"/>
      <c r="H36" s="249"/>
      <c r="I36" s="248"/>
    </row>
    <row r="37" spans="1:9" ht="29.25" customHeight="1" x14ac:dyDescent="0.25">
      <c r="A37" s="123"/>
      <c r="B37" s="124"/>
      <c r="C37" s="404" t="s">
        <v>25</v>
      </c>
      <c r="D37" s="402">
        <v>16</v>
      </c>
      <c r="E37" s="286">
        <v>2269456</v>
      </c>
      <c r="F37" s="287">
        <f t="shared" si="0"/>
        <v>254179072</v>
      </c>
      <c r="G37" s="248"/>
      <c r="H37" s="249"/>
      <c r="I37" s="248"/>
    </row>
    <row r="38" spans="1:9" ht="29.25" customHeight="1" x14ac:dyDescent="0.25">
      <c r="A38" s="123"/>
      <c r="B38" s="124"/>
      <c r="C38" s="403" t="s">
        <v>26</v>
      </c>
      <c r="D38" s="405">
        <v>1</v>
      </c>
      <c r="E38" s="286">
        <v>1894324</v>
      </c>
      <c r="F38" s="287">
        <f t="shared" si="0"/>
        <v>13260268</v>
      </c>
      <c r="G38" s="248"/>
      <c r="H38" s="249"/>
      <c r="I38" s="248"/>
    </row>
    <row r="39" spans="1:9" ht="30" customHeight="1" x14ac:dyDescent="0.25">
      <c r="A39" s="123"/>
      <c r="B39" s="124"/>
      <c r="C39" s="406" t="s">
        <v>27</v>
      </c>
      <c r="D39" s="402">
        <v>5</v>
      </c>
      <c r="E39" s="286">
        <v>1558822</v>
      </c>
      <c r="F39" s="287">
        <f t="shared" si="0"/>
        <v>54558770</v>
      </c>
      <c r="G39" s="248"/>
      <c r="H39" s="249"/>
      <c r="I39" s="248"/>
    </row>
    <row r="40" spans="1:9" ht="30" customHeight="1" x14ac:dyDescent="0.25">
      <c r="A40" s="123"/>
      <c r="B40" s="124"/>
      <c r="C40" s="403" t="s">
        <v>28</v>
      </c>
      <c r="D40" s="407">
        <v>3</v>
      </c>
      <c r="E40" s="286">
        <v>1548669</v>
      </c>
      <c r="F40" s="287">
        <f t="shared" si="0"/>
        <v>32522049</v>
      </c>
      <c r="G40" s="250"/>
      <c r="H40" s="250"/>
      <c r="I40" s="250"/>
    </row>
    <row r="41" spans="1:9" ht="31.5" customHeight="1" x14ac:dyDescent="0.25">
      <c r="A41" s="123"/>
      <c r="B41" s="124"/>
      <c r="C41" s="293" t="s">
        <v>44</v>
      </c>
      <c r="D41" s="294"/>
      <c r="E41" s="295">
        <f>SUM(E27:E40)</f>
        <v>34405154</v>
      </c>
      <c r="F41" s="295">
        <f>SUM(F27:F40)</f>
        <v>557717608</v>
      </c>
      <c r="G41" s="253"/>
      <c r="H41" s="254"/>
      <c r="I41" s="253"/>
    </row>
    <row r="42" spans="1:9" ht="37.5" customHeight="1" x14ac:dyDescent="0.25">
      <c r="A42" s="123"/>
      <c r="B42" s="124"/>
      <c r="C42" s="296" t="s">
        <v>31</v>
      </c>
      <c r="D42" s="297"/>
      <c r="E42" s="360">
        <v>485520</v>
      </c>
      <c r="F42" s="287">
        <f>+E42*7</f>
        <v>3398640</v>
      </c>
      <c r="G42" s="250"/>
      <c r="H42" s="250"/>
      <c r="I42" s="250"/>
    </row>
    <row r="43" spans="1:9" ht="29.25" customHeight="1" x14ac:dyDescent="0.25">
      <c r="A43" s="123"/>
      <c r="B43" s="124"/>
      <c r="C43" s="296" t="s">
        <v>32</v>
      </c>
      <c r="D43" s="297"/>
      <c r="E43" s="360">
        <v>7372402</v>
      </c>
      <c r="F43" s="287">
        <f t="shared" ref="F43:F48" si="1">+E43*7</f>
        <v>51606814</v>
      </c>
      <c r="G43" s="251"/>
      <c r="H43" s="252"/>
      <c r="I43" s="251"/>
    </row>
    <row r="44" spans="1:9" ht="29.25" customHeight="1" x14ac:dyDescent="0.25">
      <c r="A44" s="123"/>
      <c r="B44" s="124"/>
      <c r="C44" s="296" t="s">
        <v>33</v>
      </c>
      <c r="D44" s="297"/>
      <c r="E44" s="360">
        <v>2032692</v>
      </c>
      <c r="F44" s="287">
        <f t="shared" si="1"/>
        <v>14228844</v>
      </c>
      <c r="G44" s="251"/>
      <c r="H44" s="252"/>
      <c r="I44" s="251"/>
    </row>
    <row r="45" spans="1:9" ht="29.25" customHeight="1" x14ac:dyDescent="0.25">
      <c r="A45" s="123"/>
      <c r="B45" s="124"/>
      <c r="C45" s="298" t="s">
        <v>15</v>
      </c>
      <c r="D45" s="299"/>
      <c r="E45" s="360">
        <v>9177391</v>
      </c>
      <c r="F45" s="287">
        <f t="shared" si="1"/>
        <v>64241737</v>
      </c>
      <c r="G45" s="251"/>
      <c r="H45" s="252"/>
      <c r="I45" s="251"/>
    </row>
    <row r="46" spans="1:9" ht="39.75" customHeight="1" x14ac:dyDescent="0.25">
      <c r="A46" s="123"/>
      <c r="B46" s="124"/>
      <c r="C46" s="296" t="s">
        <v>34</v>
      </c>
      <c r="D46" s="297"/>
      <c r="E46" s="360">
        <v>5071453</v>
      </c>
      <c r="F46" s="287">
        <f t="shared" si="1"/>
        <v>35500171</v>
      </c>
      <c r="G46" s="251"/>
      <c r="H46" s="252"/>
      <c r="I46" s="251"/>
    </row>
    <row r="47" spans="1:9" ht="29.25" customHeight="1" x14ac:dyDescent="0.25">
      <c r="A47" s="123"/>
      <c r="B47" s="124"/>
      <c r="C47" s="296" t="s">
        <v>35</v>
      </c>
      <c r="D47" s="297"/>
      <c r="E47" s="360">
        <v>10306102</v>
      </c>
      <c r="F47" s="287">
        <f t="shared" si="1"/>
        <v>72142714</v>
      </c>
      <c r="G47" s="251"/>
      <c r="H47" s="252"/>
      <c r="I47" s="251"/>
    </row>
    <row r="48" spans="1:9" ht="29.25" customHeight="1" x14ac:dyDescent="0.25">
      <c r="A48" s="123"/>
      <c r="B48" s="124"/>
      <c r="C48" s="296" t="s">
        <v>50</v>
      </c>
      <c r="D48" s="297"/>
      <c r="E48" s="360">
        <v>9480116.4553017803</v>
      </c>
      <c r="F48" s="287">
        <f t="shared" si="1"/>
        <v>66360815.187112466</v>
      </c>
      <c r="G48" s="251"/>
      <c r="H48" s="252"/>
      <c r="I48" s="251"/>
    </row>
    <row r="49" spans="1:10" ht="30" customHeight="1" thickBot="1" x14ac:dyDescent="0.3">
      <c r="A49" s="123"/>
      <c r="B49" s="132"/>
      <c r="C49" s="300" t="s">
        <v>6</v>
      </c>
      <c r="D49" s="301"/>
      <c r="E49" s="310">
        <f>+ROUND(SUM(E41:E48),0)</f>
        <v>78330830</v>
      </c>
      <c r="F49" s="310">
        <f>+ROUND(SUM(F41:F48),0)</f>
        <v>865197343</v>
      </c>
      <c r="G49" s="256"/>
      <c r="H49" s="257"/>
      <c r="I49" s="258"/>
    </row>
    <row r="50" spans="1:10" ht="21.75" customHeight="1" x14ac:dyDescent="0.25">
      <c r="A50" s="123"/>
      <c r="B50" s="136" t="s">
        <v>41</v>
      </c>
      <c r="C50" s="303" t="s">
        <v>7</v>
      </c>
      <c r="D50" s="304"/>
      <c r="E50" s="360">
        <v>13339388</v>
      </c>
      <c r="F50" s="287">
        <f>+E50*7</f>
        <v>93375716</v>
      </c>
      <c r="G50" s="259"/>
      <c r="H50" s="259"/>
      <c r="I50" s="259"/>
    </row>
    <row r="51" spans="1:10" ht="21.75" customHeight="1" x14ac:dyDescent="0.25">
      <c r="A51" s="123"/>
      <c r="B51" s="138"/>
      <c r="C51" s="303" t="s">
        <v>8</v>
      </c>
      <c r="D51" s="304"/>
      <c r="E51" s="360">
        <v>20840575</v>
      </c>
      <c r="F51" s="287">
        <f>+E51*7</f>
        <v>145884025</v>
      </c>
      <c r="G51" s="260"/>
      <c r="H51" s="261"/>
      <c r="I51" s="260"/>
      <c r="J51" s="372">
        <f>+E51/50</f>
        <v>416811.5</v>
      </c>
    </row>
    <row r="52" spans="1:10" ht="30" customHeight="1" thickBot="1" x14ac:dyDescent="0.3">
      <c r="A52" s="123"/>
      <c r="B52" s="262"/>
      <c r="C52" s="305" t="s">
        <v>14</v>
      </c>
      <c r="D52" s="306"/>
      <c r="E52" s="310">
        <f>+ROUND(SUM(E50:E51),0)</f>
        <v>34179963</v>
      </c>
      <c r="F52" s="310">
        <f>+ROUND(SUM(F50:F51),0)</f>
        <v>239259741</v>
      </c>
      <c r="G52" s="265"/>
      <c r="H52" s="265"/>
      <c r="I52" s="266"/>
    </row>
    <row r="53" spans="1:10" ht="30" customHeight="1" thickBot="1" x14ac:dyDescent="0.3">
      <c r="A53" s="123"/>
      <c r="B53" s="267"/>
      <c r="C53" s="352" t="s">
        <v>78</v>
      </c>
      <c r="D53" s="353"/>
      <c r="E53" s="353"/>
      <c r="F53" s="353"/>
      <c r="G53" s="353"/>
      <c r="H53" s="353"/>
      <c r="I53" s="354"/>
    </row>
    <row r="54" spans="1:10" ht="30" x14ac:dyDescent="0.25">
      <c r="A54" s="123"/>
      <c r="B54" s="147" t="s">
        <v>9</v>
      </c>
      <c r="C54" s="307" t="s">
        <v>10</v>
      </c>
      <c r="D54" s="308" t="s">
        <v>55</v>
      </c>
      <c r="E54" s="360">
        <v>21912575</v>
      </c>
      <c r="F54" s="286">
        <f>+E54*2</f>
        <v>43825150</v>
      </c>
      <c r="G54" s="251"/>
      <c r="H54" s="252"/>
      <c r="I54" s="251"/>
      <c r="J54" s="374"/>
    </row>
    <row r="55" spans="1:10" ht="30" x14ac:dyDescent="0.25">
      <c r="A55" s="123"/>
      <c r="B55" s="147"/>
      <c r="C55" s="307" t="s">
        <v>11</v>
      </c>
      <c r="D55" s="308" t="s">
        <v>56</v>
      </c>
      <c r="E55" s="360">
        <v>2199175</v>
      </c>
      <c r="F55" s="286">
        <f>+E55</f>
        <v>2199175</v>
      </c>
      <c r="G55" s="251"/>
      <c r="H55" s="252"/>
      <c r="I55" s="251"/>
      <c r="J55" s="372"/>
    </row>
    <row r="56" spans="1:10" ht="30" x14ac:dyDescent="0.25">
      <c r="A56" s="123"/>
      <c r="B56" s="147"/>
      <c r="C56" s="307" t="s">
        <v>12</v>
      </c>
      <c r="D56" s="308" t="s">
        <v>57</v>
      </c>
      <c r="E56" s="360">
        <v>698660</v>
      </c>
      <c r="F56" s="286">
        <f>+E56</f>
        <v>698660</v>
      </c>
      <c r="G56" s="251"/>
      <c r="H56" s="252"/>
      <c r="I56" s="251"/>
    </row>
    <row r="57" spans="1:10" ht="20.25" x14ac:dyDescent="0.25">
      <c r="A57" s="149"/>
      <c r="B57" s="150"/>
      <c r="C57" s="309" t="s">
        <v>13</v>
      </c>
      <c r="D57" s="309"/>
      <c r="E57" s="310">
        <f>+ROUND(SUM(E54:E56),0)</f>
        <v>24810410</v>
      </c>
      <c r="F57" s="310">
        <f>+ROUND(SUM(F54:F56),0)</f>
        <v>46722985</v>
      </c>
      <c r="G57" s="256"/>
      <c r="H57" s="257"/>
      <c r="I57" s="258"/>
      <c r="J57" s="375"/>
    </row>
    <row r="58" spans="1:10" ht="30" customHeight="1" x14ac:dyDescent="0.25">
      <c r="A58" s="270" t="s">
        <v>47</v>
      </c>
      <c r="B58" s="271"/>
      <c r="C58" s="272"/>
      <c r="D58" s="273"/>
      <c r="E58" s="311">
        <f>+ROUND(SUM(E57,E52,E49),0)</f>
        <v>137321203</v>
      </c>
      <c r="F58" s="311">
        <f>+ROUND(SUM(F57,F52,F49),0)</f>
        <v>1151180069</v>
      </c>
      <c r="G58" s="257"/>
      <c r="H58" s="257"/>
      <c r="I58" s="275"/>
    </row>
    <row r="59" spans="1:10" ht="24" customHeight="1" x14ac:dyDescent="0.25">
      <c r="A59" s="154"/>
      <c r="B59" s="154"/>
      <c r="C59" s="276"/>
      <c r="D59" s="276"/>
      <c r="E59" s="276"/>
      <c r="F59" s="276"/>
      <c r="G59" s="276"/>
      <c r="H59" s="276"/>
      <c r="I59" s="276"/>
    </row>
    <row r="60" spans="1:10" ht="24" customHeight="1" x14ac:dyDescent="0.25">
      <c r="A60" s="376"/>
      <c r="B60" s="376"/>
      <c r="C60" s="376"/>
      <c r="D60" s="376"/>
      <c r="E60" s="376"/>
      <c r="F60" s="376"/>
      <c r="G60" s="376"/>
      <c r="H60" s="376"/>
      <c r="I60" s="376"/>
    </row>
    <row r="61" spans="1:10" ht="24" customHeight="1" x14ac:dyDescent="0.25">
      <c r="A61" s="157" t="s">
        <v>97</v>
      </c>
      <c r="B61" s="157"/>
      <c r="C61" s="157"/>
      <c r="D61" s="157"/>
      <c r="E61" s="159"/>
      <c r="F61" s="159"/>
      <c r="G61" s="159"/>
      <c r="H61" s="159"/>
      <c r="I61" s="159"/>
    </row>
    <row r="62" spans="1:10" ht="24" customHeight="1" x14ac:dyDescent="0.25">
      <c r="A62" s="157" t="s">
        <v>98</v>
      </c>
      <c r="B62" s="157"/>
      <c r="C62" s="157"/>
      <c r="D62" s="157"/>
      <c r="E62" s="157"/>
      <c r="F62" s="157"/>
      <c r="G62" s="157"/>
      <c r="H62" s="157"/>
      <c r="I62" s="157"/>
    </row>
    <row r="63" spans="1:10" ht="24" customHeight="1" x14ac:dyDescent="0.25">
      <c r="A63" s="157"/>
      <c r="B63" s="157"/>
      <c r="C63" s="157"/>
      <c r="D63" s="157"/>
      <c r="E63" s="157"/>
      <c r="F63" s="157"/>
      <c r="G63" s="157"/>
      <c r="H63" s="157"/>
      <c r="I63" s="157"/>
    </row>
    <row r="64" spans="1:10" ht="24" customHeight="1" x14ac:dyDescent="0.25">
      <c r="A64" s="397" t="s">
        <v>99</v>
      </c>
      <c r="B64" s="398"/>
      <c r="C64" s="159"/>
      <c r="D64" s="159"/>
      <c r="E64" s="159"/>
      <c r="F64" s="159"/>
      <c r="G64" s="159"/>
      <c r="H64" s="159"/>
      <c r="I64" s="159"/>
    </row>
    <row r="65" spans="1:9" ht="24" customHeight="1" x14ac:dyDescent="0.25">
      <c r="A65" s="397" t="s">
        <v>100</v>
      </c>
      <c r="B65" s="398"/>
      <c r="C65" s="159"/>
      <c r="D65" s="159"/>
      <c r="E65" s="159"/>
      <c r="F65" s="159"/>
      <c r="G65" s="159"/>
      <c r="H65" s="159"/>
      <c r="I65" s="159"/>
    </row>
    <row r="66" spans="1:9" ht="24" customHeight="1" x14ac:dyDescent="0.25">
      <c r="A66" s="397" t="s">
        <v>101</v>
      </c>
      <c r="B66" s="398"/>
      <c r="C66" s="159"/>
      <c r="D66" s="159"/>
      <c r="E66" s="159"/>
      <c r="F66" s="159"/>
      <c r="G66" s="159"/>
      <c r="H66" s="159"/>
      <c r="I66" s="159"/>
    </row>
    <row r="67" spans="1:9" ht="24" customHeight="1" x14ac:dyDescent="0.25">
      <c r="A67" s="397" t="s">
        <v>102</v>
      </c>
      <c r="B67" s="398"/>
      <c r="C67" s="159"/>
      <c r="D67" s="159"/>
      <c r="E67" s="159"/>
      <c r="F67" s="159"/>
      <c r="G67" s="159"/>
      <c r="H67" s="159"/>
      <c r="I67" s="159"/>
    </row>
    <row r="68" spans="1:9" ht="18" x14ac:dyDescent="0.25">
      <c r="A68" s="397" t="s">
        <v>103</v>
      </c>
      <c r="B68" s="398"/>
      <c r="C68" s="159"/>
      <c r="D68" s="159"/>
      <c r="E68" s="159"/>
      <c r="F68" s="159"/>
      <c r="G68" s="159"/>
      <c r="H68" s="159"/>
      <c r="I68" s="159"/>
    </row>
    <row r="69" spans="1:9" ht="18" x14ac:dyDescent="0.25">
      <c r="A69" s="397" t="s">
        <v>104</v>
      </c>
      <c r="B69" s="398"/>
      <c r="C69" s="159"/>
      <c r="D69" s="159"/>
      <c r="E69" s="159"/>
      <c r="F69" s="159"/>
      <c r="G69" s="159"/>
      <c r="H69" s="159"/>
      <c r="I69" s="159"/>
    </row>
    <row r="70" spans="1:9" ht="18" x14ac:dyDescent="0.25">
      <c r="A70" s="397" t="s">
        <v>105</v>
      </c>
      <c r="B70" s="399"/>
      <c r="C70" s="162"/>
      <c r="D70" s="162"/>
      <c r="E70" s="162"/>
      <c r="F70" s="161"/>
      <c r="G70" s="159"/>
      <c r="H70" s="162"/>
      <c r="I70" s="162"/>
    </row>
    <row r="71" spans="1:9" ht="18" x14ac:dyDescent="0.25">
      <c r="A71" s="397" t="s">
        <v>106</v>
      </c>
      <c r="B71" s="399"/>
      <c r="C71" s="162"/>
      <c r="D71" s="162"/>
      <c r="E71" s="162"/>
      <c r="F71" s="162"/>
      <c r="G71" s="162"/>
      <c r="H71" s="162"/>
      <c r="I71" s="162"/>
    </row>
    <row r="72" spans="1:9" ht="18" x14ac:dyDescent="0.25">
      <c r="A72" s="400" t="s">
        <v>107</v>
      </c>
      <c r="B72" s="399"/>
      <c r="C72" s="162"/>
      <c r="D72" s="162"/>
      <c r="E72" s="162"/>
      <c r="F72" s="162"/>
      <c r="G72" s="162"/>
      <c r="H72" s="162"/>
      <c r="I72" s="162"/>
    </row>
    <row r="73" spans="1:9" ht="15.75" x14ac:dyDescent="0.25">
      <c r="A73" s="166"/>
      <c r="B73" s="74"/>
      <c r="C73" s="64"/>
      <c r="D73" s="64"/>
      <c r="E73" s="64"/>
      <c r="F73" s="64"/>
      <c r="G73" s="64"/>
      <c r="H73" s="64"/>
      <c r="I73" s="64"/>
    </row>
    <row r="74" spans="1:9" ht="15.75" x14ac:dyDescent="0.25">
      <c r="A74" s="167"/>
      <c r="B74" s="74"/>
      <c r="C74" s="64"/>
      <c r="D74" s="64"/>
      <c r="E74" s="64"/>
      <c r="F74" s="64"/>
      <c r="G74" s="64"/>
      <c r="H74" s="64"/>
      <c r="I74" s="64"/>
    </row>
    <row r="75" spans="1:9" ht="15.75" x14ac:dyDescent="0.25">
      <c r="A75" s="167"/>
      <c r="B75" s="74"/>
      <c r="C75" s="64"/>
      <c r="D75" s="64"/>
      <c r="E75" s="64"/>
      <c r="F75" s="64"/>
      <c r="G75" s="64"/>
      <c r="H75" s="64"/>
      <c r="I75" s="64"/>
    </row>
    <row r="76" spans="1:9" x14ac:dyDescent="0.25">
      <c r="A76" s="74"/>
      <c r="B76" s="74"/>
      <c r="C76" s="64"/>
      <c r="D76" s="64"/>
      <c r="E76" s="64"/>
      <c r="F76" s="64"/>
      <c r="G76" s="64"/>
      <c r="H76" s="64"/>
      <c r="I76" s="64"/>
    </row>
    <row r="77" spans="1:9" x14ac:dyDescent="0.25">
      <c r="B77" s="74"/>
      <c r="C77" s="64"/>
      <c r="D77" s="64"/>
      <c r="E77" s="74"/>
      <c r="F77" s="74"/>
      <c r="G77" s="64"/>
      <c r="H77" s="64"/>
      <c r="I77" s="74"/>
    </row>
    <row r="78" spans="1:9" x14ac:dyDescent="0.25">
      <c r="A78" s="74"/>
      <c r="B78" s="74"/>
      <c r="C78" s="169"/>
      <c r="D78" s="169"/>
      <c r="E78" s="172"/>
      <c r="F78" s="168"/>
      <c r="G78" s="168"/>
      <c r="H78" s="169"/>
      <c r="I78" s="169"/>
    </row>
    <row r="79" spans="1:9" x14ac:dyDescent="0.25">
      <c r="A79" s="74"/>
      <c r="B79" s="74"/>
      <c r="C79" s="169"/>
      <c r="D79" s="169"/>
      <c r="E79" s="172"/>
      <c r="F79" s="168"/>
      <c r="G79" s="168"/>
      <c r="H79" s="169"/>
      <c r="I79" s="169"/>
    </row>
    <row r="80" spans="1:9" x14ac:dyDescent="0.25">
      <c r="A80" s="74"/>
      <c r="B80" s="74"/>
      <c r="C80" s="169"/>
      <c r="D80" s="169"/>
      <c r="E80" s="172"/>
      <c r="F80" s="168"/>
      <c r="G80" s="168"/>
      <c r="H80" s="169"/>
      <c r="I80" s="169"/>
    </row>
    <row r="81" spans="1:9" x14ac:dyDescent="0.25">
      <c r="C81" s="172"/>
      <c r="D81" s="172"/>
      <c r="E81" s="172"/>
      <c r="F81" s="172"/>
      <c r="G81" s="172"/>
      <c r="H81" s="172"/>
      <c r="I81" s="172"/>
    </row>
    <row r="82" spans="1:9" x14ac:dyDescent="0.25">
      <c r="C82" s="172"/>
      <c r="D82" s="172"/>
      <c r="E82" s="172"/>
      <c r="F82" s="172"/>
      <c r="G82" s="172"/>
      <c r="H82" s="172"/>
      <c r="I82" s="172"/>
    </row>
    <row r="83" spans="1:9" ht="15.75" x14ac:dyDescent="0.25">
      <c r="A83" s="399"/>
      <c r="B83" s="74"/>
      <c r="C83" s="169"/>
      <c r="D83" s="169"/>
      <c r="E83" s="172"/>
      <c r="F83" s="173"/>
      <c r="G83" s="173"/>
      <c r="H83" s="169"/>
      <c r="I83" s="169"/>
    </row>
    <row r="84" spans="1:9" x14ac:dyDescent="0.25">
      <c r="A84" s="74"/>
      <c r="B84" s="74"/>
      <c r="C84" s="169"/>
      <c r="D84" s="169"/>
      <c r="E84" s="172"/>
      <c r="F84" s="168"/>
      <c r="G84" s="168"/>
      <c r="H84" s="169"/>
      <c r="I84" s="169"/>
    </row>
    <row r="85" spans="1:9" ht="10.5" customHeight="1" x14ac:dyDescent="0.25">
      <c r="A85" s="74"/>
      <c r="B85" s="74"/>
      <c r="C85" s="214"/>
      <c r="D85" s="214"/>
      <c r="E85" s="214"/>
      <c r="F85" s="214"/>
      <c r="G85" s="214"/>
      <c r="H85" s="214"/>
      <c r="I85" s="214"/>
    </row>
    <row r="86" spans="1:9" ht="8.25" customHeight="1" x14ac:dyDescent="0.25">
      <c r="A86" s="74"/>
      <c r="B86" s="74"/>
      <c r="C86" s="214"/>
      <c r="D86" s="214"/>
      <c r="E86" s="277"/>
      <c r="F86" s="277"/>
      <c r="G86" s="214"/>
      <c r="H86" s="214"/>
      <c r="I86" s="277"/>
    </row>
    <row r="87" spans="1:9" x14ac:dyDescent="0.25">
      <c r="A87" s="74"/>
      <c r="B87" s="74"/>
      <c r="C87" s="214"/>
      <c r="D87" s="214"/>
      <c r="E87" s="277"/>
      <c r="F87" s="277"/>
      <c r="G87" s="214"/>
      <c r="H87" s="214"/>
      <c r="I87" s="277"/>
    </row>
    <row r="88" spans="1:9" x14ac:dyDescent="0.25">
      <c r="A88" s="74"/>
      <c r="B88" s="74"/>
      <c r="C88" s="214"/>
      <c r="D88" s="214"/>
      <c r="E88" s="277"/>
      <c r="F88" s="277"/>
      <c r="G88" s="214"/>
      <c r="H88" s="214"/>
      <c r="I88" s="277"/>
    </row>
    <row r="89" spans="1:9" x14ac:dyDescent="0.25">
      <c r="A89" s="74"/>
      <c r="B89" s="74"/>
      <c r="C89" s="214"/>
      <c r="D89" s="214"/>
      <c r="E89" s="277"/>
      <c r="F89" s="277"/>
      <c r="G89" s="214"/>
      <c r="H89" s="214"/>
      <c r="I89" s="277"/>
    </row>
    <row r="90" spans="1:9" ht="15.75" x14ac:dyDescent="0.25">
      <c r="A90" s="167"/>
      <c r="B90" s="74"/>
      <c r="C90" s="214"/>
      <c r="D90" s="214"/>
      <c r="E90" s="278"/>
      <c r="F90" s="278"/>
      <c r="G90" s="214"/>
      <c r="H90" s="214"/>
      <c r="I90" s="277"/>
    </row>
    <row r="91" spans="1:9" x14ac:dyDescent="0.25">
      <c r="A91" s="74"/>
      <c r="B91" s="74"/>
      <c r="C91" s="214"/>
      <c r="D91" s="214"/>
      <c r="E91" s="277"/>
      <c r="F91" s="277"/>
      <c r="G91" s="214"/>
      <c r="H91" s="214"/>
      <c r="I91" s="277"/>
    </row>
    <row r="92" spans="1:9" x14ac:dyDescent="0.25">
      <c r="A92" s="74"/>
      <c r="B92" s="74"/>
      <c r="C92" s="279"/>
      <c r="D92" s="279"/>
      <c r="E92" s="280"/>
      <c r="F92" s="280"/>
      <c r="G92" s="281"/>
      <c r="H92" s="281"/>
      <c r="I92" s="279"/>
    </row>
    <row r="93" spans="1:9" ht="49.5" customHeight="1" x14ac:dyDescent="0.25">
      <c r="A93" s="282"/>
      <c r="B93" s="282"/>
      <c r="C93" s="282"/>
      <c r="D93" s="282"/>
      <c r="E93" s="282"/>
      <c r="F93" s="282"/>
      <c r="G93" s="282"/>
      <c r="H93" s="282"/>
      <c r="I93" s="282"/>
    </row>
    <row r="94" spans="1:9" ht="123" customHeight="1" x14ac:dyDescent="0.25">
      <c r="A94" s="283"/>
      <c r="B94" s="283"/>
      <c r="C94" s="283"/>
      <c r="D94" s="283"/>
      <c r="E94" s="283"/>
      <c r="F94" s="283"/>
      <c r="G94" s="283"/>
      <c r="H94" s="283"/>
      <c r="I94" s="283"/>
    </row>
  </sheetData>
  <sheetProtection algorithmName="SHA-512" hashValue="uQ2kmoxGBVcWPmpZQ40zhF02dfsU4E8tfJALGBexK0AbgxPNM9NRJkfddETDcNA84P34c8ToRdKIb42UrTKuaw==" saltValue="nTc7DiJfskT8X7SwXIJXzQ==" spinCount="100000" sheet="1" objects="1" scenarios="1"/>
  <mergeCells count="39">
    <mergeCell ref="J1:M2"/>
    <mergeCell ref="J3:M18"/>
    <mergeCell ref="A6:B6"/>
    <mergeCell ref="C6:I6"/>
    <mergeCell ref="A7:B7"/>
    <mergeCell ref="C7:I7"/>
    <mergeCell ref="A8:B8"/>
    <mergeCell ref="C8:I8"/>
    <mergeCell ref="A9:B9"/>
    <mergeCell ref="C9:I9"/>
    <mergeCell ref="H1:I1"/>
    <mergeCell ref="H2:I2"/>
    <mergeCell ref="H3:I3"/>
    <mergeCell ref="H4:I4"/>
    <mergeCell ref="C1:G4"/>
    <mergeCell ref="A11:I12"/>
    <mergeCell ref="A93:I93"/>
    <mergeCell ref="A94:I94"/>
    <mergeCell ref="G23:I24"/>
    <mergeCell ref="A27:A57"/>
    <mergeCell ref="B27:B49"/>
    <mergeCell ref="B50:B52"/>
    <mergeCell ref="B54:B56"/>
    <mergeCell ref="C23:C26"/>
    <mergeCell ref="D23:D26"/>
    <mergeCell ref="E23:E26"/>
    <mergeCell ref="A60:I60"/>
    <mergeCell ref="A61:D61"/>
    <mergeCell ref="A62:I63"/>
    <mergeCell ref="C53:I53"/>
    <mergeCell ref="F23:F26"/>
    <mergeCell ref="G25:G26"/>
    <mergeCell ref="H25:I25"/>
    <mergeCell ref="G19:I19"/>
    <mergeCell ref="G20:I21"/>
    <mergeCell ref="A58:C58"/>
    <mergeCell ref="E19:E20"/>
    <mergeCell ref="C19:D20"/>
    <mergeCell ref="C21:D21"/>
  </mergeCells>
  <conditionalFormatting sqref="E19 E21 J3:M18 G20">
    <cfRule type="containsBlanks" dxfId="15" priority="1" stopIfTrue="1">
      <formula>LEN(TRIM(E3))=0</formula>
    </cfRule>
  </conditionalFormatting>
  <pageMargins left="0.39370078740157483" right="0.19685039370078741" top="0.70866141732283472" bottom="0.31496062992125984" header="0.31496062992125984" footer="0.31496062992125984"/>
  <pageSetup scale="38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90"/>
  <sheetViews>
    <sheetView view="pageBreakPreview" topLeftCell="A38" zoomScale="55" zoomScaleNormal="85" zoomScaleSheetLayoutView="55" zoomScalePageLayoutView="85" workbookViewId="0">
      <selection activeCell="G54" sqref="G54"/>
    </sheetView>
  </sheetViews>
  <sheetFormatPr baseColWidth="10" defaultRowHeight="12.75" x14ac:dyDescent="0.25"/>
  <cols>
    <col min="1" max="2" width="14.7109375" style="215" customWidth="1"/>
    <col min="3" max="4" width="61" style="215" customWidth="1"/>
    <col min="5" max="7" width="30.85546875" style="215" customWidth="1"/>
    <col min="8" max="8" width="23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31.5" customHeight="1" x14ac:dyDescent="0.25">
      <c r="A1" s="20"/>
      <c r="B1" s="21"/>
      <c r="C1" s="22" t="s">
        <v>110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31.5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31.5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108</v>
      </c>
      <c r="J3" s="35"/>
      <c r="K3" s="35"/>
      <c r="L3" s="35"/>
      <c r="M3" s="36"/>
    </row>
    <row r="4" spans="1:13" s="28" customFormat="1" ht="31.5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93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x14ac:dyDescent="0.25">
      <c r="A10" s="213"/>
      <c r="B10" s="214"/>
      <c r="C10" s="214"/>
      <c r="D10" s="214"/>
      <c r="E10" s="214"/>
      <c r="F10" s="214"/>
      <c r="G10" s="214"/>
      <c r="H10" s="214"/>
      <c r="I10" s="214"/>
      <c r="J10" s="35"/>
      <c r="K10" s="35"/>
      <c r="L10" s="35"/>
      <c r="M10" s="36"/>
    </row>
    <row r="11" spans="1:13" ht="12.75" customHeight="1" x14ac:dyDescent="0.25">
      <c r="A11" s="68" t="s">
        <v>111</v>
      </c>
      <c r="B11" s="69"/>
      <c r="C11" s="69"/>
      <c r="D11" s="69"/>
      <c r="E11" s="69"/>
      <c r="F11" s="69"/>
      <c r="G11" s="69"/>
      <c r="H11" s="69"/>
      <c r="I11" s="70"/>
      <c r="J11" s="35"/>
      <c r="K11" s="35"/>
      <c r="L11" s="35"/>
      <c r="M11" s="36"/>
    </row>
    <row r="12" spans="1:13" ht="45.75" customHeight="1" x14ac:dyDescent="0.25">
      <c r="A12" s="68"/>
      <c r="B12" s="69"/>
      <c r="C12" s="69"/>
      <c r="D12" s="69"/>
      <c r="E12" s="69"/>
      <c r="F12" s="69"/>
      <c r="G12" s="69"/>
      <c r="H12" s="69"/>
      <c r="I12" s="71"/>
      <c r="J12" s="35"/>
      <c r="K12" s="35"/>
      <c r="L12" s="35"/>
      <c r="M12" s="36"/>
    </row>
    <row r="13" spans="1:13" x14ac:dyDescent="0.25">
      <c r="A13" s="213"/>
      <c r="B13" s="214"/>
      <c r="C13" s="214"/>
      <c r="D13" s="214"/>
      <c r="E13" s="214"/>
      <c r="F13" s="214"/>
      <c r="G13" s="214"/>
      <c r="H13" s="214"/>
      <c r="I13" s="214"/>
      <c r="J13" s="35"/>
      <c r="K13" s="35"/>
      <c r="L13" s="35"/>
      <c r="M13" s="36"/>
    </row>
    <row r="14" spans="1:13" x14ac:dyDescent="0.25">
      <c r="A14" s="213"/>
      <c r="B14" s="214"/>
      <c r="C14" s="214"/>
      <c r="D14" s="214"/>
      <c r="E14" s="214"/>
      <c r="F14" s="214"/>
      <c r="G14" s="214"/>
      <c r="H14" s="214"/>
      <c r="I14" s="214"/>
      <c r="J14" s="35"/>
      <c r="K14" s="35"/>
      <c r="L14" s="35"/>
      <c r="M14" s="36"/>
    </row>
    <row r="15" spans="1:13" x14ac:dyDescent="0.25">
      <c r="A15" s="213"/>
      <c r="B15" s="214"/>
      <c r="C15" s="214"/>
      <c r="D15" s="214"/>
      <c r="E15" s="214"/>
      <c r="F15" s="214"/>
      <c r="G15" s="214"/>
      <c r="H15" s="214"/>
      <c r="I15" s="214"/>
      <c r="J15" s="35"/>
      <c r="K15" s="35"/>
      <c r="L15" s="35"/>
      <c r="M15" s="36"/>
    </row>
    <row r="16" spans="1:13" x14ac:dyDescent="0.25">
      <c r="A16" s="213"/>
      <c r="B16" s="214"/>
      <c r="C16" s="214"/>
      <c r="D16" s="214"/>
      <c r="E16" s="214"/>
      <c r="F16" s="214"/>
      <c r="G16" s="214"/>
      <c r="H16" s="214"/>
      <c r="I16" s="214"/>
      <c r="J16" s="35"/>
      <c r="K16" s="35"/>
      <c r="L16" s="35"/>
      <c r="M16" s="36"/>
    </row>
    <row r="17" spans="1:13" x14ac:dyDescent="0.25">
      <c r="A17" s="213"/>
      <c r="B17" s="214"/>
      <c r="C17" s="214"/>
      <c r="D17" s="214"/>
      <c r="E17" s="214"/>
      <c r="F17" s="214"/>
      <c r="G17" s="214"/>
      <c r="H17" s="214"/>
      <c r="I17" s="214"/>
      <c r="J17" s="35"/>
      <c r="K17" s="35"/>
      <c r="L17" s="35"/>
      <c r="M17" s="36"/>
    </row>
    <row r="18" spans="1:13" x14ac:dyDescent="0.25">
      <c r="A18" s="213"/>
      <c r="B18" s="214"/>
      <c r="C18" s="214"/>
      <c r="D18" s="214"/>
      <c r="E18" s="214"/>
      <c r="F18" s="214"/>
      <c r="G18" s="214"/>
      <c r="H18" s="214"/>
      <c r="I18" s="214"/>
      <c r="J18" s="35"/>
      <c r="K18" s="35"/>
      <c r="L18" s="35"/>
      <c r="M18" s="36"/>
    </row>
    <row r="19" spans="1:13" x14ac:dyDescent="0.25">
      <c r="A19" s="213"/>
      <c r="B19" s="214"/>
      <c r="C19" s="214"/>
      <c r="D19" s="214"/>
      <c r="E19" s="214"/>
      <c r="F19" s="214"/>
      <c r="G19" s="214"/>
      <c r="H19" s="214"/>
      <c r="I19" s="214"/>
      <c r="J19" s="35"/>
      <c r="K19" s="35"/>
      <c r="L19" s="35"/>
      <c r="M19" s="36"/>
    </row>
    <row r="20" spans="1:13" x14ac:dyDescent="0.25">
      <c r="A20" s="213"/>
      <c r="B20" s="214"/>
      <c r="C20" s="214"/>
      <c r="D20" s="214"/>
      <c r="E20" s="214"/>
      <c r="F20" s="214"/>
      <c r="G20" s="214"/>
      <c r="H20" s="214"/>
      <c r="I20" s="214"/>
      <c r="J20" s="35"/>
      <c r="K20" s="35"/>
      <c r="L20" s="35"/>
      <c r="M20" s="36"/>
    </row>
    <row r="21" spans="1:13" ht="13.5" thickBot="1" x14ac:dyDescent="0.3">
      <c r="A21" s="213"/>
      <c r="B21" s="214"/>
      <c r="C21" s="214"/>
      <c r="D21" s="214"/>
      <c r="E21" s="214"/>
      <c r="F21" s="214"/>
      <c r="G21" s="214"/>
      <c r="H21" s="214"/>
      <c r="I21" s="214"/>
      <c r="J21" s="35"/>
      <c r="K21" s="35"/>
      <c r="L21" s="35"/>
      <c r="M21" s="36"/>
    </row>
    <row r="22" spans="1:13" ht="30.75" customHeight="1" thickBot="1" x14ac:dyDescent="0.3">
      <c r="A22" s="414"/>
      <c r="B22" s="415"/>
      <c r="C22" s="339" t="s">
        <v>37</v>
      </c>
      <c r="D22" s="340"/>
      <c r="E22" s="416"/>
      <c r="F22" s="277"/>
      <c r="G22" s="218" t="s">
        <v>38</v>
      </c>
      <c r="H22" s="219"/>
      <c r="I22" s="220"/>
    </row>
    <row r="23" spans="1:13" ht="61.5" customHeight="1" x14ac:dyDescent="0.25">
      <c r="A23" s="213"/>
      <c r="B23" s="214"/>
      <c r="C23" s="334"/>
      <c r="D23" s="335"/>
      <c r="E23" s="336"/>
      <c r="F23" s="277"/>
      <c r="G23" s="222" t="s">
        <v>46</v>
      </c>
      <c r="H23" s="223"/>
      <c r="I23" s="224"/>
    </row>
    <row r="24" spans="1:13" ht="50.25" customHeight="1" thickBot="1" x14ac:dyDescent="0.25">
      <c r="A24" s="213"/>
      <c r="B24" s="225"/>
      <c r="C24" s="339" t="s">
        <v>39</v>
      </c>
      <c r="D24" s="340"/>
      <c r="E24" s="341" t="s">
        <v>85</v>
      </c>
      <c r="F24" s="277"/>
      <c r="G24" s="226"/>
      <c r="H24" s="227"/>
      <c r="I24" s="228"/>
    </row>
    <row r="25" spans="1:13" ht="33" customHeight="1" thickBot="1" x14ac:dyDescent="0.25">
      <c r="A25" s="229"/>
      <c r="B25" s="230"/>
      <c r="C25" s="342"/>
      <c r="D25" s="343"/>
      <c r="E25" s="417"/>
      <c r="F25" s="217"/>
      <c r="G25" s="217"/>
      <c r="H25" s="231"/>
      <c r="I25" s="232"/>
    </row>
    <row r="26" spans="1:13" ht="13.5" thickBot="1" x14ac:dyDescent="0.3">
      <c r="A26" s="213"/>
      <c r="B26" s="231"/>
      <c r="C26" s="233"/>
      <c r="D26" s="233"/>
      <c r="E26" s="233"/>
      <c r="F26" s="233"/>
      <c r="G26" s="233"/>
      <c r="H26" s="231"/>
      <c r="I26" s="232"/>
    </row>
    <row r="27" spans="1:13" ht="42.75" customHeight="1" x14ac:dyDescent="0.25">
      <c r="A27" s="213"/>
      <c r="B27" s="231"/>
      <c r="C27" s="99" t="s">
        <v>42</v>
      </c>
      <c r="D27" s="100" t="s">
        <v>54</v>
      </c>
      <c r="E27" s="100" t="s">
        <v>77</v>
      </c>
      <c r="F27" s="345" t="s">
        <v>58</v>
      </c>
      <c r="G27" s="99" t="s">
        <v>113</v>
      </c>
      <c r="H27" s="100"/>
      <c r="I27" s="112"/>
    </row>
    <row r="28" spans="1:13" ht="14.25" customHeight="1" x14ac:dyDescent="0.25">
      <c r="A28" s="213"/>
      <c r="B28" s="231"/>
      <c r="C28" s="105"/>
      <c r="D28" s="106"/>
      <c r="E28" s="106"/>
      <c r="F28" s="346"/>
      <c r="G28" s="105"/>
      <c r="H28" s="106"/>
      <c r="I28" s="236"/>
    </row>
    <row r="29" spans="1:13" ht="25.5" customHeight="1" x14ac:dyDescent="0.25">
      <c r="A29" s="213"/>
      <c r="B29" s="231"/>
      <c r="C29" s="105"/>
      <c r="D29" s="106"/>
      <c r="E29" s="106"/>
      <c r="F29" s="346"/>
      <c r="G29" s="105" t="s">
        <v>30</v>
      </c>
      <c r="H29" s="346" t="s">
        <v>45</v>
      </c>
      <c r="I29" s="396"/>
    </row>
    <row r="30" spans="1:13" ht="37.5" customHeight="1" thickBot="1" x14ac:dyDescent="0.3">
      <c r="A30" s="213"/>
      <c r="B30" s="231"/>
      <c r="C30" s="113"/>
      <c r="D30" s="114"/>
      <c r="E30" s="114"/>
      <c r="F30" s="351"/>
      <c r="G30" s="113"/>
      <c r="H30" s="240" t="s">
        <v>114</v>
      </c>
      <c r="I30" s="119" t="s">
        <v>76</v>
      </c>
    </row>
    <row r="31" spans="1:13" ht="29.25" customHeight="1" x14ac:dyDescent="0.25">
      <c r="A31" s="241" t="s">
        <v>43</v>
      </c>
      <c r="B31" s="242" t="s">
        <v>40</v>
      </c>
      <c r="C31" s="401" t="s">
        <v>5</v>
      </c>
      <c r="D31" s="402">
        <v>1</v>
      </c>
      <c r="E31" s="286">
        <v>3944722</v>
      </c>
      <c r="F31" s="287">
        <f>+(D31*E31)*7</f>
        <v>27613054</v>
      </c>
      <c r="G31" s="244"/>
      <c r="H31" s="371"/>
      <c r="I31" s="371"/>
    </row>
    <row r="32" spans="1:13" ht="29.25" customHeight="1" x14ac:dyDescent="0.25">
      <c r="A32" s="246"/>
      <c r="B32" s="247"/>
      <c r="C32" s="403" t="s">
        <v>16</v>
      </c>
      <c r="D32" s="402">
        <v>1</v>
      </c>
      <c r="E32" s="286">
        <v>2775749</v>
      </c>
      <c r="F32" s="287">
        <f t="shared" ref="F32:F44" si="0">+(D32*E32)*7</f>
        <v>19430243</v>
      </c>
      <c r="G32" s="244"/>
      <c r="H32" s="248"/>
      <c r="I32" s="248"/>
    </row>
    <row r="33" spans="1:9" ht="29.25" customHeight="1" x14ac:dyDescent="0.25">
      <c r="A33" s="246"/>
      <c r="B33" s="247"/>
      <c r="C33" s="403" t="s">
        <v>17</v>
      </c>
      <c r="D33" s="402">
        <v>1</v>
      </c>
      <c r="E33" s="286">
        <v>2775749</v>
      </c>
      <c r="F33" s="287">
        <f t="shared" si="0"/>
        <v>19430243</v>
      </c>
      <c r="G33" s="244"/>
      <c r="H33" s="248"/>
      <c r="I33" s="248"/>
    </row>
    <row r="34" spans="1:9" ht="29.25" customHeight="1" x14ac:dyDescent="0.25">
      <c r="A34" s="246"/>
      <c r="B34" s="247"/>
      <c r="C34" s="403" t="s">
        <v>18</v>
      </c>
      <c r="D34" s="402">
        <v>1</v>
      </c>
      <c r="E34" s="286">
        <v>2775749</v>
      </c>
      <c r="F34" s="287">
        <f t="shared" si="0"/>
        <v>19430243</v>
      </c>
      <c r="G34" s="244"/>
      <c r="H34" s="248"/>
      <c r="I34" s="248"/>
    </row>
    <row r="35" spans="1:9" ht="29.25" customHeight="1" x14ac:dyDescent="0.25">
      <c r="A35" s="246"/>
      <c r="B35" s="247"/>
      <c r="C35" s="403" t="s">
        <v>19</v>
      </c>
      <c r="D35" s="402">
        <v>1</v>
      </c>
      <c r="E35" s="286">
        <v>2775749</v>
      </c>
      <c r="F35" s="287">
        <f t="shared" si="0"/>
        <v>19430243</v>
      </c>
      <c r="G35" s="244"/>
      <c r="H35" s="248"/>
      <c r="I35" s="248"/>
    </row>
    <row r="36" spans="1:9" ht="29.25" customHeight="1" x14ac:dyDescent="0.25">
      <c r="A36" s="246"/>
      <c r="B36" s="247"/>
      <c r="C36" s="403" t="s">
        <v>20</v>
      </c>
      <c r="D36" s="402">
        <v>1</v>
      </c>
      <c r="E36" s="286">
        <v>2775749</v>
      </c>
      <c r="F36" s="287">
        <f t="shared" si="0"/>
        <v>19430243</v>
      </c>
      <c r="G36" s="244"/>
      <c r="H36" s="248"/>
      <c r="I36" s="248"/>
    </row>
    <row r="37" spans="1:9" ht="29.25" customHeight="1" x14ac:dyDescent="0.25">
      <c r="A37" s="246"/>
      <c r="B37" s="247"/>
      <c r="C37" s="403" t="s">
        <v>21</v>
      </c>
      <c r="D37" s="402">
        <v>1</v>
      </c>
      <c r="E37" s="286">
        <v>2770079</v>
      </c>
      <c r="F37" s="287">
        <f t="shared" si="0"/>
        <v>19390553</v>
      </c>
      <c r="G37" s="244"/>
      <c r="H37" s="248"/>
      <c r="I37" s="248"/>
    </row>
    <row r="38" spans="1:9" ht="29.25" customHeight="1" x14ac:dyDescent="0.25">
      <c r="A38" s="246"/>
      <c r="B38" s="247"/>
      <c r="C38" s="403" t="s">
        <v>22</v>
      </c>
      <c r="D38" s="402">
        <v>1</v>
      </c>
      <c r="E38" s="286">
        <v>2775749</v>
      </c>
      <c r="F38" s="287">
        <f t="shared" si="0"/>
        <v>19430243</v>
      </c>
      <c r="G38" s="244"/>
      <c r="H38" s="248"/>
      <c r="I38" s="248"/>
    </row>
    <row r="39" spans="1:9" ht="29.25" customHeight="1" x14ac:dyDescent="0.25">
      <c r="A39" s="246"/>
      <c r="B39" s="247"/>
      <c r="C39" s="403" t="s">
        <v>23</v>
      </c>
      <c r="D39" s="402">
        <v>1</v>
      </c>
      <c r="E39" s="286">
        <v>1870264</v>
      </c>
      <c r="F39" s="287">
        <f t="shared" si="0"/>
        <v>13091848</v>
      </c>
      <c r="G39" s="244"/>
      <c r="H39" s="248"/>
      <c r="I39" s="248"/>
    </row>
    <row r="40" spans="1:9" ht="29.25" customHeight="1" x14ac:dyDescent="0.25">
      <c r="A40" s="246"/>
      <c r="B40" s="247"/>
      <c r="C40" s="403" t="s">
        <v>24</v>
      </c>
      <c r="D40" s="402">
        <v>2</v>
      </c>
      <c r="E40" s="286">
        <v>1894324</v>
      </c>
      <c r="F40" s="287">
        <f t="shared" si="0"/>
        <v>26520536</v>
      </c>
      <c r="G40" s="244"/>
      <c r="H40" s="248"/>
      <c r="I40" s="248"/>
    </row>
    <row r="41" spans="1:9" ht="29.25" customHeight="1" x14ac:dyDescent="0.25">
      <c r="A41" s="246"/>
      <c r="B41" s="247"/>
      <c r="C41" s="404" t="s">
        <v>25</v>
      </c>
      <c r="D41" s="402">
        <v>16</v>
      </c>
      <c r="E41" s="286">
        <v>2269456</v>
      </c>
      <c r="F41" s="287">
        <f t="shared" si="0"/>
        <v>254179072</v>
      </c>
      <c r="G41" s="244"/>
      <c r="H41" s="248"/>
      <c r="I41" s="248"/>
    </row>
    <row r="42" spans="1:9" ht="29.25" customHeight="1" x14ac:dyDescent="0.25">
      <c r="A42" s="246"/>
      <c r="B42" s="247"/>
      <c r="C42" s="403" t="s">
        <v>26</v>
      </c>
      <c r="D42" s="405">
        <v>1</v>
      </c>
      <c r="E42" s="286">
        <v>1894324</v>
      </c>
      <c r="F42" s="287">
        <f t="shared" si="0"/>
        <v>13260268</v>
      </c>
      <c r="G42" s="244"/>
      <c r="H42" s="248"/>
      <c r="I42" s="248"/>
    </row>
    <row r="43" spans="1:9" ht="30" customHeight="1" x14ac:dyDescent="0.25">
      <c r="A43" s="246"/>
      <c r="B43" s="247"/>
      <c r="C43" s="406" t="s">
        <v>27</v>
      </c>
      <c r="D43" s="402">
        <v>5</v>
      </c>
      <c r="E43" s="286">
        <v>1558822</v>
      </c>
      <c r="F43" s="287">
        <f t="shared" si="0"/>
        <v>54558770</v>
      </c>
      <c r="G43" s="244"/>
      <c r="H43" s="248"/>
      <c r="I43" s="248"/>
    </row>
    <row r="44" spans="1:9" ht="30" customHeight="1" x14ac:dyDescent="0.25">
      <c r="A44" s="246"/>
      <c r="B44" s="247"/>
      <c r="C44" s="403" t="s">
        <v>28</v>
      </c>
      <c r="D44" s="407">
        <v>3</v>
      </c>
      <c r="E44" s="286">
        <v>1548669</v>
      </c>
      <c r="F44" s="287">
        <f t="shared" si="0"/>
        <v>32522049</v>
      </c>
      <c r="G44" s="244"/>
      <c r="H44" s="250"/>
      <c r="I44" s="250"/>
    </row>
    <row r="45" spans="1:9" ht="31.5" customHeight="1" x14ac:dyDescent="0.25">
      <c r="A45" s="246"/>
      <c r="B45" s="247"/>
      <c r="C45" s="293" t="s">
        <v>44</v>
      </c>
      <c r="D45" s="294"/>
      <c r="E45" s="295">
        <f>SUM(E31:E44)</f>
        <v>34405154</v>
      </c>
      <c r="F45" s="295">
        <f>SUM(F31:F44)</f>
        <v>557717608</v>
      </c>
      <c r="G45" s="418"/>
      <c r="H45" s="253"/>
      <c r="I45" s="253"/>
    </row>
    <row r="46" spans="1:9" ht="37.5" customHeight="1" x14ac:dyDescent="0.25">
      <c r="A46" s="246"/>
      <c r="B46" s="247"/>
      <c r="C46" s="296" t="s">
        <v>31</v>
      </c>
      <c r="D46" s="297"/>
      <c r="E46" s="189">
        <v>485520</v>
      </c>
      <c r="F46" s="287">
        <f>+E46*7</f>
        <v>3398640</v>
      </c>
      <c r="G46" s="244"/>
      <c r="H46" s="250"/>
      <c r="I46" s="250"/>
    </row>
    <row r="47" spans="1:9" ht="29.25" customHeight="1" x14ac:dyDescent="0.25">
      <c r="A47" s="246"/>
      <c r="B47" s="247"/>
      <c r="C47" s="296" t="s">
        <v>32</v>
      </c>
      <c r="D47" s="297"/>
      <c r="E47" s="189">
        <v>7372402</v>
      </c>
      <c r="F47" s="287">
        <f t="shared" ref="F47:F52" si="1">+E47*7</f>
        <v>51606814</v>
      </c>
      <c r="G47" s="244"/>
      <c r="H47" s="251"/>
      <c r="I47" s="251"/>
    </row>
    <row r="48" spans="1:9" ht="29.25" customHeight="1" x14ac:dyDescent="0.25">
      <c r="A48" s="246"/>
      <c r="B48" s="247"/>
      <c r="C48" s="296" t="s">
        <v>33</v>
      </c>
      <c r="D48" s="297"/>
      <c r="E48" s="189">
        <v>2032692</v>
      </c>
      <c r="F48" s="287">
        <f t="shared" si="1"/>
        <v>14228844</v>
      </c>
      <c r="G48" s="244"/>
      <c r="H48" s="251"/>
      <c r="I48" s="251"/>
    </row>
    <row r="49" spans="1:10" ht="29.25" customHeight="1" x14ac:dyDescent="0.25">
      <c r="A49" s="246"/>
      <c r="B49" s="247"/>
      <c r="C49" s="298" t="s">
        <v>15</v>
      </c>
      <c r="D49" s="299"/>
      <c r="E49" s="189">
        <v>9177391</v>
      </c>
      <c r="F49" s="287">
        <f t="shared" si="1"/>
        <v>64241737</v>
      </c>
      <c r="G49" s="244"/>
      <c r="H49" s="251"/>
      <c r="I49" s="251"/>
    </row>
    <row r="50" spans="1:10" ht="39.75" customHeight="1" x14ac:dyDescent="0.25">
      <c r="A50" s="246"/>
      <c r="B50" s="247"/>
      <c r="C50" s="296" t="s">
        <v>34</v>
      </c>
      <c r="D50" s="297"/>
      <c r="E50" s="189">
        <v>5071453</v>
      </c>
      <c r="F50" s="287">
        <f t="shared" si="1"/>
        <v>35500171</v>
      </c>
      <c r="G50" s="244"/>
      <c r="H50" s="251"/>
      <c r="I50" s="251"/>
    </row>
    <row r="51" spans="1:10" ht="29.25" customHeight="1" x14ac:dyDescent="0.25">
      <c r="A51" s="246"/>
      <c r="B51" s="247"/>
      <c r="C51" s="296" t="s">
        <v>35</v>
      </c>
      <c r="D51" s="297"/>
      <c r="E51" s="189">
        <v>10306102</v>
      </c>
      <c r="F51" s="287">
        <f t="shared" si="1"/>
        <v>72142714</v>
      </c>
      <c r="G51" s="244"/>
      <c r="H51" s="251"/>
      <c r="I51" s="251"/>
    </row>
    <row r="52" spans="1:10" ht="29.25" customHeight="1" x14ac:dyDescent="0.25">
      <c r="A52" s="246"/>
      <c r="B52" s="247"/>
      <c r="C52" s="296" t="s">
        <v>50</v>
      </c>
      <c r="D52" s="297"/>
      <c r="E52" s="189">
        <v>16023409.664125785</v>
      </c>
      <c r="F52" s="287">
        <f t="shared" si="1"/>
        <v>112163867.6488805</v>
      </c>
      <c r="G52" s="244"/>
      <c r="H52" s="251"/>
      <c r="I52" s="251"/>
    </row>
    <row r="53" spans="1:10" ht="30" customHeight="1" thickBot="1" x14ac:dyDescent="0.3">
      <c r="A53" s="246"/>
      <c r="B53" s="255"/>
      <c r="C53" s="300" t="s">
        <v>6</v>
      </c>
      <c r="D53" s="301"/>
      <c r="E53" s="310">
        <f>+ROUND(SUM(E45:E52),0)</f>
        <v>84874124</v>
      </c>
      <c r="F53" s="310">
        <f>+ROUND(SUM(F45:F52),0)</f>
        <v>911000396</v>
      </c>
      <c r="G53" s="419"/>
      <c r="H53" s="256"/>
      <c r="I53" s="258"/>
    </row>
    <row r="54" spans="1:10" ht="21.75" customHeight="1" x14ac:dyDescent="0.25">
      <c r="A54" s="246"/>
      <c r="B54" s="136" t="s">
        <v>41</v>
      </c>
      <c r="C54" s="303" t="s">
        <v>7</v>
      </c>
      <c r="D54" s="304"/>
      <c r="E54" s="189">
        <v>13339388</v>
      </c>
      <c r="F54" s="287">
        <f>+E54*7</f>
        <v>93375716</v>
      </c>
      <c r="G54" s="244"/>
      <c r="H54" s="259"/>
      <c r="I54" s="259"/>
    </row>
    <row r="55" spans="1:10" ht="21.75" customHeight="1" x14ac:dyDescent="0.25">
      <c r="A55" s="246"/>
      <c r="B55" s="138"/>
      <c r="C55" s="303" t="s">
        <v>8</v>
      </c>
      <c r="D55" s="304"/>
      <c r="E55" s="189">
        <v>20840575</v>
      </c>
      <c r="F55" s="287">
        <f>+E55*7</f>
        <v>145884025</v>
      </c>
      <c r="G55" s="244"/>
      <c r="H55" s="260"/>
      <c r="I55" s="260"/>
      <c r="J55" s="372">
        <f>+E55/50</f>
        <v>416811.5</v>
      </c>
    </row>
    <row r="56" spans="1:10" ht="30" customHeight="1" thickBot="1" x14ac:dyDescent="0.3">
      <c r="A56" s="246"/>
      <c r="B56" s="262"/>
      <c r="C56" s="305" t="s">
        <v>14</v>
      </c>
      <c r="D56" s="306"/>
      <c r="E56" s="310">
        <f>+ROUND(SUM(E54:E55),0)</f>
        <v>34179963</v>
      </c>
      <c r="F56" s="310">
        <f>+ROUND(SUM(F54:F55),0)</f>
        <v>239259741</v>
      </c>
      <c r="G56" s="264"/>
      <c r="H56" s="265"/>
      <c r="I56" s="266"/>
    </row>
    <row r="57" spans="1:10" ht="30" customHeight="1" thickBot="1" x14ac:dyDescent="0.3">
      <c r="A57" s="246"/>
      <c r="B57" s="267"/>
      <c r="C57" s="352" t="s">
        <v>78</v>
      </c>
      <c r="D57" s="353"/>
      <c r="E57" s="353"/>
      <c r="F57" s="353"/>
      <c r="G57" s="353"/>
      <c r="H57" s="353"/>
      <c r="I57" s="354"/>
    </row>
    <row r="58" spans="1:10" ht="30" customHeight="1" x14ac:dyDescent="0.25">
      <c r="A58" s="246"/>
      <c r="B58" s="147" t="s">
        <v>9</v>
      </c>
      <c r="C58" s="307" t="s">
        <v>10</v>
      </c>
      <c r="D58" s="420" t="s">
        <v>55</v>
      </c>
      <c r="E58" s="360">
        <v>21912575</v>
      </c>
      <c r="F58" s="286">
        <f>+E58*2</f>
        <v>43825150</v>
      </c>
      <c r="G58" s="243"/>
      <c r="H58" s="251"/>
      <c r="I58" s="251"/>
      <c r="J58" s="374"/>
    </row>
    <row r="59" spans="1:10" ht="30" customHeight="1" x14ac:dyDescent="0.25">
      <c r="A59" s="246"/>
      <c r="B59" s="147"/>
      <c r="C59" s="307" t="s">
        <v>11</v>
      </c>
      <c r="D59" s="420" t="s">
        <v>56</v>
      </c>
      <c r="E59" s="360">
        <v>2199175</v>
      </c>
      <c r="F59" s="286">
        <f>+E59</f>
        <v>2199175</v>
      </c>
      <c r="G59" s="243"/>
      <c r="H59" s="251"/>
      <c r="I59" s="251"/>
      <c r="J59" s="372"/>
    </row>
    <row r="60" spans="1:10" ht="30" customHeight="1" x14ac:dyDescent="0.25">
      <c r="A60" s="246"/>
      <c r="B60" s="147"/>
      <c r="C60" s="307" t="s">
        <v>12</v>
      </c>
      <c r="D60" s="420" t="s">
        <v>57</v>
      </c>
      <c r="E60" s="360">
        <v>698660</v>
      </c>
      <c r="F60" s="286">
        <f>+E60</f>
        <v>698660</v>
      </c>
      <c r="G60" s="243"/>
      <c r="H60" s="251"/>
      <c r="I60" s="251"/>
    </row>
    <row r="61" spans="1:10" ht="30" customHeight="1" x14ac:dyDescent="0.25">
      <c r="A61" s="268"/>
      <c r="B61" s="269"/>
      <c r="C61" s="309" t="s">
        <v>13</v>
      </c>
      <c r="D61" s="309"/>
      <c r="E61" s="310">
        <f>+ROUND(SUM(E58:E60),0)</f>
        <v>24810410</v>
      </c>
      <c r="F61" s="310">
        <f>+ROUND(SUM(F58:F60),0)</f>
        <v>46722985</v>
      </c>
      <c r="G61" s="419"/>
      <c r="H61" s="256"/>
      <c r="I61" s="258"/>
      <c r="J61" s="375"/>
    </row>
    <row r="62" spans="1:10" ht="30" customHeight="1" x14ac:dyDescent="0.25">
      <c r="A62" s="270" t="s">
        <v>47</v>
      </c>
      <c r="B62" s="271"/>
      <c r="C62" s="272"/>
      <c r="D62" s="273"/>
      <c r="E62" s="311">
        <f>+ROUND(SUM(E61,E56,E53),0)</f>
        <v>143864497</v>
      </c>
      <c r="F62" s="311">
        <f>+ROUND(SUM(F61,F56,F53),0)</f>
        <v>1196983122</v>
      </c>
      <c r="G62" s="419"/>
      <c r="H62" s="257"/>
      <c r="I62" s="275"/>
    </row>
    <row r="63" spans="1:10" ht="24" customHeight="1" x14ac:dyDescent="0.25">
      <c r="A63" s="276"/>
      <c r="B63" s="276"/>
      <c r="C63" s="276"/>
      <c r="D63" s="276"/>
      <c r="E63" s="276"/>
      <c r="F63" s="276"/>
      <c r="G63" s="276"/>
      <c r="H63" s="276"/>
      <c r="I63" s="276"/>
    </row>
    <row r="64" spans="1:10" x14ac:dyDescent="0.25">
      <c r="A64" s="376"/>
      <c r="B64" s="376"/>
      <c r="C64" s="376"/>
      <c r="D64" s="376"/>
      <c r="E64" s="376"/>
      <c r="F64" s="376"/>
      <c r="G64" s="376"/>
      <c r="H64" s="376"/>
      <c r="I64" s="376"/>
    </row>
    <row r="65" spans="1:9" ht="18" x14ac:dyDescent="0.25">
      <c r="A65" s="157" t="s">
        <v>97</v>
      </c>
      <c r="B65" s="157"/>
      <c r="C65" s="157"/>
      <c r="D65" s="157"/>
      <c r="E65" s="159"/>
      <c r="F65" s="159"/>
      <c r="G65" s="159"/>
      <c r="H65" s="159"/>
      <c r="I65" s="159"/>
    </row>
    <row r="66" spans="1:9" x14ac:dyDescent="0.25">
      <c r="A66" s="157" t="s">
        <v>98</v>
      </c>
      <c r="B66" s="157"/>
      <c r="C66" s="157"/>
      <c r="D66" s="157"/>
      <c r="E66" s="157"/>
      <c r="F66" s="157"/>
      <c r="G66" s="157"/>
      <c r="H66" s="157"/>
      <c r="I66" s="157"/>
    </row>
    <row r="67" spans="1:9" x14ac:dyDescent="0.25">
      <c r="A67" s="157"/>
      <c r="B67" s="157"/>
      <c r="C67" s="157"/>
      <c r="D67" s="157"/>
      <c r="E67" s="157"/>
      <c r="F67" s="157"/>
      <c r="G67" s="157"/>
      <c r="H67" s="157"/>
      <c r="I67" s="157"/>
    </row>
    <row r="68" spans="1:9" ht="18" x14ac:dyDescent="0.25">
      <c r="A68" s="160" t="s">
        <v>99</v>
      </c>
      <c r="B68" s="159"/>
      <c r="C68" s="159"/>
      <c r="D68" s="159"/>
      <c r="E68" s="159"/>
      <c r="F68" s="159"/>
      <c r="G68" s="159"/>
      <c r="H68" s="159"/>
      <c r="I68" s="159"/>
    </row>
    <row r="69" spans="1:9" ht="18" x14ac:dyDescent="0.25">
      <c r="A69" s="160" t="s">
        <v>100</v>
      </c>
      <c r="B69" s="159"/>
      <c r="C69" s="159"/>
      <c r="D69" s="159"/>
      <c r="E69" s="159"/>
      <c r="F69" s="159"/>
      <c r="G69" s="159"/>
      <c r="H69" s="159"/>
      <c r="I69" s="159"/>
    </row>
    <row r="70" spans="1:9" ht="18" x14ac:dyDescent="0.25">
      <c r="A70" s="160" t="s">
        <v>101</v>
      </c>
      <c r="B70" s="159"/>
      <c r="C70" s="159"/>
      <c r="D70" s="159"/>
      <c r="E70" s="159"/>
      <c r="F70" s="159"/>
      <c r="G70" s="159"/>
      <c r="H70" s="159"/>
      <c r="I70" s="159"/>
    </row>
    <row r="71" spans="1:9" ht="18" x14ac:dyDescent="0.25">
      <c r="A71" s="160" t="s">
        <v>102</v>
      </c>
      <c r="B71" s="159"/>
      <c r="C71" s="159"/>
      <c r="D71" s="159"/>
      <c r="E71" s="159"/>
      <c r="F71" s="159"/>
      <c r="G71" s="159"/>
      <c r="H71" s="159"/>
      <c r="I71" s="159"/>
    </row>
    <row r="72" spans="1:9" ht="18" x14ac:dyDescent="0.25">
      <c r="A72" s="160" t="s">
        <v>103</v>
      </c>
      <c r="B72" s="159"/>
      <c r="C72" s="159"/>
      <c r="D72" s="159"/>
      <c r="E72" s="159"/>
      <c r="F72" s="159"/>
      <c r="G72" s="159"/>
      <c r="H72" s="159"/>
      <c r="I72" s="159"/>
    </row>
    <row r="73" spans="1:9" ht="18" x14ac:dyDescent="0.25">
      <c r="A73" s="160" t="s">
        <v>104</v>
      </c>
      <c r="B73" s="159"/>
      <c r="C73" s="159"/>
      <c r="D73" s="159"/>
      <c r="E73" s="159"/>
      <c r="F73" s="159"/>
      <c r="G73" s="159"/>
      <c r="H73" s="159"/>
      <c r="I73" s="159"/>
    </row>
    <row r="74" spans="1:9" ht="18" x14ac:dyDescent="0.25">
      <c r="A74" s="160" t="s">
        <v>105</v>
      </c>
      <c r="B74" s="161"/>
      <c r="C74" s="162"/>
      <c r="D74" s="162"/>
      <c r="E74" s="162"/>
      <c r="F74" s="161"/>
      <c r="G74" s="159"/>
      <c r="H74" s="162"/>
      <c r="I74" s="162"/>
    </row>
    <row r="75" spans="1:9" ht="18" x14ac:dyDescent="0.25">
      <c r="A75" s="160" t="s">
        <v>106</v>
      </c>
      <c r="B75" s="161"/>
      <c r="C75" s="162"/>
      <c r="D75" s="162"/>
      <c r="E75" s="162"/>
      <c r="F75" s="162"/>
      <c r="G75" s="162"/>
      <c r="H75" s="162"/>
      <c r="I75" s="162"/>
    </row>
    <row r="76" spans="1:9" ht="18" x14ac:dyDescent="0.25">
      <c r="A76" s="165" t="s">
        <v>107</v>
      </c>
      <c r="B76" s="161"/>
      <c r="C76" s="162"/>
      <c r="D76" s="162"/>
      <c r="E76" s="162"/>
      <c r="F76" s="162"/>
      <c r="G76" s="162"/>
      <c r="H76" s="162"/>
      <c r="I76" s="162"/>
    </row>
    <row r="77" spans="1:9" ht="15.75" x14ac:dyDescent="0.25">
      <c r="A77" s="166"/>
      <c r="B77" s="74"/>
      <c r="C77" s="64"/>
      <c r="D77" s="64"/>
      <c r="E77" s="64"/>
      <c r="F77" s="64"/>
      <c r="G77" s="64"/>
      <c r="H77" s="64"/>
      <c r="I77" s="64"/>
    </row>
    <row r="78" spans="1:9" ht="15.75" x14ac:dyDescent="0.25">
      <c r="A78" s="167"/>
      <c r="B78" s="74"/>
      <c r="C78" s="64"/>
      <c r="D78" s="64"/>
      <c r="E78" s="64"/>
      <c r="F78" s="64"/>
      <c r="G78" s="64"/>
      <c r="H78" s="64"/>
      <c r="I78" s="64"/>
    </row>
    <row r="79" spans="1:9" ht="15.75" x14ac:dyDescent="0.25">
      <c r="A79" s="167"/>
      <c r="B79" s="74"/>
      <c r="C79" s="64"/>
      <c r="D79" s="64"/>
      <c r="E79" s="64"/>
      <c r="F79" s="64"/>
      <c r="G79" s="64"/>
      <c r="H79" s="64"/>
      <c r="I79" s="64"/>
    </row>
    <row r="80" spans="1:9" ht="15" x14ac:dyDescent="0.25">
      <c r="A80" s="74"/>
      <c r="B80" s="74"/>
      <c r="C80" s="64"/>
      <c r="D80" s="64"/>
      <c r="E80" s="64"/>
      <c r="F80" s="64"/>
      <c r="G80" s="64"/>
      <c r="H80" s="64"/>
      <c r="I80" s="64"/>
    </row>
    <row r="81" spans="1:9" ht="10.5" customHeight="1" x14ac:dyDescent="0.25">
      <c r="A81" s="66"/>
      <c r="B81" s="74"/>
      <c r="C81" s="64"/>
      <c r="D81" s="64"/>
      <c r="E81" s="74"/>
      <c r="F81" s="74"/>
      <c r="G81" s="64"/>
      <c r="H81" s="64"/>
      <c r="I81" s="74"/>
    </row>
    <row r="82" spans="1:9" ht="8.25" customHeight="1" x14ac:dyDescent="0.25">
      <c r="A82" s="168"/>
      <c r="B82" s="168"/>
      <c r="C82" s="169"/>
      <c r="D82" s="169"/>
      <c r="E82" s="172"/>
      <c r="F82" s="168"/>
      <c r="G82" s="168"/>
      <c r="H82" s="169"/>
      <c r="I82" s="169"/>
    </row>
    <row r="83" spans="1:9" x14ac:dyDescent="0.25">
      <c r="A83" s="168"/>
      <c r="B83" s="168"/>
      <c r="C83" s="169"/>
      <c r="D83" s="169"/>
      <c r="E83" s="172"/>
      <c r="F83" s="168"/>
      <c r="G83" s="168"/>
      <c r="H83" s="169"/>
      <c r="I83" s="169"/>
    </row>
    <row r="84" spans="1:9" x14ac:dyDescent="0.25">
      <c r="A84" s="168"/>
      <c r="B84" s="168"/>
      <c r="C84" s="169"/>
      <c r="D84" s="169"/>
      <c r="E84" s="172"/>
      <c r="F84" s="168"/>
      <c r="G84" s="168"/>
      <c r="H84" s="169"/>
      <c r="I84" s="169"/>
    </row>
    <row r="85" spans="1:9" x14ac:dyDescent="0.25">
      <c r="A85" s="172"/>
      <c r="B85" s="172"/>
      <c r="C85" s="172"/>
      <c r="D85" s="172"/>
      <c r="E85" s="172"/>
      <c r="F85" s="172"/>
      <c r="G85" s="172"/>
      <c r="H85" s="172"/>
      <c r="I85" s="172"/>
    </row>
    <row r="86" spans="1:9" x14ac:dyDescent="0.25">
      <c r="A86" s="172"/>
      <c r="B86" s="172"/>
      <c r="C86" s="172"/>
      <c r="D86" s="172"/>
      <c r="E86" s="172"/>
      <c r="F86" s="172"/>
      <c r="G86" s="172"/>
      <c r="H86" s="172"/>
      <c r="I86" s="172"/>
    </row>
    <row r="87" spans="1:9" x14ac:dyDescent="0.25">
      <c r="A87" s="173"/>
      <c r="B87" s="168"/>
      <c r="C87" s="169"/>
      <c r="D87" s="169"/>
      <c r="E87" s="172"/>
      <c r="F87" s="173"/>
      <c r="G87" s="173"/>
      <c r="H87" s="169"/>
      <c r="I87" s="169"/>
    </row>
    <row r="88" spans="1:9" x14ac:dyDescent="0.25">
      <c r="A88" s="168"/>
      <c r="B88" s="168"/>
      <c r="C88" s="169"/>
      <c r="D88" s="169"/>
      <c r="E88" s="172"/>
      <c r="F88" s="168"/>
      <c r="G88" s="168"/>
      <c r="H88" s="169"/>
      <c r="I88" s="169"/>
    </row>
    <row r="89" spans="1:9" ht="49.5" customHeight="1" x14ac:dyDescent="0.25">
      <c r="A89" s="277"/>
      <c r="B89" s="277"/>
      <c r="C89" s="214"/>
      <c r="D89" s="214"/>
      <c r="E89" s="214"/>
      <c r="F89" s="214"/>
      <c r="G89" s="214"/>
      <c r="H89" s="214"/>
      <c r="I89" s="214"/>
    </row>
    <row r="90" spans="1:9" ht="123" customHeight="1" x14ac:dyDescent="0.25">
      <c r="A90" s="283"/>
      <c r="B90" s="283"/>
      <c r="C90" s="283"/>
      <c r="D90" s="283"/>
      <c r="E90" s="283"/>
      <c r="F90" s="283"/>
      <c r="G90" s="283"/>
      <c r="H90" s="283"/>
      <c r="I90" s="283"/>
    </row>
  </sheetData>
  <sheetProtection algorithmName="SHA-512" hashValue="BwyE19lGpmWSwPf1nvskNng6dvCDK2aqJT1FpxWeBBZQDnMiE0CVamPZ8E3qP7n9g/qaiu8zpf4ATb10WzVr2w==" saltValue="LQtS83g+qQ9QtxNKkLJlgg==" spinCount="100000" sheet="1" objects="1" scenarios="1"/>
  <mergeCells count="35">
    <mergeCell ref="E24:E25"/>
    <mergeCell ref="C24:D25"/>
    <mergeCell ref="D27:D30"/>
    <mergeCell ref="E27:E30"/>
    <mergeCell ref="F27:F30"/>
    <mergeCell ref="C1:H4"/>
    <mergeCell ref="J1:M2"/>
    <mergeCell ref="J3:M21"/>
    <mergeCell ref="A11:I12"/>
    <mergeCell ref="C22:D23"/>
    <mergeCell ref="G22:I22"/>
    <mergeCell ref="G23:I24"/>
    <mergeCell ref="A9:B9"/>
    <mergeCell ref="C9:I9"/>
    <mergeCell ref="A6:B6"/>
    <mergeCell ref="C6:I6"/>
    <mergeCell ref="A7:B7"/>
    <mergeCell ref="C7:I7"/>
    <mergeCell ref="A8:B8"/>
    <mergeCell ref="C8:I8"/>
    <mergeCell ref="E22:E23"/>
    <mergeCell ref="G29:G30"/>
    <mergeCell ref="H29:I29"/>
    <mergeCell ref="A90:I90"/>
    <mergeCell ref="A31:A61"/>
    <mergeCell ref="B31:B53"/>
    <mergeCell ref="B54:B56"/>
    <mergeCell ref="B58:B60"/>
    <mergeCell ref="C57:I57"/>
    <mergeCell ref="A65:D65"/>
    <mergeCell ref="A66:I67"/>
    <mergeCell ref="A62:C62"/>
    <mergeCell ref="A64:I64"/>
    <mergeCell ref="C27:C30"/>
    <mergeCell ref="G27:I28"/>
  </mergeCells>
  <conditionalFormatting sqref="E22 E24 J3:M21 G23">
    <cfRule type="containsBlanks" dxfId="14" priority="1" stopIfTrue="1">
      <formula>LEN(TRIM(E3))=0</formula>
    </cfRule>
  </conditionalFormatting>
  <pageMargins left="0.31496062992125984" right="0.19685039370078741" top="0.70866141732283472" bottom="0.31496062992125984" header="0.31496062992125984" footer="0.31496062992125984"/>
  <pageSetup scale="3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M100"/>
  <sheetViews>
    <sheetView view="pageBreakPreview" topLeftCell="A40" zoomScale="70" zoomScaleNormal="85" zoomScaleSheetLayoutView="70" zoomScalePageLayoutView="85" workbookViewId="0">
      <selection activeCell="G53" sqref="G53"/>
    </sheetView>
  </sheetViews>
  <sheetFormatPr baseColWidth="10" defaultRowHeight="12.75" x14ac:dyDescent="0.25"/>
  <cols>
    <col min="1" max="1" width="9.7109375" style="215" customWidth="1"/>
    <col min="2" max="2" width="12" style="215" customWidth="1"/>
    <col min="3" max="3" width="61" style="215" customWidth="1"/>
    <col min="4" max="4" width="29.7109375" style="215" customWidth="1"/>
    <col min="5" max="7" width="30.85546875" style="215" customWidth="1"/>
    <col min="8" max="8" width="17.8554687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4.75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24.75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4.75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109</v>
      </c>
      <c r="J3" s="35"/>
      <c r="K3" s="35"/>
      <c r="L3" s="35"/>
      <c r="M3" s="36"/>
    </row>
    <row r="4" spans="1:13" s="28" customFormat="1" ht="24.75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90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x14ac:dyDescent="0.25">
      <c r="A10" s="213"/>
      <c r="B10" s="214"/>
      <c r="C10" s="214"/>
      <c r="D10" s="214"/>
      <c r="E10" s="214"/>
      <c r="F10" s="214"/>
      <c r="G10" s="214"/>
      <c r="H10" s="214"/>
      <c r="I10" s="214"/>
      <c r="J10" s="35"/>
      <c r="K10" s="35"/>
      <c r="L10" s="35"/>
      <c r="M10" s="36"/>
    </row>
    <row r="11" spans="1:13" ht="12.75" customHeight="1" x14ac:dyDescent="0.25">
      <c r="A11" s="68" t="s">
        <v>111</v>
      </c>
      <c r="B11" s="69"/>
      <c r="C11" s="69"/>
      <c r="D11" s="69"/>
      <c r="E11" s="69"/>
      <c r="F11" s="69"/>
      <c r="G11" s="69"/>
      <c r="H11" s="69"/>
      <c r="I11" s="70"/>
      <c r="J11" s="35"/>
      <c r="K11" s="35"/>
      <c r="L11" s="35"/>
      <c r="M11" s="36"/>
    </row>
    <row r="12" spans="1:13" ht="32.25" customHeight="1" x14ac:dyDescent="0.25">
      <c r="A12" s="68"/>
      <c r="B12" s="69"/>
      <c r="C12" s="69"/>
      <c r="D12" s="69"/>
      <c r="E12" s="69"/>
      <c r="F12" s="69"/>
      <c r="G12" s="69"/>
      <c r="H12" s="69"/>
      <c r="I12" s="71"/>
      <c r="J12" s="35"/>
      <c r="K12" s="35"/>
      <c r="L12" s="35"/>
      <c r="M12" s="36"/>
    </row>
    <row r="13" spans="1:13" x14ac:dyDescent="0.25">
      <c r="A13" s="213"/>
      <c r="B13" s="214"/>
      <c r="C13" s="214"/>
      <c r="D13" s="214"/>
      <c r="E13" s="214"/>
      <c r="F13" s="214"/>
      <c r="G13" s="214"/>
      <c r="H13" s="214"/>
      <c r="I13" s="214"/>
      <c r="J13" s="35"/>
      <c r="K13" s="35"/>
      <c r="L13" s="35"/>
      <c r="M13" s="36"/>
    </row>
    <row r="14" spans="1:13" x14ac:dyDescent="0.25">
      <c r="A14" s="213"/>
      <c r="B14" s="214"/>
      <c r="C14" s="214"/>
      <c r="D14" s="214"/>
      <c r="E14" s="214"/>
      <c r="F14" s="214"/>
      <c r="G14" s="214"/>
      <c r="H14" s="214"/>
      <c r="I14" s="214"/>
      <c r="J14" s="35"/>
      <c r="K14" s="35"/>
      <c r="L14" s="35"/>
      <c r="M14" s="36"/>
    </row>
    <row r="15" spans="1:13" x14ac:dyDescent="0.25">
      <c r="A15" s="213"/>
      <c r="B15" s="214"/>
      <c r="C15" s="214"/>
      <c r="D15" s="214"/>
      <c r="E15" s="214"/>
      <c r="F15" s="214"/>
      <c r="G15" s="214"/>
      <c r="H15" s="214"/>
      <c r="I15" s="214"/>
      <c r="J15" s="35"/>
      <c r="K15" s="35"/>
      <c r="L15" s="35"/>
      <c r="M15" s="36"/>
    </row>
    <row r="16" spans="1:13" x14ac:dyDescent="0.25">
      <c r="A16" s="213"/>
      <c r="B16" s="214"/>
      <c r="C16" s="214"/>
      <c r="D16" s="214"/>
      <c r="E16" s="214"/>
      <c r="F16" s="214"/>
      <c r="G16" s="214"/>
      <c r="H16" s="214"/>
      <c r="I16" s="214"/>
      <c r="J16" s="35"/>
      <c r="K16" s="35"/>
      <c r="L16" s="35"/>
      <c r="M16" s="36"/>
    </row>
    <row r="17" spans="1:13" x14ac:dyDescent="0.25">
      <c r="A17" s="213"/>
      <c r="B17" s="214"/>
      <c r="C17" s="214"/>
      <c r="D17" s="214"/>
      <c r="E17" s="214"/>
      <c r="F17" s="214"/>
      <c r="G17" s="214"/>
      <c r="H17" s="214"/>
      <c r="I17" s="214"/>
      <c r="J17" s="35"/>
      <c r="K17" s="35"/>
      <c r="L17" s="35"/>
      <c r="M17" s="36"/>
    </row>
    <row r="18" spans="1:13" ht="13.5" thickBot="1" x14ac:dyDescent="0.3">
      <c r="A18" s="213"/>
      <c r="B18" s="214"/>
      <c r="C18" s="214"/>
      <c r="D18" s="214"/>
      <c r="E18" s="214"/>
      <c r="F18" s="214"/>
      <c r="G18" s="214"/>
      <c r="H18" s="214"/>
      <c r="I18" s="214"/>
      <c r="J18" s="35"/>
      <c r="K18" s="35"/>
      <c r="L18" s="35"/>
      <c r="M18" s="36"/>
    </row>
    <row r="19" spans="1:13" ht="30.75" customHeight="1" thickBot="1" x14ac:dyDescent="0.3">
      <c r="A19" s="214"/>
      <c r="B19" s="214"/>
      <c r="C19" s="365" t="s">
        <v>37</v>
      </c>
      <c r="D19" s="340"/>
      <c r="E19" s="366"/>
      <c r="F19" s="213"/>
      <c r="G19" s="218" t="s">
        <v>38</v>
      </c>
      <c r="H19" s="219"/>
      <c r="I19" s="220"/>
    </row>
    <row r="20" spans="1:13" ht="61.5" customHeight="1" x14ac:dyDescent="0.25">
      <c r="A20" s="213"/>
      <c r="B20" s="214"/>
      <c r="C20" s="367"/>
      <c r="D20" s="335"/>
      <c r="E20" s="336"/>
      <c r="F20" s="213"/>
      <c r="G20" s="222" t="s">
        <v>46</v>
      </c>
      <c r="H20" s="223"/>
      <c r="I20" s="224"/>
    </row>
    <row r="21" spans="1:13" ht="50.25" customHeight="1" thickBot="1" x14ac:dyDescent="0.25">
      <c r="A21" s="213"/>
      <c r="B21" s="225"/>
      <c r="C21" s="339" t="s">
        <v>39</v>
      </c>
      <c r="D21" s="340"/>
      <c r="E21" s="368" t="s">
        <v>86</v>
      </c>
      <c r="F21" s="213"/>
      <c r="G21" s="226"/>
      <c r="H21" s="227"/>
      <c r="I21" s="228"/>
    </row>
    <row r="22" spans="1:13" ht="33" customHeight="1" thickBot="1" x14ac:dyDescent="0.25">
      <c r="A22" s="229"/>
      <c r="B22" s="230"/>
      <c r="C22" s="342"/>
      <c r="D22" s="343"/>
      <c r="E22" s="344"/>
      <c r="F22" s="213"/>
      <c r="G22" s="217"/>
      <c r="H22" s="421"/>
      <c r="I22" s="232"/>
    </row>
    <row r="23" spans="1:13" ht="13.5" thickBot="1" x14ac:dyDescent="0.3">
      <c r="A23" s="213"/>
      <c r="B23" s="231"/>
      <c r="C23" s="233"/>
      <c r="D23" s="233"/>
      <c r="E23" s="233"/>
      <c r="F23" s="233"/>
      <c r="G23" s="233"/>
      <c r="H23" s="231"/>
      <c r="I23" s="232"/>
    </row>
    <row r="24" spans="1:13" ht="15" customHeight="1" x14ac:dyDescent="0.25">
      <c r="A24" s="213"/>
      <c r="B24" s="231"/>
      <c r="C24" s="99" t="s">
        <v>42</v>
      </c>
      <c r="D24" s="100" t="s">
        <v>54</v>
      </c>
      <c r="E24" s="100" t="s">
        <v>77</v>
      </c>
      <c r="F24" s="345" t="s">
        <v>58</v>
      </c>
      <c r="G24" s="99" t="s">
        <v>115</v>
      </c>
      <c r="H24" s="100"/>
      <c r="I24" s="112"/>
    </row>
    <row r="25" spans="1:13" ht="14.25" customHeight="1" x14ac:dyDescent="0.25">
      <c r="A25" s="213"/>
      <c r="B25" s="231"/>
      <c r="C25" s="105"/>
      <c r="D25" s="106"/>
      <c r="E25" s="106"/>
      <c r="F25" s="346"/>
      <c r="G25" s="105"/>
      <c r="H25" s="106"/>
      <c r="I25" s="236"/>
    </row>
    <row r="26" spans="1:13" ht="15.75" x14ac:dyDescent="0.25">
      <c r="A26" s="213"/>
      <c r="B26" s="231"/>
      <c r="C26" s="105"/>
      <c r="D26" s="106"/>
      <c r="E26" s="106"/>
      <c r="F26" s="346"/>
      <c r="G26" s="105" t="s">
        <v>30</v>
      </c>
      <c r="H26" s="346" t="s">
        <v>45</v>
      </c>
      <c r="I26" s="396"/>
    </row>
    <row r="27" spans="1:13" ht="32.25" thickBot="1" x14ac:dyDescent="0.3">
      <c r="A27" s="213"/>
      <c r="B27" s="231"/>
      <c r="C27" s="113"/>
      <c r="D27" s="114"/>
      <c r="E27" s="114"/>
      <c r="F27" s="351"/>
      <c r="G27" s="113"/>
      <c r="H27" s="240" t="s">
        <v>114</v>
      </c>
      <c r="I27" s="119" t="s">
        <v>76</v>
      </c>
    </row>
    <row r="28" spans="1:13" ht="29.25" customHeight="1" x14ac:dyDescent="0.25">
      <c r="A28" s="241" t="s">
        <v>43</v>
      </c>
      <c r="B28" s="242" t="s">
        <v>40</v>
      </c>
      <c r="C28" s="284" t="s">
        <v>5</v>
      </c>
      <c r="D28" s="285">
        <v>1</v>
      </c>
      <c r="E28" s="286">
        <v>3944722</v>
      </c>
      <c r="F28" s="424">
        <f>+(D28*E28)*7</f>
        <v>27613054</v>
      </c>
      <c r="G28" s="422"/>
      <c r="H28" s="371"/>
      <c r="I28" s="371"/>
    </row>
    <row r="29" spans="1:13" ht="29.25" customHeight="1" x14ac:dyDescent="0.25">
      <c r="A29" s="246"/>
      <c r="B29" s="247"/>
      <c r="C29" s="288" t="s">
        <v>16</v>
      </c>
      <c r="D29" s="285">
        <v>1</v>
      </c>
      <c r="E29" s="286">
        <v>2775749</v>
      </c>
      <c r="F29" s="424">
        <f t="shared" ref="F29:F42" si="0">+(D29*E29)*7</f>
        <v>19430243</v>
      </c>
      <c r="G29" s="422"/>
      <c r="H29" s="248"/>
      <c r="I29" s="248"/>
    </row>
    <row r="30" spans="1:13" ht="29.25" customHeight="1" x14ac:dyDescent="0.25">
      <c r="A30" s="246"/>
      <c r="B30" s="247"/>
      <c r="C30" s="288" t="s">
        <v>17</v>
      </c>
      <c r="D30" s="285">
        <v>1</v>
      </c>
      <c r="E30" s="286">
        <v>2775749</v>
      </c>
      <c r="F30" s="424">
        <f t="shared" si="0"/>
        <v>19430243</v>
      </c>
      <c r="G30" s="422"/>
      <c r="H30" s="248"/>
      <c r="I30" s="248"/>
    </row>
    <row r="31" spans="1:13" ht="29.25" customHeight="1" x14ac:dyDescent="0.25">
      <c r="A31" s="246"/>
      <c r="B31" s="247"/>
      <c r="C31" s="288" t="s">
        <v>18</v>
      </c>
      <c r="D31" s="285">
        <v>1</v>
      </c>
      <c r="E31" s="286">
        <v>2775749</v>
      </c>
      <c r="F31" s="424">
        <f t="shared" si="0"/>
        <v>19430243</v>
      </c>
      <c r="G31" s="422"/>
      <c r="H31" s="248"/>
      <c r="I31" s="248"/>
    </row>
    <row r="32" spans="1:13" ht="29.25" customHeight="1" x14ac:dyDescent="0.25">
      <c r="A32" s="246"/>
      <c r="B32" s="247"/>
      <c r="C32" s="289" t="s">
        <v>29</v>
      </c>
      <c r="D32" s="285">
        <v>1</v>
      </c>
      <c r="E32" s="286">
        <v>2925000</v>
      </c>
      <c r="F32" s="424">
        <f t="shared" si="0"/>
        <v>20475000</v>
      </c>
      <c r="G32" s="422"/>
      <c r="H32" s="248"/>
      <c r="I32" s="248"/>
    </row>
    <row r="33" spans="1:9" ht="29.25" customHeight="1" x14ac:dyDescent="0.25">
      <c r="A33" s="246"/>
      <c r="B33" s="247"/>
      <c r="C33" s="290" t="s">
        <v>19</v>
      </c>
      <c r="D33" s="285">
        <v>1</v>
      </c>
      <c r="E33" s="286">
        <v>2775749</v>
      </c>
      <c r="F33" s="424">
        <f t="shared" si="0"/>
        <v>19430243</v>
      </c>
      <c r="G33" s="422"/>
      <c r="H33" s="248"/>
      <c r="I33" s="248"/>
    </row>
    <row r="34" spans="1:9" ht="29.25" customHeight="1" x14ac:dyDescent="0.25">
      <c r="A34" s="246"/>
      <c r="B34" s="247"/>
      <c r="C34" s="288" t="s">
        <v>20</v>
      </c>
      <c r="D34" s="285">
        <v>1</v>
      </c>
      <c r="E34" s="286">
        <v>2775749</v>
      </c>
      <c r="F34" s="424">
        <f t="shared" si="0"/>
        <v>19430243</v>
      </c>
      <c r="G34" s="422"/>
      <c r="H34" s="248"/>
      <c r="I34" s="248"/>
    </row>
    <row r="35" spans="1:9" ht="29.25" customHeight="1" x14ac:dyDescent="0.25">
      <c r="A35" s="246"/>
      <c r="B35" s="247"/>
      <c r="C35" s="288" t="s">
        <v>21</v>
      </c>
      <c r="D35" s="285">
        <v>1</v>
      </c>
      <c r="E35" s="286">
        <v>2770079</v>
      </c>
      <c r="F35" s="424">
        <f t="shared" si="0"/>
        <v>19390553</v>
      </c>
      <c r="G35" s="422"/>
      <c r="H35" s="248"/>
      <c r="I35" s="248"/>
    </row>
    <row r="36" spans="1:9" ht="29.25" customHeight="1" x14ac:dyDescent="0.25">
      <c r="A36" s="246"/>
      <c r="B36" s="247"/>
      <c r="C36" s="288" t="s">
        <v>22</v>
      </c>
      <c r="D36" s="285">
        <v>1</v>
      </c>
      <c r="E36" s="286">
        <v>2775749</v>
      </c>
      <c r="F36" s="424">
        <f t="shared" si="0"/>
        <v>19430243</v>
      </c>
      <c r="G36" s="422"/>
      <c r="H36" s="248"/>
      <c r="I36" s="248"/>
    </row>
    <row r="37" spans="1:9" ht="29.25" customHeight="1" x14ac:dyDescent="0.25">
      <c r="A37" s="246"/>
      <c r="B37" s="247"/>
      <c r="C37" s="288" t="s">
        <v>23</v>
      </c>
      <c r="D37" s="285">
        <v>1</v>
      </c>
      <c r="E37" s="286">
        <v>1870264</v>
      </c>
      <c r="F37" s="424">
        <f t="shared" si="0"/>
        <v>13091848</v>
      </c>
      <c r="G37" s="422"/>
      <c r="H37" s="248"/>
      <c r="I37" s="248"/>
    </row>
    <row r="38" spans="1:9" ht="29.25" customHeight="1" x14ac:dyDescent="0.25">
      <c r="A38" s="246"/>
      <c r="B38" s="247"/>
      <c r="C38" s="291" t="s">
        <v>24</v>
      </c>
      <c r="D38" s="285">
        <v>2</v>
      </c>
      <c r="E38" s="286">
        <v>1894324</v>
      </c>
      <c r="F38" s="424">
        <f t="shared" si="0"/>
        <v>26520536</v>
      </c>
      <c r="G38" s="422"/>
      <c r="H38" s="248"/>
      <c r="I38" s="248"/>
    </row>
    <row r="39" spans="1:9" ht="30" customHeight="1" x14ac:dyDescent="0.25">
      <c r="A39" s="246"/>
      <c r="B39" s="247"/>
      <c r="C39" s="288" t="s">
        <v>25</v>
      </c>
      <c r="D39" s="285">
        <v>12</v>
      </c>
      <c r="E39" s="286">
        <v>2269456</v>
      </c>
      <c r="F39" s="424">
        <f t="shared" si="0"/>
        <v>190634304</v>
      </c>
      <c r="G39" s="422"/>
      <c r="H39" s="248"/>
      <c r="I39" s="248"/>
    </row>
    <row r="40" spans="1:9" ht="30" customHeight="1" x14ac:dyDescent="0.25">
      <c r="A40" s="246"/>
      <c r="B40" s="247"/>
      <c r="C40" s="292" t="s">
        <v>26</v>
      </c>
      <c r="D40" s="285">
        <v>1</v>
      </c>
      <c r="E40" s="286">
        <v>1894324</v>
      </c>
      <c r="F40" s="424">
        <f t="shared" si="0"/>
        <v>13260268</v>
      </c>
      <c r="G40" s="422"/>
      <c r="H40" s="250"/>
      <c r="I40" s="250"/>
    </row>
    <row r="41" spans="1:9" ht="30" customHeight="1" x14ac:dyDescent="0.25">
      <c r="A41" s="246"/>
      <c r="B41" s="247"/>
      <c r="C41" s="292" t="s">
        <v>27</v>
      </c>
      <c r="D41" s="285">
        <v>3</v>
      </c>
      <c r="E41" s="286">
        <v>1558822</v>
      </c>
      <c r="F41" s="424">
        <f t="shared" si="0"/>
        <v>32735262</v>
      </c>
      <c r="G41" s="422"/>
      <c r="H41" s="251"/>
      <c r="I41" s="251"/>
    </row>
    <row r="42" spans="1:9" ht="30" customHeight="1" x14ac:dyDescent="0.25">
      <c r="A42" s="246"/>
      <c r="B42" s="247"/>
      <c r="C42" s="292" t="s">
        <v>28</v>
      </c>
      <c r="D42" s="285">
        <v>3</v>
      </c>
      <c r="E42" s="286">
        <v>1548669</v>
      </c>
      <c r="F42" s="424">
        <f t="shared" si="0"/>
        <v>32522049</v>
      </c>
      <c r="G42" s="422"/>
      <c r="H42" s="252"/>
      <c r="I42" s="252"/>
    </row>
    <row r="43" spans="1:9" ht="31.5" customHeight="1" x14ac:dyDescent="0.25">
      <c r="A43" s="246"/>
      <c r="B43" s="247"/>
      <c r="C43" s="293" t="s">
        <v>120</v>
      </c>
      <c r="D43" s="294"/>
      <c r="E43" s="295">
        <f>SUM(E28:E42)</f>
        <v>37330154</v>
      </c>
      <c r="F43" s="295">
        <f>SUM(F28:F42)</f>
        <v>492824332</v>
      </c>
      <c r="G43" s="418"/>
      <c r="H43" s="253"/>
      <c r="I43" s="253"/>
    </row>
    <row r="44" spans="1:9" ht="37.5" customHeight="1" x14ac:dyDescent="0.25">
      <c r="A44" s="246"/>
      <c r="B44" s="247"/>
      <c r="C44" s="296" t="s">
        <v>31</v>
      </c>
      <c r="D44" s="297"/>
      <c r="E44" s="360">
        <v>485520</v>
      </c>
      <c r="F44" s="287">
        <f>+E44*7</f>
        <v>3398640</v>
      </c>
      <c r="G44" s="244"/>
      <c r="H44" s="250"/>
      <c r="I44" s="250"/>
    </row>
    <row r="45" spans="1:9" ht="29.25" customHeight="1" x14ac:dyDescent="0.25">
      <c r="A45" s="246"/>
      <c r="B45" s="247"/>
      <c r="C45" s="296" t="s">
        <v>32</v>
      </c>
      <c r="D45" s="297"/>
      <c r="E45" s="360">
        <v>7372402</v>
      </c>
      <c r="F45" s="287">
        <f t="shared" ref="F45:F50" si="1">+E45*7</f>
        <v>51606814</v>
      </c>
      <c r="G45" s="244"/>
      <c r="H45" s="251"/>
      <c r="I45" s="251"/>
    </row>
    <row r="46" spans="1:9" ht="29.25" customHeight="1" x14ac:dyDescent="0.25">
      <c r="A46" s="246"/>
      <c r="B46" s="247"/>
      <c r="C46" s="296" t="s">
        <v>33</v>
      </c>
      <c r="D46" s="297"/>
      <c r="E46" s="360">
        <v>2032692</v>
      </c>
      <c r="F46" s="287">
        <f t="shared" si="1"/>
        <v>14228844</v>
      </c>
      <c r="G46" s="244"/>
      <c r="H46" s="251"/>
      <c r="I46" s="251"/>
    </row>
    <row r="47" spans="1:9" ht="29.25" customHeight="1" x14ac:dyDescent="0.25">
      <c r="A47" s="246"/>
      <c r="B47" s="247"/>
      <c r="C47" s="298" t="s">
        <v>15</v>
      </c>
      <c r="D47" s="299"/>
      <c r="E47" s="360">
        <v>9177391</v>
      </c>
      <c r="F47" s="287">
        <f t="shared" si="1"/>
        <v>64241737</v>
      </c>
      <c r="G47" s="244"/>
      <c r="H47" s="251"/>
      <c r="I47" s="251"/>
    </row>
    <row r="48" spans="1:9" ht="39.75" customHeight="1" x14ac:dyDescent="0.25">
      <c r="A48" s="246"/>
      <c r="B48" s="247"/>
      <c r="C48" s="296" t="s">
        <v>34</v>
      </c>
      <c r="D48" s="297"/>
      <c r="E48" s="360">
        <v>5071453</v>
      </c>
      <c r="F48" s="287">
        <f t="shared" si="1"/>
        <v>35500171</v>
      </c>
      <c r="G48" s="244"/>
      <c r="H48" s="251"/>
      <c r="I48" s="251"/>
    </row>
    <row r="49" spans="1:10" ht="29.25" customHeight="1" x14ac:dyDescent="0.25">
      <c r="A49" s="246"/>
      <c r="B49" s="247"/>
      <c r="C49" s="296" t="s">
        <v>35</v>
      </c>
      <c r="D49" s="297"/>
      <c r="E49" s="360">
        <v>10306102</v>
      </c>
      <c r="F49" s="287">
        <f t="shared" si="1"/>
        <v>72142714</v>
      </c>
      <c r="G49" s="244"/>
      <c r="H49" s="251"/>
      <c r="I49" s="251"/>
    </row>
    <row r="50" spans="1:10" ht="29.25" customHeight="1" x14ac:dyDescent="0.25">
      <c r="A50" s="246"/>
      <c r="B50" s="247"/>
      <c r="C50" s="296" t="s">
        <v>50</v>
      </c>
      <c r="D50" s="297"/>
      <c r="E50" s="360">
        <v>9480116.4553017803</v>
      </c>
      <c r="F50" s="287">
        <f t="shared" si="1"/>
        <v>66360815.187112466</v>
      </c>
      <c r="G50" s="244"/>
      <c r="H50" s="251"/>
      <c r="I50" s="251"/>
    </row>
    <row r="51" spans="1:10" ht="30" customHeight="1" thickBot="1" x14ac:dyDescent="0.3">
      <c r="A51" s="246"/>
      <c r="B51" s="255"/>
      <c r="C51" s="300" t="s">
        <v>6</v>
      </c>
      <c r="D51" s="301"/>
      <c r="E51" s="310">
        <f>+ROUND(SUM(E43:E50),0)</f>
        <v>81255830</v>
      </c>
      <c r="F51" s="310">
        <f>+ROUND(SUM(F43:F50),0)</f>
        <v>800304067</v>
      </c>
      <c r="G51" s="419"/>
      <c r="H51" s="256"/>
      <c r="I51" s="258"/>
    </row>
    <row r="52" spans="1:10" ht="21.75" customHeight="1" x14ac:dyDescent="0.25">
      <c r="A52" s="246"/>
      <c r="B52" s="136" t="s">
        <v>41</v>
      </c>
      <c r="C52" s="303" t="s">
        <v>7</v>
      </c>
      <c r="D52" s="304"/>
      <c r="E52" s="360">
        <v>13339388</v>
      </c>
      <c r="F52" s="287">
        <f>+E52*7</f>
        <v>93375716</v>
      </c>
      <c r="G52" s="244"/>
      <c r="H52" s="259"/>
      <c r="I52" s="259"/>
    </row>
    <row r="53" spans="1:10" ht="21.75" customHeight="1" x14ac:dyDescent="0.25">
      <c r="A53" s="246"/>
      <c r="B53" s="138"/>
      <c r="C53" s="303" t="s">
        <v>8</v>
      </c>
      <c r="D53" s="304"/>
      <c r="E53" s="360">
        <v>20840575</v>
      </c>
      <c r="F53" s="287">
        <f>+E53*7</f>
        <v>145884025</v>
      </c>
      <c r="G53" s="244"/>
      <c r="H53" s="260"/>
      <c r="I53" s="260"/>
      <c r="J53" s="372">
        <f>+E53/50</f>
        <v>416811.5</v>
      </c>
    </row>
    <row r="54" spans="1:10" ht="30" customHeight="1" thickBot="1" x14ac:dyDescent="0.3">
      <c r="A54" s="246"/>
      <c r="B54" s="262"/>
      <c r="C54" s="305" t="s">
        <v>14</v>
      </c>
      <c r="D54" s="306"/>
      <c r="E54" s="310">
        <f>+ROUND(SUM(E52:E53),0)</f>
        <v>34179963</v>
      </c>
      <c r="F54" s="310">
        <f>+ROUND(SUM(F52:F53),0)</f>
        <v>239259741</v>
      </c>
      <c r="G54" s="264"/>
      <c r="H54" s="265"/>
      <c r="I54" s="266"/>
    </row>
    <row r="55" spans="1:10" ht="30" customHeight="1" thickBot="1" x14ac:dyDescent="0.3">
      <c r="A55" s="246"/>
      <c r="B55" s="267"/>
      <c r="C55" s="352" t="s">
        <v>78</v>
      </c>
      <c r="D55" s="353"/>
      <c r="E55" s="353"/>
      <c r="F55" s="353"/>
      <c r="G55" s="353"/>
      <c r="H55" s="353"/>
      <c r="I55" s="354"/>
    </row>
    <row r="56" spans="1:10" ht="30" customHeight="1" x14ac:dyDescent="0.25">
      <c r="A56" s="246"/>
      <c r="B56" s="147" t="s">
        <v>9</v>
      </c>
      <c r="C56" s="307" t="s">
        <v>10</v>
      </c>
      <c r="D56" s="308" t="s">
        <v>55</v>
      </c>
      <c r="E56" s="360">
        <v>21912575</v>
      </c>
      <c r="F56" s="286">
        <f>+E56*2</f>
        <v>43825150</v>
      </c>
      <c r="G56" s="243"/>
      <c r="H56" s="251"/>
      <c r="I56" s="251"/>
      <c r="J56" s="374"/>
    </row>
    <row r="57" spans="1:10" ht="30" customHeight="1" x14ac:dyDescent="0.25">
      <c r="A57" s="246"/>
      <c r="B57" s="147"/>
      <c r="C57" s="307" t="s">
        <v>11</v>
      </c>
      <c r="D57" s="308" t="s">
        <v>56</v>
      </c>
      <c r="E57" s="360">
        <v>2199175</v>
      </c>
      <c r="F57" s="286">
        <f>+E57</f>
        <v>2199175</v>
      </c>
      <c r="G57" s="243"/>
      <c r="H57" s="251"/>
      <c r="I57" s="251"/>
      <c r="J57" s="372"/>
    </row>
    <row r="58" spans="1:10" ht="30" customHeight="1" x14ac:dyDescent="0.25">
      <c r="A58" s="246"/>
      <c r="B58" s="147"/>
      <c r="C58" s="307" t="s">
        <v>12</v>
      </c>
      <c r="D58" s="308" t="s">
        <v>57</v>
      </c>
      <c r="E58" s="360">
        <v>698660</v>
      </c>
      <c r="F58" s="286">
        <f>+E58</f>
        <v>698660</v>
      </c>
      <c r="G58" s="243"/>
      <c r="H58" s="251"/>
      <c r="I58" s="251"/>
    </row>
    <row r="59" spans="1:10" ht="30" customHeight="1" x14ac:dyDescent="0.25">
      <c r="A59" s="268"/>
      <c r="B59" s="269"/>
      <c r="C59" s="309" t="s">
        <v>13</v>
      </c>
      <c r="D59" s="309"/>
      <c r="E59" s="310">
        <f>+ROUND(SUM(E56:E58),0)</f>
        <v>24810410</v>
      </c>
      <c r="F59" s="310">
        <f>+ROUND(SUM(F56:F58),0)</f>
        <v>46722985</v>
      </c>
      <c r="G59" s="419"/>
      <c r="H59" s="256"/>
      <c r="I59" s="258"/>
      <c r="J59" s="375"/>
    </row>
    <row r="60" spans="1:10" ht="30" customHeight="1" x14ac:dyDescent="0.25">
      <c r="A60" s="270" t="s">
        <v>47</v>
      </c>
      <c r="B60" s="271"/>
      <c r="C60" s="272"/>
      <c r="D60" s="273"/>
      <c r="E60" s="311">
        <f>+ROUND(SUM(E59,E54,E51),0)</f>
        <v>140246203</v>
      </c>
      <c r="F60" s="311">
        <f>+ROUND(SUM(F59,F54,F51),0)</f>
        <v>1086286793</v>
      </c>
      <c r="G60" s="419"/>
      <c r="H60" s="257"/>
      <c r="I60" s="275"/>
    </row>
    <row r="61" spans="1:10" ht="24" customHeight="1" x14ac:dyDescent="0.25">
      <c r="A61" s="276"/>
      <c r="B61" s="276"/>
      <c r="C61" s="276"/>
      <c r="D61" s="276"/>
      <c r="E61" s="276"/>
      <c r="F61" s="276"/>
      <c r="G61" s="276"/>
      <c r="H61" s="276"/>
      <c r="I61" s="276"/>
    </row>
    <row r="62" spans="1:10" ht="24" customHeight="1" x14ac:dyDescent="0.25">
      <c r="A62" s="157" t="s">
        <v>97</v>
      </c>
      <c r="B62" s="157"/>
      <c r="C62" s="157"/>
      <c r="D62" s="157"/>
      <c r="E62" s="159"/>
      <c r="F62" s="159"/>
      <c r="G62" s="159"/>
      <c r="H62" s="159"/>
      <c r="I62" s="159"/>
    </row>
    <row r="63" spans="1:10" ht="24" customHeight="1" x14ac:dyDescent="0.25">
      <c r="A63" s="157" t="s">
        <v>98</v>
      </c>
      <c r="B63" s="157"/>
      <c r="C63" s="157"/>
      <c r="D63" s="157"/>
      <c r="E63" s="157"/>
      <c r="F63" s="157"/>
      <c r="G63" s="157"/>
      <c r="H63" s="157"/>
      <c r="I63" s="157"/>
    </row>
    <row r="64" spans="1:10" ht="24" customHeight="1" x14ac:dyDescent="0.25">
      <c r="A64" s="157"/>
      <c r="B64" s="157"/>
      <c r="C64" s="157"/>
      <c r="D64" s="157"/>
      <c r="E64" s="157"/>
      <c r="F64" s="157"/>
      <c r="G64" s="157"/>
      <c r="H64" s="157"/>
      <c r="I64" s="157"/>
    </row>
    <row r="65" spans="1:9" ht="24" customHeight="1" x14ac:dyDescent="0.25">
      <c r="A65" s="160" t="s">
        <v>99</v>
      </c>
      <c r="B65" s="159"/>
      <c r="C65" s="159"/>
      <c r="D65" s="159"/>
      <c r="E65" s="159"/>
      <c r="F65" s="159"/>
      <c r="G65" s="159"/>
      <c r="H65" s="159"/>
      <c r="I65" s="159"/>
    </row>
    <row r="66" spans="1:9" ht="24" customHeight="1" x14ac:dyDescent="0.25">
      <c r="A66" s="160" t="s">
        <v>100</v>
      </c>
      <c r="B66" s="159"/>
      <c r="C66" s="159"/>
      <c r="D66" s="159"/>
      <c r="E66" s="159"/>
      <c r="F66" s="159"/>
      <c r="G66" s="159"/>
      <c r="H66" s="159"/>
      <c r="I66" s="159"/>
    </row>
    <row r="67" spans="1:9" ht="24" customHeight="1" x14ac:dyDescent="0.25">
      <c r="A67" s="160" t="s">
        <v>101</v>
      </c>
      <c r="B67" s="159"/>
      <c r="C67" s="159"/>
      <c r="D67" s="159"/>
      <c r="E67" s="159"/>
      <c r="F67" s="159"/>
      <c r="G67" s="159"/>
      <c r="H67" s="159"/>
      <c r="I67" s="159"/>
    </row>
    <row r="68" spans="1:9" ht="24" customHeight="1" x14ac:dyDescent="0.25">
      <c r="A68" s="160" t="s">
        <v>102</v>
      </c>
      <c r="B68" s="159"/>
      <c r="C68" s="159"/>
      <c r="D68" s="159"/>
      <c r="E68" s="159"/>
      <c r="F68" s="159"/>
      <c r="G68" s="159"/>
      <c r="H68" s="159"/>
      <c r="I68" s="159"/>
    </row>
    <row r="69" spans="1:9" ht="24" customHeight="1" x14ac:dyDescent="0.25">
      <c r="A69" s="160" t="s">
        <v>103</v>
      </c>
      <c r="B69" s="159"/>
      <c r="C69" s="159"/>
      <c r="D69" s="159"/>
      <c r="E69" s="159"/>
      <c r="F69" s="159"/>
      <c r="G69" s="159"/>
      <c r="H69" s="159"/>
      <c r="I69" s="159"/>
    </row>
    <row r="70" spans="1:9" ht="24" customHeight="1" x14ac:dyDescent="0.25">
      <c r="A70" s="160" t="s">
        <v>104</v>
      </c>
      <c r="B70" s="159"/>
      <c r="C70" s="159"/>
      <c r="D70" s="159"/>
      <c r="E70" s="159"/>
      <c r="F70" s="159"/>
      <c r="G70" s="159"/>
      <c r="H70" s="159"/>
      <c r="I70" s="159"/>
    </row>
    <row r="71" spans="1:9" ht="24" customHeight="1" x14ac:dyDescent="0.25">
      <c r="A71" s="160" t="s">
        <v>105</v>
      </c>
      <c r="B71" s="161"/>
      <c r="C71" s="162"/>
      <c r="D71" s="162"/>
      <c r="E71" s="162"/>
      <c r="F71" s="161"/>
      <c r="G71" s="159"/>
      <c r="H71" s="162"/>
      <c r="I71" s="162"/>
    </row>
    <row r="72" spans="1:9" ht="18" x14ac:dyDescent="0.25">
      <c r="A72" s="160" t="s">
        <v>106</v>
      </c>
      <c r="B72" s="161"/>
      <c r="C72" s="162"/>
      <c r="D72" s="162"/>
      <c r="E72" s="162"/>
      <c r="F72" s="162"/>
      <c r="G72" s="162"/>
      <c r="H72" s="162"/>
      <c r="I72" s="162"/>
    </row>
    <row r="73" spans="1:9" ht="18" x14ac:dyDescent="0.25">
      <c r="A73" s="165" t="s">
        <v>107</v>
      </c>
      <c r="B73" s="161"/>
      <c r="C73" s="162"/>
      <c r="D73" s="162"/>
      <c r="E73" s="162"/>
      <c r="F73" s="162"/>
      <c r="G73" s="162"/>
      <c r="H73" s="162"/>
      <c r="I73" s="162"/>
    </row>
    <row r="74" spans="1:9" ht="15.75" x14ac:dyDescent="0.25">
      <c r="A74" s="166"/>
      <c r="B74" s="74"/>
      <c r="C74" s="64"/>
      <c r="D74" s="64"/>
      <c r="E74" s="64"/>
      <c r="F74" s="64"/>
      <c r="G74" s="64"/>
      <c r="H74" s="64"/>
      <c r="I74" s="64"/>
    </row>
    <row r="75" spans="1:9" ht="15.75" x14ac:dyDescent="0.25">
      <c r="A75" s="167"/>
      <c r="B75" s="74"/>
      <c r="C75" s="64"/>
      <c r="D75" s="64"/>
      <c r="E75" s="64"/>
      <c r="F75" s="64"/>
      <c r="G75" s="64"/>
      <c r="H75" s="64"/>
      <c r="I75" s="64"/>
    </row>
    <row r="76" spans="1:9" ht="15.75" x14ac:dyDescent="0.25">
      <c r="A76" s="167"/>
      <c r="B76" s="74"/>
      <c r="C76" s="64"/>
      <c r="D76" s="64"/>
      <c r="E76" s="64"/>
      <c r="F76" s="64"/>
      <c r="G76" s="64"/>
      <c r="H76" s="64"/>
      <c r="I76" s="64"/>
    </row>
    <row r="77" spans="1:9" ht="15" x14ac:dyDescent="0.25">
      <c r="A77" s="74"/>
      <c r="B77" s="74"/>
      <c r="C77" s="64"/>
      <c r="D77" s="64"/>
      <c r="E77" s="64"/>
      <c r="F77" s="64"/>
      <c r="G77" s="64"/>
      <c r="H77" s="64"/>
      <c r="I77" s="64"/>
    </row>
    <row r="78" spans="1:9" ht="15" x14ac:dyDescent="0.25">
      <c r="A78" s="66"/>
      <c r="B78" s="74"/>
      <c r="C78" s="64"/>
      <c r="D78" s="64"/>
      <c r="E78" s="74"/>
      <c r="F78" s="74"/>
      <c r="G78" s="64"/>
      <c r="H78" s="64"/>
      <c r="I78" s="74"/>
    </row>
    <row r="79" spans="1:9" x14ac:dyDescent="0.25">
      <c r="A79" s="168"/>
      <c r="B79" s="168"/>
      <c r="C79" s="169"/>
      <c r="D79" s="169"/>
      <c r="E79" s="172"/>
      <c r="F79" s="168"/>
      <c r="G79" s="168"/>
      <c r="H79" s="169"/>
      <c r="I79" s="169"/>
    </row>
    <row r="80" spans="1:9" s="423" customFormat="1" x14ac:dyDescent="0.25">
      <c r="A80" s="168"/>
      <c r="B80" s="168"/>
      <c r="C80" s="169"/>
      <c r="D80" s="169"/>
      <c r="E80" s="172"/>
      <c r="F80" s="168"/>
      <c r="G80" s="168"/>
      <c r="H80" s="169"/>
      <c r="I80" s="169"/>
    </row>
    <row r="81" spans="1:9" x14ac:dyDescent="0.25">
      <c r="A81" s="168"/>
      <c r="B81" s="168"/>
      <c r="C81" s="169"/>
      <c r="D81" s="169"/>
      <c r="E81" s="172"/>
      <c r="F81" s="168"/>
      <c r="G81" s="168"/>
      <c r="H81" s="169"/>
      <c r="I81" s="169"/>
    </row>
    <row r="82" spans="1:9" x14ac:dyDescent="0.25">
      <c r="A82" s="172"/>
      <c r="B82" s="172"/>
      <c r="C82" s="172"/>
      <c r="D82" s="172"/>
      <c r="E82" s="172"/>
      <c r="F82" s="172"/>
      <c r="G82" s="172"/>
      <c r="H82" s="172"/>
      <c r="I82" s="172"/>
    </row>
    <row r="83" spans="1:9" x14ac:dyDescent="0.25">
      <c r="A83" s="172"/>
      <c r="B83" s="172"/>
      <c r="C83" s="172"/>
      <c r="D83" s="172"/>
      <c r="E83" s="172"/>
      <c r="F83" s="172"/>
      <c r="G83" s="172"/>
      <c r="H83" s="172"/>
      <c r="I83" s="172"/>
    </row>
    <row r="84" spans="1:9" x14ac:dyDescent="0.25">
      <c r="A84" s="173"/>
      <c r="B84" s="168"/>
      <c r="C84" s="169"/>
      <c r="D84" s="169"/>
      <c r="E84" s="172"/>
      <c r="F84" s="173"/>
      <c r="G84" s="173"/>
      <c r="H84" s="169"/>
      <c r="I84" s="169"/>
    </row>
    <row r="85" spans="1:9" x14ac:dyDescent="0.25">
      <c r="A85" s="168"/>
      <c r="B85" s="168"/>
      <c r="C85" s="169"/>
      <c r="D85" s="169"/>
      <c r="E85" s="172"/>
      <c r="F85" s="168"/>
      <c r="G85" s="168"/>
      <c r="H85" s="169"/>
      <c r="I85" s="169"/>
    </row>
    <row r="86" spans="1:9" x14ac:dyDescent="0.25">
      <c r="A86" s="277"/>
      <c r="B86" s="277"/>
      <c r="C86" s="214"/>
      <c r="D86" s="214"/>
      <c r="E86" s="214"/>
      <c r="F86" s="214"/>
      <c r="G86" s="214"/>
      <c r="H86" s="214"/>
      <c r="I86" s="214"/>
    </row>
    <row r="87" spans="1:9" x14ac:dyDescent="0.25">
      <c r="A87" s="277"/>
      <c r="B87" s="277"/>
      <c r="C87" s="214"/>
      <c r="D87" s="214"/>
      <c r="E87" s="214"/>
      <c r="F87" s="214"/>
      <c r="G87" s="214"/>
      <c r="H87" s="214"/>
      <c r="I87" s="214"/>
    </row>
    <row r="88" spans="1:9" x14ac:dyDescent="0.25">
      <c r="A88" s="278"/>
      <c r="B88" s="277"/>
      <c r="C88" s="214"/>
      <c r="D88" s="214"/>
      <c r="E88" s="214"/>
      <c r="F88" s="214"/>
      <c r="G88" s="214"/>
      <c r="H88" s="214"/>
      <c r="I88" s="214"/>
    </row>
    <row r="89" spans="1:9" x14ac:dyDescent="0.25">
      <c r="A89" s="277"/>
      <c r="B89" s="277"/>
      <c r="C89" s="214"/>
      <c r="D89" s="214"/>
      <c r="E89" s="214"/>
      <c r="F89" s="214"/>
      <c r="G89" s="214"/>
      <c r="H89" s="214"/>
      <c r="I89" s="214"/>
    </row>
    <row r="90" spans="1:9" x14ac:dyDescent="0.25">
      <c r="A90" s="277"/>
      <c r="B90" s="277"/>
      <c r="C90" s="214"/>
      <c r="D90" s="214"/>
      <c r="E90" s="277"/>
      <c r="F90" s="277"/>
      <c r="G90" s="277"/>
      <c r="H90" s="214"/>
      <c r="I90" s="277"/>
    </row>
    <row r="91" spans="1:9" ht="10.5" customHeight="1" x14ac:dyDescent="0.25">
      <c r="A91" s="277"/>
      <c r="B91" s="277"/>
      <c r="C91" s="214"/>
      <c r="D91" s="214"/>
      <c r="E91" s="277"/>
      <c r="F91" s="277"/>
      <c r="G91" s="277"/>
      <c r="H91" s="214"/>
      <c r="I91" s="277"/>
    </row>
    <row r="92" spans="1:9" ht="8.25" customHeight="1" x14ac:dyDescent="0.25">
      <c r="A92" s="277"/>
      <c r="B92" s="277"/>
      <c r="C92" s="214"/>
      <c r="D92" s="214"/>
      <c r="E92" s="277"/>
      <c r="F92" s="277"/>
      <c r="G92" s="277"/>
      <c r="H92" s="214"/>
      <c r="I92" s="277"/>
    </row>
    <row r="93" spans="1:9" x14ac:dyDescent="0.25">
      <c r="A93" s="277"/>
      <c r="B93" s="277"/>
      <c r="C93" s="214"/>
      <c r="D93" s="214"/>
      <c r="E93" s="277"/>
      <c r="F93" s="277"/>
      <c r="G93" s="277"/>
      <c r="H93" s="214"/>
      <c r="I93" s="277"/>
    </row>
    <row r="94" spans="1:9" x14ac:dyDescent="0.25">
      <c r="A94" s="277"/>
      <c r="B94" s="277"/>
      <c r="C94" s="214"/>
      <c r="D94" s="214"/>
      <c r="E94" s="277"/>
      <c r="F94" s="277"/>
      <c r="G94" s="277"/>
      <c r="H94" s="214"/>
      <c r="I94" s="277"/>
    </row>
    <row r="95" spans="1:9" x14ac:dyDescent="0.25">
      <c r="A95" s="277"/>
      <c r="B95" s="277"/>
      <c r="C95" s="214"/>
      <c r="D95" s="214"/>
      <c r="E95" s="277"/>
      <c r="F95" s="277"/>
      <c r="G95" s="277"/>
      <c r="H95" s="214"/>
      <c r="I95" s="277"/>
    </row>
    <row r="96" spans="1:9" x14ac:dyDescent="0.25">
      <c r="A96" s="278"/>
      <c r="B96" s="277"/>
      <c r="C96" s="214"/>
      <c r="D96" s="214"/>
      <c r="E96" s="278"/>
      <c r="F96" s="278"/>
      <c r="G96" s="278"/>
      <c r="H96" s="214"/>
      <c r="I96" s="277"/>
    </row>
    <row r="97" spans="1:9" x14ac:dyDescent="0.25">
      <c r="A97" s="277"/>
      <c r="B97" s="277"/>
      <c r="C97" s="214"/>
      <c r="D97" s="214"/>
      <c r="E97" s="277"/>
      <c r="F97" s="277"/>
      <c r="G97" s="277"/>
      <c r="H97" s="214"/>
      <c r="I97" s="277"/>
    </row>
    <row r="98" spans="1:9" ht="15" x14ac:dyDescent="0.25">
      <c r="A98" s="277"/>
      <c r="B98" s="277"/>
      <c r="C98" s="279"/>
      <c r="D98" s="279"/>
      <c r="E98" s="280"/>
      <c r="F98" s="280"/>
      <c r="G98" s="280"/>
      <c r="H98" s="281"/>
      <c r="I98" s="279"/>
    </row>
    <row r="99" spans="1:9" ht="49.5" customHeight="1" x14ac:dyDescent="0.25">
      <c r="A99" s="282"/>
      <c r="B99" s="282"/>
      <c r="C99" s="282"/>
      <c r="D99" s="282"/>
      <c r="E99" s="282"/>
      <c r="F99" s="282"/>
      <c r="G99" s="282"/>
      <c r="H99" s="282"/>
      <c r="I99" s="282"/>
    </row>
    <row r="100" spans="1:9" ht="123" customHeight="1" x14ac:dyDescent="0.25">
      <c r="A100" s="283"/>
      <c r="B100" s="283"/>
      <c r="C100" s="283"/>
      <c r="D100" s="283"/>
      <c r="E100" s="283"/>
      <c r="F100" s="283"/>
      <c r="G100" s="283"/>
      <c r="H100" s="283"/>
      <c r="I100" s="283"/>
    </row>
  </sheetData>
  <sheetProtection algorithmName="SHA-512" hashValue="44kptHcU18VZwmwBnaE09XqJLYOkTYEbQcokC3j+GgJeqjrK/hQ1ZvrbdgGQbdk1AzU8ZF5wsw2rOOJZgI+5BQ==" saltValue="44SHw54qKHOlqvwY/U0G5w==" spinCount="100000" sheet="1" objects="1" scenarios="1"/>
  <mergeCells count="35">
    <mergeCell ref="C1:H4"/>
    <mergeCell ref="J1:M2"/>
    <mergeCell ref="J3:M18"/>
    <mergeCell ref="A11:I12"/>
    <mergeCell ref="A9:B9"/>
    <mergeCell ref="C9:I9"/>
    <mergeCell ref="A6:B6"/>
    <mergeCell ref="C6:I6"/>
    <mergeCell ref="A7:B7"/>
    <mergeCell ref="C7:I7"/>
    <mergeCell ref="A8:B8"/>
    <mergeCell ref="C8:I8"/>
    <mergeCell ref="A99:I99"/>
    <mergeCell ref="A100:I100"/>
    <mergeCell ref="A28:A59"/>
    <mergeCell ref="B28:B51"/>
    <mergeCell ref="B52:B54"/>
    <mergeCell ref="B56:B58"/>
    <mergeCell ref="C55:I55"/>
    <mergeCell ref="A62:D62"/>
    <mergeCell ref="A63:I64"/>
    <mergeCell ref="A60:C60"/>
    <mergeCell ref="F24:F27"/>
    <mergeCell ref="G24:I25"/>
    <mergeCell ref="G26:G27"/>
    <mergeCell ref="H26:I26"/>
    <mergeCell ref="G19:I19"/>
    <mergeCell ref="G20:I21"/>
    <mergeCell ref="C24:C27"/>
    <mergeCell ref="D24:D27"/>
    <mergeCell ref="E24:E27"/>
    <mergeCell ref="C19:D20"/>
    <mergeCell ref="E19:E20"/>
    <mergeCell ref="C21:D22"/>
    <mergeCell ref="E21:E22"/>
  </mergeCells>
  <conditionalFormatting sqref="E19 E21 J3:M18 G20">
    <cfRule type="containsBlanks" dxfId="13" priority="1" stopIfTrue="1">
      <formula>LEN(TRIM(E3))=0</formula>
    </cfRule>
  </conditionalFormatting>
  <pageMargins left="0.51181102362204722" right="0.19685039370078741" top="0.70866141732283472" bottom="0.31496062992125984" header="0.31496062992125984" footer="0.31496062992125984"/>
  <pageSetup scale="3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M99"/>
  <sheetViews>
    <sheetView view="pageBreakPreview" topLeftCell="A48" zoomScale="70" zoomScaleNormal="85" zoomScaleSheetLayoutView="70" zoomScalePageLayoutView="85" workbookViewId="0">
      <selection activeCell="G61" sqref="G61"/>
    </sheetView>
  </sheetViews>
  <sheetFormatPr baseColWidth="10" defaultRowHeight="12.75" x14ac:dyDescent="0.25"/>
  <cols>
    <col min="1" max="1" width="9.7109375" style="215" customWidth="1"/>
    <col min="2" max="2" width="12.42578125" style="215" customWidth="1"/>
    <col min="3" max="3" width="61" style="215" customWidth="1"/>
    <col min="4" max="4" width="36.5703125" style="215" customWidth="1"/>
    <col min="5" max="7" width="30.85546875" style="215" customWidth="1"/>
    <col min="8" max="8" width="17.8554687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7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27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7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109</v>
      </c>
      <c r="J3" s="35"/>
      <c r="K3" s="35"/>
      <c r="L3" s="35"/>
      <c r="M3" s="36"/>
    </row>
    <row r="4" spans="1:13" s="28" customFormat="1" ht="27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92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x14ac:dyDescent="0.25">
      <c r="A10" s="213"/>
      <c r="B10" s="214"/>
      <c r="C10" s="214"/>
      <c r="D10" s="214"/>
      <c r="E10" s="214"/>
      <c r="F10" s="214"/>
      <c r="G10" s="214"/>
      <c r="H10" s="214"/>
      <c r="I10" s="214"/>
      <c r="J10" s="35"/>
      <c r="K10" s="35"/>
      <c r="L10" s="35"/>
      <c r="M10" s="36"/>
    </row>
    <row r="11" spans="1:13" x14ac:dyDescent="0.25">
      <c r="A11" s="213"/>
      <c r="B11" s="214"/>
      <c r="C11" s="214"/>
      <c r="D11" s="214"/>
      <c r="E11" s="214"/>
      <c r="F11" s="214"/>
      <c r="G11" s="214"/>
      <c r="H11" s="214"/>
      <c r="I11" s="214"/>
      <c r="J11" s="35"/>
      <c r="K11" s="35"/>
      <c r="L11" s="35"/>
      <c r="M11" s="36"/>
    </row>
    <row r="12" spans="1:13" ht="12.75" customHeight="1" x14ac:dyDescent="0.25">
      <c r="A12" s="68" t="s">
        <v>111</v>
      </c>
      <c r="B12" s="69"/>
      <c r="C12" s="69"/>
      <c r="D12" s="69"/>
      <c r="E12" s="69"/>
      <c r="F12" s="69"/>
      <c r="G12" s="69"/>
      <c r="H12" s="69"/>
      <c r="I12" s="70"/>
      <c r="J12" s="35"/>
      <c r="K12" s="35"/>
      <c r="L12" s="35"/>
      <c r="M12" s="36"/>
    </row>
    <row r="13" spans="1:13" ht="51" customHeight="1" x14ac:dyDescent="0.25">
      <c r="A13" s="68"/>
      <c r="B13" s="69"/>
      <c r="C13" s="69"/>
      <c r="D13" s="69"/>
      <c r="E13" s="69"/>
      <c r="F13" s="69"/>
      <c r="G13" s="69"/>
      <c r="H13" s="69"/>
      <c r="I13" s="71"/>
      <c r="J13" s="35"/>
      <c r="K13" s="35"/>
      <c r="L13" s="35"/>
      <c r="M13" s="36"/>
    </row>
    <row r="14" spans="1:13" x14ac:dyDescent="0.25">
      <c r="A14" s="213"/>
      <c r="B14" s="214"/>
      <c r="C14" s="214"/>
      <c r="D14" s="214"/>
      <c r="E14" s="214"/>
      <c r="F14" s="214"/>
      <c r="G14" s="214"/>
      <c r="H14" s="214"/>
      <c r="I14" s="214"/>
      <c r="J14" s="35"/>
      <c r="K14" s="35"/>
      <c r="L14" s="35"/>
      <c r="M14" s="36"/>
    </row>
    <row r="15" spans="1:13" x14ac:dyDescent="0.25">
      <c r="A15" s="213"/>
      <c r="B15" s="214"/>
      <c r="C15" s="214"/>
      <c r="D15" s="214"/>
      <c r="E15" s="214"/>
      <c r="F15" s="214"/>
      <c r="G15" s="214"/>
      <c r="H15" s="214"/>
      <c r="I15" s="214"/>
      <c r="J15" s="35"/>
      <c r="K15" s="35"/>
      <c r="L15" s="35"/>
      <c r="M15" s="36"/>
    </row>
    <row r="16" spans="1:13" x14ac:dyDescent="0.25">
      <c r="A16" s="213"/>
      <c r="B16" s="214"/>
      <c r="C16" s="214"/>
      <c r="D16" s="214"/>
      <c r="E16" s="214"/>
      <c r="F16" s="214"/>
      <c r="G16" s="214"/>
      <c r="H16" s="214"/>
      <c r="I16" s="214"/>
      <c r="J16" s="35"/>
      <c r="K16" s="35"/>
      <c r="L16" s="35"/>
      <c r="M16" s="36"/>
    </row>
    <row r="17" spans="1:13" x14ac:dyDescent="0.25">
      <c r="A17" s="213"/>
      <c r="B17" s="214"/>
      <c r="C17" s="214"/>
      <c r="D17" s="214"/>
      <c r="E17" s="214"/>
      <c r="F17" s="214"/>
      <c r="G17" s="214"/>
      <c r="H17" s="214"/>
      <c r="I17" s="214"/>
      <c r="J17" s="35"/>
      <c r="K17" s="35"/>
      <c r="L17" s="35"/>
      <c r="M17" s="36"/>
    </row>
    <row r="18" spans="1:13" x14ac:dyDescent="0.25">
      <c r="A18" s="213"/>
      <c r="B18" s="214"/>
      <c r="C18" s="214"/>
      <c r="D18" s="214"/>
      <c r="E18" s="214"/>
      <c r="F18" s="214"/>
      <c r="G18" s="214"/>
      <c r="H18" s="214"/>
      <c r="I18" s="214"/>
      <c r="J18" s="35"/>
      <c r="K18" s="35"/>
      <c r="L18" s="35"/>
      <c r="M18" s="36"/>
    </row>
    <row r="19" spans="1:13" x14ac:dyDescent="0.25">
      <c r="A19" s="213"/>
      <c r="B19" s="214"/>
      <c r="C19" s="214"/>
      <c r="D19" s="214"/>
      <c r="E19" s="214"/>
      <c r="F19" s="214"/>
      <c r="G19" s="214"/>
      <c r="H19" s="214"/>
      <c r="I19" s="214"/>
      <c r="J19" s="35"/>
      <c r="K19" s="35"/>
      <c r="L19" s="35"/>
      <c r="M19" s="36"/>
    </row>
    <row r="20" spans="1:13" ht="13.5" thickBot="1" x14ac:dyDescent="0.3">
      <c r="A20" s="213"/>
      <c r="B20" s="214"/>
      <c r="C20" s="214"/>
      <c r="D20" s="214"/>
      <c r="E20" s="214"/>
      <c r="F20" s="214"/>
      <c r="G20" s="214"/>
      <c r="H20" s="214"/>
      <c r="I20" s="214"/>
      <c r="J20" s="35"/>
      <c r="K20" s="35"/>
      <c r="L20" s="35"/>
      <c r="M20" s="36"/>
    </row>
    <row r="21" spans="1:13" ht="30.75" customHeight="1" thickBot="1" x14ac:dyDescent="0.3">
      <c r="A21" s="414"/>
      <c r="B21" s="415"/>
      <c r="C21" s="339" t="s">
        <v>37</v>
      </c>
      <c r="D21" s="340"/>
      <c r="E21" s="366"/>
      <c r="F21" s="213"/>
      <c r="G21" s="218" t="s">
        <v>38</v>
      </c>
      <c r="H21" s="219"/>
      <c r="I21" s="220"/>
    </row>
    <row r="22" spans="1:13" ht="61.5" customHeight="1" x14ac:dyDescent="0.25">
      <c r="A22" s="213"/>
      <c r="B22" s="214"/>
      <c r="C22" s="334"/>
      <c r="D22" s="335"/>
      <c r="E22" s="336"/>
      <c r="F22" s="213"/>
      <c r="G22" s="222" t="s">
        <v>46</v>
      </c>
      <c r="H22" s="223"/>
      <c r="I22" s="224"/>
    </row>
    <row r="23" spans="1:13" ht="50.25" customHeight="1" thickBot="1" x14ac:dyDescent="0.25">
      <c r="A23" s="213"/>
      <c r="B23" s="225"/>
      <c r="C23" s="339" t="s">
        <v>39</v>
      </c>
      <c r="D23" s="340"/>
      <c r="E23" s="368" t="s">
        <v>86</v>
      </c>
      <c r="F23" s="213"/>
      <c r="G23" s="226"/>
      <c r="H23" s="227"/>
      <c r="I23" s="228"/>
    </row>
    <row r="24" spans="1:13" ht="33" customHeight="1" thickBot="1" x14ac:dyDescent="0.25">
      <c r="A24" s="229"/>
      <c r="B24" s="230"/>
      <c r="C24" s="342"/>
      <c r="D24" s="343"/>
      <c r="E24" s="344"/>
      <c r="F24" s="217"/>
      <c r="G24" s="217"/>
      <c r="H24" s="421"/>
      <c r="I24" s="232"/>
    </row>
    <row r="25" spans="1:13" ht="13.5" thickBot="1" x14ac:dyDescent="0.3">
      <c r="A25" s="213"/>
      <c r="B25" s="231"/>
      <c r="C25" s="233"/>
      <c r="D25" s="233"/>
      <c r="E25" s="233"/>
      <c r="F25" s="233"/>
      <c r="G25" s="233"/>
      <c r="H25" s="231"/>
      <c r="I25" s="232"/>
    </row>
    <row r="26" spans="1:13" ht="15" customHeight="1" x14ac:dyDescent="0.25">
      <c r="A26" s="213"/>
      <c r="B26" s="231"/>
      <c r="C26" s="99" t="s">
        <v>42</v>
      </c>
      <c r="D26" s="100" t="s">
        <v>54</v>
      </c>
      <c r="E26" s="101" t="s">
        <v>77</v>
      </c>
      <c r="F26" s="234" t="s">
        <v>58</v>
      </c>
      <c r="G26" s="99" t="s">
        <v>113</v>
      </c>
      <c r="H26" s="100"/>
      <c r="I26" s="112"/>
    </row>
    <row r="27" spans="1:13" ht="14.25" customHeight="1" x14ac:dyDescent="0.25">
      <c r="A27" s="213"/>
      <c r="B27" s="231"/>
      <c r="C27" s="105"/>
      <c r="D27" s="106"/>
      <c r="E27" s="107"/>
      <c r="F27" s="235"/>
      <c r="G27" s="105"/>
      <c r="H27" s="106"/>
      <c r="I27" s="236"/>
    </row>
    <row r="28" spans="1:13" ht="14.25" customHeight="1" x14ac:dyDescent="0.25">
      <c r="A28" s="213"/>
      <c r="B28" s="231"/>
      <c r="C28" s="105"/>
      <c r="D28" s="106"/>
      <c r="E28" s="107"/>
      <c r="F28" s="235"/>
      <c r="G28" s="105" t="s">
        <v>30</v>
      </c>
      <c r="H28" s="346" t="s">
        <v>45</v>
      </c>
      <c r="I28" s="396"/>
    </row>
    <row r="29" spans="1:13" ht="32.25" thickBot="1" x14ac:dyDescent="0.3">
      <c r="A29" s="213"/>
      <c r="B29" s="231"/>
      <c r="C29" s="113"/>
      <c r="D29" s="114"/>
      <c r="E29" s="115"/>
      <c r="F29" s="239"/>
      <c r="G29" s="113"/>
      <c r="H29" s="240" t="s">
        <v>114</v>
      </c>
      <c r="I29" s="119" t="s">
        <v>76</v>
      </c>
    </row>
    <row r="30" spans="1:13" ht="29.25" customHeight="1" x14ac:dyDescent="0.25">
      <c r="A30" s="241" t="s">
        <v>43</v>
      </c>
      <c r="B30" s="242" t="s">
        <v>40</v>
      </c>
      <c r="C30" s="284" t="s">
        <v>5</v>
      </c>
      <c r="D30" s="285">
        <v>1</v>
      </c>
      <c r="E30" s="286">
        <v>3944722</v>
      </c>
      <c r="F30" s="287">
        <f>+(D30*E30)*7</f>
        <v>27613054</v>
      </c>
      <c r="G30" s="422"/>
      <c r="H30" s="371"/>
      <c r="I30" s="371"/>
    </row>
    <row r="31" spans="1:13" ht="29.25" customHeight="1" x14ac:dyDescent="0.25">
      <c r="A31" s="246"/>
      <c r="B31" s="247"/>
      <c r="C31" s="288" t="s">
        <v>16</v>
      </c>
      <c r="D31" s="285">
        <v>1</v>
      </c>
      <c r="E31" s="286">
        <v>2775749</v>
      </c>
      <c r="F31" s="287">
        <f t="shared" ref="F31:F44" si="0">+(D31*E31)*7</f>
        <v>19430243</v>
      </c>
      <c r="G31" s="422"/>
      <c r="H31" s="248"/>
      <c r="I31" s="248"/>
    </row>
    <row r="32" spans="1:13" ht="29.25" customHeight="1" x14ac:dyDescent="0.25">
      <c r="A32" s="246"/>
      <c r="B32" s="247"/>
      <c r="C32" s="288" t="s">
        <v>17</v>
      </c>
      <c r="D32" s="285">
        <v>1</v>
      </c>
      <c r="E32" s="286">
        <v>2775749</v>
      </c>
      <c r="F32" s="287">
        <f t="shared" si="0"/>
        <v>19430243</v>
      </c>
      <c r="G32" s="422"/>
      <c r="H32" s="248"/>
      <c r="I32" s="248"/>
    </row>
    <row r="33" spans="1:9" ht="29.25" customHeight="1" x14ac:dyDescent="0.25">
      <c r="A33" s="246"/>
      <c r="B33" s="247"/>
      <c r="C33" s="288" t="s">
        <v>18</v>
      </c>
      <c r="D33" s="285">
        <v>1</v>
      </c>
      <c r="E33" s="286">
        <v>2775749</v>
      </c>
      <c r="F33" s="287">
        <f t="shared" si="0"/>
        <v>19430243</v>
      </c>
      <c r="G33" s="422"/>
      <c r="H33" s="248"/>
      <c r="I33" s="248"/>
    </row>
    <row r="34" spans="1:9" ht="29.25" customHeight="1" x14ac:dyDescent="0.25">
      <c r="A34" s="246"/>
      <c r="B34" s="247"/>
      <c r="C34" s="289" t="s">
        <v>29</v>
      </c>
      <c r="D34" s="285">
        <v>1</v>
      </c>
      <c r="E34" s="286">
        <v>2925000</v>
      </c>
      <c r="F34" s="287">
        <f t="shared" si="0"/>
        <v>20475000</v>
      </c>
      <c r="G34" s="422"/>
      <c r="H34" s="248"/>
      <c r="I34" s="248"/>
    </row>
    <row r="35" spans="1:9" ht="29.25" customHeight="1" x14ac:dyDescent="0.25">
      <c r="A35" s="246"/>
      <c r="B35" s="247"/>
      <c r="C35" s="290" t="s">
        <v>19</v>
      </c>
      <c r="D35" s="285">
        <v>1</v>
      </c>
      <c r="E35" s="286">
        <v>2775749</v>
      </c>
      <c r="F35" s="287">
        <f t="shared" si="0"/>
        <v>19430243</v>
      </c>
      <c r="G35" s="422"/>
      <c r="H35" s="248"/>
      <c r="I35" s="248"/>
    </row>
    <row r="36" spans="1:9" ht="29.25" customHeight="1" x14ac:dyDescent="0.25">
      <c r="A36" s="246"/>
      <c r="B36" s="247"/>
      <c r="C36" s="288" t="s">
        <v>20</v>
      </c>
      <c r="D36" s="285">
        <v>1</v>
      </c>
      <c r="E36" s="286">
        <v>2775749</v>
      </c>
      <c r="F36" s="287">
        <f t="shared" si="0"/>
        <v>19430243</v>
      </c>
      <c r="G36" s="422"/>
      <c r="H36" s="248"/>
      <c r="I36" s="248"/>
    </row>
    <row r="37" spans="1:9" ht="29.25" customHeight="1" x14ac:dyDescent="0.25">
      <c r="A37" s="246"/>
      <c r="B37" s="247"/>
      <c r="C37" s="288" t="s">
        <v>21</v>
      </c>
      <c r="D37" s="285">
        <v>1</v>
      </c>
      <c r="E37" s="286">
        <v>2770079</v>
      </c>
      <c r="F37" s="287">
        <f t="shared" si="0"/>
        <v>19390553</v>
      </c>
      <c r="G37" s="422"/>
      <c r="H37" s="248"/>
      <c r="I37" s="248"/>
    </row>
    <row r="38" spans="1:9" ht="29.25" customHeight="1" x14ac:dyDescent="0.25">
      <c r="A38" s="246"/>
      <c r="B38" s="247"/>
      <c r="C38" s="288" t="s">
        <v>22</v>
      </c>
      <c r="D38" s="285">
        <v>1</v>
      </c>
      <c r="E38" s="286">
        <v>2775749</v>
      </c>
      <c r="F38" s="287">
        <f t="shared" si="0"/>
        <v>19430243</v>
      </c>
      <c r="G38" s="422"/>
      <c r="H38" s="248"/>
      <c r="I38" s="248"/>
    </row>
    <row r="39" spans="1:9" ht="29.25" customHeight="1" x14ac:dyDescent="0.25">
      <c r="A39" s="246"/>
      <c r="B39" s="247"/>
      <c r="C39" s="288" t="s">
        <v>23</v>
      </c>
      <c r="D39" s="285">
        <v>1</v>
      </c>
      <c r="E39" s="286">
        <v>1870264</v>
      </c>
      <c r="F39" s="287">
        <f t="shared" si="0"/>
        <v>13091848</v>
      </c>
      <c r="G39" s="422"/>
      <c r="H39" s="248"/>
      <c r="I39" s="248"/>
    </row>
    <row r="40" spans="1:9" ht="29.25" customHeight="1" x14ac:dyDescent="0.25">
      <c r="A40" s="246"/>
      <c r="B40" s="247"/>
      <c r="C40" s="291" t="s">
        <v>24</v>
      </c>
      <c r="D40" s="285">
        <v>2</v>
      </c>
      <c r="E40" s="286">
        <v>1894324</v>
      </c>
      <c r="F40" s="287">
        <f t="shared" si="0"/>
        <v>26520536</v>
      </c>
      <c r="G40" s="422"/>
      <c r="H40" s="248"/>
      <c r="I40" s="248"/>
    </row>
    <row r="41" spans="1:9" ht="30" customHeight="1" x14ac:dyDescent="0.25">
      <c r="A41" s="246"/>
      <c r="B41" s="247"/>
      <c r="C41" s="288" t="s">
        <v>25</v>
      </c>
      <c r="D41" s="285">
        <v>12</v>
      </c>
      <c r="E41" s="286">
        <v>2269456</v>
      </c>
      <c r="F41" s="287">
        <f t="shared" si="0"/>
        <v>190634304</v>
      </c>
      <c r="G41" s="422"/>
      <c r="H41" s="248"/>
      <c r="I41" s="248"/>
    </row>
    <row r="42" spans="1:9" ht="30" customHeight="1" x14ac:dyDescent="0.25">
      <c r="A42" s="246"/>
      <c r="B42" s="247"/>
      <c r="C42" s="292" t="s">
        <v>26</v>
      </c>
      <c r="D42" s="285">
        <v>1</v>
      </c>
      <c r="E42" s="286">
        <v>1894324</v>
      </c>
      <c r="F42" s="287">
        <f t="shared" si="0"/>
        <v>13260268</v>
      </c>
      <c r="G42" s="422"/>
      <c r="H42" s="250"/>
      <c r="I42" s="250"/>
    </row>
    <row r="43" spans="1:9" ht="30" customHeight="1" x14ac:dyDescent="0.25">
      <c r="A43" s="246"/>
      <c r="B43" s="247"/>
      <c r="C43" s="292" t="s">
        <v>27</v>
      </c>
      <c r="D43" s="285">
        <v>3</v>
      </c>
      <c r="E43" s="286">
        <v>1558822</v>
      </c>
      <c r="F43" s="287">
        <f t="shared" si="0"/>
        <v>32735262</v>
      </c>
      <c r="G43" s="422"/>
      <c r="H43" s="251"/>
      <c r="I43" s="251"/>
    </row>
    <row r="44" spans="1:9" ht="30" customHeight="1" x14ac:dyDescent="0.25">
      <c r="A44" s="246"/>
      <c r="B44" s="247"/>
      <c r="C44" s="425" t="s">
        <v>28</v>
      </c>
      <c r="D44" s="285">
        <v>3</v>
      </c>
      <c r="E44" s="286">
        <v>1548669</v>
      </c>
      <c r="F44" s="287">
        <f t="shared" si="0"/>
        <v>32522049</v>
      </c>
      <c r="G44" s="422"/>
      <c r="H44" s="252"/>
      <c r="I44" s="252"/>
    </row>
    <row r="45" spans="1:9" ht="31.5" customHeight="1" x14ac:dyDescent="0.25">
      <c r="A45" s="246"/>
      <c r="B45" s="247"/>
      <c r="C45" s="293" t="s">
        <v>44</v>
      </c>
      <c r="D45" s="294"/>
      <c r="E45" s="295">
        <f>SUM(E30:E44)</f>
        <v>37330154</v>
      </c>
      <c r="F45" s="295">
        <f>SUM(F30:F44)</f>
        <v>492824332</v>
      </c>
      <c r="G45" s="418"/>
      <c r="H45" s="253"/>
      <c r="I45" s="253"/>
    </row>
    <row r="46" spans="1:9" ht="37.5" customHeight="1" x14ac:dyDescent="0.25">
      <c r="A46" s="246"/>
      <c r="B46" s="247"/>
      <c r="C46" s="296" t="s">
        <v>31</v>
      </c>
      <c r="D46" s="297"/>
      <c r="E46" s="189">
        <v>485520</v>
      </c>
      <c r="F46" s="287">
        <f>+E46*7</f>
        <v>3398640</v>
      </c>
      <c r="G46" s="244"/>
      <c r="H46" s="250"/>
      <c r="I46" s="250"/>
    </row>
    <row r="47" spans="1:9" ht="29.25" customHeight="1" x14ac:dyDescent="0.25">
      <c r="A47" s="246"/>
      <c r="B47" s="247"/>
      <c r="C47" s="296" t="s">
        <v>32</v>
      </c>
      <c r="D47" s="297"/>
      <c r="E47" s="189">
        <v>7372402</v>
      </c>
      <c r="F47" s="287">
        <f t="shared" ref="F47:F52" si="1">+E47*7</f>
        <v>51606814</v>
      </c>
      <c r="G47" s="244"/>
      <c r="H47" s="251"/>
      <c r="I47" s="251"/>
    </row>
    <row r="48" spans="1:9" ht="29.25" customHeight="1" x14ac:dyDescent="0.25">
      <c r="A48" s="246"/>
      <c r="B48" s="247"/>
      <c r="C48" s="296" t="s">
        <v>33</v>
      </c>
      <c r="D48" s="297"/>
      <c r="E48" s="189">
        <v>2032692</v>
      </c>
      <c r="F48" s="287">
        <f t="shared" si="1"/>
        <v>14228844</v>
      </c>
      <c r="G48" s="244"/>
      <c r="H48" s="251"/>
      <c r="I48" s="251"/>
    </row>
    <row r="49" spans="1:10" ht="29.25" customHeight="1" x14ac:dyDescent="0.25">
      <c r="A49" s="246"/>
      <c r="B49" s="247"/>
      <c r="C49" s="298" t="s">
        <v>15</v>
      </c>
      <c r="D49" s="299"/>
      <c r="E49" s="189">
        <v>9177391</v>
      </c>
      <c r="F49" s="287">
        <f t="shared" si="1"/>
        <v>64241737</v>
      </c>
      <c r="G49" s="244"/>
      <c r="H49" s="251"/>
      <c r="I49" s="251"/>
    </row>
    <row r="50" spans="1:10" ht="39.75" customHeight="1" x14ac:dyDescent="0.25">
      <c r="A50" s="246"/>
      <c r="B50" s="247"/>
      <c r="C50" s="296" t="s">
        <v>34</v>
      </c>
      <c r="D50" s="297"/>
      <c r="E50" s="189">
        <v>5071453</v>
      </c>
      <c r="F50" s="287">
        <f t="shared" si="1"/>
        <v>35500171</v>
      </c>
      <c r="G50" s="244"/>
      <c r="H50" s="251"/>
      <c r="I50" s="251"/>
    </row>
    <row r="51" spans="1:10" ht="29.25" customHeight="1" x14ac:dyDescent="0.25">
      <c r="A51" s="246"/>
      <c r="B51" s="247"/>
      <c r="C51" s="296" t="s">
        <v>35</v>
      </c>
      <c r="D51" s="297"/>
      <c r="E51" s="189">
        <v>10306102</v>
      </c>
      <c r="F51" s="287">
        <f t="shared" si="1"/>
        <v>72142714</v>
      </c>
      <c r="G51" s="244"/>
      <c r="H51" s="251"/>
      <c r="I51" s="251"/>
    </row>
    <row r="52" spans="1:10" ht="29.25" customHeight="1" x14ac:dyDescent="0.25">
      <c r="A52" s="246"/>
      <c r="B52" s="247"/>
      <c r="C52" s="296" t="s">
        <v>50</v>
      </c>
      <c r="D52" s="297"/>
      <c r="E52" s="189">
        <v>16023409.664125785</v>
      </c>
      <c r="F52" s="287">
        <f t="shared" si="1"/>
        <v>112163867.6488805</v>
      </c>
      <c r="G52" s="244"/>
      <c r="H52" s="251"/>
      <c r="I52" s="251"/>
    </row>
    <row r="53" spans="1:10" ht="30" customHeight="1" thickBot="1" x14ac:dyDescent="0.3">
      <c r="A53" s="246"/>
      <c r="B53" s="255"/>
      <c r="C53" s="300" t="s">
        <v>6</v>
      </c>
      <c r="D53" s="301"/>
      <c r="E53" s="302">
        <f>+ROUND(SUM(E45:E52),0)</f>
        <v>87799124</v>
      </c>
      <c r="F53" s="302">
        <f>+ROUND(SUM(F45:F52),0)</f>
        <v>846107120</v>
      </c>
      <c r="G53" s="419"/>
      <c r="H53" s="256"/>
      <c r="I53" s="258"/>
    </row>
    <row r="54" spans="1:10" ht="21.75" customHeight="1" x14ac:dyDescent="0.25">
      <c r="A54" s="246"/>
      <c r="B54" s="136" t="s">
        <v>41</v>
      </c>
      <c r="C54" s="303" t="s">
        <v>7</v>
      </c>
      <c r="D54" s="304"/>
      <c r="E54" s="360">
        <v>13339388</v>
      </c>
      <c r="F54" s="287">
        <f>+E54*7</f>
        <v>93375716</v>
      </c>
      <c r="G54" s="244"/>
      <c r="H54" s="259"/>
      <c r="I54" s="259"/>
    </row>
    <row r="55" spans="1:10" ht="21.75" customHeight="1" x14ac:dyDescent="0.25">
      <c r="A55" s="246"/>
      <c r="B55" s="138"/>
      <c r="C55" s="303" t="s">
        <v>8</v>
      </c>
      <c r="D55" s="304"/>
      <c r="E55" s="360">
        <v>20840575</v>
      </c>
      <c r="F55" s="287">
        <f>+E55*7</f>
        <v>145884025</v>
      </c>
      <c r="G55" s="244"/>
      <c r="H55" s="260"/>
      <c r="I55" s="260"/>
      <c r="J55" s="372">
        <f>+E55/50</f>
        <v>416811.5</v>
      </c>
    </row>
    <row r="56" spans="1:10" ht="30" customHeight="1" thickBot="1" x14ac:dyDescent="0.3">
      <c r="A56" s="246"/>
      <c r="B56" s="262"/>
      <c r="C56" s="305" t="s">
        <v>14</v>
      </c>
      <c r="D56" s="306"/>
      <c r="E56" s="302">
        <f>+ROUND(SUM(E54:E55),0)</f>
        <v>34179963</v>
      </c>
      <c r="F56" s="302">
        <f>+ROUND(SUM(F54:F55),0)</f>
        <v>239259741</v>
      </c>
      <c r="G56" s="264"/>
      <c r="H56" s="265"/>
      <c r="I56" s="266"/>
    </row>
    <row r="57" spans="1:10" ht="30" customHeight="1" thickBot="1" x14ac:dyDescent="0.3">
      <c r="A57" s="246"/>
      <c r="B57" s="267"/>
      <c r="C57" s="352" t="s">
        <v>78</v>
      </c>
      <c r="D57" s="353"/>
      <c r="E57" s="353"/>
      <c r="F57" s="353"/>
      <c r="G57" s="353"/>
      <c r="H57" s="353"/>
      <c r="I57" s="354"/>
    </row>
    <row r="58" spans="1:10" ht="30" customHeight="1" x14ac:dyDescent="0.25">
      <c r="A58" s="246"/>
      <c r="B58" s="147" t="s">
        <v>9</v>
      </c>
      <c r="C58" s="307" t="s">
        <v>10</v>
      </c>
      <c r="D58" s="308" t="s">
        <v>55</v>
      </c>
      <c r="E58" s="426">
        <v>21912575</v>
      </c>
      <c r="F58" s="427">
        <f>+E58*2</f>
        <v>43825150</v>
      </c>
      <c r="G58" s="243"/>
      <c r="H58" s="251"/>
      <c r="I58" s="251"/>
      <c r="J58" s="374"/>
    </row>
    <row r="59" spans="1:10" ht="30" customHeight="1" x14ac:dyDescent="0.25">
      <c r="A59" s="246"/>
      <c r="B59" s="147"/>
      <c r="C59" s="307" t="s">
        <v>11</v>
      </c>
      <c r="D59" s="308" t="s">
        <v>56</v>
      </c>
      <c r="E59" s="426">
        <v>2199175</v>
      </c>
      <c r="F59" s="427">
        <f>+E59</f>
        <v>2199175</v>
      </c>
      <c r="G59" s="243"/>
      <c r="H59" s="251"/>
      <c r="I59" s="251"/>
      <c r="J59" s="372"/>
    </row>
    <row r="60" spans="1:10" ht="30" customHeight="1" x14ac:dyDescent="0.25">
      <c r="A60" s="246"/>
      <c r="B60" s="147"/>
      <c r="C60" s="307" t="s">
        <v>12</v>
      </c>
      <c r="D60" s="308" t="s">
        <v>57</v>
      </c>
      <c r="E60" s="426">
        <v>698660</v>
      </c>
      <c r="F60" s="427">
        <f>+E60</f>
        <v>698660</v>
      </c>
      <c r="G60" s="243"/>
      <c r="H60" s="251"/>
      <c r="I60" s="251"/>
    </row>
    <row r="61" spans="1:10" ht="30" customHeight="1" x14ac:dyDescent="0.25">
      <c r="A61" s="268"/>
      <c r="B61" s="269"/>
      <c r="C61" s="309" t="s">
        <v>13</v>
      </c>
      <c r="D61" s="309"/>
      <c r="E61" s="310">
        <f>+ROUND(SUM(E58:E60),0)</f>
        <v>24810410</v>
      </c>
      <c r="F61" s="310">
        <f>+ROUND(SUM(F58:F60),0)</f>
        <v>46722985</v>
      </c>
      <c r="G61" s="419"/>
      <c r="H61" s="256"/>
      <c r="I61" s="258"/>
      <c r="J61" s="375"/>
    </row>
    <row r="62" spans="1:10" ht="30" customHeight="1" x14ac:dyDescent="0.25">
      <c r="A62" s="270" t="s">
        <v>47</v>
      </c>
      <c r="B62" s="271"/>
      <c r="C62" s="272"/>
      <c r="D62" s="273"/>
      <c r="E62" s="311">
        <f>+ROUND(SUM(E61,E56,E53),0)</f>
        <v>146789497</v>
      </c>
      <c r="F62" s="311">
        <f>+ROUND(SUM(F61,F56,F53),0)</f>
        <v>1132089846</v>
      </c>
      <c r="G62" s="419"/>
      <c r="H62" s="257"/>
      <c r="I62" s="275"/>
    </row>
    <row r="63" spans="1:10" ht="24" customHeight="1" x14ac:dyDescent="0.25">
      <c r="A63" s="276"/>
      <c r="B63" s="276"/>
      <c r="C63" s="276"/>
      <c r="D63" s="276"/>
      <c r="E63" s="276"/>
      <c r="F63" s="276"/>
      <c r="G63" s="276"/>
      <c r="H63" s="276"/>
      <c r="I63" s="276"/>
    </row>
    <row r="64" spans="1:10" ht="24" customHeight="1" x14ac:dyDescent="0.25">
      <c r="A64" s="157" t="s">
        <v>97</v>
      </c>
      <c r="B64" s="157"/>
      <c r="C64" s="157"/>
      <c r="D64" s="157"/>
      <c r="E64" s="159"/>
      <c r="F64" s="159"/>
      <c r="G64" s="159"/>
      <c r="H64" s="159"/>
      <c r="I64" s="159"/>
    </row>
    <row r="65" spans="1:9" ht="24" customHeight="1" x14ac:dyDescent="0.25">
      <c r="A65" s="157" t="s">
        <v>98</v>
      </c>
      <c r="B65" s="157"/>
      <c r="C65" s="157"/>
      <c r="D65" s="157"/>
      <c r="E65" s="157"/>
      <c r="F65" s="157"/>
      <c r="G65" s="157"/>
      <c r="H65" s="157"/>
      <c r="I65" s="157"/>
    </row>
    <row r="66" spans="1:9" ht="24" customHeight="1" x14ac:dyDescent="0.25">
      <c r="A66" s="157"/>
      <c r="B66" s="157"/>
      <c r="C66" s="157"/>
      <c r="D66" s="157"/>
      <c r="E66" s="157"/>
      <c r="F66" s="157"/>
      <c r="G66" s="157"/>
      <c r="H66" s="157"/>
      <c r="I66" s="157"/>
    </row>
    <row r="67" spans="1:9" ht="24" customHeight="1" x14ac:dyDescent="0.25">
      <c r="A67" s="160" t="s">
        <v>99</v>
      </c>
      <c r="B67" s="159"/>
      <c r="C67" s="159"/>
      <c r="D67" s="159"/>
      <c r="E67" s="159"/>
      <c r="F67" s="159"/>
      <c r="G67" s="159"/>
      <c r="H67" s="159"/>
      <c r="I67" s="159"/>
    </row>
    <row r="68" spans="1:9" ht="24" customHeight="1" x14ac:dyDescent="0.25">
      <c r="A68" s="160" t="s">
        <v>100</v>
      </c>
      <c r="B68" s="159"/>
      <c r="C68" s="159"/>
      <c r="D68" s="159"/>
      <c r="E68" s="159"/>
      <c r="F68" s="159"/>
      <c r="G68" s="159"/>
      <c r="H68" s="159"/>
      <c r="I68" s="159"/>
    </row>
    <row r="69" spans="1:9" ht="24" customHeight="1" x14ac:dyDescent="0.25">
      <c r="A69" s="160" t="s">
        <v>101</v>
      </c>
      <c r="B69" s="159"/>
      <c r="C69" s="159"/>
      <c r="D69" s="159"/>
      <c r="E69" s="159"/>
      <c r="F69" s="159"/>
      <c r="G69" s="159"/>
      <c r="H69" s="159"/>
      <c r="I69" s="159"/>
    </row>
    <row r="70" spans="1:9" ht="24" customHeight="1" x14ac:dyDescent="0.25">
      <c r="A70" s="160" t="s">
        <v>102</v>
      </c>
      <c r="B70" s="159"/>
      <c r="C70" s="159"/>
      <c r="D70" s="159"/>
      <c r="E70" s="159"/>
      <c r="F70" s="159"/>
      <c r="G70" s="159"/>
      <c r="H70" s="159"/>
      <c r="I70" s="159"/>
    </row>
    <row r="71" spans="1:9" ht="24" customHeight="1" x14ac:dyDescent="0.25">
      <c r="A71" s="160" t="s">
        <v>103</v>
      </c>
      <c r="B71" s="159"/>
      <c r="C71" s="159"/>
      <c r="D71" s="159"/>
      <c r="E71" s="159"/>
      <c r="F71" s="159"/>
      <c r="G71" s="159"/>
      <c r="H71" s="159"/>
      <c r="I71" s="159"/>
    </row>
    <row r="72" spans="1:9" ht="24" customHeight="1" x14ac:dyDescent="0.25">
      <c r="A72" s="160" t="s">
        <v>104</v>
      </c>
      <c r="B72" s="159"/>
      <c r="C72" s="159"/>
      <c r="D72" s="159"/>
      <c r="E72" s="159"/>
      <c r="F72" s="159"/>
      <c r="G72" s="159"/>
      <c r="H72" s="159"/>
      <c r="I72" s="159"/>
    </row>
    <row r="73" spans="1:9" ht="18" x14ac:dyDescent="0.25">
      <c r="A73" s="160" t="s">
        <v>105</v>
      </c>
      <c r="B73" s="161"/>
      <c r="C73" s="162"/>
      <c r="D73" s="162"/>
      <c r="E73" s="162"/>
      <c r="F73" s="161"/>
      <c r="G73" s="159"/>
      <c r="H73" s="162"/>
      <c r="I73" s="162"/>
    </row>
    <row r="74" spans="1:9" ht="18" x14ac:dyDescent="0.25">
      <c r="A74" s="160" t="s">
        <v>106</v>
      </c>
      <c r="B74" s="161"/>
      <c r="C74" s="162"/>
      <c r="D74" s="162"/>
      <c r="E74" s="162"/>
      <c r="F74" s="162"/>
      <c r="G74" s="162"/>
      <c r="H74" s="162"/>
      <c r="I74" s="162"/>
    </row>
    <row r="75" spans="1:9" ht="18" x14ac:dyDescent="0.25">
      <c r="A75" s="165" t="s">
        <v>107</v>
      </c>
      <c r="B75" s="161"/>
      <c r="C75" s="162"/>
      <c r="D75" s="162"/>
      <c r="E75" s="162"/>
      <c r="F75" s="162"/>
      <c r="G75" s="162"/>
      <c r="H75" s="162"/>
      <c r="I75" s="162"/>
    </row>
    <row r="76" spans="1:9" ht="15.75" x14ac:dyDescent="0.25">
      <c r="A76" s="166"/>
      <c r="B76" s="74"/>
      <c r="C76" s="64"/>
      <c r="D76" s="64"/>
      <c r="E76" s="64"/>
      <c r="F76" s="64"/>
      <c r="G76" s="64"/>
      <c r="H76" s="64"/>
      <c r="I76" s="64"/>
    </row>
    <row r="77" spans="1:9" ht="15.75" x14ac:dyDescent="0.25">
      <c r="A77" s="167"/>
      <c r="B77" s="74"/>
      <c r="C77" s="64"/>
      <c r="D77" s="64"/>
      <c r="E77" s="64"/>
      <c r="F77" s="64"/>
      <c r="G77" s="64"/>
      <c r="H77" s="64"/>
      <c r="I77" s="64"/>
    </row>
    <row r="78" spans="1:9" ht="15.75" x14ac:dyDescent="0.25">
      <c r="A78" s="167"/>
      <c r="B78" s="74"/>
      <c r="C78" s="64"/>
      <c r="D78" s="64"/>
      <c r="E78" s="64"/>
      <c r="F78" s="64"/>
      <c r="G78" s="64"/>
      <c r="H78" s="64"/>
      <c r="I78" s="64"/>
    </row>
    <row r="79" spans="1:9" ht="15" x14ac:dyDescent="0.25">
      <c r="A79" s="74"/>
      <c r="B79" s="74"/>
      <c r="C79" s="64"/>
      <c r="D79" s="64"/>
      <c r="E79" s="64"/>
      <c r="F79" s="64"/>
      <c r="G79" s="64"/>
      <c r="H79" s="64"/>
      <c r="I79" s="64"/>
    </row>
    <row r="80" spans="1:9" ht="15" x14ac:dyDescent="0.25">
      <c r="A80" s="66"/>
      <c r="B80" s="74"/>
      <c r="C80" s="64"/>
      <c r="D80" s="64"/>
      <c r="E80" s="74"/>
      <c r="F80" s="74"/>
      <c r="G80" s="64"/>
      <c r="H80" s="64"/>
      <c r="I80" s="74"/>
    </row>
    <row r="81" spans="1:9" s="423" customFormat="1" x14ac:dyDescent="0.25">
      <c r="A81" s="168"/>
      <c r="B81" s="168"/>
      <c r="C81" s="169"/>
      <c r="D81" s="169"/>
      <c r="E81" s="172"/>
      <c r="F81" s="168"/>
      <c r="G81" s="168"/>
      <c r="H81" s="169"/>
      <c r="I81" s="169"/>
    </row>
    <row r="82" spans="1:9" x14ac:dyDescent="0.25">
      <c r="A82" s="168"/>
      <c r="B82" s="168"/>
      <c r="C82" s="169"/>
      <c r="D82" s="169"/>
      <c r="E82" s="172"/>
      <c r="F82" s="168"/>
      <c r="G82" s="168"/>
      <c r="H82" s="169"/>
      <c r="I82" s="169"/>
    </row>
    <row r="83" spans="1:9" x14ac:dyDescent="0.25">
      <c r="A83" s="168"/>
      <c r="B83" s="168"/>
      <c r="C83" s="169"/>
      <c r="D83" s="169"/>
      <c r="E83" s="172"/>
      <c r="F83" s="168"/>
      <c r="G83" s="168"/>
      <c r="H83" s="169"/>
      <c r="I83" s="169"/>
    </row>
    <row r="84" spans="1:9" x14ac:dyDescent="0.25">
      <c r="A84" s="172"/>
      <c r="B84" s="172"/>
      <c r="C84" s="172"/>
      <c r="D84" s="172"/>
      <c r="E84" s="172"/>
      <c r="F84" s="172"/>
      <c r="G84" s="172"/>
      <c r="H84" s="172"/>
      <c r="I84" s="172"/>
    </row>
    <row r="85" spans="1:9" x14ac:dyDescent="0.25">
      <c r="A85" s="172"/>
      <c r="B85" s="172"/>
      <c r="C85" s="172"/>
      <c r="D85" s="172"/>
      <c r="E85" s="172"/>
      <c r="F85" s="172"/>
      <c r="G85" s="172"/>
      <c r="H85" s="172"/>
      <c r="I85" s="172"/>
    </row>
    <row r="86" spans="1:9" x14ac:dyDescent="0.25">
      <c r="A86" s="173"/>
      <c r="B86" s="168"/>
      <c r="C86" s="169"/>
      <c r="D86" s="169"/>
      <c r="E86" s="172"/>
      <c r="F86" s="173"/>
      <c r="G86" s="173"/>
      <c r="H86" s="169"/>
      <c r="I86" s="169"/>
    </row>
    <row r="87" spans="1:9" x14ac:dyDescent="0.25">
      <c r="A87" s="168"/>
      <c r="B87" s="168"/>
      <c r="C87" s="169"/>
      <c r="D87" s="169"/>
      <c r="E87" s="172"/>
      <c r="F87" s="168"/>
      <c r="G87" s="168"/>
      <c r="H87" s="169"/>
      <c r="I87" s="169"/>
    </row>
    <row r="88" spans="1:9" x14ac:dyDescent="0.25">
      <c r="A88" s="277"/>
      <c r="B88" s="277"/>
      <c r="C88" s="214"/>
      <c r="D88" s="214"/>
      <c r="E88" s="214"/>
      <c r="F88" s="214"/>
      <c r="G88" s="214"/>
      <c r="H88" s="214"/>
      <c r="I88" s="214"/>
    </row>
    <row r="89" spans="1:9" x14ac:dyDescent="0.25">
      <c r="A89" s="277"/>
      <c r="B89" s="277"/>
      <c r="C89" s="214"/>
      <c r="D89" s="214"/>
      <c r="E89" s="277"/>
      <c r="F89" s="277"/>
      <c r="G89" s="277"/>
      <c r="H89" s="214"/>
      <c r="I89" s="277"/>
    </row>
    <row r="90" spans="1:9" ht="10.5" customHeight="1" x14ac:dyDescent="0.25">
      <c r="A90" s="277"/>
      <c r="B90" s="277"/>
      <c r="C90" s="214"/>
      <c r="D90" s="214"/>
      <c r="E90" s="277"/>
      <c r="F90" s="277"/>
      <c r="G90" s="277"/>
      <c r="H90" s="214"/>
      <c r="I90" s="277"/>
    </row>
    <row r="91" spans="1:9" ht="8.25" customHeight="1" x14ac:dyDescent="0.25">
      <c r="A91" s="277"/>
      <c r="B91" s="277"/>
      <c r="C91" s="214"/>
      <c r="D91" s="214"/>
      <c r="E91" s="277"/>
      <c r="F91" s="277"/>
      <c r="G91" s="277"/>
      <c r="H91" s="214"/>
      <c r="I91" s="277"/>
    </row>
    <row r="92" spans="1:9" x14ac:dyDescent="0.25">
      <c r="A92" s="277"/>
      <c r="B92" s="277"/>
      <c r="C92" s="214"/>
      <c r="D92" s="214"/>
      <c r="E92" s="277"/>
      <c r="F92" s="277"/>
      <c r="G92" s="277"/>
      <c r="H92" s="214"/>
      <c r="I92" s="277"/>
    </row>
    <row r="93" spans="1:9" x14ac:dyDescent="0.25">
      <c r="A93" s="277"/>
      <c r="B93" s="277"/>
      <c r="C93" s="214"/>
      <c r="D93" s="214"/>
      <c r="E93" s="277"/>
      <c r="F93" s="277"/>
      <c r="G93" s="277"/>
      <c r="H93" s="214"/>
      <c r="I93" s="277"/>
    </row>
    <row r="94" spans="1:9" x14ac:dyDescent="0.25">
      <c r="A94" s="277"/>
      <c r="B94" s="277"/>
      <c r="C94" s="214"/>
      <c r="D94" s="214"/>
      <c r="E94" s="277"/>
      <c r="F94" s="277"/>
      <c r="G94" s="277"/>
      <c r="H94" s="214"/>
      <c r="I94" s="277"/>
    </row>
    <row r="95" spans="1:9" x14ac:dyDescent="0.25">
      <c r="A95" s="278"/>
      <c r="B95" s="277"/>
      <c r="C95" s="214"/>
      <c r="D95" s="214"/>
      <c r="E95" s="278"/>
      <c r="F95" s="278"/>
      <c r="G95" s="278"/>
      <c r="H95" s="214"/>
      <c r="I95" s="277"/>
    </row>
    <row r="96" spans="1:9" x14ac:dyDescent="0.25">
      <c r="A96" s="277"/>
      <c r="B96" s="277"/>
      <c r="C96" s="214"/>
      <c r="D96" s="214"/>
      <c r="E96" s="277"/>
      <c r="F96" s="277"/>
      <c r="G96" s="277"/>
      <c r="H96" s="214"/>
      <c r="I96" s="277"/>
    </row>
    <row r="97" spans="1:9" ht="15" x14ac:dyDescent="0.25">
      <c r="A97" s="277"/>
      <c r="B97" s="277"/>
      <c r="C97" s="279"/>
      <c r="D97" s="279"/>
      <c r="E97" s="280"/>
      <c r="F97" s="280"/>
      <c r="G97" s="280"/>
      <c r="H97" s="281"/>
      <c r="I97" s="279"/>
    </row>
    <row r="98" spans="1:9" ht="49.5" customHeight="1" x14ac:dyDescent="0.25">
      <c r="A98" s="282"/>
      <c r="B98" s="282"/>
      <c r="C98" s="282"/>
      <c r="D98" s="282"/>
      <c r="E98" s="282"/>
      <c r="F98" s="282"/>
      <c r="G98" s="282"/>
      <c r="H98" s="282"/>
      <c r="I98" s="282"/>
    </row>
    <row r="99" spans="1:9" ht="123" customHeight="1" x14ac:dyDescent="0.25">
      <c r="A99" s="283"/>
      <c r="B99" s="283"/>
      <c r="C99" s="283"/>
      <c r="D99" s="283"/>
      <c r="E99" s="283"/>
      <c r="F99" s="283"/>
      <c r="G99" s="283"/>
      <c r="H99" s="283"/>
      <c r="I99" s="283"/>
    </row>
  </sheetData>
  <sheetProtection algorithmName="SHA-512" hashValue="+xqNYL5Aag6FihGaUJBmYGN2KRJeB/D58pI7ArIAhnvPCHL+JZkoKcJp0eOE2VvlP8Y3z27ODIdPvT8qnrUS3A==" saltValue="rs32tF/xhJOZo0NZLftIuw==" spinCount="100000" sheet="1" objects="1" scenarios="1"/>
  <mergeCells count="35">
    <mergeCell ref="C1:H4"/>
    <mergeCell ref="J1:M2"/>
    <mergeCell ref="J3:M20"/>
    <mergeCell ref="A6:B6"/>
    <mergeCell ref="C6:I6"/>
    <mergeCell ref="A7:B7"/>
    <mergeCell ref="C7:I7"/>
    <mergeCell ref="A8:B8"/>
    <mergeCell ref="C8:I8"/>
    <mergeCell ref="A9:B9"/>
    <mergeCell ref="C9:I9"/>
    <mergeCell ref="A12:I13"/>
    <mergeCell ref="A98:I98"/>
    <mergeCell ref="A99:I99"/>
    <mergeCell ref="D26:D29"/>
    <mergeCell ref="E26:E29"/>
    <mergeCell ref="F26:F29"/>
    <mergeCell ref="A30:A61"/>
    <mergeCell ref="B30:B53"/>
    <mergeCell ref="B54:B56"/>
    <mergeCell ref="B58:B60"/>
    <mergeCell ref="C26:C29"/>
    <mergeCell ref="G26:I27"/>
    <mergeCell ref="G28:G29"/>
    <mergeCell ref="C21:D22"/>
    <mergeCell ref="E21:E22"/>
    <mergeCell ref="A64:D64"/>
    <mergeCell ref="A65:I66"/>
    <mergeCell ref="H28:I28"/>
    <mergeCell ref="G21:I21"/>
    <mergeCell ref="G22:I23"/>
    <mergeCell ref="C57:I57"/>
    <mergeCell ref="C23:D24"/>
    <mergeCell ref="E23:E24"/>
    <mergeCell ref="A62:C62"/>
  </mergeCells>
  <conditionalFormatting sqref="E21 E23 J3:M20 G22">
    <cfRule type="containsBlanks" dxfId="12" priority="1" stopIfTrue="1">
      <formula>LEN(TRIM(E3))=0</formula>
    </cfRule>
  </conditionalFormatting>
  <pageMargins left="0.33" right="0.19685039370078741" top="0.70866141732283472" bottom="0.31496062992125984" header="0.31496062992125984" footer="0.31496062992125984"/>
  <pageSetup scale="35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2"/>
  <sheetViews>
    <sheetView view="pageBreakPreview" topLeftCell="A45" zoomScale="80" zoomScaleNormal="85" zoomScaleSheetLayoutView="80" zoomScalePageLayoutView="85" workbookViewId="0">
      <selection activeCell="G54" sqref="G54"/>
    </sheetView>
  </sheetViews>
  <sheetFormatPr baseColWidth="10" defaultRowHeight="12.75" x14ac:dyDescent="0.25"/>
  <cols>
    <col min="1" max="2" width="11.5703125" style="215" customWidth="1"/>
    <col min="3" max="3" width="61" style="215" customWidth="1"/>
    <col min="4" max="4" width="28.85546875" style="215" customWidth="1"/>
    <col min="5" max="7" width="30.85546875" style="215" customWidth="1"/>
    <col min="8" max="8" width="17.8554687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6.25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26.25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6.25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108</v>
      </c>
      <c r="J3" s="35"/>
      <c r="K3" s="35"/>
      <c r="L3" s="35"/>
      <c r="M3" s="36"/>
    </row>
    <row r="4" spans="1:13" s="28" customFormat="1" ht="26.25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94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s="28" customFormat="1" ht="20.25" x14ac:dyDescent="0.2">
      <c r="A10" s="475"/>
      <c r="B10" s="475"/>
      <c r="C10" s="476"/>
      <c r="D10" s="476"/>
      <c r="E10" s="476"/>
      <c r="F10" s="476"/>
      <c r="G10" s="476"/>
      <c r="H10" s="476"/>
      <c r="I10" s="476"/>
      <c r="J10" s="35"/>
      <c r="K10" s="35"/>
      <c r="L10" s="35"/>
      <c r="M10" s="36"/>
    </row>
    <row r="11" spans="1:13" s="28" customFormat="1" ht="20.25" x14ac:dyDescent="0.25">
      <c r="A11" s="464" t="s">
        <v>96</v>
      </c>
      <c r="B11" s="465"/>
      <c r="C11" s="465"/>
      <c r="D11" s="465"/>
      <c r="E11" s="465"/>
      <c r="F11" s="465"/>
      <c r="G11" s="465"/>
      <c r="H11" s="465"/>
      <c r="I11" s="466"/>
      <c r="J11" s="35"/>
      <c r="K11" s="35"/>
      <c r="L11" s="35"/>
      <c r="M11" s="36"/>
    </row>
    <row r="12" spans="1:13" x14ac:dyDescent="0.25">
      <c r="A12" s="464"/>
      <c r="B12" s="465"/>
      <c r="C12" s="465"/>
      <c r="D12" s="465"/>
      <c r="E12" s="465"/>
      <c r="F12" s="465"/>
      <c r="G12" s="465"/>
      <c r="H12" s="465"/>
      <c r="I12" s="467"/>
      <c r="J12" s="35"/>
      <c r="K12" s="35"/>
      <c r="L12" s="35"/>
      <c r="M12" s="36"/>
    </row>
    <row r="13" spans="1:13" ht="13.5" thickBot="1" x14ac:dyDescent="0.3">
      <c r="A13" s="213"/>
      <c r="B13" s="214"/>
      <c r="C13" s="214"/>
      <c r="D13" s="214"/>
      <c r="E13" s="214"/>
      <c r="F13" s="214"/>
      <c r="G13" s="214"/>
      <c r="H13" s="214"/>
      <c r="I13" s="214"/>
      <c r="J13" s="35"/>
      <c r="K13" s="35"/>
      <c r="L13" s="35"/>
      <c r="M13" s="36"/>
    </row>
    <row r="14" spans="1:13" ht="30.75" customHeight="1" thickBot="1" x14ac:dyDescent="0.3">
      <c r="A14" s="414"/>
      <c r="B14" s="415"/>
      <c r="C14" s="339" t="s">
        <v>37</v>
      </c>
      <c r="D14" s="340"/>
      <c r="E14" s="366"/>
      <c r="F14" s="213"/>
      <c r="G14" s="218" t="s">
        <v>38</v>
      </c>
      <c r="H14" s="219"/>
      <c r="I14" s="220"/>
    </row>
    <row r="15" spans="1:13" ht="61.5" customHeight="1" x14ac:dyDescent="0.25">
      <c r="A15" s="213"/>
      <c r="B15" s="214"/>
      <c r="C15" s="334"/>
      <c r="D15" s="335"/>
      <c r="E15" s="336"/>
      <c r="F15" s="213"/>
      <c r="G15" s="337" t="s">
        <v>46</v>
      </c>
      <c r="H15" s="394"/>
      <c r="I15" s="338"/>
    </row>
    <row r="16" spans="1:13" ht="50.25" customHeight="1" thickBot="1" x14ac:dyDescent="0.25">
      <c r="A16" s="213"/>
      <c r="B16" s="225"/>
      <c r="C16" s="339" t="s">
        <v>39</v>
      </c>
      <c r="D16" s="340"/>
      <c r="E16" s="368" t="s">
        <v>87</v>
      </c>
      <c r="F16" s="213"/>
      <c r="G16" s="226"/>
      <c r="H16" s="227"/>
      <c r="I16" s="228"/>
    </row>
    <row r="17" spans="1:9" ht="33" customHeight="1" thickBot="1" x14ac:dyDescent="0.25">
      <c r="A17" s="229"/>
      <c r="B17" s="230"/>
      <c r="C17" s="342"/>
      <c r="D17" s="343"/>
      <c r="E17" s="344"/>
      <c r="F17" s="217"/>
      <c r="G17" s="217"/>
      <c r="H17" s="231"/>
      <c r="I17" s="232"/>
    </row>
    <row r="18" spans="1:9" ht="13.5" thickBot="1" x14ac:dyDescent="0.3">
      <c r="A18" s="213"/>
      <c r="B18" s="231"/>
      <c r="C18" s="233"/>
      <c r="D18" s="233"/>
      <c r="E18" s="233"/>
      <c r="F18" s="233"/>
      <c r="G18" s="233"/>
      <c r="H18" s="231"/>
      <c r="I18" s="232"/>
    </row>
    <row r="19" spans="1:9" ht="42.75" customHeight="1" x14ac:dyDescent="0.25">
      <c r="A19" s="213"/>
      <c r="B19" s="231"/>
      <c r="C19" s="99" t="s">
        <v>42</v>
      </c>
      <c r="D19" s="100" t="s">
        <v>54</v>
      </c>
      <c r="E19" s="100" t="s">
        <v>77</v>
      </c>
      <c r="F19" s="345" t="s">
        <v>58</v>
      </c>
      <c r="G19" s="99" t="s">
        <v>113</v>
      </c>
      <c r="H19" s="100"/>
      <c r="I19" s="112"/>
    </row>
    <row r="20" spans="1:9" ht="14.25" customHeight="1" x14ac:dyDescent="0.25">
      <c r="A20" s="213"/>
      <c r="B20" s="231"/>
      <c r="C20" s="105"/>
      <c r="D20" s="106"/>
      <c r="E20" s="106"/>
      <c r="F20" s="346"/>
      <c r="G20" s="105"/>
      <c r="H20" s="106"/>
      <c r="I20" s="236"/>
    </row>
    <row r="21" spans="1:9" ht="25.5" customHeight="1" x14ac:dyDescent="0.25">
      <c r="A21" s="213"/>
      <c r="B21" s="231"/>
      <c r="C21" s="105"/>
      <c r="D21" s="106"/>
      <c r="E21" s="106"/>
      <c r="F21" s="346"/>
      <c r="G21" s="105" t="s">
        <v>30</v>
      </c>
      <c r="H21" s="346" t="s">
        <v>45</v>
      </c>
      <c r="I21" s="396"/>
    </row>
    <row r="22" spans="1:9" ht="33.75" customHeight="1" thickBot="1" x14ac:dyDescent="0.3">
      <c r="A22" s="213"/>
      <c r="B22" s="231"/>
      <c r="C22" s="113"/>
      <c r="D22" s="114"/>
      <c r="E22" s="114"/>
      <c r="F22" s="351"/>
      <c r="G22" s="113"/>
      <c r="H22" s="240" t="s">
        <v>116</v>
      </c>
      <c r="I22" s="119" t="s">
        <v>76</v>
      </c>
    </row>
    <row r="23" spans="1:9" ht="29.25" customHeight="1" x14ac:dyDescent="0.25">
      <c r="A23" s="241" t="s">
        <v>43</v>
      </c>
      <c r="B23" s="121" t="s">
        <v>40</v>
      </c>
      <c r="C23" s="481" t="s">
        <v>5</v>
      </c>
      <c r="D23" s="495">
        <v>1</v>
      </c>
      <c r="E23" s="438">
        <v>3944722</v>
      </c>
      <c r="F23" s="439">
        <f>+(D23*E23)*7</f>
        <v>27613054</v>
      </c>
      <c r="G23" s="422"/>
      <c r="H23" s="434"/>
      <c r="I23" s="434"/>
    </row>
    <row r="24" spans="1:9" ht="29.25" customHeight="1" x14ac:dyDescent="0.25">
      <c r="A24" s="246"/>
      <c r="B24" s="124"/>
      <c r="C24" s="481" t="s">
        <v>16</v>
      </c>
      <c r="D24" s="495">
        <v>1</v>
      </c>
      <c r="E24" s="438">
        <v>2775749</v>
      </c>
      <c r="F24" s="439">
        <f t="shared" ref="F24:F37" si="0">+(D24*E24)*7</f>
        <v>19430243</v>
      </c>
      <c r="G24" s="422"/>
      <c r="H24" s="126"/>
      <c r="I24" s="126"/>
    </row>
    <row r="25" spans="1:9" ht="29.25" customHeight="1" x14ac:dyDescent="0.25">
      <c r="A25" s="246"/>
      <c r="B25" s="124"/>
      <c r="C25" s="481" t="s">
        <v>17</v>
      </c>
      <c r="D25" s="495">
        <v>1</v>
      </c>
      <c r="E25" s="438">
        <v>2775749</v>
      </c>
      <c r="F25" s="439">
        <f t="shared" si="0"/>
        <v>19430243</v>
      </c>
      <c r="G25" s="422"/>
      <c r="H25" s="126"/>
      <c r="I25" s="126"/>
    </row>
    <row r="26" spans="1:9" ht="29.25" customHeight="1" x14ac:dyDescent="0.25">
      <c r="A26" s="246"/>
      <c r="B26" s="124"/>
      <c r="C26" s="481" t="s">
        <v>18</v>
      </c>
      <c r="D26" s="495">
        <v>1</v>
      </c>
      <c r="E26" s="438">
        <v>2775749</v>
      </c>
      <c r="F26" s="439">
        <f t="shared" si="0"/>
        <v>19430243</v>
      </c>
      <c r="G26" s="422"/>
      <c r="H26" s="126"/>
      <c r="I26" s="126"/>
    </row>
    <row r="27" spans="1:9" ht="29.25" customHeight="1" x14ac:dyDescent="0.25">
      <c r="A27" s="246"/>
      <c r="B27" s="124"/>
      <c r="C27" s="481" t="s">
        <v>29</v>
      </c>
      <c r="D27" s="495">
        <v>1</v>
      </c>
      <c r="E27" s="438">
        <v>2925000</v>
      </c>
      <c r="F27" s="439">
        <f t="shared" si="0"/>
        <v>20475000</v>
      </c>
      <c r="G27" s="422"/>
      <c r="H27" s="126"/>
      <c r="I27" s="126"/>
    </row>
    <row r="28" spans="1:9" ht="29.25" customHeight="1" x14ac:dyDescent="0.25">
      <c r="A28" s="246"/>
      <c r="B28" s="124"/>
      <c r="C28" s="481" t="s">
        <v>19</v>
      </c>
      <c r="D28" s="495">
        <v>1</v>
      </c>
      <c r="E28" s="438">
        <v>2775749</v>
      </c>
      <c r="F28" s="439">
        <f t="shared" si="0"/>
        <v>19430243</v>
      </c>
      <c r="G28" s="422"/>
      <c r="H28" s="126"/>
      <c r="I28" s="126"/>
    </row>
    <row r="29" spans="1:9" ht="29.25" customHeight="1" x14ac:dyDescent="0.25">
      <c r="A29" s="246"/>
      <c r="B29" s="124"/>
      <c r="C29" s="481" t="s">
        <v>20</v>
      </c>
      <c r="D29" s="495">
        <v>1</v>
      </c>
      <c r="E29" s="438">
        <v>2775749</v>
      </c>
      <c r="F29" s="439">
        <f t="shared" si="0"/>
        <v>19430243</v>
      </c>
      <c r="G29" s="422"/>
      <c r="H29" s="126"/>
      <c r="I29" s="126"/>
    </row>
    <row r="30" spans="1:9" ht="29.25" customHeight="1" x14ac:dyDescent="0.25">
      <c r="A30" s="246"/>
      <c r="B30" s="124"/>
      <c r="C30" s="481" t="s">
        <v>21</v>
      </c>
      <c r="D30" s="495">
        <v>1</v>
      </c>
      <c r="E30" s="438">
        <v>2770079</v>
      </c>
      <c r="F30" s="439">
        <f t="shared" si="0"/>
        <v>19390553</v>
      </c>
      <c r="G30" s="422"/>
      <c r="H30" s="126"/>
      <c r="I30" s="126"/>
    </row>
    <row r="31" spans="1:9" ht="29.25" customHeight="1" x14ac:dyDescent="0.25">
      <c r="A31" s="246"/>
      <c r="B31" s="124"/>
      <c r="C31" s="481" t="s">
        <v>22</v>
      </c>
      <c r="D31" s="495">
        <v>1</v>
      </c>
      <c r="E31" s="438">
        <v>2775749</v>
      </c>
      <c r="F31" s="439">
        <f t="shared" si="0"/>
        <v>19430243</v>
      </c>
      <c r="G31" s="422"/>
      <c r="H31" s="126"/>
      <c r="I31" s="126"/>
    </row>
    <row r="32" spans="1:9" ht="29.25" customHeight="1" x14ac:dyDescent="0.25">
      <c r="A32" s="246"/>
      <c r="B32" s="124"/>
      <c r="C32" s="481" t="s">
        <v>23</v>
      </c>
      <c r="D32" s="495">
        <v>1</v>
      </c>
      <c r="E32" s="438">
        <v>1870264</v>
      </c>
      <c r="F32" s="439">
        <f t="shared" si="0"/>
        <v>13091848</v>
      </c>
      <c r="G32" s="422"/>
      <c r="H32" s="126"/>
      <c r="I32" s="126"/>
    </row>
    <row r="33" spans="1:12" ht="29.25" customHeight="1" x14ac:dyDescent="0.25">
      <c r="A33" s="246"/>
      <c r="B33" s="124"/>
      <c r="C33" s="481" t="s">
        <v>24</v>
      </c>
      <c r="D33" s="495">
        <v>2</v>
      </c>
      <c r="E33" s="438">
        <v>1894324</v>
      </c>
      <c r="F33" s="439">
        <f t="shared" si="0"/>
        <v>26520536</v>
      </c>
      <c r="G33" s="422"/>
      <c r="H33" s="126"/>
      <c r="I33" s="126"/>
    </row>
    <row r="34" spans="1:12" ht="29.25" customHeight="1" x14ac:dyDescent="0.25">
      <c r="A34" s="246"/>
      <c r="B34" s="124"/>
      <c r="C34" s="483" t="s">
        <v>25</v>
      </c>
      <c r="D34" s="496">
        <v>12</v>
      </c>
      <c r="E34" s="438">
        <v>2269456</v>
      </c>
      <c r="F34" s="439">
        <f t="shared" si="0"/>
        <v>190634304</v>
      </c>
      <c r="G34" s="422"/>
      <c r="H34" s="126"/>
      <c r="I34" s="126"/>
    </row>
    <row r="35" spans="1:12" ht="30" customHeight="1" x14ac:dyDescent="0.25">
      <c r="A35" s="246"/>
      <c r="B35" s="124"/>
      <c r="C35" s="481" t="s">
        <v>26</v>
      </c>
      <c r="D35" s="495">
        <v>1</v>
      </c>
      <c r="E35" s="438">
        <v>1894324</v>
      </c>
      <c r="F35" s="439">
        <f t="shared" si="0"/>
        <v>13260268</v>
      </c>
      <c r="G35" s="422"/>
      <c r="H35" s="126"/>
      <c r="I35" s="126"/>
    </row>
    <row r="36" spans="1:12" ht="30" customHeight="1" x14ac:dyDescent="0.25">
      <c r="A36" s="246"/>
      <c r="B36" s="124"/>
      <c r="C36" s="289" t="s">
        <v>27</v>
      </c>
      <c r="D36" s="495">
        <v>3</v>
      </c>
      <c r="E36" s="438">
        <v>1558822</v>
      </c>
      <c r="F36" s="439">
        <f t="shared" si="0"/>
        <v>32735262</v>
      </c>
      <c r="G36" s="422"/>
      <c r="H36" s="122"/>
      <c r="I36" s="122"/>
    </row>
    <row r="37" spans="1:12" ht="30" customHeight="1" x14ac:dyDescent="0.25">
      <c r="A37" s="246"/>
      <c r="B37" s="124"/>
      <c r="C37" s="485" t="s">
        <v>28</v>
      </c>
      <c r="D37" s="497">
        <v>3</v>
      </c>
      <c r="E37" s="438">
        <v>1548669</v>
      </c>
      <c r="F37" s="439">
        <f t="shared" si="0"/>
        <v>32522049</v>
      </c>
      <c r="G37" s="422"/>
      <c r="H37" s="127"/>
      <c r="I37" s="127"/>
    </row>
    <row r="38" spans="1:12" ht="31.5" customHeight="1" x14ac:dyDescent="0.25">
      <c r="A38" s="246"/>
      <c r="B38" s="124"/>
      <c r="C38" s="184" t="s">
        <v>44</v>
      </c>
      <c r="D38" s="185"/>
      <c r="E38" s="487">
        <f>SUM(E23:E37)</f>
        <v>37330154</v>
      </c>
      <c r="F38" s="487">
        <f>SUM(F23:F37)</f>
        <v>492824332</v>
      </c>
      <c r="G38" s="479"/>
      <c r="H38" s="130"/>
      <c r="I38" s="130"/>
    </row>
    <row r="39" spans="1:12" ht="37.5" customHeight="1" x14ac:dyDescent="0.25">
      <c r="A39" s="246"/>
      <c r="B39" s="124"/>
      <c r="C39" s="488" t="s">
        <v>31</v>
      </c>
      <c r="D39" s="489"/>
      <c r="E39" s="177">
        <v>485520</v>
      </c>
      <c r="F39" s="287">
        <f>+E39*7</f>
        <v>3398640</v>
      </c>
      <c r="G39" s="244"/>
      <c r="H39" s="127"/>
      <c r="I39" s="127"/>
    </row>
    <row r="40" spans="1:12" ht="29.25" customHeight="1" x14ac:dyDescent="0.25">
      <c r="A40" s="246"/>
      <c r="B40" s="124"/>
      <c r="C40" s="488" t="s">
        <v>32</v>
      </c>
      <c r="D40" s="489"/>
      <c r="E40" s="177">
        <v>7372402</v>
      </c>
      <c r="F40" s="287">
        <f t="shared" ref="F40:F45" si="1">+E40*7</f>
        <v>51606814</v>
      </c>
      <c r="G40" s="244"/>
      <c r="H40" s="128"/>
      <c r="I40" s="128"/>
    </row>
    <row r="41" spans="1:12" ht="29.25" customHeight="1" x14ac:dyDescent="0.25">
      <c r="A41" s="246"/>
      <c r="B41" s="124"/>
      <c r="C41" s="488" t="s">
        <v>33</v>
      </c>
      <c r="D41" s="489"/>
      <c r="E41" s="177">
        <v>2032692</v>
      </c>
      <c r="F41" s="287">
        <f t="shared" si="1"/>
        <v>14228844</v>
      </c>
      <c r="G41" s="244"/>
      <c r="H41" s="128"/>
      <c r="I41" s="128"/>
    </row>
    <row r="42" spans="1:12" ht="29.25" customHeight="1" x14ac:dyDescent="0.25">
      <c r="A42" s="246"/>
      <c r="B42" s="124"/>
      <c r="C42" s="490" t="s">
        <v>15</v>
      </c>
      <c r="D42" s="491"/>
      <c r="E42" s="177">
        <v>9177391</v>
      </c>
      <c r="F42" s="287">
        <f t="shared" si="1"/>
        <v>64241737</v>
      </c>
      <c r="G42" s="244"/>
      <c r="H42" s="128"/>
      <c r="I42" s="128"/>
    </row>
    <row r="43" spans="1:12" ht="29.25" customHeight="1" x14ac:dyDescent="0.25">
      <c r="A43" s="246"/>
      <c r="B43" s="124"/>
      <c r="C43" s="488" t="s">
        <v>34</v>
      </c>
      <c r="D43" s="489"/>
      <c r="E43" s="177">
        <v>5071453</v>
      </c>
      <c r="F43" s="287">
        <f t="shared" si="1"/>
        <v>35500171</v>
      </c>
      <c r="G43" s="244"/>
      <c r="H43" s="128"/>
      <c r="I43" s="128"/>
    </row>
    <row r="44" spans="1:12" ht="29.25" customHeight="1" x14ac:dyDescent="0.25">
      <c r="A44" s="246"/>
      <c r="B44" s="124"/>
      <c r="C44" s="488" t="s">
        <v>35</v>
      </c>
      <c r="D44" s="489"/>
      <c r="E44" s="177">
        <v>10306102</v>
      </c>
      <c r="F44" s="287">
        <f t="shared" si="1"/>
        <v>72142714</v>
      </c>
      <c r="G44" s="244"/>
      <c r="H44" s="128"/>
      <c r="I44" s="128"/>
    </row>
    <row r="45" spans="1:12" ht="29.25" customHeight="1" x14ac:dyDescent="0.25">
      <c r="A45" s="246"/>
      <c r="B45" s="124"/>
      <c r="C45" s="488" t="s">
        <v>50</v>
      </c>
      <c r="D45" s="489"/>
      <c r="E45" s="177">
        <v>16518296.181573331</v>
      </c>
      <c r="F45" s="287">
        <f t="shared" si="1"/>
        <v>115628073.27101332</v>
      </c>
      <c r="G45" s="244"/>
      <c r="H45" s="128"/>
      <c r="I45" s="128"/>
    </row>
    <row r="46" spans="1:12" ht="30" customHeight="1" thickBot="1" x14ac:dyDescent="0.3">
      <c r="A46" s="246"/>
      <c r="B46" s="132"/>
      <c r="C46" s="452" t="s">
        <v>6</v>
      </c>
      <c r="D46" s="453"/>
      <c r="E46" s="310">
        <f>+ROUND(SUM(E38:E45),0)</f>
        <v>88294010</v>
      </c>
      <c r="F46" s="310">
        <f>+ROUND(SUM(F38:F45),0)</f>
        <v>849571325</v>
      </c>
      <c r="G46" s="419"/>
      <c r="H46" s="256"/>
      <c r="I46" s="258"/>
      <c r="J46" s="375"/>
    </row>
    <row r="47" spans="1:12" ht="30" customHeight="1" x14ac:dyDescent="0.25">
      <c r="A47" s="246"/>
      <c r="B47" s="136" t="s">
        <v>41</v>
      </c>
      <c r="C47" s="492" t="s">
        <v>7</v>
      </c>
      <c r="D47" s="493"/>
      <c r="E47" s="177">
        <v>13339388</v>
      </c>
      <c r="F47" s="177">
        <f>+E47*7</f>
        <v>93375716</v>
      </c>
      <c r="G47" s="122"/>
      <c r="H47" s="137"/>
      <c r="I47" s="137"/>
      <c r="K47" s="375">
        <v>10627125.300000012</v>
      </c>
      <c r="L47" s="480"/>
    </row>
    <row r="48" spans="1:12" ht="15" x14ac:dyDescent="0.25">
      <c r="A48" s="246"/>
      <c r="B48" s="138"/>
      <c r="C48" s="492" t="s">
        <v>8</v>
      </c>
      <c r="D48" s="493"/>
      <c r="E48" s="177">
        <v>22091009.5</v>
      </c>
      <c r="F48" s="177">
        <f>+E48*7</f>
        <v>154637066.5</v>
      </c>
      <c r="G48" s="122"/>
      <c r="H48" s="139"/>
      <c r="I48" s="139"/>
    </row>
    <row r="49" spans="1:9" ht="30" customHeight="1" thickBot="1" x14ac:dyDescent="0.3">
      <c r="A49" s="246"/>
      <c r="B49" s="262"/>
      <c r="C49" s="456" t="s">
        <v>14</v>
      </c>
      <c r="D49" s="457"/>
      <c r="E49" s="310">
        <f>+ROUND(SUM(E47:E48),0)</f>
        <v>35430398</v>
      </c>
      <c r="F49" s="310">
        <f>+ROUND(SUM(F47:F48),0)</f>
        <v>248012783</v>
      </c>
      <c r="G49" s="264"/>
      <c r="H49" s="265"/>
      <c r="I49" s="266"/>
    </row>
    <row r="50" spans="1:9" ht="30" customHeight="1" thickBot="1" x14ac:dyDescent="0.3">
      <c r="A50" s="246"/>
      <c r="B50" s="267"/>
      <c r="C50" s="352" t="s">
        <v>78</v>
      </c>
      <c r="D50" s="353"/>
      <c r="E50" s="353"/>
      <c r="F50" s="353"/>
      <c r="G50" s="353"/>
      <c r="H50" s="353"/>
      <c r="I50" s="354"/>
    </row>
    <row r="51" spans="1:9" ht="30" customHeight="1" x14ac:dyDescent="0.25">
      <c r="A51" s="246"/>
      <c r="B51" s="147" t="s">
        <v>9</v>
      </c>
      <c r="C51" s="494" t="s">
        <v>10</v>
      </c>
      <c r="D51" s="308" t="s">
        <v>55</v>
      </c>
      <c r="E51" s="177">
        <v>23227329.5</v>
      </c>
      <c r="F51" s="177">
        <f>+E51*2</f>
        <v>46454659</v>
      </c>
      <c r="G51" s="122"/>
      <c r="H51" s="128"/>
      <c r="I51" s="128"/>
    </row>
    <row r="52" spans="1:9" ht="30" customHeight="1" x14ac:dyDescent="0.25">
      <c r="A52" s="246"/>
      <c r="B52" s="147"/>
      <c r="C52" s="494" t="s">
        <v>11</v>
      </c>
      <c r="D52" s="308" t="s">
        <v>56</v>
      </c>
      <c r="E52" s="177">
        <v>2331125.5</v>
      </c>
      <c r="F52" s="177">
        <f>+E52</f>
        <v>2331125.5</v>
      </c>
      <c r="G52" s="122"/>
      <c r="H52" s="128"/>
      <c r="I52" s="128"/>
    </row>
    <row r="53" spans="1:9" ht="30" customHeight="1" x14ac:dyDescent="0.25">
      <c r="A53" s="246"/>
      <c r="B53" s="147"/>
      <c r="C53" s="494" t="s">
        <v>12</v>
      </c>
      <c r="D53" s="308" t="s">
        <v>57</v>
      </c>
      <c r="E53" s="177">
        <v>698660</v>
      </c>
      <c r="F53" s="177">
        <f>+E53</f>
        <v>698660</v>
      </c>
      <c r="G53" s="122"/>
      <c r="H53" s="128"/>
      <c r="I53" s="128"/>
    </row>
    <row r="54" spans="1:9" ht="30" customHeight="1" x14ac:dyDescent="0.25">
      <c r="A54" s="268"/>
      <c r="B54" s="150"/>
      <c r="C54" s="309" t="s">
        <v>13</v>
      </c>
      <c r="D54" s="309"/>
      <c r="E54" s="310">
        <f>+ROUND(SUM(E51:E53),0)</f>
        <v>26257115</v>
      </c>
      <c r="F54" s="310">
        <f>+ROUND(SUM(F51:F53),0)</f>
        <v>49484445</v>
      </c>
      <c r="G54" s="419"/>
      <c r="H54" s="256"/>
      <c r="I54" s="258"/>
    </row>
    <row r="55" spans="1:9" ht="30" customHeight="1" x14ac:dyDescent="0.25">
      <c r="A55" s="270" t="s">
        <v>48</v>
      </c>
      <c r="B55" s="271"/>
      <c r="C55" s="272"/>
      <c r="D55" s="273"/>
      <c r="E55" s="311">
        <f>+ROUND(SUM(E54,E49,E46),0)</f>
        <v>149981523</v>
      </c>
      <c r="F55" s="311">
        <f>+ROUND(SUM(F54,F49,F46),0)</f>
        <v>1147068553</v>
      </c>
      <c r="G55" s="419"/>
      <c r="H55" s="257"/>
      <c r="I55" s="275"/>
    </row>
    <row r="56" spans="1:9" ht="24" customHeight="1" x14ac:dyDescent="0.25">
      <c r="A56" s="154"/>
      <c r="B56" s="154"/>
      <c r="C56" s="276"/>
      <c r="D56" s="276"/>
      <c r="E56" s="276"/>
      <c r="F56" s="276"/>
      <c r="G56" s="276"/>
      <c r="H56" s="276"/>
      <c r="I56" s="276"/>
    </row>
    <row r="57" spans="1:9" x14ac:dyDescent="0.25">
      <c r="A57" s="376"/>
      <c r="B57" s="376"/>
      <c r="C57" s="376"/>
      <c r="D57" s="376"/>
      <c r="E57" s="376"/>
      <c r="F57" s="376"/>
      <c r="G57" s="376"/>
      <c r="H57" s="376"/>
      <c r="I57" s="376"/>
    </row>
    <row r="58" spans="1:9" ht="18" x14ac:dyDescent="0.25">
      <c r="A58" s="157" t="s">
        <v>97</v>
      </c>
      <c r="B58" s="157"/>
      <c r="C58" s="157"/>
      <c r="D58" s="157"/>
      <c r="E58" s="159"/>
      <c r="F58" s="159"/>
      <c r="G58" s="159"/>
      <c r="H58" s="159"/>
      <c r="I58" s="159"/>
    </row>
    <row r="59" spans="1:9" x14ac:dyDescent="0.25">
      <c r="A59" s="157" t="s">
        <v>98</v>
      </c>
      <c r="B59" s="157"/>
      <c r="C59" s="157"/>
      <c r="D59" s="157"/>
      <c r="E59" s="157"/>
      <c r="F59" s="157"/>
      <c r="G59" s="157"/>
      <c r="H59" s="157"/>
      <c r="I59" s="157"/>
    </row>
    <row r="60" spans="1:9" x14ac:dyDescent="0.25">
      <c r="A60" s="157"/>
      <c r="B60" s="157"/>
      <c r="C60" s="157"/>
      <c r="D60" s="157"/>
      <c r="E60" s="157"/>
      <c r="F60" s="157"/>
      <c r="G60" s="157"/>
      <c r="H60" s="157"/>
      <c r="I60" s="157"/>
    </row>
    <row r="61" spans="1:9" ht="18" x14ac:dyDescent="0.25">
      <c r="A61" s="397" t="s">
        <v>99</v>
      </c>
      <c r="B61" s="398"/>
      <c r="C61" s="159"/>
      <c r="D61" s="159"/>
      <c r="E61" s="159"/>
      <c r="F61" s="159"/>
      <c r="G61" s="159"/>
      <c r="H61" s="159"/>
      <c r="I61" s="159"/>
    </row>
    <row r="62" spans="1:9" ht="18" x14ac:dyDescent="0.25">
      <c r="A62" s="397" t="s">
        <v>100</v>
      </c>
      <c r="B62" s="398"/>
      <c r="C62" s="159"/>
      <c r="D62" s="159"/>
      <c r="E62" s="159"/>
      <c r="F62" s="159"/>
      <c r="G62" s="159"/>
      <c r="H62" s="159"/>
      <c r="I62" s="159"/>
    </row>
    <row r="63" spans="1:9" ht="18" x14ac:dyDescent="0.25">
      <c r="A63" s="397" t="s">
        <v>101</v>
      </c>
      <c r="B63" s="398"/>
      <c r="C63" s="159"/>
      <c r="D63" s="159"/>
      <c r="E63" s="159"/>
      <c r="F63" s="159"/>
      <c r="G63" s="159"/>
      <c r="H63" s="159"/>
      <c r="I63" s="159"/>
    </row>
    <row r="64" spans="1:9" ht="18" x14ac:dyDescent="0.25">
      <c r="A64" s="397" t="s">
        <v>102</v>
      </c>
      <c r="B64" s="398"/>
      <c r="C64" s="159"/>
      <c r="D64" s="159"/>
      <c r="E64" s="159"/>
      <c r="F64" s="159"/>
      <c r="G64" s="159"/>
      <c r="H64" s="159"/>
      <c r="I64" s="159"/>
    </row>
    <row r="65" spans="1:9" ht="18" x14ac:dyDescent="0.25">
      <c r="A65" s="397" t="s">
        <v>103</v>
      </c>
      <c r="B65" s="398"/>
      <c r="C65" s="159"/>
      <c r="D65" s="159"/>
      <c r="E65" s="159"/>
      <c r="F65" s="159"/>
      <c r="G65" s="159"/>
      <c r="H65" s="159"/>
      <c r="I65" s="159"/>
    </row>
    <row r="66" spans="1:9" ht="18" x14ac:dyDescent="0.25">
      <c r="A66" s="397" t="s">
        <v>104</v>
      </c>
      <c r="B66" s="398"/>
      <c r="C66" s="159"/>
      <c r="D66" s="159"/>
      <c r="E66" s="159"/>
      <c r="F66" s="159"/>
      <c r="G66" s="159"/>
      <c r="H66" s="159"/>
      <c r="I66" s="159"/>
    </row>
    <row r="67" spans="1:9" ht="18" x14ac:dyDescent="0.25">
      <c r="A67" s="397" t="s">
        <v>105</v>
      </c>
      <c r="B67" s="399"/>
      <c r="C67" s="162"/>
      <c r="D67" s="162"/>
      <c r="E67" s="162"/>
      <c r="F67" s="161"/>
      <c r="G67" s="159"/>
      <c r="H67" s="162"/>
      <c r="I67" s="162"/>
    </row>
    <row r="68" spans="1:9" ht="18" x14ac:dyDescent="0.25">
      <c r="A68" s="397" t="s">
        <v>106</v>
      </c>
      <c r="B68" s="399"/>
      <c r="C68" s="162"/>
      <c r="D68" s="162"/>
      <c r="E68" s="162"/>
      <c r="F68" s="162"/>
      <c r="G68" s="162"/>
      <c r="H68" s="162"/>
      <c r="I68" s="162"/>
    </row>
    <row r="69" spans="1:9" ht="18" x14ac:dyDescent="0.25">
      <c r="A69" s="400" t="s">
        <v>107</v>
      </c>
      <c r="B69" s="399"/>
      <c r="C69" s="162"/>
      <c r="D69" s="162"/>
      <c r="E69" s="162"/>
      <c r="F69" s="162"/>
      <c r="G69" s="162"/>
      <c r="H69" s="162"/>
      <c r="I69" s="162"/>
    </row>
    <row r="70" spans="1:9" x14ac:dyDescent="0.25">
      <c r="A70" s="278"/>
      <c r="B70" s="277"/>
      <c r="C70" s="214"/>
      <c r="D70" s="214"/>
      <c r="E70" s="214"/>
      <c r="F70" s="214"/>
      <c r="G70" s="214"/>
      <c r="H70" s="214"/>
      <c r="I70" s="214"/>
    </row>
    <row r="71" spans="1:9" x14ac:dyDescent="0.25">
      <c r="A71" s="277"/>
      <c r="B71" s="277"/>
      <c r="C71" s="214"/>
      <c r="D71" s="214"/>
      <c r="E71" s="214"/>
      <c r="F71" s="214"/>
      <c r="G71" s="214"/>
      <c r="H71" s="214"/>
      <c r="I71" s="214"/>
    </row>
    <row r="72" spans="1:9" x14ac:dyDescent="0.25">
      <c r="A72" s="277"/>
      <c r="B72" s="277"/>
      <c r="C72" s="214"/>
      <c r="D72" s="214"/>
      <c r="E72" s="277"/>
      <c r="F72" s="277"/>
      <c r="G72" s="277"/>
      <c r="H72" s="214"/>
      <c r="I72" s="277"/>
    </row>
    <row r="73" spans="1:9" ht="10.5" customHeight="1" x14ac:dyDescent="0.25">
      <c r="A73" s="277"/>
      <c r="B73" s="277"/>
      <c r="C73" s="214"/>
      <c r="D73" s="214"/>
      <c r="E73" s="277"/>
      <c r="F73" s="277"/>
      <c r="G73" s="277"/>
      <c r="H73" s="214"/>
      <c r="I73" s="277"/>
    </row>
    <row r="74" spans="1:9" ht="8.25" customHeight="1" x14ac:dyDescent="0.25">
      <c r="A74" s="277"/>
      <c r="B74" s="277"/>
      <c r="C74" s="214"/>
      <c r="D74" s="214"/>
      <c r="E74" s="277"/>
      <c r="F74" s="277"/>
      <c r="G74" s="277"/>
      <c r="H74" s="214"/>
      <c r="I74" s="277"/>
    </row>
    <row r="75" spans="1:9" x14ac:dyDescent="0.25">
      <c r="A75" s="277"/>
      <c r="B75" s="277"/>
      <c r="C75" s="214"/>
      <c r="D75" s="214"/>
      <c r="E75" s="277"/>
      <c r="F75" s="277"/>
      <c r="G75" s="277"/>
      <c r="H75" s="214"/>
      <c r="I75" s="277"/>
    </row>
    <row r="76" spans="1:9" x14ac:dyDescent="0.25">
      <c r="A76" s="277"/>
      <c r="B76" s="277"/>
      <c r="C76" s="214"/>
      <c r="D76" s="214"/>
      <c r="E76" s="277"/>
      <c r="F76" s="277"/>
      <c r="G76" s="277"/>
      <c r="H76" s="214"/>
      <c r="I76" s="277"/>
    </row>
    <row r="77" spans="1:9" x14ac:dyDescent="0.25">
      <c r="A77" s="277"/>
      <c r="B77" s="277"/>
      <c r="C77" s="214"/>
      <c r="D77" s="214"/>
      <c r="E77" s="277"/>
      <c r="F77" s="277"/>
      <c r="G77" s="277"/>
      <c r="H77" s="214"/>
      <c r="I77" s="277"/>
    </row>
    <row r="78" spans="1:9" x14ac:dyDescent="0.25">
      <c r="A78" s="278"/>
      <c r="B78" s="277"/>
      <c r="C78" s="214"/>
      <c r="D78" s="214"/>
      <c r="E78" s="278"/>
      <c r="F78" s="278"/>
      <c r="G78" s="278"/>
      <c r="H78" s="214"/>
      <c r="I78" s="277"/>
    </row>
    <row r="79" spans="1:9" x14ac:dyDescent="0.25">
      <c r="A79" s="277"/>
      <c r="B79" s="277"/>
      <c r="C79" s="214"/>
      <c r="D79" s="214"/>
      <c r="E79" s="277"/>
      <c r="F79" s="277"/>
      <c r="G79" s="277"/>
      <c r="H79" s="214"/>
      <c r="I79" s="277"/>
    </row>
    <row r="80" spans="1:9" ht="15" x14ac:dyDescent="0.25">
      <c r="A80" s="277"/>
      <c r="B80" s="277"/>
      <c r="C80" s="279"/>
      <c r="D80" s="279"/>
      <c r="E80" s="280"/>
      <c r="F80" s="280"/>
      <c r="G80" s="280"/>
      <c r="H80" s="281"/>
      <c r="I80" s="279"/>
    </row>
    <row r="81" spans="1:9" ht="49.5" customHeight="1" x14ac:dyDescent="0.25">
      <c r="A81" s="282"/>
      <c r="B81" s="282"/>
      <c r="C81" s="282"/>
      <c r="D81" s="282"/>
      <c r="E81" s="282"/>
      <c r="F81" s="282"/>
      <c r="G81" s="282"/>
      <c r="H81" s="282"/>
      <c r="I81" s="282"/>
    </row>
    <row r="82" spans="1:9" ht="123" customHeight="1" x14ac:dyDescent="0.25">
      <c r="A82" s="283"/>
      <c r="B82" s="283"/>
      <c r="C82" s="283"/>
      <c r="D82" s="283"/>
      <c r="E82" s="283"/>
      <c r="F82" s="283"/>
      <c r="G82" s="283"/>
      <c r="H82" s="283"/>
      <c r="I82" s="283"/>
    </row>
  </sheetData>
  <sheetProtection algorithmName="SHA-512" hashValue="i+/ACQlujxxVknC4FCFbAL10j/gyfp8+4j3p8AMNRh3SFgk5tw/FN1WFlEbB/0MfxEULVNJluRhYVbArxyHYlg==" saltValue="eEK29IbM1SuBPhMT/fAnkg==" spinCount="100000" sheet="1" objects="1" scenarios="1"/>
  <mergeCells count="36">
    <mergeCell ref="C1:H4"/>
    <mergeCell ref="J1:M2"/>
    <mergeCell ref="J3:M13"/>
    <mergeCell ref="A6:B6"/>
    <mergeCell ref="C6:I6"/>
    <mergeCell ref="A7:B7"/>
    <mergeCell ref="C7:I7"/>
    <mergeCell ref="A8:B8"/>
    <mergeCell ref="C8:I8"/>
    <mergeCell ref="A9:B9"/>
    <mergeCell ref="C9:I9"/>
    <mergeCell ref="A11:I12"/>
    <mergeCell ref="A55:C55"/>
    <mergeCell ref="A81:I81"/>
    <mergeCell ref="A82:I82"/>
    <mergeCell ref="A23:A54"/>
    <mergeCell ref="B23:B46"/>
    <mergeCell ref="B47:B49"/>
    <mergeCell ref="B51:B53"/>
    <mergeCell ref="C50:I50"/>
    <mergeCell ref="A57:I57"/>
    <mergeCell ref="A58:D58"/>
    <mergeCell ref="A59:I60"/>
    <mergeCell ref="G19:I20"/>
    <mergeCell ref="G21:G22"/>
    <mergeCell ref="H21:I21"/>
    <mergeCell ref="C14:D15"/>
    <mergeCell ref="C16:D17"/>
    <mergeCell ref="G14:I14"/>
    <mergeCell ref="G15:I16"/>
    <mergeCell ref="C19:C22"/>
    <mergeCell ref="D19:D22"/>
    <mergeCell ref="E19:E22"/>
    <mergeCell ref="F19:F22"/>
    <mergeCell ref="E14:E15"/>
    <mergeCell ref="E16:E17"/>
  </mergeCells>
  <conditionalFormatting sqref="E14 E16 J3:M13 G15">
    <cfRule type="containsBlanks" dxfId="4" priority="1" stopIfTrue="1">
      <formula>LEN(TRIM(E3))=0</formula>
    </cfRule>
  </conditionalFormatting>
  <pageMargins left="0.51181102362204722" right="0.19685039370078741" top="0.70866141732283472" bottom="0.31496062992125984" header="0.31496062992125984" footer="0.31496062992125984"/>
  <pageSetup scale="3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5"/>
  <sheetViews>
    <sheetView view="pageBreakPreview" topLeftCell="A41" zoomScale="85" zoomScaleNormal="85" zoomScaleSheetLayoutView="85" zoomScalePageLayoutView="85" workbookViewId="0">
      <selection activeCell="G53" sqref="G53"/>
    </sheetView>
  </sheetViews>
  <sheetFormatPr baseColWidth="10" defaultRowHeight="12.75" x14ac:dyDescent="0.25"/>
  <cols>
    <col min="1" max="1" width="11.42578125" style="215" customWidth="1"/>
    <col min="2" max="2" width="12" style="215" customWidth="1"/>
    <col min="3" max="3" width="49.7109375" style="215" customWidth="1"/>
    <col min="4" max="4" width="27.28515625" style="215" customWidth="1"/>
    <col min="5" max="6" width="30.85546875" style="215" customWidth="1"/>
    <col min="7" max="7" width="14.5703125" style="215" customWidth="1"/>
    <col min="8" max="8" width="17.85546875" style="215" customWidth="1"/>
    <col min="9" max="9" width="27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5.5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119</v>
      </c>
      <c r="J1" s="26"/>
      <c r="K1" s="26"/>
      <c r="L1" s="26"/>
      <c r="M1" s="27"/>
    </row>
    <row r="2" spans="1:13" s="28" customFormat="1" ht="25.5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5.5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108</v>
      </c>
      <c r="J3" s="35"/>
      <c r="K3" s="35"/>
      <c r="L3" s="35"/>
      <c r="M3" s="36"/>
    </row>
    <row r="4" spans="1:13" s="28" customFormat="1" ht="25.5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90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x14ac:dyDescent="0.25">
      <c r="A10" s="213"/>
      <c r="B10" s="214"/>
      <c r="C10" s="214"/>
      <c r="D10" s="214"/>
      <c r="E10" s="214"/>
      <c r="F10" s="214"/>
      <c r="G10" s="214"/>
      <c r="H10" s="214"/>
      <c r="I10" s="214"/>
      <c r="J10" s="35"/>
      <c r="K10" s="35"/>
      <c r="L10" s="35"/>
      <c r="M10" s="36"/>
    </row>
    <row r="11" spans="1:13" ht="12.75" customHeight="1" x14ac:dyDescent="0.25">
      <c r="A11" s="68" t="s">
        <v>111</v>
      </c>
      <c r="B11" s="69"/>
      <c r="C11" s="69"/>
      <c r="D11" s="69"/>
      <c r="E11" s="69"/>
      <c r="F11" s="69"/>
      <c r="G11" s="69"/>
      <c r="H11" s="69"/>
      <c r="I11" s="70"/>
      <c r="J11" s="35"/>
      <c r="K11" s="35"/>
      <c r="L11" s="35"/>
      <c r="M11" s="36"/>
    </row>
    <row r="12" spans="1:13" ht="51" customHeight="1" x14ac:dyDescent="0.25">
      <c r="A12" s="68"/>
      <c r="B12" s="69"/>
      <c r="C12" s="69"/>
      <c r="D12" s="69"/>
      <c r="E12" s="69"/>
      <c r="F12" s="69"/>
      <c r="G12" s="69"/>
      <c r="H12" s="69"/>
      <c r="I12" s="71"/>
      <c r="J12" s="35"/>
      <c r="K12" s="35"/>
      <c r="L12" s="35"/>
      <c r="M12" s="36"/>
    </row>
    <row r="13" spans="1:13" x14ac:dyDescent="0.25">
      <c r="A13" s="213"/>
      <c r="B13" s="214"/>
      <c r="C13" s="214"/>
      <c r="D13" s="214"/>
      <c r="E13" s="214"/>
      <c r="F13" s="214"/>
      <c r="G13" s="214"/>
      <c r="H13" s="214"/>
      <c r="I13" s="214"/>
      <c r="J13" s="35"/>
      <c r="K13" s="35"/>
      <c r="L13" s="35"/>
      <c r="M13" s="36"/>
    </row>
    <row r="14" spans="1:13" x14ac:dyDescent="0.25">
      <c r="A14" s="213"/>
      <c r="B14" s="214"/>
      <c r="C14" s="214"/>
      <c r="D14" s="214"/>
      <c r="E14" s="214"/>
      <c r="F14" s="214"/>
      <c r="G14" s="214"/>
      <c r="H14" s="214"/>
      <c r="I14" s="214"/>
      <c r="J14" s="35"/>
      <c r="K14" s="35"/>
      <c r="L14" s="35"/>
      <c r="M14" s="36"/>
    </row>
    <row r="15" spans="1:13" ht="13.5" thickBot="1" x14ac:dyDescent="0.3">
      <c r="A15" s="213"/>
      <c r="B15" s="214"/>
      <c r="C15" s="214"/>
      <c r="D15" s="214"/>
      <c r="E15" s="214"/>
      <c r="F15" s="214"/>
      <c r="G15" s="214"/>
      <c r="H15" s="214"/>
      <c r="I15" s="214"/>
      <c r="J15" s="35"/>
      <c r="K15" s="35"/>
      <c r="L15" s="35"/>
      <c r="M15" s="36"/>
    </row>
    <row r="16" spans="1:13" ht="30.75" customHeight="1" thickBot="1" x14ac:dyDescent="0.3">
      <c r="A16" s="414"/>
      <c r="B16" s="415"/>
      <c r="C16" s="339" t="s">
        <v>37</v>
      </c>
      <c r="D16" s="340"/>
      <c r="E16" s="366"/>
      <c r="F16" s="213"/>
      <c r="G16" s="218" t="s">
        <v>38</v>
      </c>
      <c r="H16" s="219"/>
      <c r="I16" s="220"/>
    </row>
    <row r="17" spans="1:9" ht="61.5" customHeight="1" x14ac:dyDescent="0.25">
      <c r="A17" s="213"/>
      <c r="B17" s="214"/>
      <c r="C17" s="334"/>
      <c r="D17" s="335"/>
      <c r="E17" s="336"/>
      <c r="F17" s="213"/>
      <c r="G17" s="337" t="s">
        <v>46</v>
      </c>
      <c r="H17" s="394"/>
      <c r="I17" s="338"/>
    </row>
    <row r="18" spans="1:9" ht="50.25" customHeight="1" thickBot="1" x14ac:dyDescent="0.25">
      <c r="A18" s="213"/>
      <c r="B18" s="225"/>
      <c r="C18" s="339" t="s">
        <v>39</v>
      </c>
      <c r="D18" s="340"/>
      <c r="E18" s="368" t="s">
        <v>87</v>
      </c>
      <c r="F18" s="213"/>
      <c r="G18" s="226"/>
      <c r="H18" s="227"/>
      <c r="I18" s="228"/>
    </row>
    <row r="19" spans="1:9" ht="33" customHeight="1" thickBot="1" x14ac:dyDescent="0.25">
      <c r="A19" s="229"/>
      <c r="B19" s="230"/>
      <c r="C19" s="342"/>
      <c r="D19" s="343"/>
      <c r="E19" s="344"/>
      <c r="F19" s="213"/>
      <c r="G19" s="217"/>
      <c r="H19" s="231"/>
      <c r="I19" s="232"/>
    </row>
    <row r="20" spans="1:9" ht="13.5" thickBot="1" x14ac:dyDescent="0.3">
      <c r="A20" s="213"/>
      <c r="B20" s="231"/>
      <c r="C20" s="233"/>
      <c r="D20" s="233"/>
      <c r="E20" s="233"/>
      <c r="F20" s="233"/>
      <c r="G20" s="233"/>
      <c r="H20" s="231"/>
      <c r="I20" s="232"/>
    </row>
    <row r="21" spans="1:9" ht="42.75" customHeight="1" x14ac:dyDescent="0.25">
      <c r="A21" s="213"/>
      <c r="B21" s="231"/>
      <c r="C21" s="99" t="s">
        <v>42</v>
      </c>
      <c r="D21" s="100" t="s">
        <v>54</v>
      </c>
      <c r="E21" s="100" t="s">
        <v>122</v>
      </c>
      <c r="F21" s="345" t="s">
        <v>58</v>
      </c>
      <c r="G21" s="99" t="s">
        <v>115</v>
      </c>
      <c r="H21" s="100"/>
      <c r="I21" s="112"/>
    </row>
    <row r="22" spans="1:9" ht="14.25" customHeight="1" x14ac:dyDescent="0.25">
      <c r="A22" s="213"/>
      <c r="B22" s="231"/>
      <c r="C22" s="105"/>
      <c r="D22" s="106"/>
      <c r="E22" s="106"/>
      <c r="F22" s="346"/>
      <c r="G22" s="105"/>
      <c r="H22" s="106"/>
      <c r="I22" s="236"/>
    </row>
    <row r="23" spans="1:9" ht="25.5" customHeight="1" x14ac:dyDescent="0.25">
      <c r="A23" s="213"/>
      <c r="B23" s="231"/>
      <c r="C23" s="105"/>
      <c r="D23" s="106"/>
      <c r="E23" s="106"/>
      <c r="F23" s="346"/>
      <c r="G23" s="105" t="s">
        <v>30</v>
      </c>
      <c r="H23" s="346" t="s">
        <v>45</v>
      </c>
      <c r="I23" s="396"/>
    </row>
    <row r="24" spans="1:9" ht="38.25" customHeight="1" thickBot="1" x14ac:dyDescent="0.3">
      <c r="A24" s="213"/>
      <c r="B24" s="231"/>
      <c r="C24" s="113"/>
      <c r="D24" s="114"/>
      <c r="E24" s="114"/>
      <c r="F24" s="351"/>
      <c r="G24" s="113"/>
      <c r="H24" s="240" t="s">
        <v>116</v>
      </c>
      <c r="I24" s="119" t="s">
        <v>76</v>
      </c>
    </row>
    <row r="25" spans="1:9" ht="29.25" customHeight="1" x14ac:dyDescent="0.25">
      <c r="A25" s="241" t="s">
        <v>43</v>
      </c>
      <c r="B25" s="121" t="s">
        <v>40</v>
      </c>
      <c r="C25" s="436" t="s">
        <v>5</v>
      </c>
      <c r="D25" s="437">
        <v>1</v>
      </c>
      <c r="E25" s="438">
        <v>3944722</v>
      </c>
      <c r="F25" s="439">
        <f>+(D25*E25)*7</f>
        <v>27613054</v>
      </c>
      <c r="G25" s="422"/>
      <c r="H25" s="434"/>
      <c r="I25" s="434"/>
    </row>
    <row r="26" spans="1:9" ht="29.25" customHeight="1" x14ac:dyDescent="0.25">
      <c r="A26" s="246"/>
      <c r="B26" s="124"/>
      <c r="C26" s="436" t="s">
        <v>16</v>
      </c>
      <c r="D26" s="437">
        <v>1</v>
      </c>
      <c r="E26" s="438">
        <v>2775749</v>
      </c>
      <c r="F26" s="439">
        <f t="shared" ref="F26:F39" si="0">+(D26*E26)*7</f>
        <v>19430243</v>
      </c>
      <c r="G26" s="422"/>
      <c r="H26" s="126"/>
      <c r="I26" s="126"/>
    </row>
    <row r="27" spans="1:9" ht="29.25" customHeight="1" x14ac:dyDescent="0.25">
      <c r="A27" s="246"/>
      <c r="B27" s="124"/>
      <c r="C27" s="436" t="s">
        <v>17</v>
      </c>
      <c r="D27" s="437">
        <v>1</v>
      </c>
      <c r="E27" s="438">
        <v>2775749</v>
      </c>
      <c r="F27" s="439">
        <f t="shared" si="0"/>
        <v>19430243</v>
      </c>
      <c r="G27" s="422"/>
      <c r="H27" s="126"/>
      <c r="I27" s="126"/>
    </row>
    <row r="28" spans="1:9" ht="29.25" customHeight="1" x14ac:dyDescent="0.25">
      <c r="A28" s="246"/>
      <c r="B28" s="124"/>
      <c r="C28" s="436" t="s">
        <v>18</v>
      </c>
      <c r="D28" s="437">
        <v>1</v>
      </c>
      <c r="E28" s="438">
        <v>2775749</v>
      </c>
      <c r="F28" s="439">
        <f t="shared" si="0"/>
        <v>19430243</v>
      </c>
      <c r="G28" s="422"/>
      <c r="H28" s="126"/>
      <c r="I28" s="126"/>
    </row>
    <row r="29" spans="1:9" ht="29.25" customHeight="1" x14ac:dyDescent="0.25">
      <c r="A29" s="246"/>
      <c r="B29" s="124"/>
      <c r="C29" s="436" t="s">
        <v>29</v>
      </c>
      <c r="D29" s="437">
        <v>1</v>
      </c>
      <c r="E29" s="438">
        <v>2925000</v>
      </c>
      <c r="F29" s="439">
        <f t="shared" si="0"/>
        <v>20475000</v>
      </c>
      <c r="G29" s="422"/>
      <c r="H29" s="126"/>
      <c r="I29" s="126"/>
    </row>
    <row r="30" spans="1:9" ht="29.25" customHeight="1" x14ac:dyDescent="0.25">
      <c r="A30" s="246"/>
      <c r="B30" s="124"/>
      <c r="C30" s="436" t="s">
        <v>19</v>
      </c>
      <c r="D30" s="437">
        <v>1</v>
      </c>
      <c r="E30" s="438">
        <v>2775749</v>
      </c>
      <c r="F30" s="439">
        <f t="shared" si="0"/>
        <v>19430243</v>
      </c>
      <c r="G30" s="422"/>
      <c r="H30" s="126"/>
      <c r="I30" s="126"/>
    </row>
    <row r="31" spans="1:9" ht="29.25" customHeight="1" x14ac:dyDescent="0.25">
      <c r="A31" s="246"/>
      <c r="B31" s="124"/>
      <c r="C31" s="436" t="s">
        <v>20</v>
      </c>
      <c r="D31" s="437">
        <v>1</v>
      </c>
      <c r="E31" s="438">
        <v>2775749</v>
      </c>
      <c r="F31" s="439">
        <f t="shared" si="0"/>
        <v>19430243</v>
      </c>
      <c r="G31" s="422"/>
      <c r="H31" s="126"/>
      <c r="I31" s="126"/>
    </row>
    <row r="32" spans="1:9" ht="29.25" customHeight="1" x14ac:dyDescent="0.25">
      <c r="A32" s="246"/>
      <c r="B32" s="124"/>
      <c r="C32" s="436" t="s">
        <v>21</v>
      </c>
      <c r="D32" s="437">
        <v>1</v>
      </c>
      <c r="E32" s="438">
        <v>2770079</v>
      </c>
      <c r="F32" s="439">
        <f t="shared" si="0"/>
        <v>19390553</v>
      </c>
      <c r="G32" s="422"/>
      <c r="H32" s="126"/>
      <c r="I32" s="126"/>
    </row>
    <row r="33" spans="1:9" ht="29.25" customHeight="1" x14ac:dyDescent="0.25">
      <c r="A33" s="246"/>
      <c r="B33" s="124"/>
      <c r="C33" s="436" t="s">
        <v>22</v>
      </c>
      <c r="D33" s="437">
        <v>1</v>
      </c>
      <c r="E33" s="438">
        <v>2775749</v>
      </c>
      <c r="F33" s="439">
        <f t="shared" si="0"/>
        <v>19430243</v>
      </c>
      <c r="G33" s="422"/>
      <c r="H33" s="126"/>
      <c r="I33" s="126"/>
    </row>
    <row r="34" spans="1:9" ht="29.25" customHeight="1" x14ac:dyDescent="0.25">
      <c r="A34" s="246"/>
      <c r="B34" s="124"/>
      <c r="C34" s="436" t="s">
        <v>23</v>
      </c>
      <c r="D34" s="437">
        <v>1</v>
      </c>
      <c r="E34" s="438">
        <v>1870264</v>
      </c>
      <c r="F34" s="439">
        <f t="shared" si="0"/>
        <v>13091848</v>
      </c>
      <c r="G34" s="422"/>
      <c r="H34" s="126"/>
      <c r="I34" s="126"/>
    </row>
    <row r="35" spans="1:9" ht="29.25" customHeight="1" x14ac:dyDescent="0.25">
      <c r="A35" s="246"/>
      <c r="B35" s="124"/>
      <c r="C35" s="436" t="s">
        <v>24</v>
      </c>
      <c r="D35" s="437">
        <v>2</v>
      </c>
      <c r="E35" s="438">
        <v>1894324</v>
      </c>
      <c r="F35" s="439">
        <f t="shared" si="0"/>
        <v>26520536</v>
      </c>
      <c r="G35" s="422"/>
      <c r="H35" s="126"/>
      <c r="I35" s="126"/>
    </row>
    <row r="36" spans="1:9" ht="29.25" customHeight="1" x14ac:dyDescent="0.25">
      <c r="A36" s="246"/>
      <c r="B36" s="124"/>
      <c r="C36" s="440" t="s">
        <v>25</v>
      </c>
      <c r="D36" s="441">
        <v>12</v>
      </c>
      <c r="E36" s="438">
        <v>2269456</v>
      </c>
      <c r="F36" s="439">
        <f t="shared" si="0"/>
        <v>190634304</v>
      </c>
      <c r="G36" s="422"/>
      <c r="H36" s="126"/>
      <c r="I36" s="126"/>
    </row>
    <row r="37" spans="1:9" ht="30" customHeight="1" x14ac:dyDescent="0.25">
      <c r="A37" s="246"/>
      <c r="B37" s="124"/>
      <c r="C37" s="436" t="s">
        <v>26</v>
      </c>
      <c r="D37" s="437">
        <v>1</v>
      </c>
      <c r="E37" s="438">
        <v>1894324</v>
      </c>
      <c r="F37" s="439">
        <f t="shared" si="0"/>
        <v>13260268</v>
      </c>
      <c r="G37" s="422"/>
      <c r="H37" s="126"/>
      <c r="I37" s="126"/>
    </row>
    <row r="38" spans="1:9" ht="30" customHeight="1" x14ac:dyDescent="0.25">
      <c r="A38" s="246"/>
      <c r="B38" s="124"/>
      <c r="C38" s="442" t="s">
        <v>27</v>
      </c>
      <c r="D38" s="443">
        <v>3</v>
      </c>
      <c r="E38" s="438">
        <v>1558822</v>
      </c>
      <c r="F38" s="439">
        <f t="shared" si="0"/>
        <v>32735262</v>
      </c>
      <c r="G38" s="422"/>
      <c r="H38" s="127"/>
      <c r="I38" s="127"/>
    </row>
    <row r="39" spans="1:9" ht="30" customHeight="1" x14ac:dyDescent="0.25">
      <c r="A39" s="246"/>
      <c r="B39" s="124"/>
      <c r="C39" s="442" t="s">
        <v>28</v>
      </c>
      <c r="D39" s="443">
        <v>3</v>
      </c>
      <c r="E39" s="438">
        <v>1548669</v>
      </c>
      <c r="F39" s="439">
        <f t="shared" si="0"/>
        <v>32522049</v>
      </c>
      <c r="G39" s="422"/>
      <c r="H39" s="128"/>
      <c r="I39" s="128"/>
    </row>
    <row r="40" spans="1:9" ht="31.5" customHeight="1" x14ac:dyDescent="0.25">
      <c r="A40" s="246"/>
      <c r="B40" s="124"/>
      <c r="C40" s="444" t="s">
        <v>44</v>
      </c>
      <c r="D40" s="445"/>
      <c r="E40" s="446">
        <f>SUM(E25:E39)</f>
        <v>37330154</v>
      </c>
      <c r="F40" s="446">
        <f>SUM(F25:F39)</f>
        <v>492824332</v>
      </c>
      <c r="G40" s="254"/>
      <c r="H40" s="130"/>
      <c r="I40" s="130"/>
    </row>
    <row r="41" spans="1:9" ht="37.5" customHeight="1" x14ac:dyDescent="0.25">
      <c r="A41" s="246"/>
      <c r="B41" s="124"/>
      <c r="C41" s="447" t="s">
        <v>31</v>
      </c>
      <c r="D41" s="448"/>
      <c r="E41" s="459">
        <v>485520</v>
      </c>
      <c r="F41" s="287">
        <f>+E41*7</f>
        <v>3398640</v>
      </c>
      <c r="G41" s="244"/>
      <c r="H41" s="127"/>
      <c r="I41" s="127"/>
    </row>
    <row r="42" spans="1:9" ht="29.25" customHeight="1" x14ac:dyDescent="0.25">
      <c r="A42" s="246"/>
      <c r="B42" s="124"/>
      <c r="C42" s="447" t="s">
        <v>32</v>
      </c>
      <c r="D42" s="448"/>
      <c r="E42" s="459">
        <v>7372402</v>
      </c>
      <c r="F42" s="287">
        <f t="shared" ref="F42:F47" si="1">+E42*7</f>
        <v>51606814</v>
      </c>
      <c r="G42" s="244"/>
      <c r="H42" s="128"/>
      <c r="I42" s="128"/>
    </row>
    <row r="43" spans="1:9" ht="29.25" customHeight="1" x14ac:dyDescent="0.25">
      <c r="A43" s="246"/>
      <c r="B43" s="124"/>
      <c r="C43" s="447" t="s">
        <v>33</v>
      </c>
      <c r="D43" s="448"/>
      <c r="E43" s="459">
        <v>2032692</v>
      </c>
      <c r="F43" s="287">
        <f t="shared" si="1"/>
        <v>14228844</v>
      </c>
      <c r="G43" s="244"/>
      <c r="H43" s="128"/>
      <c r="I43" s="128"/>
    </row>
    <row r="44" spans="1:9" ht="29.25" customHeight="1" x14ac:dyDescent="0.25">
      <c r="A44" s="246"/>
      <c r="B44" s="124"/>
      <c r="C44" s="450" t="s">
        <v>15</v>
      </c>
      <c r="D44" s="451"/>
      <c r="E44" s="459">
        <v>9177391</v>
      </c>
      <c r="F44" s="287">
        <f t="shared" si="1"/>
        <v>64241737</v>
      </c>
      <c r="G44" s="244"/>
      <c r="H44" s="128"/>
      <c r="I44" s="128"/>
    </row>
    <row r="45" spans="1:9" ht="41.25" customHeight="1" x14ac:dyDescent="0.25">
      <c r="A45" s="246"/>
      <c r="B45" s="124"/>
      <c r="C45" s="447" t="s">
        <v>34</v>
      </c>
      <c r="D45" s="448"/>
      <c r="E45" s="459">
        <v>5071453</v>
      </c>
      <c r="F45" s="287">
        <f t="shared" si="1"/>
        <v>35500171</v>
      </c>
      <c r="G45" s="244"/>
      <c r="H45" s="128"/>
      <c r="I45" s="128"/>
    </row>
    <row r="46" spans="1:9" ht="29.25" customHeight="1" x14ac:dyDescent="0.25">
      <c r="A46" s="246"/>
      <c r="B46" s="124"/>
      <c r="C46" s="447" t="s">
        <v>35</v>
      </c>
      <c r="D46" s="448"/>
      <c r="E46" s="459">
        <v>10306102</v>
      </c>
      <c r="F46" s="287">
        <f t="shared" si="1"/>
        <v>72142714</v>
      </c>
      <c r="G46" s="244"/>
      <c r="H46" s="128"/>
      <c r="I46" s="128"/>
    </row>
    <row r="47" spans="1:9" ht="29.25" customHeight="1" x14ac:dyDescent="0.25">
      <c r="A47" s="246"/>
      <c r="B47" s="124"/>
      <c r="C47" s="447" t="s">
        <v>50</v>
      </c>
      <c r="D47" s="448"/>
      <c r="E47" s="459">
        <v>9955535.7623638883</v>
      </c>
      <c r="F47" s="287">
        <f t="shared" si="1"/>
        <v>69688750.336547226</v>
      </c>
      <c r="G47" s="244"/>
      <c r="H47" s="128"/>
      <c r="I47" s="128"/>
    </row>
    <row r="48" spans="1:9" ht="30" customHeight="1" thickBot="1" x14ac:dyDescent="0.3">
      <c r="A48" s="246"/>
      <c r="B48" s="132"/>
      <c r="C48" s="452" t="s">
        <v>6</v>
      </c>
      <c r="D48" s="453"/>
      <c r="E48" s="310">
        <f>+ROUND(SUM(E40:E47),0)</f>
        <v>81731250</v>
      </c>
      <c r="F48" s="310">
        <f>+ROUND(SUM(F40:F47),0)</f>
        <v>803632002</v>
      </c>
      <c r="G48" s="419"/>
      <c r="H48" s="256"/>
      <c r="I48" s="258"/>
    </row>
    <row r="49" spans="1:10" ht="30" customHeight="1" x14ac:dyDescent="0.25">
      <c r="A49" s="246"/>
      <c r="B49" s="136" t="s">
        <v>41</v>
      </c>
      <c r="C49" s="454" t="s">
        <v>7</v>
      </c>
      <c r="D49" s="455"/>
      <c r="E49" s="459">
        <v>13339388</v>
      </c>
      <c r="F49" s="459">
        <f>+E49*7</f>
        <v>93375716</v>
      </c>
      <c r="G49" s="245"/>
      <c r="H49" s="137"/>
      <c r="I49" s="137"/>
    </row>
    <row r="50" spans="1:10" ht="18" x14ac:dyDescent="0.25">
      <c r="A50" s="246"/>
      <c r="B50" s="138"/>
      <c r="C50" s="454" t="s">
        <v>8</v>
      </c>
      <c r="D50" s="455"/>
      <c r="E50" s="459">
        <v>22091009.5</v>
      </c>
      <c r="F50" s="459">
        <f>+E50*7</f>
        <v>154637066.5</v>
      </c>
      <c r="G50" s="245"/>
      <c r="H50" s="139"/>
      <c r="I50" s="139"/>
      <c r="J50" s="215">
        <f>+E50/53</f>
        <v>416811.5</v>
      </c>
    </row>
    <row r="51" spans="1:10" ht="30" customHeight="1" thickBot="1" x14ac:dyDescent="0.3">
      <c r="A51" s="246"/>
      <c r="B51" s="262"/>
      <c r="C51" s="456" t="s">
        <v>14</v>
      </c>
      <c r="D51" s="457"/>
      <c r="E51" s="310">
        <f>+ROUND(SUM(E49:E50),0)</f>
        <v>35430398</v>
      </c>
      <c r="F51" s="310">
        <f>+ROUND(SUM(F49:F50),0)</f>
        <v>248012783</v>
      </c>
      <c r="G51" s="264"/>
      <c r="H51" s="265"/>
      <c r="I51" s="266"/>
    </row>
    <row r="52" spans="1:10" ht="30" customHeight="1" thickBot="1" x14ac:dyDescent="0.3">
      <c r="A52" s="246"/>
      <c r="B52" s="267"/>
      <c r="C52" s="352" t="s">
        <v>78</v>
      </c>
      <c r="D52" s="353"/>
      <c r="E52" s="353"/>
      <c r="F52" s="353"/>
      <c r="G52" s="353"/>
      <c r="H52" s="353"/>
      <c r="I52" s="354"/>
    </row>
    <row r="53" spans="1:10" ht="30" customHeight="1" x14ac:dyDescent="0.25">
      <c r="A53" s="246"/>
      <c r="B53" s="147" t="s">
        <v>9</v>
      </c>
      <c r="C53" s="458" t="s">
        <v>10</v>
      </c>
      <c r="D53" s="308" t="s">
        <v>55</v>
      </c>
      <c r="E53" s="459">
        <v>23227329.5</v>
      </c>
      <c r="F53" s="286">
        <f>+E53*2</f>
        <v>46454659</v>
      </c>
      <c r="G53" s="243"/>
      <c r="H53" s="128"/>
      <c r="I53" s="128"/>
    </row>
    <row r="54" spans="1:10" ht="30" customHeight="1" x14ac:dyDescent="0.25">
      <c r="A54" s="246"/>
      <c r="B54" s="147"/>
      <c r="C54" s="458" t="s">
        <v>11</v>
      </c>
      <c r="D54" s="308" t="s">
        <v>56</v>
      </c>
      <c r="E54" s="459">
        <v>2331125.5</v>
      </c>
      <c r="F54" s="286">
        <f>+E54</f>
        <v>2331125.5</v>
      </c>
      <c r="G54" s="243"/>
      <c r="H54" s="128"/>
      <c r="I54" s="128"/>
      <c r="J54" s="372"/>
    </row>
    <row r="55" spans="1:10" ht="30" customHeight="1" x14ac:dyDescent="0.25">
      <c r="A55" s="246"/>
      <c r="B55" s="147"/>
      <c r="C55" s="458" t="s">
        <v>12</v>
      </c>
      <c r="D55" s="308" t="s">
        <v>57</v>
      </c>
      <c r="E55" s="459">
        <v>698660</v>
      </c>
      <c r="F55" s="286">
        <f>+E55</f>
        <v>698660</v>
      </c>
      <c r="G55" s="243"/>
      <c r="H55" s="128"/>
      <c r="I55" s="128"/>
    </row>
    <row r="56" spans="1:10" ht="30" customHeight="1" x14ac:dyDescent="0.25">
      <c r="A56" s="268"/>
      <c r="B56" s="150"/>
      <c r="C56" s="309" t="s">
        <v>13</v>
      </c>
      <c r="D56" s="309"/>
      <c r="E56" s="310">
        <f>+ROUND(SUM(E53:E55),0)</f>
        <v>26257115</v>
      </c>
      <c r="F56" s="310">
        <f>+ROUND(SUM(F53:F55),0)</f>
        <v>49484445</v>
      </c>
      <c r="G56" s="419"/>
      <c r="H56" s="256"/>
      <c r="I56" s="258"/>
    </row>
    <row r="57" spans="1:10" ht="30" customHeight="1" x14ac:dyDescent="0.25">
      <c r="A57" s="270" t="s">
        <v>48</v>
      </c>
      <c r="B57" s="271"/>
      <c r="C57" s="272"/>
      <c r="D57" s="273"/>
      <c r="E57" s="311">
        <f>+ROUND(SUM(E56,E51,E48),0)</f>
        <v>143418763</v>
      </c>
      <c r="F57" s="311">
        <f>+ROUND(SUM(F56,F51,F48),0)</f>
        <v>1101129230</v>
      </c>
      <c r="G57" s="419"/>
      <c r="H57" s="257"/>
      <c r="I57" s="275"/>
    </row>
    <row r="58" spans="1:10" x14ac:dyDescent="0.25">
      <c r="A58" s="435"/>
      <c r="B58" s="435"/>
      <c r="C58" s="435"/>
      <c r="D58" s="435"/>
      <c r="E58" s="435"/>
      <c r="F58" s="435"/>
      <c r="G58" s="435"/>
      <c r="H58" s="435"/>
      <c r="I58" s="435"/>
    </row>
    <row r="59" spans="1:10" x14ac:dyDescent="0.25">
      <c r="A59" s="435"/>
      <c r="B59" s="435"/>
      <c r="C59" s="435"/>
      <c r="D59" s="435"/>
      <c r="E59" s="435"/>
      <c r="F59" s="435"/>
      <c r="G59" s="435"/>
      <c r="H59" s="435"/>
      <c r="I59" s="435"/>
    </row>
    <row r="60" spans="1:10" ht="18" x14ac:dyDescent="0.25">
      <c r="A60" s="157" t="s">
        <v>97</v>
      </c>
      <c r="B60" s="157"/>
      <c r="C60" s="157"/>
      <c r="D60" s="157"/>
      <c r="E60" s="159"/>
      <c r="F60" s="159"/>
      <c r="G60" s="159"/>
      <c r="H60" s="159"/>
      <c r="I60" s="159"/>
    </row>
    <row r="61" spans="1:10" x14ac:dyDescent="0.25">
      <c r="A61" s="157" t="s">
        <v>98</v>
      </c>
      <c r="B61" s="157"/>
      <c r="C61" s="157"/>
      <c r="D61" s="157"/>
      <c r="E61" s="157"/>
      <c r="F61" s="157"/>
      <c r="G61" s="157"/>
      <c r="H61" s="157"/>
      <c r="I61" s="157"/>
    </row>
    <row r="62" spans="1:10" x14ac:dyDescent="0.25">
      <c r="A62" s="157"/>
      <c r="B62" s="157"/>
      <c r="C62" s="157"/>
      <c r="D62" s="157"/>
      <c r="E62" s="157"/>
      <c r="F62" s="157"/>
      <c r="G62" s="157"/>
      <c r="H62" s="157"/>
      <c r="I62" s="157"/>
    </row>
    <row r="63" spans="1:10" ht="18" x14ac:dyDescent="0.25">
      <c r="A63" s="160" t="s">
        <v>99</v>
      </c>
      <c r="B63" s="159"/>
      <c r="C63" s="159"/>
      <c r="D63" s="159"/>
      <c r="E63" s="159"/>
      <c r="F63" s="159"/>
      <c r="G63" s="159"/>
      <c r="H63" s="159"/>
      <c r="I63" s="159"/>
    </row>
    <row r="64" spans="1:10" ht="18" x14ac:dyDescent="0.25">
      <c r="A64" s="160" t="s">
        <v>100</v>
      </c>
      <c r="B64" s="159"/>
      <c r="C64" s="159"/>
      <c r="D64" s="159"/>
      <c r="E64" s="159"/>
      <c r="F64" s="159"/>
      <c r="G64" s="159"/>
      <c r="H64" s="159"/>
      <c r="I64" s="159"/>
    </row>
    <row r="65" spans="1:9" ht="18" x14ac:dyDescent="0.25">
      <c r="A65" s="160" t="s">
        <v>101</v>
      </c>
      <c r="B65" s="159"/>
      <c r="C65" s="159"/>
      <c r="D65" s="159"/>
      <c r="E65" s="159"/>
      <c r="F65" s="159"/>
      <c r="G65" s="159"/>
      <c r="H65" s="159"/>
      <c r="I65" s="159"/>
    </row>
    <row r="66" spans="1:9" ht="18" x14ac:dyDescent="0.25">
      <c r="A66" s="160" t="s">
        <v>102</v>
      </c>
      <c r="B66" s="159"/>
      <c r="C66" s="159"/>
      <c r="D66" s="159"/>
      <c r="E66" s="159"/>
      <c r="F66" s="159"/>
      <c r="G66" s="159"/>
      <c r="H66" s="159"/>
      <c r="I66" s="159"/>
    </row>
    <row r="67" spans="1:9" ht="18" x14ac:dyDescent="0.25">
      <c r="A67" s="160" t="s">
        <v>103</v>
      </c>
      <c r="B67" s="159"/>
      <c r="C67" s="159"/>
      <c r="D67" s="159"/>
      <c r="E67" s="159"/>
      <c r="F67" s="159"/>
      <c r="G67" s="159"/>
      <c r="H67" s="159"/>
      <c r="I67" s="159"/>
    </row>
    <row r="68" spans="1:9" ht="18" x14ac:dyDescent="0.25">
      <c r="A68" s="160" t="s">
        <v>104</v>
      </c>
      <c r="B68" s="159"/>
      <c r="C68" s="159"/>
      <c r="D68" s="159"/>
      <c r="E68" s="159"/>
      <c r="F68" s="159"/>
      <c r="G68" s="159"/>
      <c r="H68" s="159"/>
      <c r="I68" s="159"/>
    </row>
    <row r="69" spans="1:9" ht="18" x14ac:dyDescent="0.25">
      <c r="A69" s="160" t="s">
        <v>105</v>
      </c>
      <c r="B69" s="161"/>
      <c r="C69" s="162"/>
      <c r="D69" s="162"/>
      <c r="E69" s="162"/>
      <c r="F69" s="161"/>
      <c r="G69" s="159"/>
      <c r="H69" s="162"/>
      <c r="I69" s="162"/>
    </row>
    <row r="70" spans="1:9" ht="18" x14ac:dyDescent="0.25">
      <c r="A70" s="160" t="s">
        <v>106</v>
      </c>
      <c r="B70" s="161"/>
      <c r="C70" s="162"/>
      <c r="D70" s="162"/>
      <c r="E70" s="162"/>
      <c r="F70" s="162"/>
      <c r="G70" s="162"/>
      <c r="H70" s="162"/>
      <c r="I70" s="162"/>
    </row>
    <row r="71" spans="1:9" ht="18" x14ac:dyDescent="0.25">
      <c r="A71" s="165" t="s">
        <v>107</v>
      </c>
      <c r="B71" s="161"/>
      <c r="C71" s="162"/>
      <c r="D71" s="162"/>
      <c r="E71" s="162"/>
      <c r="F71" s="162"/>
      <c r="G71" s="162"/>
      <c r="H71" s="162"/>
      <c r="I71" s="162"/>
    </row>
    <row r="72" spans="1:9" ht="15.75" x14ac:dyDescent="0.25">
      <c r="A72" s="166"/>
      <c r="B72" s="74"/>
      <c r="C72" s="64"/>
      <c r="D72" s="64"/>
      <c r="E72" s="64"/>
      <c r="F72" s="64"/>
      <c r="G72" s="64"/>
      <c r="H72" s="64"/>
      <c r="I72" s="64"/>
    </row>
    <row r="73" spans="1:9" x14ac:dyDescent="0.25">
      <c r="A73" s="278"/>
      <c r="B73" s="277"/>
      <c r="C73" s="214"/>
      <c r="D73" s="214"/>
      <c r="E73" s="214"/>
      <c r="F73" s="214"/>
      <c r="G73" s="214"/>
      <c r="H73" s="214"/>
      <c r="I73" s="214"/>
    </row>
    <row r="74" spans="1:9" x14ac:dyDescent="0.25">
      <c r="A74" s="277"/>
      <c r="B74" s="277"/>
      <c r="C74" s="214"/>
      <c r="D74" s="214"/>
      <c r="E74" s="214"/>
      <c r="F74" s="214"/>
      <c r="G74" s="214"/>
      <c r="H74" s="214"/>
      <c r="I74" s="214"/>
    </row>
    <row r="75" spans="1:9" x14ac:dyDescent="0.25">
      <c r="A75" s="277"/>
      <c r="B75" s="277"/>
      <c r="C75" s="214"/>
      <c r="D75" s="214"/>
      <c r="E75" s="277"/>
      <c r="F75" s="277"/>
      <c r="G75" s="277"/>
      <c r="H75" s="214"/>
      <c r="I75" s="277"/>
    </row>
    <row r="76" spans="1:9" ht="10.5" customHeight="1" x14ac:dyDescent="0.25">
      <c r="A76" s="277"/>
      <c r="B76" s="277"/>
      <c r="C76" s="214"/>
      <c r="D76" s="214"/>
      <c r="E76" s="277"/>
      <c r="F76" s="277"/>
      <c r="G76" s="277"/>
      <c r="H76" s="214"/>
      <c r="I76" s="277"/>
    </row>
    <row r="77" spans="1:9" ht="8.25" customHeight="1" x14ac:dyDescent="0.25">
      <c r="A77" s="277"/>
      <c r="B77" s="277"/>
      <c r="C77" s="214"/>
      <c r="D77" s="214"/>
      <c r="E77" s="277"/>
      <c r="F77" s="277"/>
      <c r="G77" s="277"/>
      <c r="H77" s="214"/>
      <c r="I77" s="277"/>
    </row>
    <row r="78" spans="1:9" x14ac:dyDescent="0.25">
      <c r="A78" s="277"/>
      <c r="B78" s="277"/>
      <c r="C78" s="214"/>
      <c r="D78" s="214"/>
      <c r="E78" s="277"/>
      <c r="F78" s="277"/>
      <c r="G78" s="277"/>
      <c r="H78" s="214"/>
      <c r="I78" s="277"/>
    </row>
    <row r="79" spans="1:9" x14ac:dyDescent="0.25">
      <c r="A79" s="277"/>
      <c r="B79" s="277"/>
      <c r="C79" s="214"/>
      <c r="D79" s="214"/>
      <c r="E79" s="277"/>
      <c r="F79" s="277"/>
      <c r="G79" s="277"/>
      <c r="H79" s="214"/>
      <c r="I79" s="277"/>
    </row>
    <row r="80" spans="1:9" x14ac:dyDescent="0.25">
      <c r="A80" s="277"/>
      <c r="B80" s="277"/>
      <c r="C80" s="214"/>
      <c r="D80" s="214"/>
      <c r="E80" s="277"/>
      <c r="F80" s="277"/>
      <c r="G80" s="277"/>
      <c r="H80" s="214"/>
      <c r="I80" s="277"/>
    </row>
    <row r="81" spans="1:9" x14ac:dyDescent="0.25">
      <c r="A81" s="278"/>
      <c r="B81" s="277"/>
      <c r="C81" s="214"/>
      <c r="D81" s="214"/>
      <c r="E81" s="278"/>
      <c r="F81" s="278"/>
      <c r="G81" s="278"/>
      <c r="H81" s="214"/>
      <c r="I81" s="277"/>
    </row>
    <row r="82" spans="1:9" x14ac:dyDescent="0.25">
      <c r="A82" s="277"/>
      <c r="B82" s="277"/>
      <c r="C82" s="214"/>
      <c r="D82" s="214"/>
      <c r="E82" s="277"/>
      <c r="F82" s="277"/>
      <c r="G82" s="277"/>
      <c r="H82" s="214"/>
      <c r="I82" s="277"/>
    </row>
    <row r="83" spans="1:9" ht="15" x14ac:dyDescent="0.25">
      <c r="A83" s="277"/>
      <c r="B83" s="277"/>
      <c r="C83" s="279"/>
      <c r="D83" s="279"/>
      <c r="E83" s="280"/>
      <c r="F83" s="280"/>
      <c r="G83" s="280"/>
      <c r="H83" s="281"/>
      <c r="I83" s="279"/>
    </row>
    <row r="84" spans="1:9" ht="49.5" customHeight="1" x14ac:dyDescent="0.25">
      <c r="A84" s="282"/>
      <c r="B84" s="282"/>
      <c r="C84" s="282"/>
      <c r="D84" s="282"/>
      <c r="E84" s="282"/>
      <c r="F84" s="282"/>
      <c r="G84" s="282"/>
      <c r="H84" s="282"/>
      <c r="I84" s="282"/>
    </row>
    <row r="85" spans="1:9" ht="123" customHeight="1" x14ac:dyDescent="0.25">
      <c r="A85" s="283"/>
      <c r="B85" s="283"/>
      <c r="C85" s="283"/>
      <c r="D85" s="283"/>
      <c r="E85" s="283"/>
      <c r="F85" s="283"/>
      <c r="G85" s="283"/>
      <c r="H85" s="283"/>
      <c r="I85" s="283"/>
    </row>
  </sheetData>
  <sheetProtection algorithmName="SHA-512" hashValue="I6l1Qu1HA4OFZBqNrvnq3Ud7lKp2GpRXQir5oq7Yqlk+FzM1M9l8NCgr2pI5MmezVCWdVwqxADUAxZabWAcJcQ==" saltValue="Fzk4JVzL/jeWJWU2gNuu8A==" spinCount="100000" sheet="1" objects="1" scenarios="1"/>
  <mergeCells count="35">
    <mergeCell ref="C1:H4"/>
    <mergeCell ref="J1:M2"/>
    <mergeCell ref="J3:M15"/>
    <mergeCell ref="A6:B6"/>
    <mergeCell ref="C6:I6"/>
    <mergeCell ref="A7:B7"/>
    <mergeCell ref="C7:I7"/>
    <mergeCell ref="A8:B8"/>
    <mergeCell ref="C8:I8"/>
    <mergeCell ref="A9:B9"/>
    <mergeCell ref="C9:I9"/>
    <mergeCell ref="A85:I85"/>
    <mergeCell ref="A25:A56"/>
    <mergeCell ref="B25:B48"/>
    <mergeCell ref="B49:B51"/>
    <mergeCell ref="B53:B55"/>
    <mergeCell ref="A84:I84"/>
    <mergeCell ref="C52:I52"/>
    <mergeCell ref="A61:I62"/>
    <mergeCell ref="A60:D60"/>
    <mergeCell ref="C21:C24"/>
    <mergeCell ref="D21:D24"/>
    <mergeCell ref="E21:E24"/>
    <mergeCell ref="E16:E17"/>
    <mergeCell ref="E18:E19"/>
    <mergeCell ref="C16:D17"/>
    <mergeCell ref="C18:D19"/>
    <mergeCell ref="G16:I16"/>
    <mergeCell ref="G17:I18"/>
    <mergeCell ref="A57:C57"/>
    <mergeCell ref="A11:I12"/>
    <mergeCell ref="F21:F24"/>
    <mergeCell ref="G21:I22"/>
    <mergeCell ref="G23:G24"/>
    <mergeCell ref="H23:I23"/>
  </mergeCells>
  <conditionalFormatting sqref="E16 E18 J3:M9 G17 J14:M15">
    <cfRule type="containsBlanks" dxfId="10" priority="2" stopIfTrue="1">
      <formula>LEN(TRIM(E3))=0</formula>
    </cfRule>
  </conditionalFormatting>
  <pageMargins left="0.74803149606299213" right="0.19685039370078741" top="0.70866141732283472" bottom="0.31496062992125984" header="0.31496062992125984" footer="0.31496062992125984"/>
  <pageSetup scale="4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Blanks" priority="1" stopIfTrue="1" id="{209FB109-4174-4DE7-A683-91C284E2EB2D}">
            <xm:f>LEN(TRIM('GRUPO 6 DE 50AFUERAS DE BOGOTA '!J10))=0</xm:f>
            <x14:dxf>
              <fill>
                <patternFill>
                  <bgColor theme="0" tint="-0.24994659260841701"/>
                </patternFill>
              </fill>
            </x14:dxf>
          </x14:cfRule>
          <xm:sqref>J10:M13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85"/>
  <sheetViews>
    <sheetView view="pageBreakPreview" topLeftCell="A46" zoomScale="70" zoomScaleNormal="85" zoomScaleSheetLayoutView="70" zoomScalePageLayoutView="85" workbookViewId="0">
      <selection activeCell="G57" sqref="G57"/>
    </sheetView>
  </sheetViews>
  <sheetFormatPr baseColWidth="10" defaultRowHeight="12.75" x14ac:dyDescent="0.25"/>
  <cols>
    <col min="1" max="2" width="11.28515625" style="215" customWidth="1"/>
    <col min="3" max="3" width="52.140625" style="215" bestFit="1" customWidth="1"/>
    <col min="4" max="4" width="30" style="215" customWidth="1"/>
    <col min="5" max="6" width="30.85546875" style="215" customWidth="1"/>
    <col min="7" max="7" width="16.140625" style="215" customWidth="1"/>
    <col min="8" max="8" width="17.8554687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7.75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27.75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7.75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108</v>
      </c>
      <c r="J3" s="35"/>
      <c r="K3" s="35"/>
      <c r="L3" s="35"/>
      <c r="M3" s="36"/>
    </row>
    <row r="4" spans="1:13" s="28" customFormat="1" ht="27.75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51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x14ac:dyDescent="0.25">
      <c r="A10" s="213"/>
      <c r="B10" s="214"/>
      <c r="C10" s="214"/>
      <c r="D10" s="214"/>
      <c r="E10" s="214"/>
      <c r="F10" s="214"/>
      <c r="G10" s="214"/>
      <c r="H10" s="214"/>
      <c r="I10" s="214"/>
      <c r="J10" s="35"/>
      <c r="K10" s="35"/>
      <c r="L10" s="35"/>
      <c r="M10" s="36"/>
    </row>
    <row r="11" spans="1:13" x14ac:dyDescent="0.25">
      <c r="A11" s="213"/>
      <c r="B11" s="214"/>
      <c r="C11" s="214"/>
      <c r="D11" s="214"/>
      <c r="E11" s="214"/>
      <c r="F11" s="214"/>
      <c r="G11" s="214"/>
      <c r="H11" s="214"/>
      <c r="I11" s="214"/>
      <c r="J11" s="35"/>
      <c r="K11" s="35"/>
      <c r="L11" s="35"/>
      <c r="M11" s="36"/>
    </row>
    <row r="12" spans="1:13" ht="18" customHeight="1" x14ac:dyDescent="0.25">
      <c r="A12" s="213"/>
      <c r="B12" s="214"/>
      <c r="C12" s="214"/>
      <c r="D12" s="214"/>
      <c r="E12" s="214"/>
      <c r="F12" s="214"/>
      <c r="G12" s="214"/>
      <c r="H12" s="214"/>
      <c r="I12" s="214"/>
      <c r="J12" s="35"/>
      <c r="K12" s="35"/>
      <c r="L12" s="35"/>
      <c r="M12" s="36"/>
    </row>
    <row r="13" spans="1:13" ht="27" customHeight="1" x14ac:dyDescent="0.25">
      <c r="A13" s="68" t="s">
        <v>111</v>
      </c>
      <c r="B13" s="69"/>
      <c r="C13" s="69"/>
      <c r="D13" s="69"/>
      <c r="E13" s="69"/>
      <c r="F13" s="69"/>
      <c r="G13" s="69"/>
      <c r="H13" s="69"/>
      <c r="I13" s="70"/>
      <c r="J13" s="35"/>
      <c r="K13" s="35"/>
      <c r="L13" s="35"/>
      <c r="M13" s="36"/>
    </row>
    <row r="14" spans="1:13" ht="12.75" customHeight="1" x14ac:dyDescent="0.25">
      <c r="A14" s="68"/>
      <c r="B14" s="69"/>
      <c r="C14" s="69"/>
      <c r="D14" s="69"/>
      <c r="E14" s="69"/>
      <c r="F14" s="69"/>
      <c r="G14" s="69"/>
      <c r="H14" s="69"/>
      <c r="I14" s="71"/>
      <c r="J14" s="35"/>
      <c r="K14" s="35"/>
      <c r="L14" s="35"/>
      <c r="M14" s="36"/>
    </row>
    <row r="15" spans="1:13" ht="13.5" thickBot="1" x14ac:dyDescent="0.3">
      <c r="A15" s="213"/>
      <c r="B15" s="214"/>
      <c r="C15" s="214"/>
      <c r="D15" s="214"/>
      <c r="E15" s="214"/>
      <c r="F15" s="214"/>
      <c r="G15" s="214"/>
      <c r="H15" s="214"/>
      <c r="I15" s="214"/>
      <c r="J15" s="35"/>
      <c r="K15" s="35"/>
      <c r="L15" s="35"/>
      <c r="M15" s="36"/>
    </row>
    <row r="16" spans="1:13" ht="30.75" customHeight="1" thickBot="1" x14ac:dyDescent="0.3">
      <c r="A16" s="414"/>
      <c r="B16" s="415"/>
      <c r="C16" s="339" t="s">
        <v>37</v>
      </c>
      <c r="D16" s="340"/>
      <c r="E16" s="366"/>
      <c r="F16" s="214"/>
      <c r="G16" s="218" t="s">
        <v>38</v>
      </c>
      <c r="H16" s="219"/>
      <c r="I16" s="220"/>
    </row>
    <row r="17" spans="1:9" ht="61.5" customHeight="1" x14ac:dyDescent="0.25">
      <c r="A17" s="213"/>
      <c r="B17" s="214"/>
      <c r="C17" s="334"/>
      <c r="D17" s="335"/>
      <c r="E17" s="336"/>
      <c r="F17" s="214"/>
      <c r="G17" s="337" t="s">
        <v>46</v>
      </c>
      <c r="H17" s="394"/>
      <c r="I17" s="338"/>
    </row>
    <row r="18" spans="1:9" ht="50.25" customHeight="1" thickBot="1" x14ac:dyDescent="0.25">
      <c r="A18" s="213"/>
      <c r="B18" s="225"/>
      <c r="C18" s="339" t="s">
        <v>39</v>
      </c>
      <c r="D18" s="340"/>
      <c r="E18" s="368" t="s">
        <v>88</v>
      </c>
      <c r="F18" s="214"/>
      <c r="G18" s="226"/>
      <c r="H18" s="227"/>
      <c r="I18" s="228"/>
    </row>
    <row r="19" spans="1:9" ht="33" customHeight="1" thickBot="1" x14ac:dyDescent="0.25">
      <c r="A19" s="229"/>
      <c r="B19" s="230"/>
      <c r="C19" s="342"/>
      <c r="D19" s="343"/>
      <c r="E19" s="344"/>
      <c r="F19" s="214"/>
      <c r="G19" s="217"/>
      <c r="H19" s="231"/>
      <c r="I19" s="232"/>
    </row>
    <row r="20" spans="1:9" ht="13.5" thickBot="1" x14ac:dyDescent="0.3">
      <c r="A20" s="213"/>
      <c r="B20" s="231"/>
      <c r="C20" s="233"/>
      <c r="D20" s="233"/>
      <c r="E20" s="233"/>
      <c r="F20" s="214"/>
      <c r="G20" s="233"/>
      <c r="H20" s="231"/>
      <c r="I20" s="232"/>
    </row>
    <row r="21" spans="1:9" ht="42.75" customHeight="1" x14ac:dyDescent="0.25">
      <c r="A21" s="213"/>
      <c r="B21" s="231"/>
      <c r="C21" s="99" t="s">
        <v>42</v>
      </c>
      <c r="D21" s="100" t="s">
        <v>54</v>
      </c>
      <c r="E21" s="100" t="s">
        <v>122</v>
      </c>
      <c r="F21" s="345" t="s">
        <v>58</v>
      </c>
      <c r="G21" s="99" t="s">
        <v>115</v>
      </c>
      <c r="H21" s="100"/>
      <c r="I21" s="112"/>
    </row>
    <row r="22" spans="1:9" ht="14.25" customHeight="1" x14ac:dyDescent="0.25">
      <c r="A22" s="213"/>
      <c r="B22" s="231"/>
      <c r="C22" s="105"/>
      <c r="D22" s="106"/>
      <c r="E22" s="106"/>
      <c r="F22" s="346"/>
      <c r="G22" s="105"/>
      <c r="H22" s="106"/>
      <c r="I22" s="236"/>
    </row>
    <row r="23" spans="1:9" ht="14.25" customHeight="1" x14ac:dyDescent="0.25">
      <c r="A23" s="213"/>
      <c r="B23" s="231"/>
      <c r="C23" s="105"/>
      <c r="D23" s="106"/>
      <c r="E23" s="106"/>
      <c r="F23" s="346"/>
      <c r="G23" s="105" t="s">
        <v>30</v>
      </c>
      <c r="H23" s="346" t="s">
        <v>45</v>
      </c>
      <c r="I23" s="396"/>
    </row>
    <row r="24" spans="1:9" ht="45" customHeight="1" thickBot="1" x14ac:dyDescent="0.3">
      <c r="A24" s="213"/>
      <c r="B24" s="231"/>
      <c r="C24" s="113"/>
      <c r="D24" s="114"/>
      <c r="E24" s="114"/>
      <c r="F24" s="351"/>
      <c r="G24" s="113"/>
      <c r="H24" s="240" t="s">
        <v>116</v>
      </c>
      <c r="I24" s="119" t="s">
        <v>76</v>
      </c>
    </row>
    <row r="25" spans="1:9" ht="29.25" customHeight="1" x14ac:dyDescent="0.25">
      <c r="A25" s="241" t="s">
        <v>43</v>
      </c>
      <c r="B25" s="121" t="s">
        <v>40</v>
      </c>
      <c r="C25" s="436" t="s">
        <v>5</v>
      </c>
      <c r="D25" s="460">
        <v>1</v>
      </c>
      <c r="E25" s="461">
        <v>3944722</v>
      </c>
      <c r="F25" s="439">
        <f>+(D25*E25)*7</f>
        <v>27613054</v>
      </c>
      <c r="G25" s="422"/>
      <c r="H25" s="434"/>
      <c r="I25" s="434"/>
    </row>
    <row r="26" spans="1:9" ht="29.25" customHeight="1" x14ac:dyDescent="0.25">
      <c r="A26" s="246"/>
      <c r="B26" s="124"/>
      <c r="C26" s="436" t="s">
        <v>16</v>
      </c>
      <c r="D26" s="460">
        <v>1</v>
      </c>
      <c r="E26" s="461">
        <v>2775749</v>
      </c>
      <c r="F26" s="439">
        <f t="shared" ref="F26:F39" si="0">+(D26*E26)*7</f>
        <v>19430243</v>
      </c>
      <c r="G26" s="422"/>
      <c r="H26" s="126"/>
      <c r="I26" s="126"/>
    </row>
    <row r="27" spans="1:9" ht="29.25" customHeight="1" x14ac:dyDescent="0.25">
      <c r="A27" s="246"/>
      <c r="B27" s="124"/>
      <c r="C27" s="436" t="s">
        <v>17</v>
      </c>
      <c r="D27" s="460">
        <v>1</v>
      </c>
      <c r="E27" s="461">
        <v>2775749</v>
      </c>
      <c r="F27" s="439">
        <f t="shared" si="0"/>
        <v>19430243</v>
      </c>
      <c r="G27" s="422"/>
      <c r="H27" s="126"/>
      <c r="I27" s="126"/>
    </row>
    <row r="28" spans="1:9" ht="29.25" customHeight="1" x14ac:dyDescent="0.25">
      <c r="A28" s="246"/>
      <c r="B28" s="124"/>
      <c r="C28" s="436" t="s">
        <v>18</v>
      </c>
      <c r="D28" s="460">
        <v>1</v>
      </c>
      <c r="E28" s="461">
        <v>2775749</v>
      </c>
      <c r="F28" s="439">
        <f t="shared" si="0"/>
        <v>19430243</v>
      </c>
      <c r="G28" s="422"/>
      <c r="H28" s="126"/>
      <c r="I28" s="126"/>
    </row>
    <row r="29" spans="1:9" ht="29.25" customHeight="1" x14ac:dyDescent="0.25">
      <c r="A29" s="246"/>
      <c r="B29" s="124"/>
      <c r="C29" s="436" t="s">
        <v>29</v>
      </c>
      <c r="D29" s="460">
        <v>1</v>
      </c>
      <c r="E29" s="461">
        <v>2925000</v>
      </c>
      <c r="F29" s="439">
        <f t="shared" si="0"/>
        <v>20475000</v>
      </c>
      <c r="G29" s="422"/>
      <c r="H29" s="126"/>
      <c r="I29" s="126"/>
    </row>
    <row r="30" spans="1:9" ht="29.25" customHeight="1" x14ac:dyDescent="0.25">
      <c r="A30" s="246"/>
      <c r="B30" s="124"/>
      <c r="C30" s="436" t="s">
        <v>19</v>
      </c>
      <c r="D30" s="460">
        <v>1</v>
      </c>
      <c r="E30" s="461">
        <v>2775749</v>
      </c>
      <c r="F30" s="439">
        <f t="shared" si="0"/>
        <v>19430243</v>
      </c>
      <c r="G30" s="422"/>
      <c r="H30" s="126"/>
      <c r="I30" s="126"/>
    </row>
    <row r="31" spans="1:9" ht="29.25" customHeight="1" x14ac:dyDescent="0.25">
      <c r="A31" s="246"/>
      <c r="B31" s="124"/>
      <c r="C31" s="436" t="s">
        <v>20</v>
      </c>
      <c r="D31" s="460">
        <v>1</v>
      </c>
      <c r="E31" s="461">
        <v>2775749</v>
      </c>
      <c r="F31" s="439">
        <f t="shared" si="0"/>
        <v>19430243</v>
      </c>
      <c r="G31" s="422"/>
      <c r="H31" s="126"/>
      <c r="I31" s="126"/>
    </row>
    <row r="32" spans="1:9" ht="29.25" customHeight="1" x14ac:dyDescent="0.25">
      <c r="A32" s="246"/>
      <c r="B32" s="124"/>
      <c r="C32" s="436" t="s">
        <v>21</v>
      </c>
      <c r="D32" s="460">
        <v>1</v>
      </c>
      <c r="E32" s="461">
        <v>2770079</v>
      </c>
      <c r="F32" s="439">
        <f t="shared" si="0"/>
        <v>19390553</v>
      </c>
      <c r="G32" s="422"/>
      <c r="H32" s="126"/>
      <c r="I32" s="126"/>
    </row>
    <row r="33" spans="1:9" ht="29.25" customHeight="1" x14ac:dyDescent="0.25">
      <c r="A33" s="246"/>
      <c r="B33" s="124"/>
      <c r="C33" s="436" t="s">
        <v>22</v>
      </c>
      <c r="D33" s="460">
        <v>1</v>
      </c>
      <c r="E33" s="461">
        <v>2775749</v>
      </c>
      <c r="F33" s="439">
        <f t="shared" si="0"/>
        <v>19430243</v>
      </c>
      <c r="G33" s="422"/>
      <c r="H33" s="126"/>
      <c r="I33" s="126"/>
    </row>
    <row r="34" spans="1:9" ht="29.25" customHeight="1" x14ac:dyDescent="0.25">
      <c r="A34" s="246"/>
      <c r="B34" s="124"/>
      <c r="C34" s="436" t="s">
        <v>23</v>
      </c>
      <c r="D34" s="460">
        <v>1</v>
      </c>
      <c r="E34" s="461">
        <v>1870264</v>
      </c>
      <c r="F34" s="439">
        <f t="shared" si="0"/>
        <v>13091848</v>
      </c>
      <c r="G34" s="422"/>
      <c r="H34" s="126"/>
      <c r="I34" s="126"/>
    </row>
    <row r="35" spans="1:9" ht="29.25" customHeight="1" x14ac:dyDescent="0.25">
      <c r="A35" s="246"/>
      <c r="B35" s="124"/>
      <c r="C35" s="436" t="s">
        <v>24</v>
      </c>
      <c r="D35" s="460">
        <v>2</v>
      </c>
      <c r="E35" s="461">
        <v>1894324</v>
      </c>
      <c r="F35" s="439">
        <f t="shared" si="0"/>
        <v>26520536</v>
      </c>
      <c r="G35" s="422"/>
      <c r="H35" s="126"/>
      <c r="I35" s="126"/>
    </row>
    <row r="36" spans="1:9" ht="29.25" customHeight="1" x14ac:dyDescent="0.25">
      <c r="A36" s="246"/>
      <c r="B36" s="124"/>
      <c r="C36" s="440" t="s">
        <v>25</v>
      </c>
      <c r="D36" s="462">
        <v>13</v>
      </c>
      <c r="E36" s="461">
        <v>2269456</v>
      </c>
      <c r="F36" s="439">
        <f t="shared" si="0"/>
        <v>206520496</v>
      </c>
      <c r="G36" s="422"/>
      <c r="H36" s="126"/>
      <c r="I36" s="126"/>
    </row>
    <row r="37" spans="1:9" ht="30" customHeight="1" x14ac:dyDescent="0.25">
      <c r="A37" s="246"/>
      <c r="B37" s="124"/>
      <c r="C37" s="436" t="s">
        <v>26</v>
      </c>
      <c r="D37" s="460">
        <v>1</v>
      </c>
      <c r="E37" s="461">
        <v>1894324</v>
      </c>
      <c r="F37" s="439">
        <f t="shared" si="0"/>
        <v>13260268</v>
      </c>
      <c r="G37" s="422"/>
      <c r="H37" s="126"/>
      <c r="I37" s="126"/>
    </row>
    <row r="38" spans="1:9" ht="30" customHeight="1" x14ac:dyDescent="0.25">
      <c r="A38" s="246"/>
      <c r="B38" s="124"/>
      <c r="C38" s="442" t="s">
        <v>27</v>
      </c>
      <c r="D38" s="463">
        <v>6</v>
      </c>
      <c r="E38" s="461">
        <v>1558822</v>
      </c>
      <c r="F38" s="439">
        <f t="shared" si="0"/>
        <v>65470524</v>
      </c>
      <c r="G38" s="422"/>
      <c r="H38" s="127"/>
      <c r="I38" s="127"/>
    </row>
    <row r="39" spans="1:9" ht="30" customHeight="1" x14ac:dyDescent="0.25">
      <c r="A39" s="246"/>
      <c r="B39" s="124"/>
      <c r="C39" s="442" t="s">
        <v>28</v>
      </c>
      <c r="D39" s="463">
        <v>3</v>
      </c>
      <c r="E39" s="461">
        <v>1548669</v>
      </c>
      <c r="F39" s="439">
        <f t="shared" si="0"/>
        <v>32522049</v>
      </c>
      <c r="G39" s="422"/>
      <c r="H39" s="128"/>
      <c r="I39" s="128"/>
    </row>
    <row r="40" spans="1:9" ht="31.5" customHeight="1" x14ac:dyDescent="0.25">
      <c r="A40" s="246"/>
      <c r="B40" s="124"/>
      <c r="C40" s="444" t="s">
        <v>44</v>
      </c>
      <c r="D40" s="445"/>
      <c r="E40" s="446">
        <f>SUM(E25:E39)</f>
        <v>37330154</v>
      </c>
      <c r="F40" s="446">
        <f>SUM(F25:F39)</f>
        <v>541445786</v>
      </c>
      <c r="G40" s="254"/>
      <c r="H40" s="130"/>
      <c r="I40" s="130"/>
    </row>
    <row r="41" spans="1:9" ht="37.5" customHeight="1" x14ac:dyDescent="0.25">
      <c r="A41" s="246"/>
      <c r="B41" s="124"/>
      <c r="C41" s="447" t="s">
        <v>31</v>
      </c>
      <c r="D41" s="448"/>
      <c r="E41" s="459">
        <v>485520</v>
      </c>
      <c r="F41" s="287">
        <f>+E41*7</f>
        <v>3398640</v>
      </c>
      <c r="G41" s="244"/>
      <c r="H41" s="127"/>
      <c r="I41" s="127"/>
    </row>
    <row r="42" spans="1:9" ht="29.25" customHeight="1" x14ac:dyDescent="0.25">
      <c r="A42" s="246"/>
      <c r="B42" s="124"/>
      <c r="C42" s="447" t="s">
        <v>32</v>
      </c>
      <c r="D42" s="448"/>
      <c r="E42" s="459">
        <v>7372402</v>
      </c>
      <c r="F42" s="287">
        <f t="shared" ref="F42:F47" si="1">+E42*7</f>
        <v>51606814</v>
      </c>
      <c r="G42" s="244"/>
      <c r="H42" s="128"/>
      <c r="I42" s="128"/>
    </row>
    <row r="43" spans="1:9" ht="29.25" customHeight="1" x14ac:dyDescent="0.25">
      <c r="A43" s="246"/>
      <c r="B43" s="124"/>
      <c r="C43" s="447" t="s">
        <v>33</v>
      </c>
      <c r="D43" s="448"/>
      <c r="E43" s="459">
        <v>2032692</v>
      </c>
      <c r="F43" s="287">
        <f t="shared" si="1"/>
        <v>14228844</v>
      </c>
      <c r="G43" s="244"/>
      <c r="H43" s="128"/>
      <c r="I43" s="128"/>
    </row>
    <row r="44" spans="1:9" ht="29.25" customHeight="1" x14ac:dyDescent="0.25">
      <c r="A44" s="246"/>
      <c r="B44" s="124"/>
      <c r="C44" s="450" t="s">
        <v>15</v>
      </c>
      <c r="D44" s="451"/>
      <c r="E44" s="459">
        <v>9177391</v>
      </c>
      <c r="F44" s="287">
        <f t="shared" si="1"/>
        <v>64241737</v>
      </c>
      <c r="G44" s="244"/>
      <c r="H44" s="128"/>
      <c r="I44" s="128"/>
    </row>
    <row r="45" spans="1:9" ht="41.25" customHeight="1" x14ac:dyDescent="0.25">
      <c r="A45" s="246"/>
      <c r="B45" s="124"/>
      <c r="C45" s="447" t="s">
        <v>34</v>
      </c>
      <c r="D45" s="448"/>
      <c r="E45" s="459">
        <v>5071453</v>
      </c>
      <c r="F45" s="287">
        <f t="shared" si="1"/>
        <v>35500171</v>
      </c>
      <c r="G45" s="244"/>
      <c r="H45" s="128"/>
      <c r="I45" s="128"/>
    </row>
    <row r="46" spans="1:9" ht="29.25" customHeight="1" x14ac:dyDescent="0.25">
      <c r="A46" s="246"/>
      <c r="B46" s="124"/>
      <c r="C46" s="447" t="s">
        <v>35</v>
      </c>
      <c r="D46" s="448"/>
      <c r="E46" s="459">
        <v>10306102</v>
      </c>
      <c r="F46" s="287">
        <f t="shared" si="1"/>
        <v>72142714</v>
      </c>
      <c r="G46" s="244"/>
      <c r="H46" s="128"/>
      <c r="I46" s="128"/>
    </row>
    <row r="47" spans="1:9" ht="29.25" customHeight="1" x14ac:dyDescent="0.25">
      <c r="A47" s="246"/>
      <c r="B47" s="124"/>
      <c r="C47" s="447" t="s">
        <v>50</v>
      </c>
      <c r="D47" s="448"/>
      <c r="E47" s="459">
        <v>9955535.7623638883</v>
      </c>
      <c r="F47" s="287">
        <f t="shared" si="1"/>
        <v>69688750.336547226</v>
      </c>
      <c r="G47" s="244"/>
      <c r="H47" s="128"/>
      <c r="I47" s="128"/>
    </row>
    <row r="48" spans="1:9" ht="30" customHeight="1" thickBot="1" x14ac:dyDescent="0.3">
      <c r="A48" s="246"/>
      <c r="B48" s="132"/>
      <c r="C48" s="452" t="s">
        <v>6</v>
      </c>
      <c r="D48" s="453"/>
      <c r="E48" s="310">
        <f>+ROUND(SUM(E40:E47),0)</f>
        <v>81731250</v>
      </c>
      <c r="F48" s="310">
        <f>+ROUND(SUM(F40:F47),0)</f>
        <v>852253456</v>
      </c>
      <c r="G48" s="419"/>
      <c r="H48" s="256"/>
      <c r="I48" s="258"/>
    </row>
    <row r="49" spans="1:10" ht="30" customHeight="1" x14ac:dyDescent="0.25">
      <c r="A49" s="246"/>
      <c r="B49" s="136" t="s">
        <v>41</v>
      </c>
      <c r="C49" s="454" t="s">
        <v>7</v>
      </c>
      <c r="D49" s="455"/>
      <c r="E49" s="459">
        <v>13339388</v>
      </c>
      <c r="F49" s="459">
        <f>+E49*7</f>
        <v>93375716</v>
      </c>
      <c r="G49" s="245"/>
      <c r="H49" s="137"/>
      <c r="I49" s="137"/>
    </row>
    <row r="50" spans="1:10" ht="18" x14ac:dyDescent="0.25">
      <c r="A50" s="246"/>
      <c r="B50" s="138"/>
      <c r="C50" s="454" t="s">
        <v>8</v>
      </c>
      <c r="D50" s="455"/>
      <c r="E50" s="459">
        <v>22091009.5</v>
      </c>
      <c r="F50" s="459">
        <f>+E50*7</f>
        <v>154637066.5</v>
      </c>
      <c r="G50" s="245"/>
      <c r="H50" s="139"/>
      <c r="I50" s="139"/>
      <c r="J50" s="215">
        <f>+E50/53</f>
        <v>416811.5</v>
      </c>
    </row>
    <row r="51" spans="1:10" ht="30" customHeight="1" thickBot="1" x14ac:dyDescent="0.3">
      <c r="A51" s="246"/>
      <c r="B51" s="262"/>
      <c r="C51" s="456" t="s">
        <v>14</v>
      </c>
      <c r="D51" s="457"/>
      <c r="E51" s="310">
        <f>+ROUND(SUM(E49:E50),0)</f>
        <v>35430398</v>
      </c>
      <c r="F51" s="310">
        <f>+ROUND(SUM(F49:F50),0)</f>
        <v>248012783</v>
      </c>
      <c r="G51" s="264"/>
      <c r="H51" s="265"/>
      <c r="I51" s="266"/>
    </row>
    <row r="52" spans="1:10" ht="30" customHeight="1" thickBot="1" x14ac:dyDescent="0.3">
      <c r="A52" s="246"/>
      <c r="B52" s="267"/>
      <c r="C52" s="352" t="s">
        <v>78</v>
      </c>
      <c r="D52" s="353"/>
      <c r="E52" s="353"/>
      <c r="F52" s="353"/>
      <c r="G52" s="353"/>
      <c r="H52" s="353"/>
      <c r="I52" s="354"/>
    </row>
    <row r="53" spans="1:10" ht="30" customHeight="1" x14ac:dyDescent="0.25">
      <c r="A53" s="246"/>
      <c r="B53" s="147" t="s">
        <v>9</v>
      </c>
      <c r="C53" s="458" t="s">
        <v>10</v>
      </c>
      <c r="D53" s="308" t="s">
        <v>55</v>
      </c>
      <c r="E53" s="459">
        <v>23227329.5</v>
      </c>
      <c r="F53" s="286">
        <f>+E53*2</f>
        <v>46454659</v>
      </c>
      <c r="G53" s="243"/>
      <c r="H53" s="128"/>
      <c r="I53" s="128"/>
    </row>
    <row r="54" spans="1:10" ht="30" customHeight="1" x14ac:dyDescent="0.25">
      <c r="A54" s="246"/>
      <c r="B54" s="147"/>
      <c r="C54" s="458" t="s">
        <v>11</v>
      </c>
      <c r="D54" s="308" t="s">
        <v>56</v>
      </c>
      <c r="E54" s="459">
        <v>2331125.5</v>
      </c>
      <c r="F54" s="286">
        <f>+E54</f>
        <v>2331125.5</v>
      </c>
      <c r="G54" s="243"/>
      <c r="H54" s="128"/>
      <c r="I54" s="128"/>
      <c r="J54" s="372"/>
    </row>
    <row r="55" spans="1:10" ht="30" customHeight="1" x14ac:dyDescent="0.25">
      <c r="A55" s="246"/>
      <c r="B55" s="147"/>
      <c r="C55" s="458" t="s">
        <v>12</v>
      </c>
      <c r="D55" s="308" t="s">
        <v>57</v>
      </c>
      <c r="E55" s="459">
        <v>698660</v>
      </c>
      <c r="F55" s="286">
        <f>+E55</f>
        <v>698660</v>
      </c>
      <c r="G55" s="243"/>
      <c r="H55" s="128"/>
      <c r="I55" s="128"/>
    </row>
    <row r="56" spans="1:10" ht="30" customHeight="1" x14ac:dyDescent="0.25">
      <c r="A56" s="268"/>
      <c r="B56" s="150"/>
      <c r="C56" s="309" t="s">
        <v>13</v>
      </c>
      <c r="D56" s="309"/>
      <c r="E56" s="310">
        <f>+ROUND(SUM(E53:E55),0)</f>
        <v>26257115</v>
      </c>
      <c r="F56" s="310">
        <f>+ROUND(SUM(F53:F55),0)</f>
        <v>49484445</v>
      </c>
      <c r="G56" s="419"/>
      <c r="H56" s="256"/>
      <c r="I56" s="258"/>
    </row>
    <row r="57" spans="1:10" ht="30" customHeight="1" x14ac:dyDescent="0.25">
      <c r="A57" s="270" t="s">
        <v>48</v>
      </c>
      <c r="B57" s="271"/>
      <c r="C57" s="272"/>
      <c r="D57" s="273"/>
      <c r="E57" s="311">
        <f>+ROUND(SUM(E56,E51,E48),0)</f>
        <v>143418763</v>
      </c>
      <c r="F57" s="311">
        <f>+ROUND(SUM(F56,F51,F48),0)</f>
        <v>1149750684</v>
      </c>
      <c r="G57" s="419"/>
      <c r="H57" s="257"/>
      <c r="I57" s="275"/>
    </row>
    <row r="58" spans="1:10" x14ac:dyDescent="0.25">
      <c r="A58" s="435"/>
      <c r="B58" s="435"/>
      <c r="C58" s="435"/>
      <c r="D58" s="435"/>
      <c r="E58" s="435"/>
      <c r="F58" s="435"/>
      <c r="G58" s="435"/>
      <c r="H58" s="435"/>
      <c r="I58" s="435"/>
    </row>
    <row r="59" spans="1:10" x14ac:dyDescent="0.25">
      <c r="A59" s="435"/>
      <c r="B59" s="435"/>
      <c r="C59" s="435"/>
      <c r="D59" s="435"/>
      <c r="E59" s="435"/>
      <c r="F59" s="435"/>
      <c r="G59" s="435"/>
      <c r="H59" s="435"/>
      <c r="I59" s="435"/>
    </row>
    <row r="60" spans="1:10" ht="18" x14ac:dyDescent="0.25">
      <c r="A60" s="157" t="s">
        <v>97</v>
      </c>
      <c r="B60" s="157"/>
      <c r="C60" s="157"/>
      <c r="D60" s="157"/>
      <c r="E60" s="159"/>
      <c r="F60" s="159"/>
      <c r="G60" s="159"/>
      <c r="H60" s="159"/>
      <c r="I60" s="159"/>
    </row>
    <row r="61" spans="1:10" x14ac:dyDescent="0.25">
      <c r="A61" s="157" t="s">
        <v>98</v>
      </c>
      <c r="B61" s="157"/>
      <c r="C61" s="157"/>
      <c r="D61" s="157"/>
      <c r="E61" s="157"/>
      <c r="F61" s="157"/>
      <c r="G61" s="157"/>
      <c r="H61" s="157"/>
      <c r="I61" s="157"/>
    </row>
    <row r="62" spans="1:10" x14ac:dyDescent="0.25">
      <c r="A62" s="157"/>
      <c r="B62" s="157"/>
      <c r="C62" s="157"/>
      <c r="D62" s="157"/>
      <c r="E62" s="157"/>
      <c r="F62" s="157"/>
      <c r="G62" s="157"/>
      <c r="H62" s="157"/>
      <c r="I62" s="157"/>
    </row>
    <row r="63" spans="1:10" ht="18" x14ac:dyDescent="0.25">
      <c r="A63" s="160" t="s">
        <v>99</v>
      </c>
      <c r="B63" s="159"/>
      <c r="C63" s="159"/>
      <c r="D63" s="159"/>
      <c r="E63" s="159"/>
      <c r="F63" s="159"/>
      <c r="G63" s="159"/>
      <c r="H63" s="159"/>
      <c r="I63" s="159"/>
    </row>
    <row r="64" spans="1:10" ht="18" x14ac:dyDescent="0.25">
      <c r="A64" s="160" t="s">
        <v>100</v>
      </c>
      <c r="B64" s="159"/>
      <c r="C64" s="159"/>
      <c r="D64" s="159"/>
      <c r="E64" s="159"/>
      <c r="F64" s="159"/>
      <c r="G64" s="159"/>
      <c r="H64" s="159"/>
      <c r="I64" s="159"/>
    </row>
    <row r="65" spans="1:9" ht="18" x14ac:dyDescent="0.25">
      <c r="A65" s="160" t="s">
        <v>101</v>
      </c>
      <c r="B65" s="159"/>
      <c r="C65" s="159"/>
      <c r="D65" s="159"/>
      <c r="E65" s="159"/>
      <c r="F65" s="159"/>
      <c r="G65" s="159"/>
      <c r="H65" s="159"/>
      <c r="I65" s="159"/>
    </row>
    <row r="66" spans="1:9" ht="18" x14ac:dyDescent="0.25">
      <c r="A66" s="160" t="s">
        <v>102</v>
      </c>
      <c r="B66" s="159"/>
      <c r="C66" s="159"/>
      <c r="D66" s="159"/>
      <c r="E66" s="159"/>
      <c r="F66" s="159"/>
      <c r="G66" s="159"/>
      <c r="H66" s="159"/>
      <c r="I66" s="159"/>
    </row>
    <row r="67" spans="1:9" ht="18" x14ac:dyDescent="0.25">
      <c r="A67" s="160" t="s">
        <v>103</v>
      </c>
      <c r="B67" s="159"/>
      <c r="C67" s="159"/>
      <c r="D67" s="159"/>
      <c r="E67" s="159"/>
      <c r="F67" s="159"/>
      <c r="G67" s="159"/>
      <c r="H67" s="159"/>
      <c r="I67" s="159"/>
    </row>
    <row r="68" spans="1:9" ht="18" x14ac:dyDescent="0.25">
      <c r="A68" s="160" t="s">
        <v>104</v>
      </c>
      <c r="B68" s="159"/>
      <c r="C68" s="159"/>
      <c r="D68" s="159"/>
      <c r="E68" s="159"/>
      <c r="F68" s="159"/>
      <c r="G68" s="159"/>
      <c r="H68" s="159"/>
      <c r="I68" s="159"/>
    </row>
    <row r="69" spans="1:9" ht="18" x14ac:dyDescent="0.25">
      <c r="A69" s="160" t="s">
        <v>105</v>
      </c>
      <c r="B69" s="161"/>
      <c r="C69" s="162"/>
      <c r="D69" s="162"/>
      <c r="E69" s="162"/>
      <c r="F69" s="161"/>
      <c r="G69" s="159"/>
      <c r="H69" s="162"/>
      <c r="I69" s="162"/>
    </row>
    <row r="70" spans="1:9" ht="18" x14ac:dyDescent="0.25">
      <c r="A70" s="160" t="s">
        <v>106</v>
      </c>
      <c r="B70" s="161"/>
      <c r="C70" s="162"/>
      <c r="D70" s="162"/>
      <c r="E70" s="162"/>
      <c r="F70" s="162"/>
      <c r="G70" s="162"/>
      <c r="H70" s="162"/>
      <c r="I70" s="162"/>
    </row>
    <row r="71" spans="1:9" ht="18" x14ac:dyDescent="0.25">
      <c r="A71" s="165" t="s">
        <v>107</v>
      </c>
      <c r="B71" s="161"/>
      <c r="C71" s="162"/>
      <c r="D71" s="162"/>
      <c r="E71" s="162"/>
      <c r="F71" s="162"/>
      <c r="G71" s="162"/>
      <c r="H71" s="162"/>
      <c r="I71" s="162"/>
    </row>
    <row r="72" spans="1:9" ht="15.75" x14ac:dyDescent="0.25">
      <c r="A72" s="166"/>
      <c r="B72" s="74"/>
      <c r="C72" s="64"/>
      <c r="D72" s="64"/>
      <c r="E72" s="64"/>
      <c r="F72" s="64"/>
      <c r="G72" s="64"/>
      <c r="H72" s="64"/>
      <c r="I72" s="64"/>
    </row>
    <row r="73" spans="1:9" x14ac:dyDescent="0.25">
      <c r="A73" s="278"/>
      <c r="B73" s="277"/>
      <c r="C73" s="214"/>
      <c r="D73" s="214"/>
      <c r="E73" s="214"/>
      <c r="F73" s="214"/>
      <c r="G73" s="214"/>
      <c r="H73" s="214"/>
      <c r="I73" s="214"/>
    </row>
    <row r="74" spans="1:9" x14ac:dyDescent="0.25">
      <c r="A74" s="277"/>
      <c r="B74" s="277"/>
      <c r="C74" s="214"/>
      <c r="D74" s="214"/>
      <c r="E74" s="214"/>
      <c r="F74" s="214"/>
      <c r="G74" s="214"/>
      <c r="H74" s="214"/>
      <c r="I74" s="214"/>
    </row>
    <row r="75" spans="1:9" x14ac:dyDescent="0.25">
      <c r="A75" s="277"/>
      <c r="B75" s="277"/>
      <c r="C75" s="214"/>
      <c r="D75" s="214"/>
      <c r="E75" s="277"/>
      <c r="F75" s="277"/>
      <c r="G75" s="277"/>
      <c r="H75" s="214"/>
      <c r="I75" s="277"/>
    </row>
    <row r="76" spans="1:9" ht="10.5" customHeight="1" x14ac:dyDescent="0.25">
      <c r="A76" s="277"/>
      <c r="B76" s="277"/>
      <c r="C76" s="214"/>
      <c r="D76" s="214"/>
      <c r="E76" s="277"/>
      <c r="F76" s="277"/>
      <c r="G76" s="277"/>
      <c r="H76" s="214"/>
      <c r="I76" s="277"/>
    </row>
    <row r="77" spans="1:9" ht="8.25" customHeight="1" x14ac:dyDescent="0.25">
      <c r="A77" s="277"/>
      <c r="B77" s="277"/>
      <c r="C77" s="214"/>
      <c r="D77" s="214"/>
      <c r="E77" s="277"/>
      <c r="F77" s="277"/>
      <c r="G77" s="277"/>
      <c r="H77" s="214"/>
      <c r="I77" s="277"/>
    </row>
    <row r="78" spans="1:9" x14ac:dyDescent="0.25">
      <c r="A78" s="277"/>
      <c r="B78" s="277"/>
      <c r="C78" s="214"/>
      <c r="D78" s="214"/>
      <c r="E78" s="277"/>
      <c r="F78" s="277"/>
      <c r="G78" s="277"/>
      <c r="H78" s="214"/>
      <c r="I78" s="277"/>
    </row>
    <row r="79" spans="1:9" x14ac:dyDescent="0.25">
      <c r="A79" s="277"/>
      <c r="B79" s="277"/>
      <c r="C79" s="214"/>
      <c r="D79" s="214"/>
      <c r="E79" s="277"/>
      <c r="F79" s="277"/>
      <c r="G79" s="277"/>
      <c r="H79" s="214"/>
      <c r="I79" s="277"/>
    </row>
    <row r="80" spans="1:9" x14ac:dyDescent="0.25">
      <c r="A80" s="277"/>
      <c r="B80" s="277"/>
      <c r="C80" s="214"/>
      <c r="D80" s="214"/>
      <c r="E80" s="277"/>
      <c r="F80" s="277"/>
      <c r="G80" s="277"/>
      <c r="H80" s="214"/>
      <c r="I80" s="277"/>
    </row>
    <row r="81" spans="1:9" x14ac:dyDescent="0.25">
      <c r="A81" s="278"/>
      <c r="B81" s="277"/>
      <c r="C81" s="214"/>
      <c r="D81" s="214"/>
      <c r="E81" s="278"/>
      <c r="F81" s="278"/>
      <c r="G81" s="278"/>
      <c r="H81" s="214"/>
      <c r="I81" s="277"/>
    </row>
    <row r="82" spans="1:9" x14ac:dyDescent="0.25">
      <c r="A82" s="277"/>
      <c r="B82" s="277"/>
      <c r="C82" s="214"/>
      <c r="D82" s="214"/>
      <c r="E82" s="277"/>
      <c r="F82" s="277"/>
      <c r="G82" s="277"/>
      <c r="H82" s="214"/>
      <c r="I82" s="277"/>
    </row>
    <row r="83" spans="1:9" ht="15" x14ac:dyDescent="0.25">
      <c r="A83" s="277"/>
      <c r="B83" s="277"/>
      <c r="C83" s="279"/>
      <c r="D83" s="279"/>
      <c r="E83" s="280"/>
      <c r="F83" s="280"/>
      <c r="G83" s="280"/>
      <c r="H83" s="281"/>
      <c r="I83" s="279"/>
    </row>
    <row r="84" spans="1:9" ht="49.5" customHeight="1" x14ac:dyDescent="0.25">
      <c r="A84" s="282"/>
      <c r="B84" s="282"/>
      <c r="C84" s="282"/>
      <c r="D84" s="282"/>
      <c r="E84" s="282"/>
      <c r="F84" s="282"/>
      <c r="G84" s="282"/>
      <c r="H84" s="282"/>
      <c r="I84" s="282"/>
    </row>
    <row r="85" spans="1:9" ht="123" customHeight="1" x14ac:dyDescent="0.25">
      <c r="A85" s="283"/>
      <c r="B85" s="283"/>
      <c r="C85" s="283"/>
      <c r="D85" s="283"/>
      <c r="E85" s="283"/>
      <c r="F85" s="283"/>
      <c r="G85" s="283"/>
      <c r="H85" s="283"/>
      <c r="I85" s="283"/>
    </row>
  </sheetData>
  <sheetProtection algorithmName="SHA-512" hashValue="NZvThHVbYuMSt04mongxQHZciz2jw0HYk82k16hSf3il0cJnp5n7aeOS/seoqzELR3SaCKar1E5CaYp+GW1hsQ==" saltValue="UIRJnwVKOASgzczwWdocDA==" spinCount="100000" sheet="1" objects="1" scenarios="1"/>
  <mergeCells count="35">
    <mergeCell ref="C1:H4"/>
    <mergeCell ref="J1:M2"/>
    <mergeCell ref="J3:M15"/>
    <mergeCell ref="A6:B6"/>
    <mergeCell ref="C6:I6"/>
    <mergeCell ref="A7:B7"/>
    <mergeCell ref="C7:I7"/>
    <mergeCell ref="A8:B8"/>
    <mergeCell ref="C8:I8"/>
    <mergeCell ref="A9:B9"/>
    <mergeCell ref="C9:I9"/>
    <mergeCell ref="A84:I84"/>
    <mergeCell ref="A85:I85"/>
    <mergeCell ref="D21:D24"/>
    <mergeCell ref="E21:E24"/>
    <mergeCell ref="F21:F24"/>
    <mergeCell ref="A25:A56"/>
    <mergeCell ref="B25:B48"/>
    <mergeCell ref="B49:B51"/>
    <mergeCell ref="B53:B55"/>
    <mergeCell ref="C21:C24"/>
    <mergeCell ref="G21:I22"/>
    <mergeCell ref="G23:G24"/>
    <mergeCell ref="C52:I52"/>
    <mergeCell ref="H23:I23"/>
    <mergeCell ref="A60:D60"/>
    <mergeCell ref="A61:I62"/>
    <mergeCell ref="A57:C57"/>
    <mergeCell ref="A13:I14"/>
    <mergeCell ref="G16:I16"/>
    <mergeCell ref="G17:I18"/>
    <mergeCell ref="C16:D17"/>
    <mergeCell ref="C18:D19"/>
    <mergeCell ref="E16:E17"/>
    <mergeCell ref="E18:E19"/>
  </mergeCells>
  <conditionalFormatting sqref="E16 E18 J3:M15 G17">
    <cfRule type="containsBlanks" dxfId="8" priority="1" stopIfTrue="1">
      <formula>LEN(TRIM(E3))=0</formula>
    </cfRule>
  </conditionalFormatting>
  <pageMargins left="0.31" right="0.19685039370078741" top="0.70866141732283472" bottom="0.31496062992125984" header="0.31496062992125984" footer="0.31496062992125984"/>
  <pageSetup scale="38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3"/>
  <sheetViews>
    <sheetView view="pageBreakPreview" topLeftCell="A42" zoomScale="80" zoomScaleNormal="85" zoomScaleSheetLayoutView="80" zoomScalePageLayoutView="85" workbookViewId="0">
      <selection activeCell="G53" sqref="G53"/>
    </sheetView>
  </sheetViews>
  <sheetFormatPr baseColWidth="10" defaultRowHeight="12.75" x14ac:dyDescent="0.25"/>
  <cols>
    <col min="1" max="2" width="12.28515625" style="215" customWidth="1"/>
    <col min="3" max="3" width="61" style="215" customWidth="1"/>
    <col min="4" max="4" width="38.42578125" style="215" customWidth="1"/>
    <col min="5" max="7" width="30.85546875" style="215" customWidth="1"/>
    <col min="8" max="8" width="17.8554687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6.25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26.25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6.25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109</v>
      </c>
      <c r="J3" s="35"/>
      <c r="K3" s="35"/>
      <c r="L3" s="35"/>
      <c r="M3" s="36"/>
    </row>
    <row r="4" spans="1:13" s="28" customFormat="1" ht="26.25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52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s="28" customFormat="1" ht="24" customHeight="1" x14ac:dyDescent="0.2">
      <c r="A10" s="475"/>
      <c r="B10" s="475"/>
      <c r="C10" s="476"/>
      <c r="D10" s="476"/>
      <c r="E10" s="476"/>
      <c r="F10" s="476"/>
      <c r="G10" s="476"/>
      <c r="H10" s="476"/>
      <c r="I10" s="476"/>
      <c r="J10" s="35"/>
      <c r="K10" s="35"/>
      <c r="L10" s="35"/>
      <c r="M10" s="36"/>
    </row>
    <row r="11" spans="1:13" ht="24" customHeight="1" x14ac:dyDescent="0.25">
      <c r="A11" s="464" t="s">
        <v>96</v>
      </c>
      <c r="B11" s="465"/>
      <c r="C11" s="465"/>
      <c r="D11" s="465"/>
      <c r="E11" s="465"/>
      <c r="F11" s="465"/>
      <c r="G11" s="465"/>
      <c r="H11" s="465"/>
      <c r="I11" s="466"/>
      <c r="J11" s="35"/>
      <c r="K11" s="35"/>
      <c r="L11" s="35"/>
      <c r="M11" s="36"/>
    </row>
    <row r="12" spans="1:13" ht="24" customHeight="1" x14ac:dyDescent="0.25">
      <c r="A12" s="464"/>
      <c r="B12" s="465"/>
      <c r="C12" s="465"/>
      <c r="D12" s="465"/>
      <c r="E12" s="465"/>
      <c r="F12" s="465"/>
      <c r="G12" s="465"/>
      <c r="H12" s="465"/>
      <c r="I12" s="466"/>
      <c r="J12" s="35"/>
      <c r="K12" s="35"/>
      <c r="L12" s="35"/>
      <c r="M12" s="36"/>
    </row>
    <row r="13" spans="1:13" ht="24" customHeight="1" x14ac:dyDescent="0.25">
      <c r="A13" s="464"/>
      <c r="B13" s="465"/>
      <c r="C13" s="465"/>
      <c r="D13" s="465"/>
      <c r="E13" s="465"/>
      <c r="F13" s="465"/>
      <c r="G13" s="465"/>
      <c r="H13" s="465"/>
      <c r="I13" s="467"/>
      <c r="J13" s="35"/>
      <c r="K13" s="35"/>
      <c r="L13" s="35"/>
      <c r="M13" s="36"/>
    </row>
    <row r="14" spans="1:13" ht="24" customHeight="1" thickBot="1" x14ac:dyDescent="0.3">
      <c r="A14" s="498"/>
      <c r="B14" s="499"/>
      <c r="C14" s="499"/>
      <c r="D14" s="499"/>
      <c r="E14" s="499"/>
      <c r="F14" s="499"/>
      <c r="G14" s="499"/>
      <c r="H14" s="499"/>
      <c r="I14" s="499"/>
      <c r="J14" s="500"/>
      <c r="K14" s="500"/>
      <c r="L14" s="500"/>
      <c r="M14" s="500"/>
    </row>
    <row r="15" spans="1:13" ht="30.75" customHeight="1" thickBot="1" x14ac:dyDescent="0.3">
      <c r="A15" s="414"/>
      <c r="B15" s="415"/>
      <c r="C15" s="339" t="s">
        <v>37</v>
      </c>
      <c r="D15" s="340"/>
      <c r="E15" s="366"/>
      <c r="F15" s="213"/>
      <c r="G15" s="218" t="s">
        <v>38</v>
      </c>
      <c r="H15" s="219"/>
      <c r="I15" s="220"/>
    </row>
    <row r="16" spans="1:13" ht="61.5" customHeight="1" x14ac:dyDescent="0.25">
      <c r="A16" s="213"/>
      <c r="B16" s="214"/>
      <c r="C16" s="334"/>
      <c r="D16" s="335"/>
      <c r="E16" s="336"/>
      <c r="F16" s="213"/>
      <c r="G16" s="337" t="s">
        <v>46</v>
      </c>
      <c r="H16" s="394"/>
      <c r="I16" s="338"/>
    </row>
    <row r="17" spans="1:9" ht="50.25" customHeight="1" thickBot="1" x14ac:dyDescent="0.25">
      <c r="A17" s="213"/>
      <c r="B17" s="225"/>
      <c r="C17" s="339" t="s">
        <v>39</v>
      </c>
      <c r="D17" s="340"/>
      <c r="E17" s="368" t="s">
        <v>88</v>
      </c>
      <c r="F17" s="213"/>
      <c r="G17" s="226"/>
      <c r="H17" s="227"/>
      <c r="I17" s="228"/>
    </row>
    <row r="18" spans="1:9" ht="33" customHeight="1" thickBot="1" x14ac:dyDescent="0.25">
      <c r="A18" s="229"/>
      <c r="B18" s="230"/>
      <c r="C18" s="342"/>
      <c r="D18" s="343"/>
      <c r="E18" s="344"/>
      <c r="F18" s="217"/>
      <c r="G18" s="217"/>
      <c r="H18" s="231"/>
      <c r="I18" s="232"/>
    </row>
    <row r="19" spans="1:9" ht="13.5" thickBot="1" x14ac:dyDescent="0.3">
      <c r="A19" s="213"/>
      <c r="B19" s="231"/>
      <c r="C19" s="233"/>
      <c r="D19" s="233"/>
      <c r="E19" s="233"/>
      <c r="F19" s="233"/>
      <c r="G19" s="233"/>
      <c r="H19" s="231"/>
      <c r="I19" s="232"/>
    </row>
    <row r="20" spans="1:9" ht="42.75" customHeight="1" x14ac:dyDescent="0.25">
      <c r="A20" s="213"/>
      <c r="B20" s="231"/>
      <c r="C20" s="99" t="s">
        <v>42</v>
      </c>
      <c r="D20" s="100" t="s">
        <v>54</v>
      </c>
      <c r="E20" s="100" t="s">
        <v>122</v>
      </c>
      <c r="F20" s="345" t="s">
        <v>58</v>
      </c>
      <c r="G20" s="99" t="s">
        <v>113</v>
      </c>
      <c r="H20" s="100"/>
      <c r="I20" s="112"/>
    </row>
    <row r="21" spans="1:9" ht="14.25" customHeight="1" x14ac:dyDescent="0.25">
      <c r="A21" s="213"/>
      <c r="B21" s="231"/>
      <c r="C21" s="105"/>
      <c r="D21" s="106"/>
      <c r="E21" s="106"/>
      <c r="F21" s="346"/>
      <c r="G21" s="105"/>
      <c r="H21" s="106"/>
      <c r="I21" s="236"/>
    </row>
    <row r="22" spans="1:9" ht="25.5" customHeight="1" x14ac:dyDescent="0.25">
      <c r="A22" s="213"/>
      <c r="B22" s="231"/>
      <c r="C22" s="105"/>
      <c r="D22" s="106"/>
      <c r="E22" s="106"/>
      <c r="F22" s="346"/>
      <c r="G22" s="105" t="s">
        <v>30</v>
      </c>
      <c r="H22" s="346" t="s">
        <v>45</v>
      </c>
      <c r="I22" s="396"/>
    </row>
    <row r="23" spans="1:9" ht="32.25" customHeight="1" thickBot="1" x14ac:dyDescent="0.3">
      <c r="A23" s="213"/>
      <c r="B23" s="231"/>
      <c r="C23" s="113"/>
      <c r="D23" s="114"/>
      <c r="E23" s="114"/>
      <c r="F23" s="351"/>
      <c r="G23" s="113"/>
      <c r="H23" s="240" t="s">
        <v>116</v>
      </c>
      <c r="I23" s="119" t="s">
        <v>76</v>
      </c>
    </row>
    <row r="24" spans="1:9" ht="29.25" customHeight="1" x14ac:dyDescent="0.25">
      <c r="A24" s="241" t="s">
        <v>43</v>
      </c>
      <c r="B24" s="121" t="s">
        <v>40</v>
      </c>
      <c r="C24" s="481" t="s">
        <v>5</v>
      </c>
      <c r="D24" s="495">
        <v>1</v>
      </c>
      <c r="E24" s="502">
        <v>3944722</v>
      </c>
      <c r="F24" s="287">
        <f>+(D24*E24)*7</f>
        <v>27613054</v>
      </c>
      <c r="G24" s="422"/>
      <c r="H24" s="434"/>
      <c r="I24" s="434"/>
    </row>
    <row r="25" spans="1:9" ht="29.25" customHeight="1" x14ac:dyDescent="0.25">
      <c r="A25" s="246"/>
      <c r="B25" s="124"/>
      <c r="C25" s="481" t="s">
        <v>16</v>
      </c>
      <c r="D25" s="495">
        <v>1</v>
      </c>
      <c r="E25" s="502">
        <v>2775749</v>
      </c>
      <c r="F25" s="287">
        <f t="shared" ref="F25:F38" si="0">+(D25*E25)*7</f>
        <v>19430243</v>
      </c>
      <c r="G25" s="422"/>
      <c r="H25" s="126"/>
      <c r="I25" s="126"/>
    </row>
    <row r="26" spans="1:9" ht="29.25" customHeight="1" x14ac:dyDescent="0.25">
      <c r="A26" s="246"/>
      <c r="B26" s="124"/>
      <c r="C26" s="481" t="s">
        <v>17</v>
      </c>
      <c r="D26" s="495">
        <v>1</v>
      </c>
      <c r="E26" s="502">
        <v>2775749</v>
      </c>
      <c r="F26" s="287">
        <f t="shared" si="0"/>
        <v>19430243</v>
      </c>
      <c r="G26" s="422"/>
      <c r="H26" s="126"/>
      <c r="I26" s="126"/>
    </row>
    <row r="27" spans="1:9" ht="29.25" customHeight="1" x14ac:dyDescent="0.25">
      <c r="A27" s="246"/>
      <c r="B27" s="124"/>
      <c r="C27" s="481" t="s">
        <v>18</v>
      </c>
      <c r="D27" s="495">
        <v>1</v>
      </c>
      <c r="E27" s="502">
        <v>2775749</v>
      </c>
      <c r="F27" s="287">
        <f t="shared" si="0"/>
        <v>19430243</v>
      </c>
      <c r="G27" s="422"/>
      <c r="H27" s="126"/>
      <c r="I27" s="126"/>
    </row>
    <row r="28" spans="1:9" ht="29.25" customHeight="1" x14ac:dyDescent="0.25">
      <c r="A28" s="246"/>
      <c r="B28" s="124"/>
      <c r="C28" s="481" t="s">
        <v>29</v>
      </c>
      <c r="D28" s="495">
        <v>1</v>
      </c>
      <c r="E28" s="502">
        <v>2925000</v>
      </c>
      <c r="F28" s="287">
        <f t="shared" si="0"/>
        <v>20475000</v>
      </c>
      <c r="G28" s="422"/>
      <c r="H28" s="126"/>
      <c r="I28" s="126"/>
    </row>
    <row r="29" spans="1:9" ht="29.25" customHeight="1" x14ac:dyDescent="0.25">
      <c r="A29" s="246"/>
      <c r="B29" s="124"/>
      <c r="C29" s="481" t="s">
        <v>19</v>
      </c>
      <c r="D29" s="495">
        <v>1</v>
      </c>
      <c r="E29" s="502">
        <v>2775749</v>
      </c>
      <c r="F29" s="287">
        <f t="shared" si="0"/>
        <v>19430243</v>
      </c>
      <c r="G29" s="422"/>
      <c r="H29" s="126"/>
      <c r="I29" s="126"/>
    </row>
    <row r="30" spans="1:9" ht="29.25" customHeight="1" x14ac:dyDescent="0.25">
      <c r="A30" s="246"/>
      <c r="B30" s="124"/>
      <c r="C30" s="481" t="s">
        <v>20</v>
      </c>
      <c r="D30" s="495">
        <v>1</v>
      </c>
      <c r="E30" s="502">
        <v>2775749</v>
      </c>
      <c r="F30" s="287">
        <f t="shared" si="0"/>
        <v>19430243</v>
      </c>
      <c r="G30" s="422"/>
      <c r="H30" s="126"/>
      <c r="I30" s="126"/>
    </row>
    <row r="31" spans="1:9" ht="29.25" customHeight="1" x14ac:dyDescent="0.25">
      <c r="A31" s="246"/>
      <c r="B31" s="124"/>
      <c r="C31" s="481" t="s">
        <v>21</v>
      </c>
      <c r="D31" s="495">
        <v>1</v>
      </c>
      <c r="E31" s="502">
        <v>2770079</v>
      </c>
      <c r="F31" s="287">
        <f t="shared" si="0"/>
        <v>19390553</v>
      </c>
      <c r="G31" s="422"/>
      <c r="H31" s="126"/>
      <c r="I31" s="126"/>
    </row>
    <row r="32" spans="1:9" ht="29.25" customHeight="1" x14ac:dyDescent="0.25">
      <c r="A32" s="246"/>
      <c r="B32" s="124"/>
      <c r="C32" s="481" t="s">
        <v>22</v>
      </c>
      <c r="D32" s="495">
        <v>1</v>
      </c>
      <c r="E32" s="502">
        <v>2775749</v>
      </c>
      <c r="F32" s="287">
        <f t="shared" si="0"/>
        <v>19430243</v>
      </c>
      <c r="G32" s="422"/>
      <c r="H32" s="126"/>
      <c r="I32" s="126"/>
    </row>
    <row r="33" spans="1:12" ht="29.25" customHeight="1" x14ac:dyDescent="0.25">
      <c r="A33" s="246"/>
      <c r="B33" s="124"/>
      <c r="C33" s="481" t="s">
        <v>23</v>
      </c>
      <c r="D33" s="495">
        <v>1</v>
      </c>
      <c r="E33" s="502">
        <v>1870264</v>
      </c>
      <c r="F33" s="287">
        <f t="shared" si="0"/>
        <v>13091848</v>
      </c>
      <c r="G33" s="422"/>
      <c r="H33" s="126"/>
      <c r="I33" s="126"/>
    </row>
    <row r="34" spans="1:12" ht="29.25" customHeight="1" x14ac:dyDescent="0.25">
      <c r="A34" s="246"/>
      <c r="B34" s="124"/>
      <c r="C34" s="481" t="s">
        <v>24</v>
      </c>
      <c r="D34" s="495">
        <v>2</v>
      </c>
      <c r="E34" s="502">
        <v>1894324</v>
      </c>
      <c r="F34" s="287">
        <f t="shared" si="0"/>
        <v>26520536</v>
      </c>
      <c r="G34" s="422"/>
      <c r="H34" s="126"/>
      <c r="I34" s="126"/>
    </row>
    <row r="35" spans="1:12" ht="29.25" customHeight="1" x14ac:dyDescent="0.25">
      <c r="A35" s="246"/>
      <c r="B35" s="124"/>
      <c r="C35" s="483" t="s">
        <v>25</v>
      </c>
      <c r="D35" s="496">
        <v>13</v>
      </c>
      <c r="E35" s="502">
        <v>2269456</v>
      </c>
      <c r="F35" s="287">
        <f t="shared" si="0"/>
        <v>206520496</v>
      </c>
      <c r="G35" s="422"/>
      <c r="H35" s="126"/>
      <c r="I35" s="126"/>
    </row>
    <row r="36" spans="1:12" ht="29.25" customHeight="1" x14ac:dyDescent="0.25">
      <c r="A36" s="246"/>
      <c r="B36" s="124"/>
      <c r="C36" s="503" t="s">
        <v>26</v>
      </c>
      <c r="D36" s="496">
        <v>1</v>
      </c>
      <c r="E36" s="502">
        <v>1894324</v>
      </c>
      <c r="F36" s="287">
        <f t="shared" si="0"/>
        <v>13260268</v>
      </c>
      <c r="G36" s="422"/>
      <c r="H36" s="125"/>
      <c r="I36" s="125"/>
    </row>
    <row r="37" spans="1:12" ht="30" customHeight="1" x14ac:dyDescent="0.25">
      <c r="A37" s="246"/>
      <c r="B37" s="124"/>
      <c r="C37" s="481" t="s">
        <v>27</v>
      </c>
      <c r="D37" s="495">
        <v>6</v>
      </c>
      <c r="E37" s="502">
        <v>1558822</v>
      </c>
      <c r="F37" s="287">
        <f t="shared" si="0"/>
        <v>65470524</v>
      </c>
      <c r="G37" s="422"/>
      <c r="H37" s="126"/>
      <c r="I37" s="126"/>
    </row>
    <row r="38" spans="1:12" ht="30" customHeight="1" x14ac:dyDescent="0.25">
      <c r="A38" s="246"/>
      <c r="B38" s="124"/>
      <c r="C38" s="485" t="s">
        <v>28</v>
      </c>
      <c r="D38" s="497">
        <v>3</v>
      </c>
      <c r="E38" s="502">
        <v>1548669</v>
      </c>
      <c r="F38" s="287">
        <f t="shared" si="0"/>
        <v>32522049</v>
      </c>
      <c r="G38" s="422"/>
      <c r="H38" s="127"/>
      <c r="I38" s="127"/>
    </row>
    <row r="39" spans="1:12" ht="31.5" customHeight="1" x14ac:dyDescent="0.25">
      <c r="A39" s="246"/>
      <c r="B39" s="124"/>
      <c r="C39" s="184" t="s">
        <v>44</v>
      </c>
      <c r="D39" s="504"/>
      <c r="E39" s="186">
        <f>SUM(E24:E38)</f>
        <v>37330154</v>
      </c>
      <c r="F39" s="186">
        <f>SUM(F24:F38)</f>
        <v>541445786</v>
      </c>
      <c r="G39" s="479"/>
      <c r="H39" s="130" t="s">
        <v>121</v>
      </c>
      <c r="I39" s="130"/>
    </row>
    <row r="40" spans="1:12" ht="37.5" customHeight="1" x14ac:dyDescent="0.25">
      <c r="A40" s="246"/>
      <c r="B40" s="124"/>
      <c r="C40" s="488" t="s">
        <v>31</v>
      </c>
      <c r="D40" s="489"/>
      <c r="E40" s="177">
        <v>485520</v>
      </c>
      <c r="F40" s="287">
        <f>+E40*7</f>
        <v>3398640</v>
      </c>
      <c r="G40" s="244"/>
      <c r="H40" s="127"/>
      <c r="I40" s="127"/>
    </row>
    <row r="41" spans="1:12" ht="29.25" customHeight="1" x14ac:dyDescent="0.25">
      <c r="A41" s="246"/>
      <c r="B41" s="124"/>
      <c r="C41" s="488" t="s">
        <v>32</v>
      </c>
      <c r="D41" s="489"/>
      <c r="E41" s="177">
        <v>7372402</v>
      </c>
      <c r="F41" s="287">
        <f t="shared" ref="F41:F46" si="1">+E41*7</f>
        <v>51606814</v>
      </c>
      <c r="G41" s="244"/>
      <c r="H41" s="128"/>
      <c r="I41" s="128"/>
    </row>
    <row r="42" spans="1:12" ht="29.25" customHeight="1" x14ac:dyDescent="0.25">
      <c r="A42" s="246"/>
      <c r="B42" s="124"/>
      <c r="C42" s="488" t="s">
        <v>33</v>
      </c>
      <c r="D42" s="489"/>
      <c r="E42" s="177">
        <v>2032692</v>
      </c>
      <c r="F42" s="287">
        <f t="shared" si="1"/>
        <v>14228844</v>
      </c>
      <c r="G42" s="244"/>
      <c r="H42" s="128"/>
      <c r="I42" s="128"/>
    </row>
    <row r="43" spans="1:12" ht="29.25" customHeight="1" x14ac:dyDescent="0.25">
      <c r="A43" s="246"/>
      <c r="B43" s="124"/>
      <c r="C43" s="490" t="s">
        <v>15</v>
      </c>
      <c r="D43" s="491"/>
      <c r="E43" s="177">
        <v>9177391</v>
      </c>
      <c r="F43" s="287">
        <f t="shared" si="1"/>
        <v>64241737</v>
      </c>
      <c r="G43" s="244"/>
      <c r="H43" s="128"/>
      <c r="I43" s="128"/>
    </row>
    <row r="44" spans="1:12" ht="29.25" customHeight="1" x14ac:dyDescent="0.25">
      <c r="A44" s="246"/>
      <c r="B44" s="124"/>
      <c r="C44" s="488" t="s">
        <v>34</v>
      </c>
      <c r="D44" s="489"/>
      <c r="E44" s="177">
        <v>5071453</v>
      </c>
      <c r="F44" s="287">
        <f t="shared" si="1"/>
        <v>35500171</v>
      </c>
      <c r="G44" s="244"/>
      <c r="H44" s="128"/>
      <c r="I44" s="128"/>
    </row>
    <row r="45" spans="1:12" ht="29.25" customHeight="1" x14ac:dyDescent="0.25">
      <c r="A45" s="246"/>
      <c r="B45" s="124"/>
      <c r="C45" s="488" t="s">
        <v>35</v>
      </c>
      <c r="D45" s="489"/>
      <c r="E45" s="177">
        <v>10306102</v>
      </c>
      <c r="F45" s="287">
        <f t="shared" si="1"/>
        <v>72142714</v>
      </c>
      <c r="G45" s="244"/>
      <c r="H45" s="128"/>
      <c r="I45" s="128"/>
    </row>
    <row r="46" spans="1:12" ht="29.25" customHeight="1" x14ac:dyDescent="0.25">
      <c r="A46" s="246"/>
      <c r="B46" s="124"/>
      <c r="C46" s="488" t="s">
        <v>50</v>
      </c>
      <c r="D46" s="489"/>
      <c r="E46" s="177">
        <v>16518296.181573331</v>
      </c>
      <c r="F46" s="287">
        <f t="shared" si="1"/>
        <v>115628073.27101332</v>
      </c>
      <c r="G46" s="244"/>
      <c r="H46" s="128"/>
      <c r="I46" s="128"/>
    </row>
    <row r="47" spans="1:12" ht="30" customHeight="1" thickBot="1" x14ac:dyDescent="0.3">
      <c r="A47" s="246"/>
      <c r="B47" s="132"/>
      <c r="C47" s="452" t="s">
        <v>6</v>
      </c>
      <c r="D47" s="453"/>
      <c r="E47" s="310">
        <f>+ROUND(SUM(E39:E46),0)</f>
        <v>88294010</v>
      </c>
      <c r="F47" s="310">
        <f>+ROUND(SUM(F39:F46),0)</f>
        <v>898192779</v>
      </c>
      <c r="G47" s="419"/>
      <c r="H47" s="256"/>
      <c r="I47" s="258"/>
      <c r="J47" s="375"/>
    </row>
    <row r="48" spans="1:12" ht="30" customHeight="1" x14ac:dyDescent="0.25">
      <c r="A48" s="246"/>
      <c r="B48" s="136" t="s">
        <v>41</v>
      </c>
      <c r="C48" s="492" t="s">
        <v>7</v>
      </c>
      <c r="D48" s="493"/>
      <c r="E48" s="177">
        <v>13339388</v>
      </c>
      <c r="F48" s="177">
        <f>+E48*7</f>
        <v>93375716</v>
      </c>
      <c r="G48" s="122"/>
      <c r="H48" s="137"/>
      <c r="I48" s="137"/>
      <c r="K48" s="375">
        <v>10627125.300000012</v>
      </c>
      <c r="L48" s="480"/>
    </row>
    <row r="49" spans="1:9" ht="15" x14ac:dyDescent="0.25">
      <c r="A49" s="246"/>
      <c r="B49" s="138"/>
      <c r="C49" s="492" t="s">
        <v>8</v>
      </c>
      <c r="D49" s="493"/>
      <c r="E49" s="177">
        <v>22091009.5</v>
      </c>
      <c r="F49" s="177">
        <f>+E49*7</f>
        <v>154637066.5</v>
      </c>
      <c r="G49" s="122"/>
      <c r="H49" s="139"/>
      <c r="I49" s="139"/>
    </row>
    <row r="50" spans="1:9" ht="30" customHeight="1" thickBot="1" x14ac:dyDescent="0.3">
      <c r="A50" s="246"/>
      <c r="B50" s="262"/>
      <c r="C50" s="456" t="s">
        <v>14</v>
      </c>
      <c r="D50" s="457"/>
      <c r="E50" s="310">
        <f>+ROUND(SUM(E48:E49),0)</f>
        <v>35430398</v>
      </c>
      <c r="F50" s="310">
        <f>+ROUND(SUM(F48:F49),0)</f>
        <v>248012783</v>
      </c>
      <c r="G50" s="274"/>
      <c r="H50" s="357"/>
      <c r="I50" s="266"/>
    </row>
    <row r="51" spans="1:9" ht="30" customHeight="1" thickBot="1" x14ac:dyDescent="0.3">
      <c r="A51" s="246"/>
      <c r="B51" s="267"/>
      <c r="C51" s="352" t="s">
        <v>78</v>
      </c>
      <c r="D51" s="353"/>
      <c r="E51" s="353"/>
      <c r="F51" s="353"/>
      <c r="G51" s="353"/>
      <c r="H51" s="353"/>
      <c r="I51" s="354"/>
    </row>
    <row r="52" spans="1:9" ht="30" customHeight="1" x14ac:dyDescent="0.25">
      <c r="A52" s="246"/>
      <c r="B52" s="147" t="s">
        <v>9</v>
      </c>
      <c r="C52" s="494" t="s">
        <v>10</v>
      </c>
      <c r="D52" s="308" t="s">
        <v>55</v>
      </c>
      <c r="E52" s="177">
        <v>23227329.5</v>
      </c>
      <c r="F52" s="177">
        <f>+E52*2</f>
        <v>46454659</v>
      </c>
      <c r="G52" s="125"/>
      <c r="H52" s="129"/>
      <c r="I52" s="501"/>
    </row>
    <row r="53" spans="1:9" ht="30" customHeight="1" x14ac:dyDescent="0.25">
      <c r="A53" s="246"/>
      <c r="B53" s="147"/>
      <c r="C53" s="494" t="s">
        <v>11</v>
      </c>
      <c r="D53" s="308" t="s">
        <v>56</v>
      </c>
      <c r="E53" s="177">
        <v>2331125.5</v>
      </c>
      <c r="F53" s="177">
        <f>+E53</f>
        <v>2331125.5</v>
      </c>
      <c r="G53" s="125"/>
      <c r="H53" s="129"/>
      <c r="I53" s="501"/>
    </row>
    <row r="54" spans="1:9" ht="30" customHeight="1" x14ac:dyDescent="0.25">
      <c r="A54" s="246"/>
      <c r="B54" s="147"/>
      <c r="C54" s="494" t="s">
        <v>12</v>
      </c>
      <c r="D54" s="308" t="s">
        <v>57</v>
      </c>
      <c r="E54" s="177">
        <v>698660</v>
      </c>
      <c r="F54" s="177">
        <f>+E54</f>
        <v>698660</v>
      </c>
      <c r="G54" s="122"/>
      <c r="H54" s="128"/>
      <c r="I54" s="128"/>
    </row>
    <row r="55" spans="1:9" ht="30" customHeight="1" x14ac:dyDescent="0.25">
      <c r="A55" s="268"/>
      <c r="B55" s="150"/>
      <c r="C55" s="309" t="s">
        <v>13</v>
      </c>
      <c r="D55" s="309"/>
      <c r="E55" s="310">
        <f>+ROUND(SUM(E52:E54),0)</f>
        <v>26257115</v>
      </c>
      <c r="F55" s="310">
        <f>+ROUND(SUM(F52:F54),0)</f>
        <v>49484445</v>
      </c>
      <c r="G55" s="419"/>
      <c r="H55" s="256"/>
      <c r="I55" s="258"/>
    </row>
    <row r="56" spans="1:9" ht="30" customHeight="1" x14ac:dyDescent="0.25">
      <c r="A56" s="270" t="s">
        <v>48</v>
      </c>
      <c r="B56" s="271"/>
      <c r="C56" s="272"/>
      <c r="D56" s="273"/>
      <c r="E56" s="311">
        <f>+ROUND(SUM(E55,E50,E47),0)</f>
        <v>149981523</v>
      </c>
      <c r="F56" s="311">
        <f>+ROUND(SUM(F55,F50,F47),0)</f>
        <v>1195690007</v>
      </c>
      <c r="G56" s="419"/>
      <c r="H56" s="257"/>
      <c r="I56" s="275"/>
    </row>
    <row r="57" spans="1:9" ht="24" customHeight="1" x14ac:dyDescent="0.25">
      <c r="A57" s="154"/>
      <c r="B57" s="154"/>
      <c r="C57" s="276"/>
      <c r="D57" s="276"/>
      <c r="E57" s="276"/>
      <c r="F57" s="276"/>
      <c r="G57" s="276"/>
      <c r="H57" s="276"/>
      <c r="I57" s="276"/>
    </row>
    <row r="58" spans="1:9" x14ac:dyDescent="0.25">
      <c r="A58" s="376"/>
      <c r="B58" s="376"/>
      <c r="C58" s="376"/>
      <c r="D58" s="376"/>
      <c r="E58" s="376"/>
      <c r="F58" s="376"/>
      <c r="G58" s="376"/>
      <c r="H58" s="376"/>
      <c r="I58" s="376"/>
    </row>
    <row r="59" spans="1:9" ht="18" x14ac:dyDescent="0.25">
      <c r="A59" s="157" t="s">
        <v>97</v>
      </c>
      <c r="B59" s="157"/>
      <c r="C59" s="157"/>
      <c r="D59" s="157"/>
      <c r="E59" s="159"/>
      <c r="F59" s="159"/>
      <c r="G59" s="159"/>
      <c r="H59" s="159"/>
      <c r="I59" s="159"/>
    </row>
    <row r="60" spans="1:9" x14ac:dyDescent="0.25">
      <c r="A60" s="157" t="s">
        <v>98</v>
      </c>
      <c r="B60" s="157"/>
      <c r="C60" s="157"/>
      <c r="D60" s="157"/>
      <c r="E60" s="157"/>
      <c r="F60" s="157"/>
      <c r="G60" s="157"/>
      <c r="H60" s="157"/>
      <c r="I60" s="157"/>
    </row>
    <row r="61" spans="1:9" x14ac:dyDescent="0.25">
      <c r="A61" s="157"/>
      <c r="B61" s="157"/>
      <c r="C61" s="157"/>
      <c r="D61" s="157"/>
      <c r="E61" s="157"/>
      <c r="F61" s="157"/>
      <c r="G61" s="157"/>
      <c r="H61" s="157"/>
      <c r="I61" s="157"/>
    </row>
    <row r="62" spans="1:9" ht="18" x14ac:dyDescent="0.25">
      <c r="A62" s="397" t="s">
        <v>99</v>
      </c>
      <c r="B62" s="398"/>
      <c r="C62" s="159"/>
      <c r="D62" s="159"/>
      <c r="E62" s="159"/>
      <c r="F62" s="159"/>
      <c r="G62" s="159"/>
      <c r="H62" s="159"/>
      <c r="I62" s="159"/>
    </row>
    <row r="63" spans="1:9" ht="18" x14ac:dyDescent="0.25">
      <c r="A63" s="397" t="s">
        <v>100</v>
      </c>
      <c r="B63" s="398"/>
      <c r="C63" s="159"/>
      <c r="D63" s="159"/>
      <c r="E63" s="159"/>
      <c r="F63" s="159"/>
      <c r="G63" s="159"/>
      <c r="H63" s="159"/>
      <c r="I63" s="159"/>
    </row>
    <row r="64" spans="1:9" ht="18" x14ac:dyDescent="0.25">
      <c r="A64" s="397" t="s">
        <v>101</v>
      </c>
      <c r="B64" s="398"/>
      <c r="C64" s="159"/>
      <c r="D64" s="159"/>
      <c r="E64" s="159"/>
      <c r="F64" s="159"/>
      <c r="G64" s="159"/>
      <c r="H64" s="159"/>
      <c r="I64" s="159"/>
    </row>
    <row r="65" spans="1:9" ht="18" x14ac:dyDescent="0.25">
      <c r="A65" s="397" t="s">
        <v>102</v>
      </c>
      <c r="B65" s="398"/>
      <c r="C65" s="159"/>
      <c r="D65" s="159"/>
      <c r="E65" s="159"/>
      <c r="F65" s="159"/>
      <c r="G65" s="159"/>
      <c r="H65" s="159"/>
      <c r="I65" s="159"/>
    </row>
    <row r="66" spans="1:9" ht="18" x14ac:dyDescent="0.25">
      <c r="A66" s="397" t="s">
        <v>103</v>
      </c>
      <c r="B66" s="398"/>
      <c r="C66" s="159"/>
      <c r="D66" s="159"/>
      <c r="E66" s="159"/>
      <c r="F66" s="159"/>
      <c r="G66" s="159"/>
      <c r="H66" s="159"/>
      <c r="I66" s="159"/>
    </row>
    <row r="67" spans="1:9" ht="18" x14ac:dyDescent="0.25">
      <c r="A67" s="397" t="s">
        <v>104</v>
      </c>
      <c r="B67" s="398"/>
      <c r="C67" s="159"/>
      <c r="D67" s="159"/>
      <c r="E67" s="159"/>
      <c r="F67" s="159"/>
      <c r="G67" s="159"/>
      <c r="H67" s="159"/>
      <c r="I67" s="159"/>
    </row>
    <row r="68" spans="1:9" ht="18" x14ac:dyDescent="0.25">
      <c r="A68" s="397" t="s">
        <v>105</v>
      </c>
      <c r="B68" s="399"/>
      <c r="C68" s="162"/>
      <c r="D68" s="162"/>
      <c r="E68" s="162"/>
      <c r="F68" s="161"/>
      <c r="G68" s="159"/>
      <c r="H68" s="162"/>
      <c r="I68" s="162"/>
    </row>
    <row r="69" spans="1:9" ht="18" x14ac:dyDescent="0.25">
      <c r="A69" s="397" t="s">
        <v>106</v>
      </c>
      <c r="B69" s="399"/>
      <c r="C69" s="162"/>
      <c r="D69" s="162"/>
      <c r="E69" s="162"/>
      <c r="F69" s="162"/>
      <c r="G69" s="162"/>
      <c r="H69" s="162"/>
      <c r="I69" s="162"/>
    </row>
    <row r="70" spans="1:9" ht="18" x14ac:dyDescent="0.25">
      <c r="A70" s="400" t="s">
        <v>107</v>
      </c>
      <c r="B70" s="399"/>
      <c r="C70" s="162"/>
      <c r="D70" s="162"/>
      <c r="E70" s="162"/>
      <c r="F70" s="162"/>
      <c r="G70" s="162"/>
      <c r="H70" s="162"/>
      <c r="I70" s="162"/>
    </row>
    <row r="71" spans="1:9" x14ac:dyDescent="0.25">
      <c r="A71" s="278"/>
      <c r="B71" s="277"/>
      <c r="C71" s="214"/>
      <c r="D71" s="214"/>
      <c r="E71" s="214"/>
      <c r="F71" s="214"/>
      <c r="G71" s="214"/>
      <c r="H71" s="214"/>
      <c r="I71" s="214"/>
    </row>
    <row r="72" spans="1:9" x14ac:dyDescent="0.25">
      <c r="A72" s="277"/>
      <c r="B72" s="277"/>
      <c r="C72" s="214"/>
      <c r="D72" s="214"/>
      <c r="E72" s="214"/>
      <c r="F72" s="214"/>
      <c r="G72" s="214"/>
      <c r="H72" s="214"/>
      <c r="I72" s="214"/>
    </row>
    <row r="73" spans="1:9" x14ac:dyDescent="0.25">
      <c r="A73" s="277"/>
      <c r="B73" s="277"/>
      <c r="C73" s="214"/>
      <c r="D73" s="214"/>
      <c r="E73" s="277"/>
      <c r="F73" s="277"/>
      <c r="G73" s="277"/>
      <c r="H73" s="214"/>
      <c r="I73" s="277"/>
    </row>
    <row r="74" spans="1:9" ht="10.5" customHeight="1" x14ac:dyDescent="0.25">
      <c r="A74" s="277"/>
      <c r="B74" s="277"/>
      <c r="C74" s="214"/>
      <c r="D74" s="214"/>
      <c r="E74" s="277"/>
      <c r="F74" s="277"/>
      <c r="G74" s="277"/>
      <c r="H74" s="214"/>
      <c r="I74" s="277"/>
    </row>
    <row r="75" spans="1:9" ht="8.25" customHeight="1" x14ac:dyDescent="0.25">
      <c r="A75" s="277"/>
      <c r="B75" s="277"/>
      <c r="C75" s="214"/>
      <c r="D75" s="214"/>
      <c r="E75" s="277"/>
      <c r="F75" s="277"/>
      <c r="G75" s="277"/>
      <c r="H75" s="214"/>
      <c r="I75" s="277"/>
    </row>
    <row r="76" spans="1:9" x14ac:dyDescent="0.25">
      <c r="A76" s="277"/>
      <c r="B76" s="277"/>
      <c r="C76" s="214"/>
      <c r="D76" s="214"/>
      <c r="E76" s="277"/>
      <c r="F76" s="277"/>
      <c r="G76" s="277"/>
      <c r="H76" s="214"/>
      <c r="I76" s="277"/>
    </row>
    <row r="77" spans="1:9" x14ac:dyDescent="0.25">
      <c r="A77" s="277"/>
      <c r="B77" s="277"/>
      <c r="C77" s="214"/>
      <c r="D77" s="214"/>
      <c r="E77" s="277"/>
      <c r="F77" s="277"/>
      <c r="G77" s="277"/>
      <c r="H77" s="214"/>
      <c r="I77" s="277"/>
    </row>
    <row r="78" spans="1:9" x14ac:dyDescent="0.25">
      <c r="A78" s="277"/>
      <c r="B78" s="277"/>
      <c r="C78" s="214"/>
      <c r="D78" s="214"/>
      <c r="E78" s="277"/>
      <c r="F78" s="277"/>
      <c r="G78" s="277"/>
      <c r="H78" s="214"/>
      <c r="I78" s="277"/>
    </row>
    <row r="79" spans="1:9" x14ac:dyDescent="0.25">
      <c r="A79" s="278"/>
      <c r="B79" s="277"/>
      <c r="C79" s="214"/>
      <c r="D79" s="214"/>
      <c r="E79" s="278"/>
      <c r="F79" s="278"/>
      <c r="G79" s="278"/>
      <c r="H79" s="214"/>
      <c r="I79" s="277"/>
    </row>
    <row r="80" spans="1:9" x14ac:dyDescent="0.25">
      <c r="A80" s="277"/>
      <c r="B80" s="277"/>
      <c r="C80" s="214"/>
      <c r="D80" s="214"/>
      <c r="E80" s="277"/>
      <c r="F80" s="277"/>
      <c r="G80" s="277"/>
      <c r="H80" s="214"/>
      <c r="I80" s="277"/>
    </row>
    <row r="81" spans="1:9" ht="15" x14ac:dyDescent="0.25">
      <c r="A81" s="277"/>
      <c r="B81" s="277"/>
      <c r="C81" s="279"/>
      <c r="D81" s="279"/>
      <c r="E81" s="280"/>
      <c r="F81" s="280"/>
      <c r="G81" s="280"/>
      <c r="H81" s="281"/>
      <c r="I81" s="279"/>
    </row>
    <row r="82" spans="1:9" ht="49.5" customHeight="1" x14ac:dyDescent="0.25">
      <c r="A82" s="282"/>
      <c r="B82" s="282"/>
      <c r="C82" s="282"/>
      <c r="D82" s="282"/>
      <c r="E82" s="282"/>
      <c r="F82" s="282"/>
      <c r="G82" s="282"/>
      <c r="H82" s="282"/>
      <c r="I82" s="282"/>
    </row>
    <row r="83" spans="1:9" ht="123" customHeight="1" x14ac:dyDescent="0.25">
      <c r="A83" s="283"/>
      <c r="B83" s="283"/>
      <c r="C83" s="283"/>
      <c r="D83" s="283"/>
      <c r="E83" s="283"/>
      <c r="F83" s="283"/>
      <c r="G83" s="283"/>
      <c r="H83" s="283"/>
      <c r="I83" s="283"/>
    </row>
  </sheetData>
  <sheetProtection algorithmName="SHA-512" hashValue="svM53fk6EQcRi2jHefxN8j4YUKtrkZZTlVk3OYRoDg8aKMd6DXpcwgUvVMoSn8SBPcQ5k5DvsmzIYpXEh7RW6Q==" saltValue="vG9jihFNkpkVF0MjQIbPPA==" spinCount="100000" sheet="1" objects="1" scenarios="1"/>
  <mergeCells count="36">
    <mergeCell ref="C1:H4"/>
    <mergeCell ref="J1:M2"/>
    <mergeCell ref="J3:M13"/>
    <mergeCell ref="A6:B6"/>
    <mergeCell ref="C6:I6"/>
    <mergeCell ref="A7:B7"/>
    <mergeCell ref="C7:I7"/>
    <mergeCell ref="A8:B8"/>
    <mergeCell ref="C8:I8"/>
    <mergeCell ref="A9:B9"/>
    <mergeCell ref="C9:I9"/>
    <mergeCell ref="A11:I13"/>
    <mergeCell ref="E15:E16"/>
    <mergeCell ref="E17:E18"/>
    <mergeCell ref="G15:I15"/>
    <mergeCell ref="G16:I17"/>
    <mergeCell ref="C15:D16"/>
    <mergeCell ref="C17:D18"/>
    <mergeCell ref="A82:I82"/>
    <mergeCell ref="A83:I83"/>
    <mergeCell ref="A24:A55"/>
    <mergeCell ref="B24:B47"/>
    <mergeCell ref="B48:B50"/>
    <mergeCell ref="B52:B54"/>
    <mergeCell ref="C51:I51"/>
    <mergeCell ref="A58:I58"/>
    <mergeCell ref="A59:D59"/>
    <mergeCell ref="A60:I61"/>
    <mergeCell ref="F20:F23"/>
    <mergeCell ref="G20:I21"/>
    <mergeCell ref="G22:G23"/>
    <mergeCell ref="H22:I22"/>
    <mergeCell ref="A56:C56"/>
    <mergeCell ref="C20:C23"/>
    <mergeCell ref="D20:D23"/>
    <mergeCell ref="E20:E23"/>
  </mergeCells>
  <conditionalFormatting sqref="E15 E17 J3:M14 G16">
    <cfRule type="containsBlanks" dxfId="3" priority="1" stopIfTrue="1">
      <formula>LEN(TRIM(E3))=0</formula>
    </cfRule>
  </conditionalFormatting>
  <pageMargins left="0.2" right="0.19685039370078741" top="0.70866141732283472" bottom="0.31496062992125984" header="0.31496062992125984" footer="0.31496062992125984"/>
  <pageSetup scale="3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10"/>
  <sheetViews>
    <sheetView view="pageBreakPreview" topLeftCell="A41" zoomScale="70" zoomScaleNormal="85" zoomScaleSheetLayoutView="70" zoomScalePageLayoutView="85" workbookViewId="0">
      <selection activeCell="G51" sqref="G51"/>
    </sheetView>
  </sheetViews>
  <sheetFormatPr baseColWidth="10" defaultRowHeight="12.75" x14ac:dyDescent="0.25"/>
  <cols>
    <col min="1" max="2" width="11.28515625" style="215" customWidth="1"/>
    <col min="3" max="3" width="52.140625" style="215" bestFit="1" customWidth="1"/>
    <col min="4" max="4" width="32.28515625" style="215" customWidth="1"/>
    <col min="5" max="7" width="30.85546875" style="215" customWidth="1"/>
    <col min="8" max="8" width="17.8554687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7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27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7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108</v>
      </c>
      <c r="J3" s="35"/>
      <c r="K3" s="35"/>
      <c r="L3" s="35"/>
      <c r="M3" s="36"/>
    </row>
    <row r="4" spans="1:13" s="28" customFormat="1" ht="27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51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x14ac:dyDescent="0.25">
      <c r="A10" s="213"/>
      <c r="B10" s="214"/>
      <c r="C10" s="214"/>
      <c r="D10" s="214"/>
      <c r="E10" s="214"/>
      <c r="F10" s="214"/>
      <c r="G10" s="214"/>
      <c r="H10" s="214"/>
      <c r="I10" s="214"/>
      <c r="J10" s="35"/>
      <c r="K10" s="35"/>
      <c r="L10" s="35"/>
      <c r="M10" s="36"/>
    </row>
    <row r="11" spans="1:13" x14ac:dyDescent="0.25">
      <c r="A11" s="213"/>
      <c r="B11" s="214"/>
      <c r="C11" s="214"/>
      <c r="D11" s="214"/>
      <c r="E11" s="214"/>
      <c r="F11" s="214"/>
      <c r="G11" s="214"/>
      <c r="H11" s="214"/>
      <c r="I11" s="214"/>
      <c r="J11" s="35"/>
      <c r="K11" s="35"/>
      <c r="L11" s="35"/>
      <c r="M11" s="36"/>
    </row>
    <row r="12" spans="1:13" x14ac:dyDescent="0.25">
      <c r="A12" s="464" t="s">
        <v>96</v>
      </c>
      <c r="B12" s="465"/>
      <c r="C12" s="465"/>
      <c r="D12" s="465"/>
      <c r="E12" s="465"/>
      <c r="F12" s="465"/>
      <c r="G12" s="465"/>
      <c r="H12" s="465"/>
      <c r="I12" s="466"/>
      <c r="J12" s="35"/>
      <c r="K12" s="35"/>
      <c r="L12" s="35"/>
      <c r="M12" s="36"/>
    </row>
    <row r="13" spans="1:13" ht="32.25" customHeight="1" x14ac:dyDescent="0.25">
      <c r="A13" s="464"/>
      <c r="B13" s="465"/>
      <c r="C13" s="465"/>
      <c r="D13" s="465"/>
      <c r="E13" s="465"/>
      <c r="F13" s="465"/>
      <c r="G13" s="465"/>
      <c r="H13" s="465"/>
      <c r="I13" s="467"/>
      <c r="J13" s="35"/>
      <c r="K13" s="35"/>
      <c r="L13" s="35"/>
      <c r="M13" s="36"/>
    </row>
    <row r="14" spans="1:13" x14ac:dyDescent="0.25">
      <c r="A14" s="213"/>
      <c r="B14" s="214"/>
      <c r="C14" s="214"/>
      <c r="D14" s="214"/>
      <c r="E14" s="214"/>
      <c r="F14" s="214"/>
      <c r="G14" s="214"/>
      <c r="H14" s="214"/>
      <c r="I14" s="214"/>
      <c r="J14" s="35"/>
      <c r="K14" s="35"/>
      <c r="L14" s="35"/>
      <c r="M14" s="36"/>
    </row>
    <row r="15" spans="1:13" x14ac:dyDescent="0.25">
      <c r="A15" s="213"/>
      <c r="B15" s="214"/>
      <c r="C15" s="214"/>
      <c r="D15" s="214"/>
      <c r="E15" s="214"/>
      <c r="F15" s="214"/>
      <c r="G15" s="214"/>
      <c r="H15" s="214"/>
      <c r="I15" s="214"/>
      <c r="J15" s="35"/>
      <c r="K15" s="35"/>
      <c r="L15" s="35"/>
      <c r="M15" s="36"/>
    </row>
    <row r="16" spans="1:13" x14ac:dyDescent="0.25">
      <c r="A16" s="213"/>
      <c r="B16" s="214"/>
      <c r="C16" s="214"/>
      <c r="D16" s="214"/>
      <c r="E16" s="214"/>
      <c r="F16" s="214"/>
      <c r="G16" s="214"/>
      <c r="H16" s="214"/>
      <c r="I16" s="214"/>
      <c r="J16" s="35"/>
      <c r="K16" s="35"/>
      <c r="L16" s="35"/>
      <c r="M16" s="36"/>
    </row>
    <row r="17" spans="1:13" x14ac:dyDescent="0.25">
      <c r="A17" s="213"/>
      <c r="B17" s="214"/>
      <c r="C17" s="214"/>
      <c r="D17" s="214"/>
      <c r="E17" s="214"/>
      <c r="F17" s="214"/>
      <c r="G17" s="214"/>
      <c r="H17" s="214"/>
      <c r="I17" s="214"/>
      <c r="J17" s="35"/>
      <c r="K17" s="35"/>
      <c r="L17" s="35"/>
      <c r="M17" s="36"/>
    </row>
    <row r="18" spans="1:13" x14ac:dyDescent="0.25">
      <c r="A18" s="213"/>
      <c r="B18" s="214"/>
      <c r="C18" s="214"/>
      <c r="D18" s="214"/>
      <c r="E18" s="214"/>
      <c r="F18" s="214"/>
      <c r="G18" s="214"/>
      <c r="H18" s="214"/>
      <c r="I18" s="214"/>
      <c r="J18" s="35"/>
      <c r="K18" s="35"/>
      <c r="L18" s="35"/>
      <c r="M18" s="36"/>
    </row>
    <row r="19" spans="1:13" ht="13.5" thickBot="1" x14ac:dyDescent="0.3">
      <c r="A19" s="213"/>
      <c r="B19" s="214"/>
      <c r="C19" s="214"/>
      <c r="D19" s="214"/>
      <c r="E19" s="214"/>
      <c r="F19" s="214"/>
      <c r="G19" s="214"/>
      <c r="H19" s="214"/>
      <c r="I19" s="214"/>
      <c r="J19" s="35"/>
      <c r="K19" s="35"/>
      <c r="L19" s="35"/>
      <c r="M19" s="36"/>
    </row>
    <row r="20" spans="1:13" ht="30.75" customHeight="1" thickBot="1" x14ac:dyDescent="0.25">
      <c r="A20" s="414"/>
      <c r="B20" s="415"/>
      <c r="C20" s="339" t="s">
        <v>37</v>
      </c>
      <c r="D20" s="340"/>
      <c r="E20" s="366"/>
      <c r="F20" s="225"/>
      <c r="G20" s="218" t="s">
        <v>38</v>
      </c>
      <c r="H20" s="219"/>
      <c r="I20" s="220"/>
    </row>
    <row r="21" spans="1:13" ht="61.5" customHeight="1" x14ac:dyDescent="0.2">
      <c r="A21" s="213"/>
      <c r="B21" s="214"/>
      <c r="C21" s="334"/>
      <c r="D21" s="335"/>
      <c r="E21" s="336"/>
      <c r="F21" s="225"/>
      <c r="G21" s="222" t="s">
        <v>46</v>
      </c>
      <c r="H21" s="223"/>
      <c r="I21" s="224"/>
    </row>
    <row r="22" spans="1:13" ht="50.25" customHeight="1" thickBot="1" x14ac:dyDescent="0.25">
      <c r="A22" s="213"/>
      <c r="B22" s="225"/>
      <c r="C22" s="339" t="s">
        <v>39</v>
      </c>
      <c r="D22" s="340"/>
      <c r="E22" s="368" t="s">
        <v>89</v>
      </c>
      <c r="F22" s="225"/>
      <c r="G22" s="226"/>
      <c r="H22" s="227"/>
      <c r="I22" s="228"/>
    </row>
    <row r="23" spans="1:13" ht="33" customHeight="1" thickBot="1" x14ac:dyDescent="0.25">
      <c r="A23" s="229"/>
      <c r="B23" s="230"/>
      <c r="C23" s="342"/>
      <c r="D23" s="343"/>
      <c r="E23" s="344"/>
      <c r="F23" s="217"/>
      <c r="G23" s="217"/>
      <c r="H23" s="231"/>
      <c r="I23" s="232"/>
    </row>
    <row r="24" spans="1:13" ht="13.5" thickBot="1" x14ac:dyDescent="0.3">
      <c r="A24" s="213"/>
      <c r="B24" s="231"/>
      <c r="C24" s="233"/>
      <c r="D24" s="233"/>
      <c r="E24" s="233"/>
      <c r="F24" s="233"/>
      <c r="G24" s="233"/>
      <c r="H24" s="231"/>
      <c r="I24" s="232"/>
    </row>
    <row r="25" spans="1:13" ht="42.75" customHeight="1" x14ac:dyDescent="0.25">
      <c r="A25" s="213"/>
      <c r="B25" s="231"/>
      <c r="C25" s="99" t="s">
        <v>42</v>
      </c>
      <c r="D25" s="100" t="s">
        <v>54</v>
      </c>
      <c r="E25" s="100" t="s">
        <v>122</v>
      </c>
      <c r="F25" s="345" t="s">
        <v>58</v>
      </c>
      <c r="G25" s="99" t="s">
        <v>113</v>
      </c>
      <c r="H25" s="100"/>
      <c r="I25" s="112"/>
    </row>
    <row r="26" spans="1:13" ht="14.25" customHeight="1" x14ac:dyDescent="0.25">
      <c r="A26" s="213"/>
      <c r="B26" s="231"/>
      <c r="C26" s="105"/>
      <c r="D26" s="106"/>
      <c r="E26" s="106"/>
      <c r="F26" s="346"/>
      <c r="G26" s="105"/>
      <c r="H26" s="106"/>
      <c r="I26" s="236"/>
    </row>
    <row r="27" spans="1:13" ht="25.5" customHeight="1" x14ac:dyDescent="0.25">
      <c r="A27" s="213"/>
      <c r="B27" s="231"/>
      <c r="C27" s="105"/>
      <c r="D27" s="106"/>
      <c r="E27" s="106"/>
      <c r="F27" s="346"/>
      <c r="G27" s="105" t="s">
        <v>30</v>
      </c>
      <c r="H27" s="346" t="s">
        <v>45</v>
      </c>
      <c r="I27" s="396"/>
    </row>
    <row r="28" spans="1:13" ht="35.25" customHeight="1" thickBot="1" x14ac:dyDescent="0.3">
      <c r="A28" s="213"/>
      <c r="B28" s="231"/>
      <c r="C28" s="113"/>
      <c r="D28" s="114"/>
      <c r="E28" s="114"/>
      <c r="F28" s="351"/>
      <c r="G28" s="113"/>
      <c r="H28" s="240" t="s">
        <v>114</v>
      </c>
      <c r="I28" s="119" t="s">
        <v>76</v>
      </c>
    </row>
    <row r="29" spans="1:13" ht="29.25" customHeight="1" x14ac:dyDescent="0.25">
      <c r="A29" s="241" t="s">
        <v>43</v>
      </c>
      <c r="B29" s="121" t="s">
        <v>40</v>
      </c>
      <c r="C29" s="436" t="s">
        <v>5</v>
      </c>
      <c r="D29" s="437">
        <v>1</v>
      </c>
      <c r="E29" s="470">
        <v>3944722</v>
      </c>
      <c r="F29" s="424">
        <f>+(D29*E29)*7</f>
        <v>27613054</v>
      </c>
      <c r="G29" s="422"/>
      <c r="H29" s="434"/>
      <c r="I29" s="434"/>
    </row>
    <row r="30" spans="1:13" ht="29.25" customHeight="1" x14ac:dyDescent="0.25">
      <c r="A30" s="246"/>
      <c r="B30" s="124"/>
      <c r="C30" s="436" t="s">
        <v>16</v>
      </c>
      <c r="D30" s="437">
        <v>1</v>
      </c>
      <c r="E30" s="470">
        <v>2775749</v>
      </c>
      <c r="F30" s="424">
        <f t="shared" ref="F30:F43" si="0">+(D30*E30)*7</f>
        <v>19430243</v>
      </c>
      <c r="G30" s="422"/>
      <c r="H30" s="126"/>
      <c r="I30" s="126"/>
    </row>
    <row r="31" spans="1:13" ht="29.25" customHeight="1" x14ac:dyDescent="0.25">
      <c r="A31" s="246"/>
      <c r="B31" s="124"/>
      <c r="C31" s="436" t="s">
        <v>17</v>
      </c>
      <c r="D31" s="437">
        <v>1</v>
      </c>
      <c r="E31" s="470">
        <v>2775749</v>
      </c>
      <c r="F31" s="424">
        <f t="shared" si="0"/>
        <v>19430243</v>
      </c>
      <c r="G31" s="422"/>
      <c r="H31" s="126"/>
      <c r="I31" s="126"/>
    </row>
    <row r="32" spans="1:13" ht="29.25" customHeight="1" x14ac:dyDescent="0.25">
      <c r="A32" s="246"/>
      <c r="B32" s="124"/>
      <c r="C32" s="436" t="s">
        <v>18</v>
      </c>
      <c r="D32" s="437">
        <v>1</v>
      </c>
      <c r="E32" s="470">
        <v>2775749</v>
      </c>
      <c r="F32" s="424">
        <f t="shared" si="0"/>
        <v>19430243</v>
      </c>
      <c r="G32" s="422"/>
      <c r="H32" s="126"/>
      <c r="I32" s="126"/>
    </row>
    <row r="33" spans="1:9" ht="29.25" customHeight="1" x14ac:dyDescent="0.25">
      <c r="A33" s="246"/>
      <c r="B33" s="124"/>
      <c r="C33" s="436" t="s">
        <v>29</v>
      </c>
      <c r="D33" s="437">
        <v>1</v>
      </c>
      <c r="E33" s="470">
        <v>2925000</v>
      </c>
      <c r="F33" s="424">
        <f t="shared" si="0"/>
        <v>20475000</v>
      </c>
      <c r="G33" s="422"/>
      <c r="H33" s="126"/>
      <c r="I33" s="126"/>
    </row>
    <row r="34" spans="1:9" ht="29.25" customHeight="1" x14ac:dyDescent="0.25">
      <c r="A34" s="246"/>
      <c r="B34" s="124"/>
      <c r="C34" s="436" t="s">
        <v>19</v>
      </c>
      <c r="D34" s="437">
        <v>1</v>
      </c>
      <c r="E34" s="470">
        <v>2775749</v>
      </c>
      <c r="F34" s="424">
        <f t="shared" si="0"/>
        <v>19430243</v>
      </c>
      <c r="G34" s="422"/>
      <c r="H34" s="126"/>
      <c r="I34" s="126"/>
    </row>
    <row r="35" spans="1:9" ht="29.25" customHeight="1" x14ac:dyDescent="0.25">
      <c r="A35" s="246"/>
      <c r="B35" s="124"/>
      <c r="C35" s="436" t="s">
        <v>20</v>
      </c>
      <c r="D35" s="437">
        <v>1</v>
      </c>
      <c r="E35" s="470">
        <v>2775749</v>
      </c>
      <c r="F35" s="424">
        <f t="shared" si="0"/>
        <v>19430243</v>
      </c>
      <c r="G35" s="422"/>
      <c r="H35" s="126"/>
      <c r="I35" s="126"/>
    </row>
    <row r="36" spans="1:9" ht="29.25" customHeight="1" x14ac:dyDescent="0.25">
      <c r="A36" s="246"/>
      <c r="B36" s="124"/>
      <c r="C36" s="436" t="s">
        <v>21</v>
      </c>
      <c r="D36" s="437">
        <v>1</v>
      </c>
      <c r="E36" s="470">
        <v>2770079</v>
      </c>
      <c r="F36" s="424">
        <f t="shared" si="0"/>
        <v>19390553</v>
      </c>
      <c r="G36" s="422"/>
      <c r="H36" s="126"/>
      <c r="I36" s="126"/>
    </row>
    <row r="37" spans="1:9" ht="29.25" customHeight="1" x14ac:dyDescent="0.25">
      <c r="A37" s="246"/>
      <c r="B37" s="124"/>
      <c r="C37" s="436" t="s">
        <v>22</v>
      </c>
      <c r="D37" s="437">
        <v>1</v>
      </c>
      <c r="E37" s="470">
        <v>2775749</v>
      </c>
      <c r="F37" s="424">
        <f t="shared" si="0"/>
        <v>19430243</v>
      </c>
      <c r="G37" s="422"/>
      <c r="H37" s="126"/>
      <c r="I37" s="126"/>
    </row>
    <row r="38" spans="1:9" ht="29.25" customHeight="1" x14ac:dyDescent="0.25">
      <c r="A38" s="246"/>
      <c r="B38" s="124"/>
      <c r="C38" s="436" t="s">
        <v>23</v>
      </c>
      <c r="D38" s="437">
        <v>1</v>
      </c>
      <c r="E38" s="470">
        <v>1870264</v>
      </c>
      <c r="F38" s="424">
        <f t="shared" si="0"/>
        <v>13091848</v>
      </c>
      <c r="G38" s="422"/>
      <c r="H38" s="126"/>
      <c r="I38" s="126"/>
    </row>
    <row r="39" spans="1:9" ht="29.25" customHeight="1" x14ac:dyDescent="0.25">
      <c r="A39" s="246"/>
      <c r="B39" s="124"/>
      <c r="C39" s="436" t="s">
        <v>24</v>
      </c>
      <c r="D39" s="437">
        <v>2</v>
      </c>
      <c r="E39" s="470">
        <v>1894324</v>
      </c>
      <c r="F39" s="424">
        <f t="shared" si="0"/>
        <v>26520536</v>
      </c>
      <c r="G39" s="422"/>
      <c r="H39" s="126"/>
      <c r="I39" s="126"/>
    </row>
    <row r="40" spans="1:9" ht="29.25" customHeight="1" x14ac:dyDescent="0.25">
      <c r="A40" s="246"/>
      <c r="B40" s="124"/>
      <c r="C40" s="440" t="s">
        <v>25</v>
      </c>
      <c r="D40" s="441">
        <v>13</v>
      </c>
      <c r="E40" s="470">
        <v>2269456</v>
      </c>
      <c r="F40" s="424">
        <f t="shared" si="0"/>
        <v>206520496</v>
      </c>
      <c r="G40" s="422"/>
      <c r="H40" s="126"/>
      <c r="I40" s="126"/>
    </row>
    <row r="41" spans="1:9" ht="30" customHeight="1" x14ac:dyDescent="0.25">
      <c r="A41" s="246"/>
      <c r="B41" s="124"/>
      <c r="C41" s="436" t="s">
        <v>26</v>
      </c>
      <c r="D41" s="437">
        <v>1</v>
      </c>
      <c r="E41" s="470">
        <v>1894324</v>
      </c>
      <c r="F41" s="424">
        <f t="shared" si="0"/>
        <v>13260268</v>
      </c>
      <c r="G41" s="422"/>
      <c r="H41" s="126"/>
      <c r="I41" s="126"/>
    </row>
    <row r="42" spans="1:9" ht="30" customHeight="1" x14ac:dyDescent="0.25">
      <c r="A42" s="246"/>
      <c r="B42" s="124"/>
      <c r="C42" s="442" t="s">
        <v>27</v>
      </c>
      <c r="D42" s="443">
        <v>6</v>
      </c>
      <c r="E42" s="470">
        <v>1558822</v>
      </c>
      <c r="F42" s="424">
        <f t="shared" si="0"/>
        <v>65470524</v>
      </c>
      <c r="G42" s="422"/>
      <c r="H42" s="127"/>
      <c r="I42" s="127"/>
    </row>
    <row r="43" spans="1:9" ht="30" customHeight="1" x14ac:dyDescent="0.25">
      <c r="A43" s="246"/>
      <c r="B43" s="124"/>
      <c r="C43" s="442" t="s">
        <v>28</v>
      </c>
      <c r="D43" s="443">
        <v>3</v>
      </c>
      <c r="E43" s="470">
        <v>1548669</v>
      </c>
      <c r="F43" s="424">
        <f t="shared" si="0"/>
        <v>32522049</v>
      </c>
      <c r="G43" s="422"/>
      <c r="H43" s="128"/>
      <c r="I43" s="128"/>
    </row>
    <row r="44" spans="1:9" ht="31.5" customHeight="1" x14ac:dyDescent="0.25">
      <c r="A44" s="246"/>
      <c r="B44" s="124"/>
      <c r="C44" s="444" t="s">
        <v>44</v>
      </c>
      <c r="D44" s="445"/>
      <c r="E44" s="471">
        <f>SUM(E29:E43)</f>
        <v>37330154</v>
      </c>
      <c r="F44" s="472">
        <f>SUM(F29:F43)</f>
        <v>541445786</v>
      </c>
      <c r="G44" s="254"/>
      <c r="H44" s="130"/>
      <c r="I44" s="130"/>
    </row>
    <row r="45" spans="1:9" ht="37.5" customHeight="1" x14ac:dyDescent="0.25">
      <c r="A45" s="246"/>
      <c r="B45" s="124"/>
      <c r="C45" s="447" t="s">
        <v>31</v>
      </c>
      <c r="D45" s="448"/>
      <c r="E45" s="459">
        <v>485520</v>
      </c>
      <c r="F45" s="287">
        <f>+E45*7</f>
        <v>3398640</v>
      </c>
      <c r="G45" s="244"/>
      <c r="H45" s="127"/>
      <c r="I45" s="127"/>
    </row>
    <row r="46" spans="1:9" ht="29.25" customHeight="1" x14ac:dyDescent="0.25">
      <c r="A46" s="246"/>
      <c r="B46" s="124"/>
      <c r="C46" s="447" t="s">
        <v>32</v>
      </c>
      <c r="D46" s="448"/>
      <c r="E46" s="459">
        <v>7372402</v>
      </c>
      <c r="F46" s="287">
        <f t="shared" ref="F46:F51" si="1">+E46*7</f>
        <v>51606814</v>
      </c>
      <c r="G46" s="244"/>
      <c r="H46" s="128"/>
      <c r="I46" s="128"/>
    </row>
    <row r="47" spans="1:9" ht="29.25" customHeight="1" x14ac:dyDescent="0.25">
      <c r="A47" s="246"/>
      <c r="B47" s="124"/>
      <c r="C47" s="447" t="s">
        <v>33</v>
      </c>
      <c r="D47" s="448"/>
      <c r="E47" s="459">
        <v>2032692</v>
      </c>
      <c r="F47" s="287">
        <f t="shared" si="1"/>
        <v>14228844</v>
      </c>
      <c r="G47" s="244"/>
      <c r="H47" s="128"/>
      <c r="I47" s="128"/>
    </row>
    <row r="48" spans="1:9" ht="29.25" customHeight="1" x14ac:dyDescent="0.25">
      <c r="A48" s="246"/>
      <c r="B48" s="124"/>
      <c r="C48" s="450" t="s">
        <v>15</v>
      </c>
      <c r="D48" s="451"/>
      <c r="E48" s="459">
        <v>9177391</v>
      </c>
      <c r="F48" s="287">
        <f t="shared" si="1"/>
        <v>64241737</v>
      </c>
      <c r="G48" s="244"/>
      <c r="H48" s="128"/>
      <c r="I48" s="128"/>
    </row>
    <row r="49" spans="1:10" ht="41.25" customHeight="1" x14ac:dyDescent="0.25">
      <c r="A49" s="246"/>
      <c r="B49" s="124"/>
      <c r="C49" s="447" t="s">
        <v>34</v>
      </c>
      <c r="D49" s="448"/>
      <c r="E49" s="459">
        <v>5071453</v>
      </c>
      <c r="F49" s="287">
        <f t="shared" si="1"/>
        <v>35500171</v>
      </c>
      <c r="G49" s="244"/>
      <c r="H49" s="128"/>
      <c r="I49" s="128"/>
    </row>
    <row r="50" spans="1:10" ht="29.25" customHeight="1" x14ac:dyDescent="0.25">
      <c r="A50" s="246"/>
      <c r="B50" s="124"/>
      <c r="C50" s="447" t="s">
        <v>35</v>
      </c>
      <c r="D50" s="448"/>
      <c r="E50" s="459">
        <v>10306102</v>
      </c>
      <c r="F50" s="287">
        <f t="shared" si="1"/>
        <v>72142714</v>
      </c>
      <c r="G50" s="244"/>
      <c r="H50" s="128"/>
      <c r="I50" s="128"/>
    </row>
    <row r="51" spans="1:10" ht="29.25" customHeight="1" x14ac:dyDescent="0.25">
      <c r="A51" s="246"/>
      <c r="B51" s="124"/>
      <c r="C51" s="447" t="s">
        <v>50</v>
      </c>
      <c r="D51" s="448"/>
      <c r="E51" s="459">
        <v>9955535.7623638883</v>
      </c>
      <c r="F51" s="287">
        <f t="shared" si="1"/>
        <v>69688750.336547226</v>
      </c>
      <c r="G51" s="244"/>
      <c r="H51" s="128"/>
      <c r="I51" s="128"/>
    </row>
    <row r="52" spans="1:10" ht="30" customHeight="1" thickBot="1" x14ac:dyDescent="0.3">
      <c r="A52" s="246"/>
      <c r="B52" s="132"/>
      <c r="C52" s="452" t="s">
        <v>6</v>
      </c>
      <c r="D52" s="453"/>
      <c r="E52" s="310">
        <f>+ROUND(SUM(E44:E51),0)</f>
        <v>81731250</v>
      </c>
      <c r="F52" s="310">
        <f>+ROUND(SUM(F44:F51),0)</f>
        <v>852253456</v>
      </c>
      <c r="G52" s="419"/>
      <c r="H52" s="256"/>
      <c r="I52" s="258"/>
    </row>
    <row r="53" spans="1:10" ht="30" customHeight="1" x14ac:dyDescent="0.25">
      <c r="A53" s="246"/>
      <c r="B53" s="136" t="s">
        <v>41</v>
      </c>
      <c r="C53" s="454" t="s">
        <v>7</v>
      </c>
      <c r="D53" s="455"/>
      <c r="E53" s="459">
        <v>13339388</v>
      </c>
      <c r="F53" s="459">
        <f>+E53*7</f>
        <v>93375716</v>
      </c>
      <c r="G53" s="245"/>
      <c r="H53" s="137"/>
      <c r="I53" s="137"/>
    </row>
    <row r="54" spans="1:10" ht="18" x14ac:dyDescent="0.25">
      <c r="A54" s="246"/>
      <c r="B54" s="138"/>
      <c r="C54" s="454" t="s">
        <v>8</v>
      </c>
      <c r="D54" s="455"/>
      <c r="E54" s="459">
        <v>22091009.5</v>
      </c>
      <c r="F54" s="459">
        <f>+E54*7</f>
        <v>154637066.5</v>
      </c>
      <c r="G54" s="245"/>
      <c r="H54" s="139"/>
      <c r="I54" s="139"/>
    </row>
    <row r="55" spans="1:10" ht="30" customHeight="1" thickBot="1" x14ac:dyDescent="0.3">
      <c r="A55" s="246"/>
      <c r="B55" s="262"/>
      <c r="C55" s="456" t="s">
        <v>14</v>
      </c>
      <c r="D55" s="457"/>
      <c r="E55" s="310">
        <f>+ROUND(SUM(E53:E54),0)</f>
        <v>35430398</v>
      </c>
      <c r="F55" s="310">
        <f>+ROUND(SUM(F53:F54),0)</f>
        <v>248012783</v>
      </c>
      <c r="G55" s="264"/>
      <c r="H55" s="265"/>
      <c r="I55" s="266"/>
    </row>
    <row r="56" spans="1:10" ht="30" customHeight="1" thickBot="1" x14ac:dyDescent="0.3">
      <c r="A56" s="246"/>
      <c r="B56" s="267"/>
      <c r="C56" s="352" t="s">
        <v>78</v>
      </c>
      <c r="D56" s="353"/>
      <c r="E56" s="353"/>
      <c r="F56" s="353"/>
      <c r="G56" s="353"/>
      <c r="H56" s="353"/>
      <c r="I56" s="354"/>
    </row>
    <row r="57" spans="1:10" ht="30" customHeight="1" x14ac:dyDescent="0.25">
      <c r="A57" s="246"/>
      <c r="B57" s="147" t="s">
        <v>9</v>
      </c>
      <c r="C57" s="458" t="s">
        <v>10</v>
      </c>
      <c r="D57" s="308" t="s">
        <v>55</v>
      </c>
      <c r="E57" s="459">
        <v>23227329.5</v>
      </c>
      <c r="F57" s="286">
        <f>+E57*2</f>
        <v>46454659</v>
      </c>
      <c r="G57" s="243"/>
      <c r="H57" s="128"/>
      <c r="I57" s="128"/>
    </row>
    <row r="58" spans="1:10" ht="30" customHeight="1" x14ac:dyDescent="0.25">
      <c r="A58" s="246"/>
      <c r="B58" s="147"/>
      <c r="C58" s="458" t="s">
        <v>11</v>
      </c>
      <c r="D58" s="308" t="s">
        <v>56</v>
      </c>
      <c r="E58" s="459">
        <v>2331125.5</v>
      </c>
      <c r="F58" s="286">
        <f>+E58</f>
        <v>2331125.5</v>
      </c>
      <c r="G58" s="243"/>
      <c r="H58" s="128"/>
      <c r="I58" s="128"/>
      <c r="J58" s="372"/>
    </row>
    <row r="59" spans="1:10" ht="30" customHeight="1" x14ac:dyDescent="0.25">
      <c r="A59" s="246"/>
      <c r="B59" s="147"/>
      <c r="C59" s="458" t="s">
        <v>12</v>
      </c>
      <c r="D59" s="308" t="s">
        <v>57</v>
      </c>
      <c r="E59" s="459">
        <v>698660</v>
      </c>
      <c r="F59" s="286">
        <f>+E59</f>
        <v>698660</v>
      </c>
      <c r="G59" s="243"/>
      <c r="H59" s="128"/>
      <c r="I59" s="128"/>
    </row>
    <row r="60" spans="1:10" ht="30" customHeight="1" x14ac:dyDescent="0.25">
      <c r="A60" s="268"/>
      <c r="B60" s="150"/>
      <c r="C60" s="309" t="s">
        <v>13</v>
      </c>
      <c r="D60" s="309"/>
      <c r="E60" s="310">
        <f>+ROUND(SUM(E57:E59),0)</f>
        <v>26257115</v>
      </c>
      <c r="F60" s="310">
        <f>+ROUND(SUM(F57:F59),0)</f>
        <v>49484445</v>
      </c>
      <c r="G60" s="419"/>
      <c r="H60" s="256"/>
      <c r="I60" s="258"/>
    </row>
    <row r="61" spans="1:10" ht="30" customHeight="1" x14ac:dyDescent="0.25">
      <c r="A61" s="270" t="s">
        <v>48</v>
      </c>
      <c r="B61" s="271"/>
      <c r="C61" s="272"/>
      <c r="D61" s="273"/>
      <c r="E61" s="311">
        <f>+ROUND(SUM(E60,E55,E52),0)</f>
        <v>143418763</v>
      </c>
      <c r="F61" s="311">
        <f>+ROUND(SUM(F60,F55,F52),0)</f>
        <v>1149750684</v>
      </c>
      <c r="G61" s="419"/>
      <c r="H61" s="257"/>
      <c r="I61" s="275"/>
    </row>
    <row r="62" spans="1:10" x14ac:dyDescent="0.25">
      <c r="A62" s="376"/>
      <c r="B62" s="376"/>
      <c r="C62" s="376"/>
      <c r="D62" s="376"/>
      <c r="E62" s="376"/>
      <c r="F62" s="376"/>
      <c r="G62" s="376"/>
      <c r="H62" s="376"/>
      <c r="I62" s="376"/>
    </row>
    <row r="63" spans="1:10" x14ac:dyDescent="0.25">
      <c r="A63" s="376"/>
      <c r="B63" s="376"/>
      <c r="C63" s="376"/>
      <c r="D63" s="376"/>
      <c r="E63" s="376"/>
      <c r="F63" s="376"/>
      <c r="G63" s="376"/>
      <c r="H63" s="376"/>
      <c r="I63" s="376"/>
    </row>
    <row r="64" spans="1:10" ht="18" x14ac:dyDescent="0.25">
      <c r="A64" s="157" t="s">
        <v>97</v>
      </c>
      <c r="B64" s="157"/>
      <c r="C64" s="157"/>
      <c r="D64" s="157"/>
      <c r="E64" s="159"/>
      <c r="F64" s="159"/>
      <c r="G64" s="159"/>
      <c r="H64" s="159"/>
      <c r="I64" s="159"/>
    </row>
    <row r="65" spans="1:9" x14ac:dyDescent="0.25">
      <c r="A65" s="157" t="s">
        <v>98</v>
      </c>
      <c r="B65" s="157"/>
      <c r="C65" s="157"/>
      <c r="D65" s="157"/>
      <c r="E65" s="157"/>
      <c r="F65" s="157"/>
      <c r="G65" s="157"/>
      <c r="H65" s="157"/>
      <c r="I65" s="157"/>
    </row>
    <row r="66" spans="1:9" x14ac:dyDescent="0.25">
      <c r="A66" s="157"/>
      <c r="B66" s="157"/>
      <c r="C66" s="157"/>
      <c r="D66" s="157"/>
      <c r="E66" s="157"/>
      <c r="F66" s="157"/>
      <c r="G66" s="157"/>
      <c r="H66" s="157"/>
      <c r="I66" s="157"/>
    </row>
    <row r="67" spans="1:9" ht="18" x14ac:dyDescent="0.25">
      <c r="A67" s="160" t="s">
        <v>99</v>
      </c>
      <c r="B67" s="159"/>
      <c r="C67" s="159"/>
      <c r="D67" s="159"/>
      <c r="E67" s="159"/>
      <c r="F67" s="159"/>
      <c r="G67" s="159"/>
      <c r="H67" s="159"/>
      <c r="I67" s="159"/>
    </row>
    <row r="68" spans="1:9" ht="18" x14ac:dyDescent="0.25">
      <c r="A68" s="160" t="s">
        <v>100</v>
      </c>
      <c r="B68" s="159"/>
      <c r="C68" s="159"/>
      <c r="D68" s="159"/>
      <c r="E68" s="159"/>
      <c r="F68" s="159"/>
      <c r="G68" s="159"/>
      <c r="H68" s="159"/>
      <c r="I68" s="159"/>
    </row>
    <row r="69" spans="1:9" ht="18" x14ac:dyDescent="0.25">
      <c r="A69" s="160" t="s">
        <v>101</v>
      </c>
      <c r="B69" s="159"/>
      <c r="C69" s="159"/>
      <c r="D69" s="159"/>
      <c r="E69" s="159"/>
      <c r="F69" s="159"/>
      <c r="G69" s="159"/>
      <c r="H69" s="159"/>
      <c r="I69" s="159"/>
    </row>
    <row r="70" spans="1:9" ht="18" x14ac:dyDescent="0.25">
      <c r="A70" s="160" t="s">
        <v>102</v>
      </c>
      <c r="B70" s="159"/>
      <c r="C70" s="159"/>
      <c r="D70" s="159"/>
      <c r="E70" s="159"/>
      <c r="F70" s="159"/>
      <c r="G70" s="159"/>
      <c r="H70" s="159"/>
      <c r="I70" s="159"/>
    </row>
    <row r="71" spans="1:9" ht="18" x14ac:dyDescent="0.25">
      <c r="A71" s="160" t="s">
        <v>103</v>
      </c>
      <c r="B71" s="159"/>
      <c r="C71" s="159"/>
      <c r="D71" s="159"/>
      <c r="E71" s="159"/>
      <c r="F71" s="159"/>
      <c r="G71" s="159"/>
      <c r="H71" s="159"/>
      <c r="I71" s="159"/>
    </row>
    <row r="72" spans="1:9" ht="18" x14ac:dyDescent="0.25">
      <c r="A72" s="160" t="s">
        <v>104</v>
      </c>
      <c r="B72" s="159"/>
      <c r="C72" s="159"/>
      <c r="D72" s="159"/>
      <c r="E72" s="159"/>
      <c r="F72" s="159"/>
      <c r="G72" s="159"/>
      <c r="H72" s="159"/>
      <c r="I72" s="159"/>
    </row>
    <row r="73" spans="1:9" ht="18" x14ac:dyDescent="0.25">
      <c r="A73" s="160" t="s">
        <v>105</v>
      </c>
      <c r="B73" s="161"/>
      <c r="C73" s="162"/>
      <c r="D73" s="162"/>
      <c r="E73" s="162"/>
      <c r="F73" s="161"/>
      <c r="G73" s="159"/>
      <c r="H73" s="162"/>
      <c r="I73" s="162"/>
    </row>
    <row r="74" spans="1:9" ht="18" x14ac:dyDescent="0.25">
      <c r="A74" s="160" t="s">
        <v>106</v>
      </c>
      <c r="B74" s="161"/>
      <c r="C74" s="162"/>
      <c r="D74" s="162"/>
      <c r="E74" s="162"/>
      <c r="F74" s="162"/>
      <c r="G74" s="162"/>
      <c r="H74" s="162"/>
      <c r="I74" s="162"/>
    </row>
    <row r="75" spans="1:9" ht="18" x14ac:dyDescent="0.25">
      <c r="A75" s="165" t="s">
        <v>107</v>
      </c>
      <c r="B75" s="161"/>
      <c r="C75" s="162"/>
      <c r="D75" s="162"/>
      <c r="E75" s="162"/>
      <c r="F75" s="162"/>
      <c r="G75" s="162"/>
      <c r="H75" s="162"/>
      <c r="I75" s="162"/>
    </row>
    <row r="76" spans="1:9" ht="15.75" x14ac:dyDescent="0.25">
      <c r="A76" s="166"/>
      <c r="B76" s="74"/>
      <c r="C76" s="64"/>
      <c r="D76" s="64"/>
      <c r="E76" s="64"/>
      <c r="F76" s="64"/>
      <c r="G76" s="64"/>
      <c r="H76" s="64"/>
      <c r="I76" s="64"/>
    </row>
    <row r="77" spans="1:9" ht="15.75" x14ac:dyDescent="0.25">
      <c r="A77" s="167"/>
      <c r="B77" s="74"/>
      <c r="C77" s="64"/>
      <c r="D77" s="64"/>
      <c r="E77" s="64"/>
      <c r="F77" s="64"/>
      <c r="G77" s="64"/>
      <c r="H77" s="64"/>
      <c r="I77" s="64"/>
    </row>
    <row r="78" spans="1:9" ht="15.75" x14ac:dyDescent="0.25">
      <c r="A78" s="167"/>
      <c r="B78" s="74"/>
      <c r="C78" s="64"/>
      <c r="D78" s="64"/>
      <c r="E78" s="64"/>
      <c r="F78" s="64"/>
      <c r="G78" s="64"/>
      <c r="H78" s="64"/>
      <c r="I78" s="64"/>
    </row>
    <row r="79" spans="1:9" ht="15" x14ac:dyDescent="0.25">
      <c r="A79" s="74"/>
      <c r="B79" s="74"/>
      <c r="C79" s="64"/>
      <c r="D79" s="64"/>
      <c r="E79" s="64"/>
      <c r="F79" s="64"/>
      <c r="G79" s="64"/>
      <c r="H79" s="64"/>
      <c r="I79" s="64"/>
    </row>
    <row r="80" spans="1:9" ht="15" x14ac:dyDescent="0.25">
      <c r="A80" s="66"/>
      <c r="B80" s="74"/>
      <c r="C80" s="64"/>
      <c r="D80" s="64"/>
      <c r="E80" s="74"/>
      <c r="F80" s="74"/>
      <c r="G80" s="64"/>
      <c r="H80" s="64"/>
      <c r="I80" s="74"/>
    </row>
    <row r="81" spans="1:9" x14ac:dyDescent="0.25">
      <c r="A81" s="168"/>
      <c r="B81" s="168"/>
      <c r="C81" s="169"/>
      <c r="D81" s="169"/>
      <c r="E81" s="172"/>
      <c r="F81" s="168"/>
      <c r="G81" s="168"/>
      <c r="H81" s="169"/>
      <c r="I81" s="169"/>
    </row>
    <row r="82" spans="1:9" x14ac:dyDescent="0.25">
      <c r="A82" s="168"/>
      <c r="B82" s="168"/>
      <c r="C82" s="169"/>
      <c r="D82" s="169"/>
      <c r="E82" s="172"/>
      <c r="F82" s="168"/>
      <c r="G82" s="168"/>
      <c r="H82" s="169"/>
      <c r="I82" s="169"/>
    </row>
    <row r="83" spans="1:9" x14ac:dyDescent="0.25">
      <c r="A83" s="168"/>
      <c r="B83" s="168"/>
      <c r="C83" s="169"/>
      <c r="D83" s="169"/>
      <c r="E83" s="172"/>
      <c r="F83" s="168"/>
      <c r="G83" s="168"/>
      <c r="H83" s="169"/>
      <c r="I83" s="169"/>
    </row>
    <row r="84" spans="1:9" x14ac:dyDescent="0.25">
      <c r="A84" s="172"/>
      <c r="B84" s="172"/>
      <c r="C84" s="172"/>
      <c r="D84" s="172"/>
      <c r="E84" s="172"/>
      <c r="F84" s="172"/>
      <c r="G84" s="172"/>
      <c r="H84" s="172"/>
      <c r="I84" s="172"/>
    </row>
    <row r="85" spans="1:9" x14ac:dyDescent="0.25">
      <c r="A85" s="172"/>
      <c r="B85" s="172"/>
      <c r="C85" s="172"/>
      <c r="D85" s="172"/>
      <c r="E85" s="172"/>
      <c r="F85" s="172"/>
      <c r="G85" s="172"/>
      <c r="H85" s="172"/>
      <c r="I85" s="172"/>
    </row>
    <row r="86" spans="1:9" x14ac:dyDescent="0.25">
      <c r="A86" s="173"/>
      <c r="B86" s="168"/>
      <c r="C86" s="169"/>
      <c r="D86" s="169"/>
      <c r="E86" s="172"/>
      <c r="F86" s="173"/>
      <c r="G86" s="173"/>
      <c r="H86" s="169"/>
      <c r="I86" s="169"/>
    </row>
    <row r="87" spans="1:9" x14ac:dyDescent="0.25">
      <c r="A87" s="168"/>
      <c r="B87" s="168"/>
      <c r="C87" s="169"/>
      <c r="D87" s="169"/>
      <c r="E87" s="172"/>
      <c r="F87" s="168"/>
      <c r="G87" s="168"/>
      <c r="H87" s="169"/>
      <c r="I87" s="169"/>
    </row>
    <row r="88" spans="1:9" x14ac:dyDescent="0.25">
      <c r="A88" s="277"/>
      <c r="B88" s="277"/>
      <c r="C88" s="214"/>
      <c r="D88" s="214"/>
      <c r="F88" s="277"/>
      <c r="G88" s="277"/>
      <c r="I88" s="214"/>
    </row>
    <row r="89" spans="1:9" x14ac:dyDescent="0.25">
      <c r="A89" s="277"/>
      <c r="B89" s="277"/>
      <c r="C89" s="214"/>
      <c r="D89" s="214"/>
      <c r="F89" s="277"/>
      <c r="G89" s="277"/>
      <c r="I89" s="214"/>
    </row>
    <row r="90" spans="1:9" x14ac:dyDescent="0.25">
      <c r="A90" s="277"/>
      <c r="B90" s="277"/>
      <c r="C90" s="214"/>
      <c r="D90" s="214"/>
      <c r="F90" s="468"/>
      <c r="G90" s="277"/>
      <c r="I90" s="214"/>
    </row>
    <row r="91" spans="1:9" x14ac:dyDescent="0.25">
      <c r="A91" s="277"/>
      <c r="B91" s="277"/>
      <c r="C91" s="214"/>
      <c r="D91" s="214"/>
      <c r="F91" s="277"/>
      <c r="G91" s="277"/>
      <c r="I91" s="214"/>
    </row>
    <row r="92" spans="1:9" x14ac:dyDescent="0.25">
      <c r="A92" s="468"/>
      <c r="B92" s="468"/>
      <c r="C92" s="469"/>
      <c r="D92" s="469"/>
      <c r="E92" s="423"/>
      <c r="F92" s="468"/>
      <c r="G92" s="468"/>
      <c r="H92" s="423"/>
      <c r="I92" s="214"/>
    </row>
    <row r="93" spans="1:9" x14ac:dyDescent="0.25">
      <c r="A93" s="277"/>
      <c r="B93" s="277"/>
      <c r="C93" s="214"/>
      <c r="D93" s="214"/>
      <c r="F93" s="277"/>
      <c r="G93" s="277"/>
      <c r="I93" s="214"/>
    </row>
    <row r="94" spans="1:9" x14ac:dyDescent="0.25">
      <c r="A94" s="277"/>
      <c r="B94" s="277"/>
      <c r="C94" s="214"/>
      <c r="D94" s="214"/>
      <c r="E94" s="214"/>
      <c r="F94" s="214"/>
      <c r="G94" s="214"/>
      <c r="H94" s="214"/>
      <c r="I94" s="214"/>
    </row>
    <row r="95" spans="1:9" x14ac:dyDescent="0.25">
      <c r="A95" s="277"/>
      <c r="B95" s="277"/>
      <c r="C95" s="214"/>
      <c r="D95" s="214"/>
      <c r="E95" s="214"/>
      <c r="F95" s="214"/>
      <c r="G95" s="214"/>
      <c r="H95" s="214"/>
      <c r="I95" s="214"/>
    </row>
    <row r="96" spans="1:9" x14ac:dyDescent="0.25">
      <c r="A96" s="277"/>
      <c r="B96" s="277"/>
      <c r="C96" s="214"/>
      <c r="D96" s="214"/>
      <c r="E96" s="214"/>
      <c r="F96" s="214"/>
      <c r="G96" s="214"/>
      <c r="H96" s="214"/>
      <c r="I96" s="214"/>
    </row>
    <row r="97" spans="1:9" x14ac:dyDescent="0.25">
      <c r="A97" s="277"/>
      <c r="B97" s="277"/>
      <c r="C97" s="214"/>
      <c r="D97" s="214"/>
      <c r="E97" s="214"/>
      <c r="F97" s="214"/>
      <c r="G97" s="214"/>
      <c r="H97" s="214"/>
      <c r="I97" s="214"/>
    </row>
    <row r="98" spans="1:9" x14ac:dyDescent="0.25">
      <c r="A98" s="278"/>
      <c r="B98" s="277"/>
      <c r="C98" s="214"/>
      <c r="D98" s="214"/>
      <c r="E98" s="214"/>
      <c r="F98" s="214"/>
      <c r="G98" s="214"/>
      <c r="H98" s="214"/>
      <c r="I98" s="214"/>
    </row>
    <row r="99" spans="1:9" x14ac:dyDescent="0.25">
      <c r="A99" s="277"/>
      <c r="B99" s="277"/>
      <c r="C99" s="214"/>
      <c r="D99" s="214"/>
      <c r="E99" s="214"/>
      <c r="F99" s="214"/>
      <c r="G99" s="214"/>
      <c r="H99" s="214"/>
      <c r="I99" s="214"/>
    </row>
    <row r="100" spans="1:9" x14ac:dyDescent="0.25">
      <c r="A100" s="277"/>
      <c r="B100" s="277"/>
      <c r="C100" s="214"/>
      <c r="D100" s="214"/>
      <c r="E100" s="277"/>
      <c r="F100" s="277"/>
      <c r="G100" s="277"/>
      <c r="H100" s="214"/>
      <c r="I100" s="277"/>
    </row>
    <row r="101" spans="1:9" ht="10.5" customHeight="1" x14ac:dyDescent="0.25">
      <c r="A101" s="277"/>
      <c r="B101" s="277"/>
      <c r="C101" s="214"/>
      <c r="D101" s="214"/>
      <c r="E101" s="277"/>
      <c r="F101" s="277"/>
      <c r="G101" s="277"/>
      <c r="H101" s="214"/>
      <c r="I101" s="277"/>
    </row>
    <row r="102" spans="1:9" ht="8.25" customHeight="1" x14ac:dyDescent="0.25">
      <c r="A102" s="277"/>
      <c r="B102" s="277"/>
      <c r="C102" s="214"/>
      <c r="D102" s="214"/>
      <c r="E102" s="277"/>
      <c r="F102" s="277"/>
      <c r="G102" s="277"/>
      <c r="H102" s="214"/>
      <c r="I102" s="277"/>
    </row>
    <row r="103" spans="1:9" x14ac:dyDescent="0.25">
      <c r="A103" s="277"/>
      <c r="B103" s="277"/>
      <c r="C103" s="214"/>
      <c r="D103" s="214"/>
      <c r="E103" s="277"/>
      <c r="F103" s="277"/>
      <c r="G103" s="277"/>
      <c r="H103" s="214"/>
      <c r="I103" s="277"/>
    </row>
    <row r="104" spans="1:9" x14ac:dyDescent="0.25">
      <c r="A104" s="277"/>
      <c r="B104" s="277"/>
      <c r="C104" s="214"/>
      <c r="D104" s="214"/>
      <c r="E104" s="277"/>
      <c r="F104" s="277"/>
      <c r="G104" s="277"/>
      <c r="H104" s="214"/>
      <c r="I104" s="277"/>
    </row>
    <row r="105" spans="1:9" x14ac:dyDescent="0.25">
      <c r="A105" s="277"/>
      <c r="B105" s="277"/>
      <c r="C105" s="214"/>
      <c r="D105" s="214"/>
      <c r="E105" s="277"/>
      <c r="F105" s="277"/>
      <c r="G105" s="277"/>
      <c r="H105" s="214"/>
      <c r="I105" s="277"/>
    </row>
    <row r="106" spans="1:9" x14ac:dyDescent="0.25">
      <c r="A106" s="278"/>
      <c r="B106" s="277"/>
      <c r="C106" s="214"/>
      <c r="D106" s="214"/>
      <c r="E106" s="278"/>
      <c r="F106" s="278"/>
      <c r="G106" s="278"/>
      <c r="H106" s="214"/>
      <c r="I106" s="277"/>
    </row>
    <row r="107" spans="1:9" x14ac:dyDescent="0.25">
      <c r="A107" s="277"/>
      <c r="B107" s="277"/>
      <c r="C107" s="214"/>
      <c r="D107" s="214"/>
      <c r="E107" s="277"/>
      <c r="F107" s="277"/>
      <c r="G107" s="277"/>
      <c r="H107" s="214"/>
      <c r="I107" s="277"/>
    </row>
    <row r="108" spans="1:9" ht="15" x14ac:dyDescent="0.25">
      <c r="A108" s="277"/>
      <c r="B108" s="277"/>
      <c r="C108" s="279"/>
      <c r="D108" s="279"/>
      <c r="E108" s="280"/>
      <c r="F108" s="280"/>
      <c r="G108" s="280"/>
      <c r="H108" s="281"/>
      <c r="I108" s="279"/>
    </row>
    <row r="109" spans="1:9" ht="49.5" customHeight="1" x14ac:dyDescent="0.25">
      <c r="A109" s="282"/>
      <c r="B109" s="282"/>
      <c r="C109" s="282"/>
      <c r="D109" s="282"/>
      <c r="E109" s="282"/>
      <c r="F109" s="282"/>
      <c r="G109" s="282"/>
      <c r="H109" s="282"/>
      <c r="I109" s="282"/>
    </row>
    <row r="110" spans="1:9" ht="123" customHeight="1" x14ac:dyDescent="0.25">
      <c r="A110" s="283"/>
      <c r="B110" s="283"/>
      <c r="C110" s="283"/>
      <c r="D110" s="283"/>
      <c r="E110" s="283"/>
      <c r="F110" s="283"/>
      <c r="G110" s="283"/>
      <c r="H110" s="283"/>
      <c r="I110" s="283"/>
    </row>
  </sheetData>
  <sheetProtection algorithmName="SHA-512" hashValue="jj+HkHrLxrInTYB5Us+wTj+cYQqPycFQJVReusVHuZR8PkN/mj/O9SiiujKumRyplqsJ46RXgm4CZjS0LuaSPQ==" saltValue="v18VA5X6RYyg2yq86OXJmA==" spinCount="100000" sheet="1" objects="1" scenarios="1"/>
  <mergeCells count="36">
    <mergeCell ref="H27:I27"/>
    <mergeCell ref="C20:D21"/>
    <mergeCell ref="C22:D23"/>
    <mergeCell ref="G20:I20"/>
    <mergeCell ref="G21:I22"/>
    <mergeCell ref="C25:C28"/>
    <mergeCell ref="E20:E21"/>
    <mergeCell ref="E22:E23"/>
    <mergeCell ref="D25:D28"/>
    <mergeCell ref="E25:E28"/>
    <mergeCell ref="F25:F28"/>
    <mergeCell ref="G25:I26"/>
    <mergeCell ref="G27:G28"/>
    <mergeCell ref="C1:H4"/>
    <mergeCell ref="J1:M2"/>
    <mergeCell ref="J3:M19"/>
    <mergeCell ref="A12:I13"/>
    <mergeCell ref="A9:B9"/>
    <mergeCell ref="C9:I9"/>
    <mergeCell ref="A6:B6"/>
    <mergeCell ref="C6:I6"/>
    <mergeCell ref="A7:B7"/>
    <mergeCell ref="C7:I7"/>
    <mergeCell ref="A8:B8"/>
    <mergeCell ref="C8:I8"/>
    <mergeCell ref="A109:I109"/>
    <mergeCell ref="A110:I110"/>
    <mergeCell ref="A29:A60"/>
    <mergeCell ref="B29:B52"/>
    <mergeCell ref="B53:B55"/>
    <mergeCell ref="B57:B59"/>
    <mergeCell ref="C56:I56"/>
    <mergeCell ref="A64:D64"/>
    <mergeCell ref="A65:I66"/>
    <mergeCell ref="A61:C61"/>
    <mergeCell ref="A62:I63"/>
  </mergeCells>
  <conditionalFormatting sqref="E20 E22 J3:M19 G21">
    <cfRule type="containsBlanks" dxfId="7" priority="1" stopIfTrue="1">
      <formula>LEN(TRIM(E3))=0</formula>
    </cfRule>
  </conditionalFormatting>
  <pageMargins left="0.2" right="0.19685039370078741" top="0.70866141732283472" bottom="0.31496062992125984" header="0.31496062992125984" footer="0.31496062992125984"/>
  <pageSetup scale="38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4"/>
  <sheetViews>
    <sheetView view="pageBreakPreview" topLeftCell="A40" zoomScale="64" zoomScaleNormal="85" zoomScaleSheetLayoutView="64" zoomScalePageLayoutView="85" workbookViewId="0">
      <selection activeCell="G54" sqref="G54"/>
    </sheetView>
  </sheetViews>
  <sheetFormatPr baseColWidth="10" defaultRowHeight="12.75" x14ac:dyDescent="0.25"/>
  <cols>
    <col min="1" max="2" width="11.28515625" style="215" customWidth="1"/>
    <col min="3" max="4" width="61" style="215" customWidth="1"/>
    <col min="5" max="7" width="30.85546875" style="215" customWidth="1"/>
    <col min="8" max="8" width="27.85546875" style="215" customWidth="1"/>
    <col min="9" max="9" width="46" style="215" customWidth="1"/>
    <col min="10" max="10" width="27.42578125" style="215" customWidth="1"/>
    <col min="11" max="252" width="11.42578125" style="215"/>
    <col min="253" max="254" width="9.7109375" style="215" customWidth="1"/>
    <col min="255" max="255" width="61" style="215" customWidth="1"/>
    <col min="256" max="256" width="18.7109375" style="215" customWidth="1"/>
    <col min="257" max="257" width="17.85546875" style="215" customWidth="1"/>
    <col min="258" max="261" width="57" style="215" customWidth="1"/>
    <col min="262" max="262" width="25.85546875" style="215" bestFit="1" customWidth="1"/>
    <col min="263" max="263" width="25.140625" style="215" customWidth="1"/>
    <col min="264" max="264" width="33.28515625" style="215" customWidth="1"/>
    <col min="265" max="265" width="24.140625" style="215" customWidth="1"/>
    <col min="266" max="266" width="27.42578125" style="215" customWidth="1"/>
    <col min="267" max="508" width="11.42578125" style="215"/>
    <col min="509" max="510" width="9.7109375" style="215" customWidth="1"/>
    <col min="511" max="511" width="61" style="215" customWidth="1"/>
    <col min="512" max="512" width="18.7109375" style="215" customWidth="1"/>
    <col min="513" max="513" width="17.85546875" style="215" customWidth="1"/>
    <col min="514" max="517" width="57" style="215" customWidth="1"/>
    <col min="518" max="518" width="25.85546875" style="215" bestFit="1" customWidth="1"/>
    <col min="519" max="519" width="25.140625" style="215" customWidth="1"/>
    <col min="520" max="520" width="33.28515625" style="215" customWidth="1"/>
    <col min="521" max="521" width="24.140625" style="215" customWidth="1"/>
    <col min="522" max="522" width="27.42578125" style="215" customWidth="1"/>
    <col min="523" max="764" width="11.42578125" style="215"/>
    <col min="765" max="766" width="9.7109375" style="215" customWidth="1"/>
    <col min="767" max="767" width="61" style="215" customWidth="1"/>
    <col min="768" max="768" width="18.7109375" style="215" customWidth="1"/>
    <col min="769" max="769" width="17.85546875" style="215" customWidth="1"/>
    <col min="770" max="773" width="57" style="215" customWidth="1"/>
    <col min="774" max="774" width="25.85546875" style="215" bestFit="1" customWidth="1"/>
    <col min="775" max="775" width="25.140625" style="215" customWidth="1"/>
    <col min="776" max="776" width="33.28515625" style="215" customWidth="1"/>
    <col min="777" max="777" width="24.140625" style="215" customWidth="1"/>
    <col min="778" max="778" width="27.42578125" style="215" customWidth="1"/>
    <col min="779" max="1020" width="11.42578125" style="215"/>
    <col min="1021" max="1022" width="9.7109375" style="215" customWidth="1"/>
    <col min="1023" max="1023" width="61" style="215" customWidth="1"/>
    <col min="1024" max="1024" width="18.7109375" style="215" customWidth="1"/>
    <col min="1025" max="1025" width="17.85546875" style="215" customWidth="1"/>
    <col min="1026" max="1029" width="57" style="215" customWidth="1"/>
    <col min="1030" max="1030" width="25.85546875" style="215" bestFit="1" customWidth="1"/>
    <col min="1031" max="1031" width="25.140625" style="215" customWidth="1"/>
    <col min="1032" max="1032" width="33.28515625" style="215" customWidth="1"/>
    <col min="1033" max="1033" width="24.140625" style="215" customWidth="1"/>
    <col min="1034" max="1034" width="27.42578125" style="215" customWidth="1"/>
    <col min="1035" max="1276" width="11.42578125" style="215"/>
    <col min="1277" max="1278" width="9.7109375" style="215" customWidth="1"/>
    <col min="1279" max="1279" width="61" style="215" customWidth="1"/>
    <col min="1280" max="1280" width="18.7109375" style="215" customWidth="1"/>
    <col min="1281" max="1281" width="17.85546875" style="215" customWidth="1"/>
    <col min="1282" max="1285" width="57" style="215" customWidth="1"/>
    <col min="1286" max="1286" width="25.85546875" style="215" bestFit="1" customWidth="1"/>
    <col min="1287" max="1287" width="25.140625" style="215" customWidth="1"/>
    <col min="1288" max="1288" width="33.28515625" style="215" customWidth="1"/>
    <col min="1289" max="1289" width="24.140625" style="215" customWidth="1"/>
    <col min="1290" max="1290" width="27.42578125" style="215" customWidth="1"/>
    <col min="1291" max="1532" width="11.42578125" style="215"/>
    <col min="1533" max="1534" width="9.7109375" style="215" customWidth="1"/>
    <col min="1535" max="1535" width="61" style="215" customWidth="1"/>
    <col min="1536" max="1536" width="18.7109375" style="215" customWidth="1"/>
    <col min="1537" max="1537" width="17.85546875" style="215" customWidth="1"/>
    <col min="1538" max="1541" width="57" style="215" customWidth="1"/>
    <col min="1542" max="1542" width="25.85546875" style="215" bestFit="1" customWidth="1"/>
    <col min="1543" max="1543" width="25.140625" style="215" customWidth="1"/>
    <col min="1544" max="1544" width="33.28515625" style="215" customWidth="1"/>
    <col min="1545" max="1545" width="24.140625" style="215" customWidth="1"/>
    <col min="1546" max="1546" width="27.42578125" style="215" customWidth="1"/>
    <col min="1547" max="1788" width="11.42578125" style="215"/>
    <col min="1789" max="1790" width="9.7109375" style="215" customWidth="1"/>
    <col min="1791" max="1791" width="61" style="215" customWidth="1"/>
    <col min="1792" max="1792" width="18.7109375" style="215" customWidth="1"/>
    <col min="1793" max="1793" width="17.85546875" style="215" customWidth="1"/>
    <col min="1794" max="1797" width="57" style="215" customWidth="1"/>
    <col min="1798" max="1798" width="25.85546875" style="215" bestFit="1" customWidth="1"/>
    <col min="1799" max="1799" width="25.140625" style="215" customWidth="1"/>
    <col min="1800" max="1800" width="33.28515625" style="215" customWidth="1"/>
    <col min="1801" max="1801" width="24.140625" style="215" customWidth="1"/>
    <col min="1802" max="1802" width="27.42578125" style="215" customWidth="1"/>
    <col min="1803" max="2044" width="11.42578125" style="215"/>
    <col min="2045" max="2046" width="9.7109375" style="215" customWidth="1"/>
    <col min="2047" max="2047" width="61" style="215" customWidth="1"/>
    <col min="2048" max="2048" width="18.7109375" style="215" customWidth="1"/>
    <col min="2049" max="2049" width="17.85546875" style="215" customWidth="1"/>
    <col min="2050" max="2053" width="57" style="215" customWidth="1"/>
    <col min="2054" max="2054" width="25.85546875" style="215" bestFit="1" customWidth="1"/>
    <col min="2055" max="2055" width="25.140625" style="215" customWidth="1"/>
    <col min="2056" max="2056" width="33.28515625" style="215" customWidth="1"/>
    <col min="2057" max="2057" width="24.140625" style="215" customWidth="1"/>
    <col min="2058" max="2058" width="27.42578125" style="215" customWidth="1"/>
    <col min="2059" max="2300" width="11.42578125" style="215"/>
    <col min="2301" max="2302" width="9.7109375" style="215" customWidth="1"/>
    <col min="2303" max="2303" width="61" style="215" customWidth="1"/>
    <col min="2304" max="2304" width="18.7109375" style="215" customWidth="1"/>
    <col min="2305" max="2305" width="17.85546875" style="215" customWidth="1"/>
    <col min="2306" max="2309" width="57" style="215" customWidth="1"/>
    <col min="2310" max="2310" width="25.85546875" style="215" bestFit="1" customWidth="1"/>
    <col min="2311" max="2311" width="25.140625" style="215" customWidth="1"/>
    <col min="2312" max="2312" width="33.28515625" style="215" customWidth="1"/>
    <col min="2313" max="2313" width="24.140625" style="215" customWidth="1"/>
    <col min="2314" max="2314" width="27.42578125" style="215" customWidth="1"/>
    <col min="2315" max="2556" width="11.42578125" style="215"/>
    <col min="2557" max="2558" width="9.7109375" style="215" customWidth="1"/>
    <col min="2559" max="2559" width="61" style="215" customWidth="1"/>
    <col min="2560" max="2560" width="18.7109375" style="215" customWidth="1"/>
    <col min="2561" max="2561" width="17.85546875" style="215" customWidth="1"/>
    <col min="2562" max="2565" width="57" style="215" customWidth="1"/>
    <col min="2566" max="2566" width="25.85546875" style="215" bestFit="1" customWidth="1"/>
    <col min="2567" max="2567" width="25.140625" style="215" customWidth="1"/>
    <col min="2568" max="2568" width="33.28515625" style="215" customWidth="1"/>
    <col min="2569" max="2569" width="24.140625" style="215" customWidth="1"/>
    <col min="2570" max="2570" width="27.42578125" style="215" customWidth="1"/>
    <col min="2571" max="2812" width="11.42578125" style="215"/>
    <col min="2813" max="2814" width="9.7109375" style="215" customWidth="1"/>
    <col min="2815" max="2815" width="61" style="215" customWidth="1"/>
    <col min="2816" max="2816" width="18.7109375" style="215" customWidth="1"/>
    <col min="2817" max="2817" width="17.85546875" style="215" customWidth="1"/>
    <col min="2818" max="2821" width="57" style="215" customWidth="1"/>
    <col min="2822" max="2822" width="25.85546875" style="215" bestFit="1" customWidth="1"/>
    <col min="2823" max="2823" width="25.140625" style="215" customWidth="1"/>
    <col min="2824" max="2824" width="33.28515625" style="215" customWidth="1"/>
    <col min="2825" max="2825" width="24.140625" style="215" customWidth="1"/>
    <col min="2826" max="2826" width="27.42578125" style="215" customWidth="1"/>
    <col min="2827" max="3068" width="11.42578125" style="215"/>
    <col min="3069" max="3070" width="9.7109375" style="215" customWidth="1"/>
    <col min="3071" max="3071" width="61" style="215" customWidth="1"/>
    <col min="3072" max="3072" width="18.7109375" style="215" customWidth="1"/>
    <col min="3073" max="3073" width="17.85546875" style="215" customWidth="1"/>
    <col min="3074" max="3077" width="57" style="215" customWidth="1"/>
    <col min="3078" max="3078" width="25.85546875" style="215" bestFit="1" customWidth="1"/>
    <col min="3079" max="3079" width="25.140625" style="215" customWidth="1"/>
    <col min="3080" max="3080" width="33.28515625" style="215" customWidth="1"/>
    <col min="3081" max="3081" width="24.140625" style="215" customWidth="1"/>
    <col min="3082" max="3082" width="27.42578125" style="215" customWidth="1"/>
    <col min="3083" max="3324" width="11.42578125" style="215"/>
    <col min="3325" max="3326" width="9.7109375" style="215" customWidth="1"/>
    <col min="3327" max="3327" width="61" style="215" customWidth="1"/>
    <col min="3328" max="3328" width="18.7109375" style="215" customWidth="1"/>
    <col min="3329" max="3329" width="17.85546875" style="215" customWidth="1"/>
    <col min="3330" max="3333" width="57" style="215" customWidth="1"/>
    <col min="3334" max="3334" width="25.85546875" style="215" bestFit="1" customWidth="1"/>
    <col min="3335" max="3335" width="25.140625" style="215" customWidth="1"/>
    <col min="3336" max="3336" width="33.28515625" style="215" customWidth="1"/>
    <col min="3337" max="3337" width="24.140625" style="215" customWidth="1"/>
    <col min="3338" max="3338" width="27.42578125" style="215" customWidth="1"/>
    <col min="3339" max="3580" width="11.42578125" style="215"/>
    <col min="3581" max="3582" width="9.7109375" style="215" customWidth="1"/>
    <col min="3583" max="3583" width="61" style="215" customWidth="1"/>
    <col min="3584" max="3584" width="18.7109375" style="215" customWidth="1"/>
    <col min="3585" max="3585" width="17.85546875" style="215" customWidth="1"/>
    <col min="3586" max="3589" width="57" style="215" customWidth="1"/>
    <col min="3590" max="3590" width="25.85546875" style="215" bestFit="1" customWidth="1"/>
    <col min="3591" max="3591" width="25.140625" style="215" customWidth="1"/>
    <col min="3592" max="3592" width="33.28515625" style="215" customWidth="1"/>
    <col min="3593" max="3593" width="24.140625" style="215" customWidth="1"/>
    <col min="3594" max="3594" width="27.42578125" style="215" customWidth="1"/>
    <col min="3595" max="3836" width="11.42578125" style="215"/>
    <col min="3837" max="3838" width="9.7109375" style="215" customWidth="1"/>
    <col min="3839" max="3839" width="61" style="215" customWidth="1"/>
    <col min="3840" max="3840" width="18.7109375" style="215" customWidth="1"/>
    <col min="3841" max="3841" width="17.85546875" style="215" customWidth="1"/>
    <col min="3842" max="3845" width="57" style="215" customWidth="1"/>
    <col min="3846" max="3846" width="25.85546875" style="215" bestFit="1" customWidth="1"/>
    <col min="3847" max="3847" width="25.140625" style="215" customWidth="1"/>
    <col min="3848" max="3848" width="33.28515625" style="215" customWidth="1"/>
    <col min="3849" max="3849" width="24.140625" style="215" customWidth="1"/>
    <col min="3850" max="3850" width="27.42578125" style="215" customWidth="1"/>
    <col min="3851" max="4092" width="11.42578125" style="215"/>
    <col min="4093" max="4094" width="9.7109375" style="215" customWidth="1"/>
    <col min="4095" max="4095" width="61" style="215" customWidth="1"/>
    <col min="4096" max="4096" width="18.7109375" style="215" customWidth="1"/>
    <col min="4097" max="4097" width="17.85546875" style="215" customWidth="1"/>
    <col min="4098" max="4101" width="57" style="215" customWidth="1"/>
    <col min="4102" max="4102" width="25.85546875" style="215" bestFit="1" customWidth="1"/>
    <col min="4103" max="4103" width="25.140625" style="215" customWidth="1"/>
    <col min="4104" max="4104" width="33.28515625" style="215" customWidth="1"/>
    <col min="4105" max="4105" width="24.140625" style="215" customWidth="1"/>
    <col min="4106" max="4106" width="27.42578125" style="215" customWidth="1"/>
    <col min="4107" max="4348" width="11.42578125" style="215"/>
    <col min="4349" max="4350" width="9.7109375" style="215" customWidth="1"/>
    <col min="4351" max="4351" width="61" style="215" customWidth="1"/>
    <col min="4352" max="4352" width="18.7109375" style="215" customWidth="1"/>
    <col min="4353" max="4353" width="17.85546875" style="215" customWidth="1"/>
    <col min="4354" max="4357" width="57" style="215" customWidth="1"/>
    <col min="4358" max="4358" width="25.85546875" style="215" bestFit="1" customWidth="1"/>
    <col min="4359" max="4359" width="25.140625" style="215" customWidth="1"/>
    <col min="4360" max="4360" width="33.28515625" style="215" customWidth="1"/>
    <col min="4361" max="4361" width="24.140625" style="215" customWidth="1"/>
    <col min="4362" max="4362" width="27.42578125" style="215" customWidth="1"/>
    <col min="4363" max="4604" width="11.42578125" style="215"/>
    <col min="4605" max="4606" width="9.7109375" style="215" customWidth="1"/>
    <col min="4607" max="4607" width="61" style="215" customWidth="1"/>
    <col min="4608" max="4608" width="18.7109375" style="215" customWidth="1"/>
    <col min="4609" max="4609" width="17.85546875" style="215" customWidth="1"/>
    <col min="4610" max="4613" width="57" style="215" customWidth="1"/>
    <col min="4614" max="4614" width="25.85546875" style="215" bestFit="1" customWidth="1"/>
    <col min="4615" max="4615" width="25.140625" style="215" customWidth="1"/>
    <col min="4616" max="4616" width="33.28515625" style="215" customWidth="1"/>
    <col min="4617" max="4617" width="24.140625" style="215" customWidth="1"/>
    <col min="4618" max="4618" width="27.42578125" style="215" customWidth="1"/>
    <col min="4619" max="4860" width="11.42578125" style="215"/>
    <col min="4861" max="4862" width="9.7109375" style="215" customWidth="1"/>
    <col min="4863" max="4863" width="61" style="215" customWidth="1"/>
    <col min="4864" max="4864" width="18.7109375" style="215" customWidth="1"/>
    <col min="4865" max="4865" width="17.85546875" style="215" customWidth="1"/>
    <col min="4866" max="4869" width="57" style="215" customWidth="1"/>
    <col min="4870" max="4870" width="25.85546875" style="215" bestFit="1" customWidth="1"/>
    <col min="4871" max="4871" width="25.140625" style="215" customWidth="1"/>
    <col min="4872" max="4872" width="33.28515625" style="215" customWidth="1"/>
    <col min="4873" max="4873" width="24.140625" style="215" customWidth="1"/>
    <col min="4874" max="4874" width="27.42578125" style="215" customWidth="1"/>
    <col min="4875" max="5116" width="11.42578125" style="215"/>
    <col min="5117" max="5118" width="9.7109375" style="215" customWidth="1"/>
    <col min="5119" max="5119" width="61" style="215" customWidth="1"/>
    <col min="5120" max="5120" width="18.7109375" style="215" customWidth="1"/>
    <col min="5121" max="5121" width="17.85546875" style="215" customWidth="1"/>
    <col min="5122" max="5125" width="57" style="215" customWidth="1"/>
    <col min="5126" max="5126" width="25.85546875" style="215" bestFit="1" customWidth="1"/>
    <col min="5127" max="5127" width="25.140625" style="215" customWidth="1"/>
    <col min="5128" max="5128" width="33.28515625" style="215" customWidth="1"/>
    <col min="5129" max="5129" width="24.140625" style="215" customWidth="1"/>
    <col min="5130" max="5130" width="27.42578125" style="215" customWidth="1"/>
    <col min="5131" max="5372" width="11.42578125" style="215"/>
    <col min="5373" max="5374" width="9.7109375" style="215" customWidth="1"/>
    <col min="5375" max="5375" width="61" style="215" customWidth="1"/>
    <col min="5376" max="5376" width="18.7109375" style="215" customWidth="1"/>
    <col min="5377" max="5377" width="17.85546875" style="215" customWidth="1"/>
    <col min="5378" max="5381" width="57" style="215" customWidth="1"/>
    <col min="5382" max="5382" width="25.85546875" style="215" bestFit="1" customWidth="1"/>
    <col min="5383" max="5383" width="25.140625" style="215" customWidth="1"/>
    <col min="5384" max="5384" width="33.28515625" style="215" customWidth="1"/>
    <col min="5385" max="5385" width="24.140625" style="215" customWidth="1"/>
    <col min="5386" max="5386" width="27.42578125" style="215" customWidth="1"/>
    <col min="5387" max="5628" width="11.42578125" style="215"/>
    <col min="5629" max="5630" width="9.7109375" style="215" customWidth="1"/>
    <col min="5631" max="5631" width="61" style="215" customWidth="1"/>
    <col min="5632" max="5632" width="18.7109375" style="215" customWidth="1"/>
    <col min="5633" max="5633" width="17.85546875" style="215" customWidth="1"/>
    <col min="5634" max="5637" width="57" style="215" customWidth="1"/>
    <col min="5638" max="5638" width="25.85546875" style="215" bestFit="1" customWidth="1"/>
    <col min="5639" max="5639" width="25.140625" style="215" customWidth="1"/>
    <col min="5640" max="5640" width="33.28515625" style="215" customWidth="1"/>
    <col min="5641" max="5641" width="24.140625" style="215" customWidth="1"/>
    <col min="5642" max="5642" width="27.42578125" style="215" customWidth="1"/>
    <col min="5643" max="5884" width="11.42578125" style="215"/>
    <col min="5885" max="5886" width="9.7109375" style="215" customWidth="1"/>
    <col min="5887" max="5887" width="61" style="215" customWidth="1"/>
    <col min="5888" max="5888" width="18.7109375" style="215" customWidth="1"/>
    <col min="5889" max="5889" width="17.85546875" style="215" customWidth="1"/>
    <col min="5890" max="5893" width="57" style="215" customWidth="1"/>
    <col min="5894" max="5894" width="25.85546875" style="215" bestFit="1" customWidth="1"/>
    <col min="5895" max="5895" width="25.140625" style="215" customWidth="1"/>
    <col min="5896" max="5896" width="33.28515625" style="215" customWidth="1"/>
    <col min="5897" max="5897" width="24.140625" style="215" customWidth="1"/>
    <col min="5898" max="5898" width="27.42578125" style="215" customWidth="1"/>
    <col min="5899" max="6140" width="11.42578125" style="215"/>
    <col min="6141" max="6142" width="9.7109375" style="215" customWidth="1"/>
    <col min="6143" max="6143" width="61" style="215" customWidth="1"/>
    <col min="6144" max="6144" width="18.7109375" style="215" customWidth="1"/>
    <col min="6145" max="6145" width="17.85546875" style="215" customWidth="1"/>
    <col min="6146" max="6149" width="57" style="215" customWidth="1"/>
    <col min="6150" max="6150" width="25.85546875" style="215" bestFit="1" customWidth="1"/>
    <col min="6151" max="6151" width="25.140625" style="215" customWidth="1"/>
    <col min="6152" max="6152" width="33.28515625" style="215" customWidth="1"/>
    <col min="6153" max="6153" width="24.140625" style="215" customWidth="1"/>
    <col min="6154" max="6154" width="27.42578125" style="215" customWidth="1"/>
    <col min="6155" max="6396" width="11.42578125" style="215"/>
    <col min="6397" max="6398" width="9.7109375" style="215" customWidth="1"/>
    <col min="6399" max="6399" width="61" style="215" customWidth="1"/>
    <col min="6400" max="6400" width="18.7109375" style="215" customWidth="1"/>
    <col min="6401" max="6401" width="17.85546875" style="215" customWidth="1"/>
    <col min="6402" max="6405" width="57" style="215" customWidth="1"/>
    <col min="6406" max="6406" width="25.85546875" style="215" bestFit="1" customWidth="1"/>
    <col min="6407" max="6407" width="25.140625" style="215" customWidth="1"/>
    <col min="6408" max="6408" width="33.28515625" style="215" customWidth="1"/>
    <col min="6409" max="6409" width="24.140625" style="215" customWidth="1"/>
    <col min="6410" max="6410" width="27.42578125" style="215" customWidth="1"/>
    <col min="6411" max="6652" width="11.42578125" style="215"/>
    <col min="6653" max="6654" width="9.7109375" style="215" customWidth="1"/>
    <col min="6655" max="6655" width="61" style="215" customWidth="1"/>
    <col min="6656" max="6656" width="18.7109375" style="215" customWidth="1"/>
    <col min="6657" max="6657" width="17.85546875" style="215" customWidth="1"/>
    <col min="6658" max="6661" width="57" style="215" customWidth="1"/>
    <col min="6662" max="6662" width="25.85546875" style="215" bestFit="1" customWidth="1"/>
    <col min="6663" max="6663" width="25.140625" style="215" customWidth="1"/>
    <col min="6664" max="6664" width="33.28515625" style="215" customWidth="1"/>
    <col min="6665" max="6665" width="24.140625" style="215" customWidth="1"/>
    <col min="6666" max="6666" width="27.42578125" style="215" customWidth="1"/>
    <col min="6667" max="6908" width="11.42578125" style="215"/>
    <col min="6909" max="6910" width="9.7109375" style="215" customWidth="1"/>
    <col min="6911" max="6911" width="61" style="215" customWidth="1"/>
    <col min="6912" max="6912" width="18.7109375" style="215" customWidth="1"/>
    <col min="6913" max="6913" width="17.85546875" style="215" customWidth="1"/>
    <col min="6914" max="6917" width="57" style="215" customWidth="1"/>
    <col min="6918" max="6918" width="25.85546875" style="215" bestFit="1" customWidth="1"/>
    <col min="6919" max="6919" width="25.140625" style="215" customWidth="1"/>
    <col min="6920" max="6920" width="33.28515625" style="215" customWidth="1"/>
    <col min="6921" max="6921" width="24.140625" style="215" customWidth="1"/>
    <col min="6922" max="6922" width="27.42578125" style="215" customWidth="1"/>
    <col min="6923" max="7164" width="11.42578125" style="215"/>
    <col min="7165" max="7166" width="9.7109375" style="215" customWidth="1"/>
    <col min="7167" max="7167" width="61" style="215" customWidth="1"/>
    <col min="7168" max="7168" width="18.7109375" style="215" customWidth="1"/>
    <col min="7169" max="7169" width="17.85546875" style="215" customWidth="1"/>
    <col min="7170" max="7173" width="57" style="215" customWidth="1"/>
    <col min="7174" max="7174" width="25.85546875" style="215" bestFit="1" customWidth="1"/>
    <col min="7175" max="7175" width="25.140625" style="215" customWidth="1"/>
    <col min="7176" max="7176" width="33.28515625" style="215" customWidth="1"/>
    <col min="7177" max="7177" width="24.140625" style="215" customWidth="1"/>
    <col min="7178" max="7178" width="27.42578125" style="215" customWidth="1"/>
    <col min="7179" max="7420" width="11.42578125" style="215"/>
    <col min="7421" max="7422" width="9.7109375" style="215" customWidth="1"/>
    <col min="7423" max="7423" width="61" style="215" customWidth="1"/>
    <col min="7424" max="7424" width="18.7109375" style="215" customWidth="1"/>
    <col min="7425" max="7425" width="17.85546875" style="215" customWidth="1"/>
    <col min="7426" max="7429" width="57" style="215" customWidth="1"/>
    <col min="7430" max="7430" width="25.85546875" style="215" bestFit="1" customWidth="1"/>
    <col min="7431" max="7431" width="25.140625" style="215" customWidth="1"/>
    <col min="7432" max="7432" width="33.28515625" style="215" customWidth="1"/>
    <col min="7433" max="7433" width="24.140625" style="215" customWidth="1"/>
    <col min="7434" max="7434" width="27.42578125" style="215" customWidth="1"/>
    <col min="7435" max="7676" width="11.42578125" style="215"/>
    <col min="7677" max="7678" width="9.7109375" style="215" customWidth="1"/>
    <col min="7679" max="7679" width="61" style="215" customWidth="1"/>
    <col min="7680" max="7680" width="18.7109375" style="215" customWidth="1"/>
    <col min="7681" max="7681" width="17.85546875" style="215" customWidth="1"/>
    <col min="7682" max="7685" width="57" style="215" customWidth="1"/>
    <col min="7686" max="7686" width="25.85546875" style="215" bestFit="1" customWidth="1"/>
    <col min="7687" max="7687" width="25.140625" style="215" customWidth="1"/>
    <col min="7688" max="7688" width="33.28515625" style="215" customWidth="1"/>
    <col min="7689" max="7689" width="24.140625" style="215" customWidth="1"/>
    <col min="7690" max="7690" width="27.42578125" style="215" customWidth="1"/>
    <col min="7691" max="7932" width="11.42578125" style="215"/>
    <col min="7933" max="7934" width="9.7109375" style="215" customWidth="1"/>
    <col min="7935" max="7935" width="61" style="215" customWidth="1"/>
    <col min="7936" max="7936" width="18.7109375" style="215" customWidth="1"/>
    <col min="7937" max="7937" width="17.85546875" style="215" customWidth="1"/>
    <col min="7938" max="7941" width="57" style="215" customWidth="1"/>
    <col min="7942" max="7942" width="25.85546875" style="215" bestFit="1" customWidth="1"/>
    <col min="7943" max="7943" width="25.140625" style="215" customWidth="1"/>
    <col min="7944" max="7944" width="33.28515625" style="215" customWidth="1"/>
    <col min="7945" max="7945" width="24.140625" style="215" customWidth="1"/>
    <col min="7946" max="7946" width="27.42578125" style="215" customWidth="1"/>
    <col min="7947" max="8188" width="11.42578125" style="215"/>
    <col min="8189" max="8190" width="9.7109375" style="215" customWidth="1"/>
    <col min="8191" max="8191" width="61" style="215" customWidth="1"/>
    <col min="8192" max="8192" width="18.7109375" style="215" customWidth="1"/>
    <col min="8193" max="8193" width="17.85546875" style="215" customWidth="1"/>
    <col min="8194" max="8197" width="57" style="215" customWidth="1"/>
    <col min="8198" max="8198" width="25.85546875" style="215" bestFit="1" customWidth="1"/>
    <col min="8199" max="8199" width="25.140625" style="215" customWidth="1"/>
    <col min="8200" max="8200" width="33.28515625" style="215" customWidth="1"/>
    <col min="8201" max="8201" width="24.140625" style="215" customWidth="1"/>
    <col min="8202" max="8202" width="27.42578125" style="215" customWidth="1"/>
    <col min="8203" max="8444" width="11.42578125" style="215"/>
    <col min="8445" max="8446" width="9.7109375" style="215" customWidth="1"/>
    <col min="8447" max="8447" width="61" style="215" customWidth="1"/>
    <col min="8448" max="8448" width="18.7109375" style="215" customWidth="1"/>
    <col min="8449" max="8449" width="17.85546875" style="215" customWidth="1"/>
    <col min="8450" max="8453" width="57" style="215" customWidth="1"/>
    <col min="8454" max="8454" width="25.85546875" style="215" bestFit="1" customWidth="1"/>
    <col min="8455" max="8455" width="25.140625" style="215" customWidth="1"/>
    <col min="8456" max="8456" width="33.28515625" style="215" customWidth="1"/>
    <col min="8457" max="8457" width="24.140625" style="215" customWidth="1"/>
    <col min="8458" max="8458" width="27.42578125" style="215" customWidth="1"/>
    <col min="8459" max="8700" width="11.42578125" style="215"/>
    <col min="8701" max="8702" width="9.7109375" style="215" customWidth="1"/>
    <col min="8703" max="8703" width="61" style="215" customWidth="1"/>
    <col min="8704" max="8704" width="18.7109375" style="215" customWidth="1"/>
    <col min="8705" max="8705" width="17.85546875" style="215" customWidth="1"/>
    <col min="8706" max="8709" width="57" style="215" customWidth="1"/>
    <col min="8710" max="8710" width="25.85546875" style="215" bestFit="1" customWidth="1"/>
    <col min="8711" max="8711" width="25.140625" style="215" customWidth="1"/>
    <col min="8712" max="8712" width="33.28515625" style="215" customWidth="1"/>
    <col min="8713" max="8713" width="24.140625" style="215" customWidth="1"/>
    <col min="8714" max="8714" width="27.42578125" style="215" customWidth="1"/>
    <col min="8715" max="8956" width="11.42578125" style="215"/>
    <col min="8957" max="8958" width="9.7109375" style="215" customWidth="1"/>
    <col min="8959" max="8959" width="61" style="215" customWidth="1"/>
    <col min="8960" max="8960" width="18.7109375" style="215" customWidth="1"/>
    <col min="8961" max="8961" width="17.85546875" style="215" customWidth="1"/>
    <col min="8962" max="8965" width="57" style="215" customWidth="1"/>
    <col min="8966" max="8966" width="25.85546875" style="215" bestFit="1" customWidth="1"/>
    <col min="8967" max="8967" width="25.140625" style="215" customWidth="1"/>
    <col min="8968" max="8968" width="33.28515625" style="215" customWidth="1"/>
    <col min="8969" max="8969" width="24.140625" style="215" customWidth="1"/>
    <col min="8970" max="8970" width="27.42578125" style="215" customWidth="1"/>
    <col min="8971" max="9212" width="11.42578125" style="215"/>
    <col min="9213" max="9214" width="9.7109375" style="215" customWidth="1"/>
    <col min="9215" max="9215" width="61" style="215" customWidth="1"/>
    <col min="9216" max="9216" width="18.7109375" style="215" customWidth="1"/>
    <col min="9217" max="9217" width="17.85546875" style="215" customWidth="1"/>
    <col min="9218" max="9221" width="57" style="215" customWidth="1"/>
    <col min="9222" max="9222" width="25.85546875" style="215" bestFit="1" customWidth="1"/>
    <col min="9223" max="9223" width="25.140625" style="215" customWidth="1"/>
    <col min="9224" max="9224" width="33.28515625" style="215" customWidth="1"/>
    <col min="9225" max="9225" width="24.140625" style="215" customWidth="1"/>
    <col min="9226" max="9226" width="27.42578125" style="215" customWidth="1"/>
    <col min="9227" max="9468" width="11.42578125" style="215"/>
    <col min="9469" max="9470" width="9.7109375" style="215" customWidth="1"/>
    <col min="9471" max="9471" width="61" style="215" customWidth="1"/>
    <col min="9472" max="9472" width="18.7109375" style="215" customWidth="1"/>
    <col min="9473" max="9473" width="17.85546875" style="215" customWidth="1"/>
    <col min="9474" max="9477" width="57" style="215" customWidth="1"/>
    <col min="9478" max="9478" width="25.85546875" style="215" bestFit="1" customWidth="1"/>
    <col min="9479" max="9479" width="25.140625" style="215" customWidth="1"/>
    <col min="9480" max="9480" width="33.28515625" style="215" customWidth="1"/>
    <col min="9481" max="9481" width="24.140625" style="215" customWidth="1"/>
    <col min="9482" max="9482" width="27.42578125" style="215" customWidth="1"/>
    <col min="9483" max="9724" width="11.42578125" style="215"/>
    <col min="9725" max="9726" width="9.7109375" style="215" customWidth="1"/>
    <col min="9727" max="9727" width="61" style="215" customWidth="1"/>
    <col min="9728" max="9728" width="18.7109375" style="215" customWidth="1"/>
    <col min="9729" max="9729" width="17.85546875" style="215" customWidth="1"/>
    <col min="9730" max="9733" width="57" style="215" customWidth="1"/>
    <col min="9734" max="9734" width="25.85546875" style="215" bestFit="1" customWidth="1"/>
    <col min="9735" max="9735" width="25.140625" style="215" customWidth="1"/>
    <col min="9736" max="9736" width="33.28515625" style="215" customWidth="1"/>
    <col min="9737" max="9737" width="24.140625" style="215" customWidth="1"/>
    <col min="9738" max="9738" width="27.42578125" style="215" customWidth="1"/>
    <col min="9739" max="9980" width="11.42578125" style="215"/>
    <col min="9981" max="9982" width="9.7109375" style="215" customWidth="1"/>
    <col min="9983" max="9983" width="61" style="215" customWidth="1"/>
    <col min="9984" max="9984" width="18.7109375" style="215" customWidth="1"/>
    <col min="9985" max="9985" width="17.85546875" style="215" customWidth="1"/>
    <col min="9986" max="9989" width="57" style="215" customWidth="1"/>
    <col min="9990" max="9990" width="25.85546875" style="215" bestFit="1" customWidth="1"/>
    <col min="9991" max="9991" width="25.140625" style="215" customWidth="1"/>
    <col min="9992" max="9992" width="33.28515625" style="215" customWidth="1"/>
    <col min="9993" max="9993" width="24.140625" style="215" customWidth="1"/>
    <col min="9994" max="9994" width="27.42578125" style="215" customWidth="1"/>
    <col min="9995" max="10236" width="11.42578125" style="215"/>
    <col min="10237" max="10238" width="9.7109375" style="215" customWidth="1"/>
    <col min="10239" max="10239" width="61" style="215" customWidth="1"/>
    <col min="10240" max="10240" width="18.7109375" style="215" customWidth="1"/>
    <col min="10241" max="10241" width="17.85546875" style="215" customWidth="1"/>
    <col min="10242" max="10245" width="57" style="215" customWidth="1"/>
    <col min="10246" max="10246" width="25.85546875" style="215" bestFit="1" customWidth="1"/>
    <col min="10247" max="10247" width="25.140625" style="215" customWidth="1"/>
    <col min="10248" max="10248" width="33.28515625" style="215" customWidth="1"/>
    <col min="10249" max="10249" width="24.140625" style="215" customWidth="1"/>
    <col min="10250" max="10250" width="27.42578125" style="215" customWidth="1"/>
    <col min="10251" max="10492" width="11.42578125" style="215"/>
    <col min="10493" max="10494" width="9.7109375" style="215" customWidth="1"/>
    <col min="10495" max="10495" width="61" style="215" customWidth="1"/>
    <col min="10496" max="10496" width="18.7109375" style="215" customWidth="1"/>
    <col min="10497" max="10497" width="17.85546875" style="215" customWidth="1"/>
    <col min="10498" max="10501" width="57" style="215" customWidth="1"/>
    <col min="10502" max="10502" width="25.85546875" style="215" bestFit="1" customWidth="1"/>
    <col min="10503" max="10503" width="25.140625" style="215" customWidth="1"/>
    <col min="10504" max="10504" width="33.28515625" style="215" customWidth="1"/>
    <col min="10505" max="10505" width="24.140625" style="215" customWidth="1"/>
    <col min="10506" max="10506" width="27.42578125" style="215" customWidth="1"/>
    <col min="10507" max="10748" width="11.42578125" style="215"/>
    <col min="10749" max="10750" width="9.7109375" style="215" customWidth="1"/>
    <col min="10751" max="10751" width="61" style="215" customWidth="1"/>
    <col min="10752" max="10752" width="18.7109375" style="215" customWidth="1"/>
    <col min="10753" max="10753" width="17.85546875" style="215" customWidth="1"/>
    <col min="10754" max="10757" width="57" style="215" customWidth="1"/>
    <col min="10758" max="10758" width="25.85546875" style="215" bestFit="1" customWidth="1"/>
    <col min="10759" max="10759" width="25.140625" style="215" customWidth="1"/>
    <col min="10760" max="10760" width="33.28515625" style="215" customWidth="1"/>
    <col min="10761" max="10761" width="24.140625" style="215" customWidth="1"/>
    <col min="10762" max="10762" width="27.42578125" style="215" customWidth="1"/>
    <col min="10763" max="11004" width="11.42578125" style="215"/>
    <col min="11005" max="11006" width="9.7109375" style="215" customWidth="1"/>
    <col min="11007" max="11007" width="61" style="215" customWidth="1"/>
    <col min="11008" max="11008" width="18.7109375" style="215" customWidth="1"/>
    <col min="11009" max="11009" width="17.85546875" style="215" customWidth="1"/>
    <col min="11010" max="11013" width="57" style="215" customWidth="1"/>
    <col min="11014" max="11014" width="25.85546875" style="215" bestFit="1" customWidth="1"/>
    <col min="11015" max="11015" width="25.140625" style="215" customWidth="1"/>
    <col min="11016" max="11016" width="33.28515625" style="215" customWidth="1"/>
    <col min="11017" max="11017" width="24.140625" style="215" customWidth="1"/>
    <col min="11018" max="11018" width="27.42578125" style="215" customWidth="1"/>
    <col min="11019" max="11260" width="11.42578125" style="215"/>
    <col min="11261" max="11262" width="9.7109375" style="215" customWidth="1"/>
    <col min="11263" max="11263" width="61" style="215" customWidth="1"/>
    <col min="11264" max="11264" width="18.7109375" style="215" customWidth="1"/>
    <col min="11265" max="11265" width="17.85546875" style="215" customWidth="1"/>
    <col min="11266" max="11269" width="57" style="215" customWidth="1"/>
    <col min="11270" max="11270" width="25.85546875" style="215" bestFit="1" customWidth="1"/>
    <col min="11271" max="11271" width="25.140625" style="215" customWidth="1"/>
    <col min="11272" max="11272" width="33.28515625" style="215" customWidth="1"/>
    <col min="11273" max="11273" width="24.140625" style="215" customWidth="1"/>
    <col min="11274" max="11274" width="27.42578125" style="215" customWidth="1"/>
    <col min="11275" max="11516" width="11.42578125" style="215"/>
    <col min="11517" max="11518" width="9.7109375" style="215" customWidth="1"/>
    <col min="11519" max="11519" width="61" style="215" customWidth="1"/>
    <col min="11520" max="11520" width="18.7109375" style="215" customWidth="1"/>
    <col min="11521" max="11521" width="17.85546875" style="215" customWidth="1"/>
    <col min="11522" max="11525" width="57" style="215" customWidth="1"/>
    <col min="11526" max="11526" width="25.85546875" style="215" bestFit="1" customWidth="1"/>
    <col min="11527" max="11527" width="25.140625" style="215" customWidth="1"/>
    <col min="11528" max="11528" width="33.28515625" style="215" customWidth="1"/>
    <col min="11529" max="11529" width="24.140625" style="215" customWidth="1"/>
    <col min="11530" max="11530" width="27.42578125" style="215" customWidth="1"/>
    <col min="11531" max="11772" width="11.42578125" style="215"/>
    <col min="11773" max="11774" width="9.7109375" style="215" customWidth="1"/>
    <col min="11775" max="11775" width="61" style="215" customWidth="1"/>
    <col min="11776" max="11776" width="18.7109375" style="215" customWidth="1"/>
    <col min="11777" max="11777" width="17.85546875" style="215" customWidth="1"/>
    <col min="11778" max="11781" width="57" style="215" customWidth="1"/>
    <col min="11782" max="11782" width="25.85546875" style="215" bestFit="1" customWidth="1"/>
    <col min="11783" max="11783" width="25.140625" style="215" customWidth="1"/>
    <col min="11784" max="11784" width="33.28515625" style="215" customWidth="1"/>
    <col min="11785" max="11785" width="24.140625" style="215" customWidth="1"/>
    <col min="11786" max="11786" width="27.42578125" style="215" customWidth="1"/>
    <col min="11787" max="12028" width="11.42578125" style="215"/>
    <col min="12029" max="12030" width="9.7109375" style="215" customWidth="1"/>
    <col min="12031" max="12031" width="61" style="215" customWidth="1"/>
    <col min="12032" max="12032" width="18.7109375" style="215" customWidth="1"/>
    <col min="12033" max="12033" width="17.85546875" style="215" customWidth="1"/>
    <col min="12034" max="12037" width="57" style="215" customWidth="1"/>
    <col min="12038" max="12038" width="25.85546875" style="215" bestFit="1" customWidth="1"/>
    <col min="12039" max="12039" width="25.140625" style="215" customWidth="1"/>
    <col min="12040" max="12040" width="33.28515625" style="215" customWidth="1"/>
    <col min="12041" max="12041" width="24.140625" style="215" customWidth="1"/>
    <col min="12042" max="12042" width="27.42578125" style="215" customWidth="1"/>
    <col min="12043" max="12284" width="11.42578125" style="215"/>
    <col min="12285" max="12286" width="9.7109375" style="215" customWidth="1"/>
    <col min="12287" max="12287" width="61" style="215" customWidth="1"/>
    <col min="12288" max="12288" width="18.7109375" style="215" customWidth="1"/>
    <col min="12289" max="12289" width="17.85546875" style="215" customWidth="1"/>
    <col min="12290" max="12293" width="57" style="215" customWidth="1"/>
    <col min="12294" max="12294" width="25.85546875" style="215" bestFit="1" customWidth="1"/>
    <col min="12295" max="12295" width="25.140625" style="215" customWidth="1"/>
    <col min="12296" max="12296" width="33.28515625" style="215" customWidth="1"/>
    <col min="12297" max="12297" width="24.140625" style="215" customWidth="1"/>
    <col min="12298" max="12298" width="27.42578125" style="215" customWidth="1"/>
    <col min="12299" max="12540" width="11.42578125" style="215"/>
    <col min="12541" max="12542" width="9.7109375" style="215" customWidth="1"/>
    <col min="12543" max="12543" width="61" style="215" customWidth="1"/>
    <col min="12544" max="12544" width="18.7109375" style="215" customWidth="1"/>
    <col min="12545" max="12545" width="17.85546875" style="215" customWidth="1"/>
    <col min="12546" max="12549" width="57" style="215" customWidth="1"/>
    <col min="12550" max="12550" width="25.85546875" style="215" bestFit="1" customWidth="1"/>
    <col min="12551" max="12551" width="25.140625" style="215" customWidth="1"/>
    <col min="12552" max="12552" width="33.28515625" style="215" customWidth="1"/>
    <col min="12553" max="12553" width="24.140625" style="215" customWidth="1"/>
    <col min="12554" max="12554" width="27.42578125" style="215" customWidth="1"/>
    <col min="12555" max="12796" width="11.42578125" style="215"/>
    <col min="12797" max="12798" width="9.7109375" style="215" customWidth="1"/>
    <col min="12799" max="12799" width="61" style="215" customWidth="1"/>
    <col min="12800" max="12800" width="18.7109375" style="215" customWidth="1"/>
    <col min="12801" max="12801" width="17.85546875" style="215" customWidth="1"/>
    <col min="12802" max="12805" width="57" style="215" customWidth="1"/>
    <col min="12806" max="12806" width="25.85546875" style="215" bestFit="1" customWidth="1"/>
    <col min="12807" max="12807" width="25.140625" style="215" customWidth="1"/>
    <col min="12808" max="12808" width="33.28515625" style="215" customWidth="1"/>
    <col min="12809" max="12809" width="24.140625" style="215" customWidth="1"/>
    <col min="12810" max="12810" width="27.42578125" style="215" customWidth="1"/>
    <col min="12811" max="13052" width="11.42578125" style="215"/>
    <col min="13053" max="13054" width="9.7109375" style="215" customWidth="1"/>
    <col min="13055" max="13055" width="61" style="215" customWidth="1"/>
    <col min="13056" max="13056" width="18.7109375" style="215" customWidth="1"/>
    <col min="13057" max="13057" width="17.85546875" style="215" customWidth="1"/>
    <col min="13058" max="13061" width="57" style="215" customWidth="1"/>
    <col min="13062" max="13062" width="25.85546875" style="215" bestFit="1" customWidth="1"/>
    <col min="13063" max="13063" width="25.140625" style="215" customWidth="1"/>
    <col min="13064" max="13064" width="33.28515625" style="215" customWidth="1"/>
    <col min="13065" max="13065" width="24.140625" style="215" customWidth="1"/>
    <col min="13066" max="13066" width="27.42578125" style="215" customWidth="1"/>
    <col min="13067" max="13308" width="11.42578125" style="215"/>
    <col min="13309" max="13310" width="9.7109375" style="215" customWidth="1"/>
    <col min="13311" max="13311" width="61" style="215" customWidth="1"/>
    <col min="13312" max="13312" width="18.7109375" style="215" customWidth="1"/>
    <col min="13313" max="13313" width="17.85546875" style="215" customWidth="1"/>
    <col min="13314" max="13317" width="57" style="215" customWidth="1"/>
    <col min="13318" max="13318" width="25.85546875" style="215" bestFit="1" customWidth="1"/>
    <col min="13319" max="13319" width="25.140625" style="215" customWidth="1"/>
    <col min="13320" max="13320" width="33.28515625" style="215" customWidth="1"/>
    <col min="13321" max="13321" width="24.140625" style="215" customWidth="1"/>
    <col min="13322" max="13322" width="27.42578125" style="215" customWidth="1"/>
    <col min="13323" max="13564" width="11.42578125" style="215"/>
    <col min="13565" max="13566" width="9.7109375" style="215" customWidth="1"/>
    <col min="13567" max="13567" width="61" style="215" customWidth="1"/>
    <col min="13568" max="13568" width="18.7109375" style="215" customWidth="1"/>
    <col min="13569" max="13569" width="17.85546875" style="215" customWidth="1"/>
    <col min="13570" max="13573" width="57" style="215" customWidth="1"/>
    <col min="13574" max="13574" width="25.85546875" style="215" bestFit="1" customWidth="1"/>
    <col min="13575" max="13575" width="25.140625" style="215" customWidth="1"/>
    <col min="13576" max="13576" width="33.28515625" style="215" customWidth="1"/>
    <col min="13577" max="13577" width="24.140625" style="215" customWidth="1"/>
    <col min="13578" max="13578" width="27.42578125" style="215" customWidth="1"/>
    <col min="13579" max="13820" width="11.42578125" style="215"/>
    <col min="13821" max="13822" width="9.7109375" style="215" customWidth="1"/>
    <col min="13823" max="13823" width="61" style="215" customWidth="1"/>
    <col min="13824" max="13824" width="18.7109375" style="215" customWidth="1"/>
    <col min="13825" max="13825" width="17.85546875" style="215" customWidth="1"/>
    <col min="13826" max="13829" width="57" style="215" customWidth="1"/>
    <col min="13830" max="13830" width="25.85546875" style="215" bestFit="1" customWidth="1"/>
    <col min="13831" max="13831" width="25.140625" style="215" customWidth="1"/>
    <col min="13832" max="13832" width="33.28515625" style="215" customWidth="1"/>
    <col min="13833" max="13833" width="24.140625" style="215" customWidth="1"/>
    <col min="13834" max="13834" width="27.42578125" style="215" customWidth="1"/>
    <col min="13835" max="14076" width="11.42578125" style="215"/>
    <col min="14077" max="14078" width="9.7109375" style="215" customWidth="1"/>
    <col min="14079" max="14079" width="61" style="215" customWidth="1"/>
    <col min="14080" max="14080" width="18.7109375" style="215" customWidth="1"/>
    <col min="14081" max="14081" width="17.85546875" style="215" customWidth="1"/>
    <col min="14082" max="14085" width="57" style="215" customWidth="1"/>
    <col min="14086" max="14086" width="25.85546875" style="215" bestFit="1" customWidth="1"/>
    <col min="14087" max="14087" width="25.140625" style="215" customWidth="1"/>
    <col min="14088" max="14088" width="33.28515625" style="215" customWidth="1"/>
    <col min="14089" max="14089" width="24.140625" style="215" customWidth="1"/>
    <col min="14090" max="14090" width="27.42578125" style="215" customWidth="1"/>
    <col min="14091" max="14332" width="11.42578125" style="215"/>
    <col min="14333" max="14334" width="9.7109375" style="215" customWidth="1"/>
    <col min="14335" max="14335" width="61" style="215" customWidth="1"/>
    <col min="14336" max="14336" width="18.7109375" style="215" customWidth="1"/>
    <col min="14337" max="14337" width="17.85546875" style="215" customWidth="1"/>
    <col min="14338" max="14341" width="57" style="215" customWidth="1"/>
    <col min="14342" max="14342" width="25.85546875" style="215" bestFit="1" customWidth="1"/>
    <col min="14343" max="14343" width="25.140625" style="215" customWidth="1"/>
    <col min="14344" max="14344" width="33.28515625" style="215" customWidth="1"/>
    <col min="14345" max="14345" width="24.140625" style="215" customWidth="1"/>
    <col min="14346" max="14346" width="27.42578125" style="215" customWidth="1"/>
    <col min="14347" max="14588" width="11.42578125" style="215"/>
    <col min="14589" max="14590" width="9.7109375" style="215" customWidth="1"/>
    <col min="14591" max="14591" width="61" style="215" customWidth="1"/>
    <col min="14592" max="14592" width="18.7109375" style="215" customWidth="1"/>
    <col min="14593" max="14593" width="17.85546875" style="215" customWidth="1"/>
    <col min="14594" max="14597" width="57" style="215" customWidth="1"/>
    <col min="14598" max="14598" width="25.85546875" style="215" bestFit="1" customWidth="1"/>
    <col min="14599" max="14599" width="25.140625" style="215" customWidth="1"/>
    <col min="14600" max="14600" width="33.28515625" style="215" customWidth="1"/>
    <col min="14601" max="14601" width="24.140625" style="215" customWidth="1"/>
    <col min="14602" max="14602" width="27.42578125" style="215" customWidth="1"/>
    <col min="14603" max="14844" width="11.42578125" style="215"/>
    <col min="14845" max="14846" width="9.7109375" style="215" customWidth="1"/>
    <col min="14847" max="14847" width="61" style="215" customWidth="1"/>
    <col min="14848" max="14848" width="18.7109375" style="215" customWidth="1"/>
    <col min="14849" max="14849" width="17.85546875" style="215" customWidth="1"/>
    <col min="14850" max="14853" width="57" style="215" customWidth="1"/>
    <col min="14854" max="14854" width="25.85546875" style="215" bestFit="1" customWidth="1"/>
    <col min="14855" max="14855" width="25.140625" style="215" customWidth="1"/>
    <col min="14856" max="14856" width="33.28515625" style="215" customWidth="1"/>
    <col min="14857" max="14857" width="24.140625" style="215" customWidth="1"/>
    <col min="14858" max="14858" width="27.42578125" style="215" customWidth="1"/>
    <col min="14859" max="15100" width="11.42578125" style="215"/>
    <col min="15101" max="15102" width="9.7109375" style="215" customWidth="1"/>
    <col min="15103" max="15103" width="61" style="215" customWidth="1"/>
    <col min="15104" max="15104" width="18.7109375" style="215" customWidth="1"/>
    <col min="15105" max="15105" width="17.85546875" style="215" customWidth="1"/>
    <col min="15106" max="15109" width="57" style="215" customWidth="1"/>
    <col min="15110" max="15110" width="25.85546875" style="215" bestFit="1" customWidth="1"/>
    <col min="15111" max="15111" width="25.140625" style="215" customWidth="1"/>
    <col min="15112" max="15112" width="33.28515625" style="215" customWidth="1"/>
    <col min="15113" max="15113" width="24.140625" style="215" customWidth="1"/>
    <col min="15114" max="15114" width="27.42578125" style="215" customWidth="1"/>
    <col min="15115" max="15356" width="11.42578125" style="215"/>
    <col min="15357" max="15358" width="9.7109375" style="215" customWidth="1"/>
    <col min="15359" max="15359" width="61" style="215" customWidth="1"/>
    <col min="15360" max="15360" width="18.7109375" style="215" customWidth="1"/>
    <col min="15361" max="15361" width="17.85546875" style="215" customWidth="1"/>
    <col min="15362" max="15365" width="57" style="215" customWidth="1"/>
    <col min="15366" max="15366" width="25.85546875" style="215" bestFit="1" customWidth="1"/>
    <col min="15367" max="15367" width="25.140625" style="215" customWidth="1"/>
    <col min="15368" max="15368" width="33.28515625" style="215" customWidth="1"/>
    <col min="15369" max="15369" width="24.140625" style="215" customWidth="1"/>
    <col min="15370" max="15370" width="27.42578125" style="215" customWidth="1"/>
    <col min="15371" max="15612" width="11.42578125" style="215"/>
    <col min="15613" max="15614" width="9.7109375" style="215" customWidth="1"/>
    <col min="15615" max="15615" width="61" style="215" customWidth="1"/>
    <col min="15616" max="15616" width="18.7109375" style="215" customWidth="1"/>
    <col min="15617" max="15617" width="17.85546875" style="215" customWidth="1"/>
    <col min="15618" max="15621" width="57" style="215" customWidth="1"/>
    <col min="15622" max="15622" width="25.85546875" style="215" bestFit="1" customWidth="1"/>
    <col min="15623" max="15623" width="25.140625" style="215" customWidth="1"/>
    <col min="15624" max="15624" width="33.28515625" style="215" customWidth="1"/>
    <col min="15625" max="15625" width="24.140625" style="215" customWidth="1"/>
    <col min="15626" max="15626" width="27.42578125" style="215" customWidth="1"/>
    <col min="15627" max="15868" width="11.42578125" style="215"/>
    <col min="15869" max="15870" width="9.7109375" style="215" customWidth="1"/>
    <col min="15871" max="15871" width="61" style="215" customWidth="1"/>
    <col min="15872" max="15872" width="18.7109375" style="215" customWidth="1"/>
    <col min="15873" max="15873" width="17.85546875" style="215" customWidth="1"/>
    <col min="15874" max="15877" width="57" style="215" customWidth="1"/>
    <col min="15878" max="15878" width="25.85546875" style="215" bestFit="1" customWidth="1"/>
    <col min="15879" max="15879" width="25.140625" style="215" customWidth="1"/>
    <col min="15880" max="15880" width="33.28515625" style="215" customWidth="1"/>
    <col min="15881" max="15881" width="24.140625" style="215" customWidth="1"/>
    <col min="15882" max="15882" width="27.42578125" style="215" customWidth="1"/>
    <col min="15883" max="16124" width="11.42578125" style="215"/>
    <col min="16125" max="16126" width="9.7109375" style="215" customWidth="1"/>
    <col min="16127" max="16127" width="61" style="215" customWidth="1"/>
    <col min="16128" max="16128" width="18.7109375" style="215" customWidth="1"/>
    <col min="16129" max="16129" width="17.85546875" style="215" customWidth="1"/>
    <col min="16130" max="16133" width="57" style="215" customWidth="1"/>
    <col min="16134" max="16134" width="25.85546875" style="215" bestFit="1" customWidth="1"/>
    <col min="16135" max="16135" width="25.140625" style="215" customWidth="1"/>
    <col min="16136" max="16136" width="33.28515625" style="215" customWidth="1"/>
    <col min="16137" max="16137" width="24.140625" style="215" customWidth="1"/>
    <col min="16138" max="16138" width="27.42578125" style="215" customWidth="1"/>
    <col min="16139" max="16384" width="11.42578125" style="215"/>
  </cols>
  <sheetData>
    <row r="1" spans="1:13" s="28" customFormat="1" ht="27.75" customHeight="1" x14ac:dyDescent="0.25">
      <c r="A1" s="20"/>
      <c r="B1" s="21"/>
      <c r="C1" s="22" t="s">
        <v>112</v>
      </c>
      <c r="D1" s="23"/>
      <c r="E1" s="23"/>
      <c r="F1" s="23"/>
      <c r="G1" s="23"/>
      <c r="H1" s="408"/>
      <c r="I1" s="409" t="s">
        <v>95</v>
      </c>
      <c r="J1" s="26"/>
      <c r="K1" s="26"/>
      <c r="L1" s="26"/>
      <c r="M1" s="27"/>
    </row>
    <row r="2" spans="1:13" s="28" customFormat="1" ht="27.75" customHeight="1" x14ac:dyDescent="0.25">
      <c r="A2" s="29"/>
      <c r="B2" s="30"/>
      <c r="C2" s="31"/>
      <c r="D2" s="32"/>
      <c r="E2" s="32"/>
      <c r="F2" s="32"/>
      <c r="G2" s="32"/>
      <c r="H2" s="410"/>
      <c r="I2" s="411" t="s">
        <v>0</v>
      </c>
      <c r="J2" s="26"/>
      <c r="K2" s="26"/>
      <c r="L2" s="26"/>
      <c r="M2" s="27"/>
    </row>
    <row r="3" spans="1:13" s="28" customFormat="1" ht="27.75" customHeight="1" x14ac:dyDescent="0.25">
      <c r="A3" s="29"/>
      <c r="B3" s="30"/>
      <c r="C3" s="31"/>
      <c r="D3" s="32"/>
      <c r="E3" s="32"/>
      <c r="F3" s="32"/>
      <c r="G3" s="32"/>
      <c r="H3" s="410"/>
      <c r="I3" s="411" t="s">
        <v>108</v>
      </c>
      <c r="J3" s="35"/>
      <c r="K3" s="35"/>
      <c r="L3" s="35"/>
      <c r="M3" s="36"/>
    </row>
    <row r="4" spans="1:13" s="28" customFormat="1" ht="27.75" customHeight="1" thickBot="1" x14ac:dyDescent="0.3">
      <c r="A4" s="37"/>
      <c r="B4" s="38"/>
      <c r="C4" s="39"/>
      <c r="D4" s="40"/>
      <c r="E4" s="40"/>
      <c r="F4" s="40"/>
      <c r="G4" s="40"/>
      <c r="H4" s="412"/>
      <c r="I4" s="413" t="s">
        <v>1</v>
      </c>
      <c r="J4" s="35"/>
      <c r="K4" s="35"/>
      <c r="L4" s="35"/>
      <c r="M4" s="36"/>
    </row>
    <row r="5" spans="1:13" s="28" customFormat="1" ht="19.5" customHeight="1" thickBot="1" x14ac:dyDescent="0.3">
      <c r="A5" s="43"/>
      <c r="B5" s="43"/>
      <c r="C5" s="44"/>
      <c r="D5" s="44"/>
      <c r="E5" s="44"/>
      <c r="F5" s="44"/>
      <c r="G5" s="44"/>
      <c r="H5" s="44"/>
      <c r="I5" s="44"/>
      <c r="J5" s="35"/>
      <c r="K5" s="35"/>
      <c r="L5" s="35"/>
      <c r="M5" s="36"/>
    </row>
    <row r="6" spans="1:13" s="28" customFormat="1" ht="20.25" x14ac:dyDescent="0.2">
      <c r="A6" s="206" t="s">
        <v>2</v>
      </c>
      <c r="B6" s="207"/>
      <c r="C6" s="48" t="s">
        <v>52</v>
      </c>
      <c r="D6" s="48"/>
      <c r="E6" s="48"/>
      <c r="F6" s="48"/>
      <c r="G6" s="48"/>
      <c r="H6" s="48"/>
      <c r="I6" s="49"/>
      <c r="J6" s="35"/>
      <c r="K6" s="35"/>
      <c r="L6" s="35"/>
      <c r="M6" s="36"/>
    </row>
    <row r="7" spans="1:13" s="28" customFormat="1" ht="20.25" x14ac:dyDescent="0.25">
      <c r="A7" s="208" t="s">
        <v>36</v>
      </c>
      <c r="B7" s="209"/>
      <c r="C7" s="52">
        <v>0</v>
      </c>
      <c r="D7" s="53"/>
      <c r="E7" s="52"/>
      <c r="F7" s="53"/>
      <c r="G7" s="53"/>
      <c r="H7" s="52"/>
      <c r="I7" s="54"/>
      <c r="J7" s="35"/>
      <c r="K7" s="35"/>
      <c r="L7" s="35"/>
      <c r="M7" s="36"/>
    </row>
    <row r="8" spans="1:13" s="28" customFormat="1" ht="20.25" x14ac:dyDescent="0.2">
      <c r="A8" s="210" t="s">
        <v>3</v>
      </c>
      <c r="B8" s="209"/>
      <c r="C8" s="56" t="s">
        <v>49</v>
      </c>
      <c r="D8" s="57"/>
      <c r="E8" s="56"/>
      <c r="F8" s="57"/>
      <c r="G8" s="57"/>
      <c r="H8" s="56"/>
      <c r="I8" s="58"/>
      <c r="J8" s="35"/>
      <c r="K8" s="35"/>
      <c r="L8" s="35"/>
      <c r="M8" s="36"/>
    </row>
    <row r="9" spans="1:13" s="28" customFormat="1" ht="21" thickBot="1" x14ac:dyDescent="0.25">
      <c r="A9" s="211" t="s">
        <v>4</v>
      </c>
      <c r="B9" s="212"/>
      <c r="C9" s="61"/>
      <c r="D9" s="61"/>
      <c r="E9" s="61"/>
      <c r="F9" s="61"/>
      <c r="G9" s="61"/>
      <c r="H9" s="61"/>
      <c r="I9" s="62"/>
      <c r="J9" s="35"/>
      <c r="K9" s="35"/>
      <c r="L9" s="35"/>
      <c r="M9" s="36"/>
    </row>
    <row r="10" spans="1:13" s="28" customFormat="1" ht="20.25" x14ac:dyDescent="0.2">
      <c r="A10" s="475"/>
      <c r="B10" s="475"/>
      <c r="C10" s="476"/>
      <c r="D10" s="476"/>
      <c r="E10" s="476"/>
      <c r="F10" s="476"/>
      <c r="G10" s="476"/>
      <c r="H10" s="476"/>
      <c r="I10" s="476"/>
      <c r="J10" s="35"/>
      <c r="K10" s="35"/>
      <c r="L10" s="35"/>
      <c r="M10" s="36"/>
    </row>
    <row r="11" spans="1:13" s="28" customFormat="1" ht="20.25" x14ac:dyDescent="0.25">
      <c r="A11" s="464" t="s">
        <v>96</v>
      </c>
      <c r="B11" s="465"/>
      <c r="C11" s="465"/>
      <c r="D11" s="465"/>
      <c r="E11" s="465"/>
      <c r="F11" s="465"/>
      <c r="G11" s="465"/>
      <c r="H11" s="465"/>
      <c r="I11" s="466"/>
      <c r="J11" s="35"/>
      <c r="K11" s="35"/>
      <c r="L11" s="35"/>
      <c r="M11" s="36"/>
    </row>
    <row r="12" spans="1:13" x14ac:dyDescent="0.25">
      <c r="A12" s="464"/>
      <c r="B12" s="465"/>
      <c r="C12" s="465"/>
      <c r="D12" s="465"/>
      <c r="E12" s="465"/>
      <c r="F12" s="465"/>
      <c r="G12" s="465"/>
      <c r="H12" s="465"/>
      <c r="I12" s="466"/>
      <c r="J12" s="35"/>
      <c r="K12" s="35"/>
      <c r="L12" s="35"/>
      <c r="M12" s="36"/>
    </row>
    <row r="13" spans="1:13" x14ac:dyDescent="0.25">
      <c r="A13" s="464"/>
      <c r="B13" s="465"/>
      <c r="C13" s="465"/>
      <c r="D13" s="465"/>
      <c r="E13" s="465"/>
      <c r="F13" s="465"/>
      <c r="G13" s="465"/>
      <c r="H13" s="465"/>
      <c r="I13" s="466"/>
      <c r="J13" s="35"/>
      <c r="K13" s="35"/>
      <c r="L13" s="35"/>
      <c r="M13" s="36"/>
    </row>
    <row r="14" spans="1:13" x14ac:dyDescent="0.25">
      <c r="A14" s="464"/>
      <c r="B14" s="465"/>
      <c r="C14" s="465"/>
      <c r="D14" s="465"/>
      <c r="E14" s="465"/>
      <c r="F14" s="465"/>
      <c r="G14" s="465"/>
      <c r="H14" s="465"/>
      <c r="I14" s="467"/>
      <c r="J14" s="35"/>
      <c r="K14" s="35"/>
      <c r="L14" s="35"/>
      <c r="M14" s="36"/>
    </row>
    <row r="15" spans="1:13" ht="19.5" thickBot="1" x14ac:dyDescent="0.3">
      <c r="A15" s="498"/>
      <c r="B15" s="499"/>
      <c r="C15" s="499"/>
      <c r="D15" s="499"/>
      <c r="E15" s="499"/>
      <c r="F15" s="499"/>
      <c r="G15" s="499"/>
      <c r="H15" s="499"/>
      <c r="I15" s="499"/>
      <c r="J15" s="500"/>
      <c r="K15" s="500"/>
      <c r="L15" s="500"/>
      <c r="M15" s="500"/>
    </row>
    <row r="16" spans="1:13" ht="30.75" customHeight="1" thickBot="1" x14ac:dyDescent="0.3">
      <c r="A16" s="414"/>
      <c r="B16" s="415"/>
      <c r="C16" s="428" t="s">
        <v>37</v>
      </c>
      <c r="D16" s="429"/>
      <c r="E16" s="366"/>
      <c r="F16" s="213"/>
      <c r="G16" s="218" t="s">
        <v>38</v>
      </c>
      <c r="H16" s="219"/>
      <c r="I16" s="220"/>
    </row>
    <row r="17" spans="1:9" ht="61.5" customHeight="1" x14ac:dyDescent="0.25">
      <c r="A17" s="213"/>
      <c r="B17" s="214"/>
      <c r="C17" s="430"/>
      <c r="D17" s="431"/>
      <c r="E17" s="336"/>
      <c r="F17" s="213"/>
      <c r="G17" s="337" t="s">
        <v>46</v>
      </c>
      <c r="H17" s="394"/>
      <c r="I17" s="338"/>
    </row>
    <row r="18" spans="1:9" ht="50.25" customHeight="1" thickBot="1" x14ac:dyDescent="0.25">
      <c r="A18" s="213"/>
      <c r="B18" s="225"/>
      <c r="C18" s="428" t="s">
        <v>39</v>
      </c>
      <c r="D18" s="429"/>
      <c r="E18" s="368" t="s">
        <v>89</v>
      </c>
      <c r="F18" s="213"/>
      <c r="G18" s="226"/>
      <c r="H18" s="227"/>
      <c r="I18" s="228"/>
    </row>
    <row r="19" spans="1:9" ht="33" customHeight="1" thickBot="1" x14ac:dyDescent="0.25">
      <c r="A19" s="229"/>
      <c r="B19" s="230"/>
      <c r="C19" s="432"/>
      <c r="D19" s="433"/>
      <c r="E19" s="344"/>
      <c r="F19" s="217"/>
      <c r="G19" s="217"/>
      <c r="H19" s="231"/>
      <c r="I19" s="232"/>
    </row>
    <row r="20" spans="1:9" ht="13.5" thickBot="1" x14ac:dyDescent="0.3">
      <c r="A20" s="213"/>
      <c r="B20" s="231"/>
      <c r="C20" s="233"/>
      <c r="D20" s="233"/>
      <c r="E20" s="233"/>
      <c r="F20" s="233"/>
      <c r="G20" s="233"/>
      <c r="H20" s="231"/>
      <c r="I20" s="232"/>
    </row>
    <row r="21" spans="1:9" ht="42.75" customHeight="1" x14ac:dyDescent="0.25">
      <c r="A21" s="213"/>
      <c r="B21" s="231"/>
      <c r="C21" s="99" t="s">
        <v>42</v>
      </c>
      <c r="D21" s="100" t="s">
        <v>54</v>
      </c>
      <c r="E21" s="100" t="s">
        <v>77</v>
      </c>
      <c r="F21" s="345" t="s">
        <v>58</v>
      </c>
      <c r="G21" s="99" t="s">
        <v>115</v>
      </c>
      <c r="H21" s="100"/>
      <c r="I21" s="112"/>
    </row>
    <row r="22" spans="1:9" ht="14.25" customHeight="1" x14ac:dyDescent="0.25">
      <c r="A22" s="213"/>
      <c r="B22" s="231"/>
      <c r="C22" s="105"/>
      <c r="D22" s="106"/>
      <c r="E22" s="106"/>
      <c r="F22" s="346"/>
      <c r="G22" s="105"/>
      <c r="H22" s="106"/>
      <c r="I22" s="236"/>
    </row>
    <row r="23" spans="1:9" ht="25.5" customHeight="1" x14ac:dyDescent="0.25">
      <c r="A23" s="213"/>
      <c r="B23" s="231"/>
      <c r="C23" s="105"/>
      <c r="D23" s="106"/>
      <c r="E23" s="106"/>
      <c r="F23" s="346"/>
      <c r="G23" s="105" t="s">
        <v>30</v>
      </c>
      <c r="H23" s="346" t="s">
        <v>45</v>
      </c>
      <c r="I23" s="396"/>
    </row>
    <row r="24" spans="1:9" ht="48" customHeight="1" thickBot="1" x14ac:dyDescent="0.3">
      <c r="A24" s="213"/>
      <c r="B24" s="231"/>
      <c r="C24" s="113"/>
      <c r="D24" s="114"/>
      <c r="E24" s="114"/>
      <c r="F24" s="351"/>
      <c r="G24" s="113"/>
      <c r="H24" s="240" t="s">
        <v>116</v>
      </c>
      <c r="I24" s="119" t="s">
        <v>76</v>
      </c>
    </row>
    <row r="25" spans="1:9" ht="29.25" customHeight="1" x14ac:dyDescent="0.25">
      <c r="A25" s="241" t="s">
        <v>43</v>
      </c>
      <c r="B25" s="121" t="s">
        <v>40</v>
      </c>
      <c r="C25" s="481" t="s">
        <v>5</v>
      </c>
      <c r="D25" s="495">
        <v>1</v>
      </c>
      <c r="E25" s="438">
        <v>3944722</v>
      </c>
      <c r="F25" s="439">
        <f>+(D25*E25)*7</f>
        <v>27613054</v>
      </c>
      <c r="G25" s="422"/>
      <c r="H25" s="434"/>
      <c r="I25" s="434"/>
    </row>
    <row r="26" spans="1:9" ht="29.25" customHeight="1" x14ac:dyDescent="0.25">
      <c r="A26" s="246"/>
      <c r="B26" s="124"/>
      <c r="C26" s="481" t="s">
        <v>16</v>
      </c>
      <c r="D26" s="495">
        <v>1</v>
      </c>
      <c r="E26" s="438">
        <v>2775749</v>
      </c>
      <c r="F26" s="439">
        <f t="shared" ref="F26:F39" si="0">+(D26*E26)*7</f>
        <v>19430243</v>
      </c>
      <c r="G26" s="422"/>
      <c r="H26" s="126"/>
      <c r="I26" s="126"/>
    </row>
    <row r="27" spans="1:9" ht="29.25" customHeight="1" x14ac:dyDescent="0.25">
      <c r="A27" s="246"/>
      <c r="B27" s="124"/>
      <c r="C27" s="481" t="s">
        <v>17</v>
      </c>
      <c r="D27" s="495">
        <v>1</v>
      </c>
      <c r="E27" s="438">
        <v>2775749</v>
      </c>
      <c r="F27" s="439">
        <f t="shared" si="0"/>
        <v>19430243</v>
      </c>
      <c r="G27" s="422"/>
      <c r="H27" s="126"/>
      <c r="I27" s="126"/>
    </row>
    <row r="28" spans="1:9" ht="29.25" customHeight="1" x14ac:dyDescent="0.25">
      <c r="A28" s="246"/>
      <c r="B28" s="124"/>
      <c r="C28" s="481" t="s">
        <v>18</v>
      </c>
      <c r="D28" s="495">
        <v>1</v>
      </c>
      <c r="E28" s="438">
        <v>2775749</v>
      </c>
      <c r="F28" s="439">
        <f t="shared" si="0"/>
        <v>19430243</v>
      </c>
      <c r="G28" s="422"/>
      <c r="H28" s="126"/>
      <c r="I28" s="126"/>
    </row>
    <row r="29" spans="1:9" ht="29.25" customHeight="1" x14ac:dyDescent="0.25">
      <c r="A29" s="246"/>
      <c r="B29" s="124"/>
      <c r="C29" s="481" t="s">
        <v>29</v>
      </c>
      <c r="D29" s="495">
        <v>1</v>
      </c>
      <c r="E29" s="438">
        <v>2925000</v>
      </c>
      <c r="F29" s="439">
        <f t="shared" si="0"/>
        <v>20475000</v>
      </c>
      <c r="G29" s="422"/>
      <c r="H29" s="126"/>
      <c r="I29" s="126"/>
    </row>
    <row r="30" spans="1:9" ht="29.25" customHeight="1" x14ac:dyDescent="0.25">
      <c r="A30" s="246"/>
      <c r="B30" s="124"/>
      <c r="C30" s="481" t="s">
        <v>19</v>
      </c>
      <c r="D30" s="495">
        <v>1</v>
      </c>
      <c r="E30" s="438">
        <v>2775749</v>
      </c>
      <c r="F30" s="439">
        <f t="shared" si="0"/>
        <v>19430243</v>
      </c>
      <c r="G30" s="422"/>
      <c r="H30" s="126"/>
      <c r="I30" s="126"/>
    </row>
    <row r="31" spans="1:9" ht="29.25" customHeight="1" x14ac:dyDescent="0.25">
      <c r="A31" s="246"/>
      <c r="B31" s="124"/>
      <c r="C31" s="481" t="s">
        <v>20</v>
      </c>
      <c r="D31" s="495">
        <v>1</v>
      </c>
      <c r="E31" s="438">
        <v>2775749</v>
      </c>
      <c r="F31" s="439">
        <f t="shared" si="0"/>
        <v>19430243</v>
      </c>
      <c r="G31" s="422"/>
      <c r="H31" s="126"/>
      <c r="I31" s="126"/>
    </row>
    <row r="32" spans="1:9" ht="29.25" customHeight="1" x14ac:dyDescent="0.25">
      <c r="A32" s="246"/>
      <c r="B32" s="124"/>
      <c r="C32" s="481" t="s">
        <v>21</v>
      </c>
      <c r="D32" s="495">
        <v>1</v>
      </c>
      <c r="E32" s="438">
        <v>2770079</v>
      </c>
      <c r="F32" s="439">
        <f t="shared" si="0"/>
        <v>19390553</v>
      </c>
      <c r="G32" s="422"/>
      <c r="H32" s="126"/>
      <c r="I32" s="126"/>
    </row>
    <row r="33" spans="1:10" ht="29.25" customHeight="1" x14ac:dyDescent="0.25">
      <c r="A33" s="246"/>
      <c r="B33" s="124"/>
      <c r="C33" s="481" t="s">
        <v>22</v>
      </c>
      <c r="D33" s="495">
        <v>1</v>
      </c>
      <c r="E33" s="438">
        <v>2775749</v>
      </c>
      <c r="F33" s="439">
        <f t="shared" si="0"/>
        <v>19430243</v>
      </c>
      <c r="G33" s="422"/>
      <c r="H33" s="126"/>
      <c r="I33" s="126"/>
    </row>
    <row r="34" spans="1:10" ht="29.25" customHeight="1" x14ac:dyDescent="0.25">
      <c r="A34" s="246"/>
      <c r="B34" s="124"/>
      <c r="C34" s="481" t="s">
        <v>23</v>
      </c>
      <c r="D34" s="495">
        <v>1</v>
      </c>
      <c r="E34" s="438">
        <v>1870264</v>
      </c>
      <c r="F34" s="439">
        <f t="shared" si="0"/>
        <v>13091848</v>
      </c>
      <c r="G34" s="422"/>
      <c r="H34" s="126"/>
      <c r="I34" s="126"/>
    </row>
    <row r="35" spans="1:10" ht="29.25" customHeight="1" x14ac:dyDescent="0.25">
      <c r="A35" s="246"/>
      <c r="B35" s="124"/>
      <c r="C35" s="481" t="s">
        <v>24</v>
      </c>
      <c r="D35" s="495">
        <v>2</v>
      </c>
      <c r="E35" s="438">
        <v>1894324</v>
      </c>
      <c r="F35" s="439">
        <f t="shared" si="0"/>
        <v>26520536</v>
      </c>
      <c r="G35" s="422"/>
      <c r="H35" s="126"/>
      <c r="I35" s="126"/>
    </row>
    <row r="36" spans="1:10" ht="29.25" customHeight="1" x14ac:dyDescent="0.25">
      <c r="A36" s="246"/>
      <c r="B36" s="124"/>
      <c r="C36" s="483" t="s">
        <v>25</v>
      </c>
      <c r="D36" s="496">
        <v>13</v>
      </c>
      <c r="E36" s="438">
        <v>2269456</v>
      </c>
      <c r="F36" s="439">
        <f t="shared" si="0"/>
        <v>206520496</v>
      </c>
      <c r="G36" s="422"/>
      <c r="H36" s="126"/>
      <c r="I36" s="126"/>
    </row>
    <row r="37" spans="1:10" ht="29.25" customHeight="1" x14ac:dyDescent="0.25">
      <c r="A37" s="246"/>
      <c r="B37" s="124"/>
      <c r="C37" s="503" t="s">
        <v>26</v>
      </c>
      <c r="D37" s="496">
        <v>1</v>
      </c>
      <c r="E37" s="438">
        <v>1894324</v>
      </c>
      <c r="F37" s="439">
        <f t="shared" si="0"/>
        <v>13260268</v>
      </c>
      <c r="G37" s="422"/>
      <c r="H37" s="125"/>
      <c r="I37" s="125"/>
    </row>
    <row r="38" spans="1:10" ht="30" customHeight="1" x14ac:dyDescent="0.25">
      <c r="A38" s="246"/>
      <c r="B38" s="124"/>
      <c r="C38" s="481" t="s">
        <v>27</v>
      </c>
      <c r="D38" s="495">
        <v>6</v>
      </c>
      <c r="E38" s="438">
        <v>1558822</v>
      </c>
      <c r="F38" s="439">
        <f t="shared" si="0"/>
        <v>65470524</v>
      </c>
      <c r="G38" s="422"/>
      <c r="H38" s="126"/>
      <c r="I38" s="126"/>
    </row>
    <row r="39" spans="1:10" ht="30" customHeight="1" x14ac:dyDescent="0.25">
      <c r="A39" s="246"/>
      <c r="B39" s="124"/>
      <c r="C39" s="485" t="s">
        <v>28</v>
      </c>
      <c r="D39" s="497">
        <v>3</v>
      </c>
      <c r="E39" s="438">
        <v>1548669</v>
      </c>
      <c r="F39" s="439">
        <f t="shared" si="0"/>
        <v>32522049</v>
      </c>
      <c r="G39" s="422"/>
      <c r="H39" s="127"/>
      <c r="I39" s="127"/>
    </row>
    <row r="40" spans="1:10" ht="31.5" customHeight="1" x14ac:dyDescent="0.25">
      <c r="A40" s="246"/>
      <c r="B40" s="124"/>
      <c r="C40" s="184" t="s">
        <v>120</v>
      </c>
      <c r="D40" s="185"/>
      <c r="E40" s="487">
        <f>SUM(E25:E39)</f>
        <v>37330154</v>
      </c>
      <c r="F40" s="487">
        <f>SUM(F25:F39)</f>
        <v>541445786</v>
      </c>
      <c r="G40" s="479"/>
      <c r="H40" s="130"/>
      <c r="I40" s="130"/>
    </row>
    <row r="41" spans="1:10" ht="37.5" customHeight="1" x14ac:dyDescent="0.25">
      <c r="A41" s="246"/>
      <c r="B41" s="124"/>
      <c r="C41" s="488" t="s">
        <v>31</v>
      </c>
      <c r="D41" s="489"/>
      <c r="E41" s="177">
        <v>485520</v>
      </c>
      <c r="F41" s="287">
        <f>+E41*7</f>
        <v>3398640</v>
      </c>
      <c r="G41" s="244"/>
      <c r="H41" s="127"/>
      <c r="I41" s="127"/>
    </row>
    <row r="42" spans="1:10" ht="29.25" customHeight="1" x14ac:dyDescent="0.25">
      <c r="A42" s="246"/>
      <c r="B42" s="124"/>
      <c r="C42" s="488" t="s">
        <v>32</v>
      </c>
      <c r="D42" s="489"/>
      <c r="E42" s="177">
        <v>7372402</v>
      </c>
      <c r="F42" s="287">
        <f t="shared" ref="F42:F47" si="1">+E42*7</f>
        <v>51606814</v>
      </c>
      <c r="G42" s="244"/>
      <c r="H42" s="128"/>
      <c r="I42" s="128"/>
    </row>
    <row r="43" spans="1:10" ht="29.25" customHeight="1" x14ac:dyDescent="0.25">
      <c r="A43" s="246"/>
      <c r="B43" s="124"/>
      <c r="C43" s="488" t="s">
        <v>33</v>
      </c>
      <c r="D43" s="489"/>
      <c r="E43" s="177">
        <v>2032692</v>
      </c>
      <c r="F43" s="287">
        <f t="shared" si="1"/>
        <v>14228844</v>
      </c>
      <c r="G43" s="244"/>
      <c r="H43" s="128"/>
      <c r="I43" s="128"/>
    </row>
    <row r="44" spans="1:10" ht="29.25" customHeight="1" x14ac:dyDescent="0.25">
      <c r="A44" s="246"/>
      <c r="B44" s="124"/>
      <c r="C44" s="490" t="s">
        <v>15</v>
      </c>
      <c r="D44" s="491"/>
      <c r="E44" s="177">
        <v>9177391</v>
      </c>
      <c r="F44" s="287">
        <f t="shared" si="1"/>
        <v>64241737</v>
      </c>
      <c r="G44" s="244"/>
      <c r="H44" s="128"/>
      <c r="I44" s="128"/>
    </row>
    <row r="45" spans="1:10" ht="29.25" customHeight="1" x14ac:dyDescent="0.25">
      <c r="A45" s="246"/>
      <c r="B45" s="124"/>
      <c r="C45" s="488" t="s">
        <v>34</v>
      </c>
      <c r="D45" s="489"/>
      <c r="E45" s="177">
        <v>5071453</v>
      </c>
      <c r="F45" s="287">
        <f t="shared" si="1"/>
        <v>35500171</v>
      </c>
      <c r="G45" s="244"/>
      <c r="H45" s="128"/>
      <c r="I45" s="128"/>
    </row>
    <row r="46" spans="1:10" ht="29.25" customHeight="1" x14ac:dyDescent="0.25">
      <c r="A46" s="246"/>
      <c r="B46" s="124"/>
      <c r="C46" s="488" t="s">
        <v>35</v>
      </c>
      <c r="D46" s="489"/>
      <c r="E46" s="177">
        <v>10306102</v>
      </c>
      <c r="F46" s="287">
        <f t="shared" si="1"/>
        <v>72142714</v>
      </c>
      <c r="G46" s="244"/>
      <c r="H46" s="128"/>
      <c r="I46" s="128"/>
    </row>
    <row r="47" spans="1:10" ht="29.25" customHeight="1" x14ac:dyDescent="0.25">
      <c r="A47" s="246"/>
      <c r="B47" s="124"/>
      <c r="C47" s="488" t="s">
        <v>50</v>
      </c>
      <c r="D47" s="489"/>
      <c r="E47" s="177">
        <v>16518296.181573331</v>
      </c>
      <c r="F47" s="287">
        <f t="shared" si="1"/>
        <v>115628073.27101332</v>
      </c>
      <c r="G47" s="244"/>
      <c r="H47" s="128"/>
      <c r="I47" s="128"/>
    </row>
    <row r="48" spans="1:10" ht="30" customHeight="1" thickBot="1" x14ac:dyDescent="0.3">
      <c r="A48" s="246"/>
      <c r="B48" s="132"/>
      <c r="C48" s="452" t="s">
        <v>6</v>
      </c>
      <c r="D48" s="453"/>
      <c r="E48" s="310">
        <f>+ROUND(SUM(E40:E47),0)</f>
        <v>88294010</v>
      </c>
      <c r="F48" s="310">
        <f>+ROUND(SUM(F40:F47),0)</f>
        <v>898192779</v>
      </c>
      <c r="G48" s="419"/>
      <c r="H48" s="256"/>
      <c r="I48" s="258"/>
      <c r="J48" s="375"/>
    </row>
    <row r="49" spans="1:12" ht="30" customHeight="1" x14ac:dyDescent="0.25">
      <c r="A49" s="246"/>
      <c r="B49" s="136" t="s">
        <v>41</v>
      </c>
      <c r="C49" s="492" t="s">
        <v>7</v>
      </c>
      <c r="D49" s="493"/>
      <c r="E49" s="177">
        <v>13339388</v>
      </c>
      <c r="F49" s="177">
        <f>+E49*7</f>
        <v>93375716</v>
      </c>
      <c r="G49" s="122"/>
      <c r="H49" s="137"/>
      <c r="I49" s="137"/>
      <c r="K49" s="375">
        <v>10627125.300000012</v>
      </c>
      <c r="L49" s="480"/>
    </row>
    <row r="50" spans="1:12" ht="15" x14ac:dyDescent="0.25">
      <c r="A50" s="246"/>
      <c r="B50" s="138"/>
      <c r="C50" s="492" t="s">
        <v>8</v>
      </c>
      <c r="D50" s="493"/>
      <c r="E50" s="177">
        <v>22091009.5</v>
      </c>
      <c r="F50" s="177">
        <f>+E50*7</f>
        <v>154637066.5</v>
      </c>
      <c r="G50" s="122"/>
      <c r="H50" s="139"/>
      <c r="I50" s="139"/>
    </row>
    <row r="51" spans="1:12" ht="30" customHeight="1" thickBot="1" x14ac:dyDescent="0.3">
      <c r="A51" s="246"/>
      <c r="B51" s="262"/>
      <c r="C51" s="456" t="s">
        <v>14</v>
      </c>
      <c r="D51" s="457"/>
      <c r="E51" s="310">
        <f>+ROUND(SUM(E49:E50),0)</f>
        <v>35430398</v>
      </c>
      <c r="F51" s="310">
        <f>+ROUND(SUM(F49:F50),0)</f>
        <v>248012783</v>
      </c>
      <c r="G51" s="264"/>
      <c r="H51" s="265"/>
      <c r="I51" s="266"/>
    </row>
    <row r="52" spans="1:12" ht="30" customHeight="1" thickBot="1" x14ac:dyDescent="0.3">
      <c r="A52" s="246"/>
      <c r="B52" s="267"/>
      <c r="C52" s="352" t="s">
        <v>78</v>
      </c>
      <c r="D52" s="353"/>
      <c r="E52" s="353"/>
      <c r="F52" s="353"/>
      <c r="G52" s="353"/>
      <c r="H52" s="353"/>
      <c r="I52" s="354"/>
    </row>
    <row r="53" spans="1:12" ht="30" customHeight="1" x14ac:dyDescent="0.25">
      <c r="A53" s="246"/>
      <c r="B53" s="147" t="s">
        <v>9</v>
      </c>
      <c r="C53" s="494" t="s">
        <v>10</v>
      </c>
      <c r="D53" s="420" t="s">
        <v>55</v>
      </c>
      <c r="E53" s="177">
        <v>23227329.5</v>
      </c>
      <c r="F53" s="177">
        <f>+E53*2</f>
        <v>46454659</v>
      </c>
      <c r="G53" s="122"/>
      <c r="H53" s="128"/>
      <c r="I53" s="128"/>
    </row>
    <row r="54" spans="1:12" ht="30" customHeight="1" x14ac:dyDescent="0.25">
      <c r="A54" s="246"/>
      <c r="B54" s="147"/>
      <c r="C54" s="494" t="s">
        <v>11</v>
      </c>
      <c r="D54" s="420" t="s">
        <v>56</v>
      </c>
      <c r="E54" s="177">
        <v>2331125.5</v>
      </c>
      <c r="F54" s="177">
        <f>+E54</f>
        <v>2331125.5</v>
      </c>
      <c r="G54" s="122"/>
      <c r="H54" s="128"/>
      <c r="I54" s="128"/>
    </row>
    <row r="55" spans="1:12" ht="30" customHeight="1" x14ac:dyDescent="0.25">
      <c r="A55" s="246"/>
      <c r="B55" s="147"/>
      <c r="C55" s="494" t="s">
        <v>12</v>
      </c>
      <c r="D55" s="420" t="s">
        <v>57</v>
      </c>
      <c r="E55" s="177">
        <v>698660</v>
      </c>
      <c r="F55" s="177">
        <f>+E55</f>
        <v>698660</v>
      </c>
      <c r="G55" s="122"/>
      <c r="H55" s="128"/>
      <c r="I55" s="128"/>
    </row>
    <row r="56" spans="1:12" ht="30" customHeight="1" x14ac:dyDescent="0.25">
      <c r="A56" s="268"/>
      <c r="B56" s="150"/>
      <c r="C56" s="309" t="s">
        <v>13</v>
      </c>
      <c r="D56" s="309"/>
      <c r="E56" s="310">
        <f>+ROUND(SUM(E53:E55),0)</f>
        <v>26257115</v>
      </c>
      <c r="F56" s="310">
        <f>+ROUND(SUM(F53:F55),0)</f>
        <v>49484445</v>
      </c>
      <c r="G56" s="419"/>
      <c r="H56" s="256"/>
      <c r="I56" s="258"/>
    </row>
    <row r="57" spans="1:12" ht="30" customHeight="1" x14ac:dyDescent="0.25">
      <c r="A57" s="270" t="s">
        <v>48</v>
      </c>
      <c r="B57" s="271"/>
      <c r="C57" s="272"/>
      <c r="D57" s="273"/>
      <c r="E57" s="311">
        <f>+ROUND(SUM(E56,E51,E48),0)</f>
        <v>149981523</v>
      </c>
      <c r="F57" s="311">
        <f>+ROUND(SUM(F56,F51,F48),0)</f>
        <v>1195690007</v>
      </c>
      <c r="G57" s="419"/>
      <c r="H57" s="257"/>
      <c r="I57" s="275"/>
    </row>
    <row r="58" spans="1:12" ht="24" customHeight="1" x14ac:dyDescent="0.25">
      <c r="A58" s="154"/>
      <c r="B58" s="154"/>
      <c r="C58" s="276"/>
      <c r="D58" s="276"/>
      <c r="E58" s="276"/>
      <c r="F58" s="276"/>
      <c r="G58" s="276"/>
      <c r="H58" s="276"/>
      <c r="I58" s="276"/>
    </row>
    <row r="59" spans="1:12" x14ac:dyDescent="0.25">
      <c r="A59" s="376"/>
      <c r="B59" s="376"/>
      <c r="C59" s="376"/>
      <c r="D59" s="376"/>
      <c r="E59" s="376"/>
      <c r="F59" s="376"/>
      <c r="G59" s="376"/>
      <c r="H59" s="376"/>
      <c r="I59" s="376"/>
    </row>
    <row r="60" spans="1:12" ht="18" x14ac:dyDescent="0.25">
      <c r="A60" s="157" t="s">
        <v>97</v>
      </c>
      <c r="B60" s="157"/>
      <c r="C60" s="157"/>
      <c r="D60" s="157"/>
      <c r="E60" s="159"/>
      <c r="F60" s="159"/>
      <c r="G60" s="159"/>
      <c r="H60" s="159"/>
      <c r="I60" s="159"/>
    </row>
    <row r="61" spans="1:12" x14ac:dyDescent="0.25">
      <c r="A61" s="157" t="s">
        <v>98</v>
      </c>
      <c r="B61" s="157"/>
      <c r="C61" s="157"/>
      <c r="D61" s="157"/>
      <c r="E61" s="157"/>
      <c r="F61" s="157"/>
      <c r="G61" s="157"/>
      <c r="H61" s="157"/>
      <c r="I61" s="157"/>
    </row>
    <row r="62" spans="1:12" x14ac:dyDescent="0.25">
      <c r="A62" s="157"/>
      <c r="B62" s="157"/>
      <c r="C62" s="157"/>
      <c r="D62" s="157"/>
      <c r="E62" s="157"/>
      <c r="F62" s="157"/>
      <c r="G62" s="157"/>
      <c r="H62" s="157"/>
      <c r="I62" s="157"/>
    </row>
    <row r="63" spans="1:12" ht="18" x14ac:dyDescent="0.25">
      <c r="A63" s="397" t="s">
        <v>99</v>
      </c>
      <c r="B63" s="398"/>
      <c r="C63" s="159"/>
      <c r="D63" s="159"/>
      <c r="E63" s="159"/>
      <c r="F63" s="159"/>
      <c r="G63" s="159"/>
      <c r="H63" s="159"/>
      <c r="I63" s="159"/>
    </row>
    <row r="64" spans="1:12" ht="18" x14ac:dyDescent="0.25">
      <c r="A64" s="397" t="s">
        <v>100</v>
      </c>
      <c r="B64" s="398"/>
      <c r="C64" s="159"/>
      <c r="D64" s="159"/>
      <c r="E64" s="159"/>
      <c r="F64" s="159"/>
      <c r="G64" s="159"/>
      <c r="H64" s="159"/>
      <c r="I64" s="159"/>
    </row>
    <row r="65" spans="1:9" ht="18" x14ac:dyDescent="0.25">
      <c r="A65" s="397" t="s">
        <v>101</v>
      </c>
      <c r="B65" s="398"/>
      <c r="C65" s="159"/>
      <c r="D65" s="159"/>
      <c r="E65" s="159"/>
      <c r="F65" s="159"/>
      <c r="G65" s="159"/>
      <c r="H65" s="159"/>
      <c r="I65" s="159"/>
    </row>
    <row r="66" spans="1:9" ht="18" x14ac:dyDescent="0.25">
      <c r="A66" s="397" t="s">
        <v>102</v>
      </c>
      <c r="B66" s="398"/>
      <c r="C66" s="159"/>
      <c r="D66" s="159"/>
      <c r="E66" s="159"/>
      <c r="F66" s="159"/>
      <c r="G66" s="159"/>
      <c r="H66" s="159"/>
      <c r="I66" s="159"/>
    </row>
    <row r="67" spans="1:9" ht="18" x14ac:dyDescent="0.25">
      <c r="A67" s="397" t="s">
        <v>103</v>
      </c>
      <c r="B67" s="398"/>
      <c r="C67" s="159"/>
      <c r="D67" s="159"/>
      <c r="E67" s="159"/>
      <c r="F67" s="159"/>
      <c r="G67" s="159"/>
      <c r="H67" s="159"/>
      <c r="I67" s="159"/>
    </row>
    <row r="68" spans="1:9" ht="18" x14ac:dyDescent="0.25">
      <c r="A68" s="397" t="s">
        <v>104</v>
      </c>
      <c r="B68" s="398"/>
      <c r="C68" s="159"/>
      <c r="D68" s="159"/>
      <c r="E68" s="159"/>
      <c r="F68" s="159"/>
      <c r="G68" s="159"/>
      <c r="H68" s="159"/>
      <c r="I68" s="159"/>
    </row>
    <row r="69" spans="1:9" ht="18" x14ac:dyDescent="0.25">
      <c r="A69" s="397" t="s">
        <v>105</v>
      </c>
      <c r="B69" s="399"/>
      <c r="C69" s="162"/>
      <c r="D69" s="162"/>
      <c r="E69" s="162"/>
      <c r="F69" s="161"/>
      <c r="G69" s="159"/>
      <c r="H69" s="162"/>
      <c r="I69" s="162"/>
    </row>
    <row r="70" spans="1:9" ht="18" x14ac:dyDescent="0.25">
      <c r="A70" s="397" t="s">
        <v>106</v>
      </c>
      <c r="B70" s="399"/>
      <c r="C70" s="162"/>
      <c r="D70" s="162"/>
      <c r="E70" s="162"/>
      <c r="F70" s="162"/>
      <c r="G70" s="162"/>
      <c r="H70" s="162"/>
      <c r="I70" s="162"/>
    </row>
    <row r="71" spans="1:9" ht="18" x14ac:dyDescent="0.25">
      <c r="A71" s="400" t="s">
        <v>107</v>
      </c>
      <c r="B71" s="399"/>
      <c r="C71" s="162"/>
      <c r="D71" s="162"/>
      <c r="E71" s="162"/>
      <c r="F71" s="162"/>
      <c r="G71" s="162"/>
      <c r="H71" s="162"/>
      <c r="I71" s="162"/>
    </row>
    <row r="72" spans="1:9" x14ac:dyDescent="0.25">
      <c r="A72" s="278"/>
      <c r="B72" s="277"/>
      <c r="C72" s="214"/>
      <c r="D72" s="214"/>
      <c r="E72" s="214"/>
      <c r="F72" s="214"/>
      <c r="G72" s="214"/>
      <c r="H72" s="214"/>
      <c r="I72" s="214"/>
    </row>
    <row r="73" spans="1:9" x14ac:dyDescent="0.25">
      <c r="A73" s="277"/>
      <c r="B73" s="277"/>
      <c r="C73" s="214"/>
      <c r="D73" s="214"/>
      <c r="E73" s="214"/>
      <c r="F73" s="214"/>
      <c r="G73" s="214"/>
      <c r="H73" s="214"/>
      <c r="I73" s="214"/>
    </row>
    <row r="74" spans="1:9" x14ac:dyDescent="0.25">
      <c r="A74" s="277"/>
      <c r="B74" s="277"/>
      <c r="C74" s="214"/>
      <c r="D74" s="214"/>
      <c r="E74" s="277"/>
      <c r="F74" s="277"/>
      <c r="G74" s="277"/>
      <c r="H74" s="214"/>
      <c r="I74" s="277"/>
    </row>
    <row r="75" spans="1:9" ht="10.5" customHeight="1" x14ac:dyDescent="0.25">
      <c r="A75" s="277"/>
      <c r="B75" s="277"/>
      <c r="C75" s="214"/>
      <c r="D75" s="214"/>
      <c r="E75" s="277"/>
      <c r="F75" s="277"/>
      <c r="G75" s="277"/>
      <c r="H75" s="214"/>
      <c r="I75" s="277"/>
    </row>
    <row r="76" spans="1:9" ht="8.25" customHeight="1" x14ac:dyDescent="0.25">
      <c r="A76" s="277"/>
      <c r="B76" s="277"/>
      <c r="C76" s="214"/>
      <c r="D76" s="214"/>
      <c r="E76" s="277"/>
      <c r="F76" s="277"/>
      <c r="G76" s="277"/>
      <c r="H76" s="214"/>
      <c r="I76" s="277"/>
    </row>
    <row r="77" spans="1:9" x14ac:dyDescent="0.25">
      <c r="A77" s="277"/>
      <c r="B77" s="277"/>
      <c r="C77" s="214"/>
      <c r="D77" s="214"/>
      <c r="E77" s="277"/>
      <c r="F77" s="277"/>
      <c r="G77" s="277"/>
      <c r="H77" s="214"/>
      <c r="I77" s="277"/>
    </row>
    <row r="78" spans="1:9" x14ac:dyDescent="0.25">
      <c r="A78" s="277"/>
      <c r="B78" s="277"/>
      <c r="C78" s="214"/>
      <c r="D78" s="214"/>
      <c r="E78" s="277"/>
      <c r="F78" s="277"/>
      <c r="G78" s="277"/>
      <c r="H78" s="214"/>
      <c r="I78" s="277"/>
    </row>
    <row r="79" spans="1:9" x14ac:dyDescent="0.25">
      <c r="A79" s="277"/>
      <c r="B79" s="277"/>
      <c r="C79" s="214"/>
      <c r="D79" s="214"/>
      <c r="E79" s="277"/>
      <c r="F79" s="277"/>
      <c r="G79" s="277"/>
      <c r="H79" s="214"/>
      <c r="I79" s="277"/>
    </row>
    <row r="80" spans="1:9" x14ac:dyDescent="0.25">
      <c r="A80" s="278"/>
      <c r="B80" s="277"/>
      <c r="C80" s="214"/>
      <c r="D80" s="214"/>
      <c r="E80" s="278"/>
      <c r="F80" s="278"/>
      <c r="G80" s="278"/>
      <c r="H80" s="214"/>
      <c r="I80" s="277"/>
    </row>
    <row r="81" spans="1:9" x14ac:dyDescent="0.25">
      <c r="A81" s="277"/>
      <c r="B81" s="277"/>
      <c r="C81" s="214"/>
      <c r="D81" s="214"/>
      <c r="E81" s="277"/>
      <c r="F81" s="277"/>
      <c r="G81" s="277"/>
      <c r="H81" s="214"/>
      <c r="I81" s="277"/>
    </row>
    <row r="82" spans="1:9" ht="15" x14ac:dyDescent="0.25">
      <c r="A82" s="277"/>
      <c r="B82" s="277"/>
      <c r="C82" s="279"/>
      <c r="D82" s="279"/>
      <c r="E82" s="280"/>
      <c r="F82" s="280"/>
      <c r="G82" s="280"/>
      <c r="H82" s="281"/>
      <c r="I82" s="279"/>
    </row>
    <row r="83" spans="1:9" ht="49.5" customHeight="1" x14ac:dyDescent="0.25">
      <c r="A83" s="282"/>
      <c r="B83" s="282"/>
      <c r="C83" s="282"/>
      <c r="D83" s="282"/>
      <c r="E83" s="282"/>
      <c r="F83" s="282"/>
      <c r="G83" s="282"/>
      <c r="H83" s="282"/>
      <c r="I83" s="282"/>
    </row>
    <row r="84" spans="1:9" ht="123" customHeight="1" x14ac:dyDescent="0.25">
      <c r="A84" s="283"/>
      <c r="B84" s="283"/>
      <c r="C84" s="283"/>
      <c r="D84" s="283"/>
      <c r="E84" s="283"/>
      <c r="F84" s="283"/>
      <c r="G84" s="283"/>
      <c r="H84" s="283"/>
      <c r="I84" s="283"/>
    </row>
  </sheetData>
  <sheetProtection algorithmName="SHA-512" hashValue="B0It20J8ZWoKcXRs1w6+hwtzZ0L/IUwHYMkvkjLa3oz5xgaCX+xehuLftXu+n2lAfRh7S3FP9uCD/ZYAUxgo3g==" saltValue="8eM/K/sX++TzLq8XaUryfQ==" spinCount="100000" sheet="1" objects="1" scenarios="1"/>
  <mergeCells count="36">
    <mergeCell ref="C1:H4"/>
    <mergeCell ref="J1:M2"/>
    <mergeCell ref="J3:M14"/>
    <mergeCell ref="A6:B6"/>
    <mergeCell ref="C6:I6"/>
    <mergeCell ref="A7:B7"/>
    <mergeCell ref="C7:I7"/>
    <mergeCell ref="A8:B8"/>
    <mergeCell ref="C8:I8"/>
    <mergeCell ref="A9:B9"/>
    <mergeCell ref="C9:I9"/>
    <mergeCell ref="A11:I14"/>
    <mergeCell ref="C21:C24"/>
    <mergeCell ref="D21:D24"/>
    <mergeCell ref="E21:E24"/>
    <mergeCell ref="C16:C17"/>
    <mergeCell ref="E16:E17"/>
    <mergeCell ref="C18:C19"/>
    <mergeCell ref="E18:E19"/>
    <mergeCell ref="A57:C57"/>
    <mergeCell ref="A83:I83"/>
    <mergeCell ref="A84:I84"/>
    <mergeCell ref="A25:A56"/>
    <mergeCell ref="B25:B48"/>
    <mergeCell ref="B49:B51"/>
    <mergeCell ref="B53:B55"/>
    <mergeCell ref="C52:I52"/>
    <mergeCell ref="A59:I59"/>
    <mergeCell ref="A60:D60"/>
    <mergeCell ref="A61:I62"/>
    <mergeCell ref="F21:F24"/>
    <mergeCell ref="G21:I22"/>
    <mergeCell ref="G23:G24"/>
    <mergeCell ref="H23:I23"/>
    <mergeCell ref="G16:I16"/>
    <mergeCell ref="G17:I18"/>
  </mergeCells>
  <conditionalFormatting sqref="E16 E18 J3:M15 G17">
    <cfRule type="containsBlanks" dxfId="2" priority="1" stopIfTrue="1">
      <formula>LEN(TRIM(E3))=0</formula>
    </cfRule>
  </conditionalFormatting>
  <pageMargins left="0.25" right="0.19685039370078741" top="0.70866141732283472" bottom="0.31496062992125984" header="0.31496062992125984" footer="0.31496062992125984"/>
  <pageSetup scale="3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tabSelected="1" workbookViewId="0">
      <selection activeCell="E21" sqref="E21"/>
    </sheetView>
  </sheetViews>
  <sheetFormatPr baseColWidth="10" defaultRowHeight="15" x14ac:dyDescent="0.25"/>
  <cols>
    <col min="2" max="3" width="17.5703125" customWidth="1"/>
    <col min="5" max="5" width="22" customWidth="1"/>
  </cols>
  <sheetData>
    <row r="1" spans="2:5" ht="16.5" thickBot="1" x14ac:dyDescent="0.3">
      <c r="B1" s="15" t="s">
        <v>75</v>
      </c>
      <c r="C1" s="16"/>
      <c r="D1" s="16"/>
      <c r="E1" s="17"/>
    </row>
    <row r="2" spans="2:5" x14ac:dyDescent="0.25">
      <c r="B2" s="6" t="s">
        <v>59</v>
      </c>
      <c r="C2" s="7"/>
      <c r="D2" s="7" t="s">
        <v>60</v>
      </c>
      <c r="E2" s="8" t="s">
        <v>61</v>
      </c>
    </row>
    <row r="3" spans="2:5" x14ac:dyDescent="0.25">
      <c r="B3" s="13" t="s">
        <v>62</v>
      </c>
      <c r="C3" s="1" t="s">
        <v>71</v>
      </c>
      <c r="D3" s="1">
        <v>50</v>
      </c>
      <c r="E3" s="2">
        <f>'GRUPO 1 DE 50 PERSONAS BOGOTA'!F60</f>
        <v>1151180069</v>
      </c>
    </row>
    <row r="4" spans="2:5" x14ac:dyDescent="0.25">
      <c r="B4" s="14"/>
      <c r="C4" s="1" t="s">
        <v>72</v>
      </c>
      <c r="D4" s="1">
        <v>50</v>
      </c>
      <c r="E4" s="2">
        <f>'GRUPO 1 DE50 AFUERAS DE BOGOTA '!F55</f>
        <v>1196983122</v>
      </c>
    </row>
    <row r="5" spans="2:5" x14ac:dyDescent="0.25">
      <c r="B5" s="13" t="s">
        <v>63</v>
      </c>
      <c r="C5" s="1" t="s">
        <v>71</v>
      </c>
      <c r="D5" s="1">
        <v>50</v>
      </c>
      <c r="E5" s="2">
        <f>'GRUPO 2 DE 50 PERSONAS BOGOTA'!F59</f>
        <v>1151180069</v>
      </c>
    </row>
    <row r="6" spans="2:5" x14ac:dyDescent="0.25">
      <c r="B6" s="14"/>
      <c r="C6" s="1" t="s">
        <v>72</v>
      </c>
      <c r="D6" s="1">
        <v>50</v>
      </c>
      <c r="E6" s="2">
        <f>'GRUPO 2 DE50 AFUERAS DE BOGOTA '!F61</f>
        <v>1196983122</v>
      </c>
    </row>
    <row r="7" spans="2:5" x14ac:dyDescent="0.25">
      <c r="B7" s="13" t="s">
        <v>70</v>
      </c>
      <c r="C7" s="1" t="s">
        <v>71</v>
      </c>
      <c r="D7" s="1">
        <v>60</v>
      </c>
      <c r="E7" s="2">
        <f>'GRUPO 3 DE 60 BOGOT'!F55</f>
        <v>1189743102</v>
      </c>
    </row>
    <row r="8" spans="2:5" x14ac:dyDescent="0.25">
      <c r="B8" s="14"/>
      <c r="C8" s="1" t="s">
        <v>72</v>
      </c>
      <c r="D8" s="1">
        <v>60</v>
      </c>
      <c r="E8" s="2">
        <f>'GRUPO 3 DE 60 AFUERAS BOGOT'!F55</f>
        <v>1236000390</v>
      </c>
    </row>
    <row r="9" spans="2:5" x14ac:dyDescent="0.25">
      <c r="B9" s="13" t="s">
        <v>66</v>
      </c>
      <c r="C9" s="1" t="s">
        <v>71</v>
      </c>
      <c r="D9" s="1">
        <v>53</v>
      </c>
      <c r="E9" s="2">
        <f>'GRUPO 4 DE 53 PERSONAS BOGOTA'!F59</f>
        <v>1166022506</v>
      </c>
    </row>
    <row r="10" spans="2:5" x14ac:dyDescent="0.25">
      <c r="B10" s="14"/>
      <c r="C10" s="1" t="s">
        <v>72</v>
      </c>
      <c r="D10" s="1">
        <v>53</v>
      </c>
      <c r="E10" s="2">
        <f>'GRUPO 4 DE 53 AFUERAS BOGOTA '!F55</f>
        <v>1211961829</v>
      </c>
    </row>
    <row r="11" spans="2:5" x14ac:dyDescent="0.25">
      <c r="B11" s="13" t="s">
        <v>64</v>
      </c>
      <c r="C11" s="1" t="s">
        <v>71</v>
      </c>
      <c r="D11" s="1">
        <v>50</v>
      </c>
      <c r="E11" s="2">
        <f>'GRUPO 5 DE 50 PERSONAS BOGOTA'!F58</f>
        <v>1151180069</v>
      </c>
    </row>
    <row r="12" spans="2:5" x14ac:dyDescent="0.25">
      <c r="B12" s="14"/>
      <c r="C12" s="1" t="s">
        <v>72</v>
      </c>
      <c r="D12" s="1">
        <v>50</v>
      </c>
      <c r="E12" s="2">
        <f>'GRUPO 5 DE50 AFUERAS DE BOGOTA '!F62</f>
        <v>1196983122</v>
      </c>
    </row>
    <row r="13" spans="2:5" x14ac:dyDescent="0.25">
      <c r="B13" s="13" t="s">
        <v>65</v>
      </c>
      <c r="C13" s="1" t="s">
        <v>71</v>
      </c>
      <c r="D13" s="1">
        <v>50</v>
      </c>
      <c r="E13" s="9">
        <f>'GRUPO 6 DE 50 PERSONAS BOGOTA '!F60</f>
        <v>1086286793</v>
      </c>
    </row>
    <row r="14" spans="2:5" x14ac:dyDescent="0.25">
      <c r="B14" s="14"/>
      <c r="C14" s="1" t="s">
        <v>72</v>
      </c>
      <c r="D14" s="1">
        <v>50</v>
      </c>
      <c r="E14" s="9">
        <f>'GRUPO 6 DE 50AFUERAS DE BOGOTA '!F62</f>
        <v>1132089846</v>
      </c>
    </row>
    <row r="15" spans="2:5" x14ac:dyDescent="0.25">
      <c r="B15" s="13" t="s">
        <v>67</v>
      </c>
      <c r="C15" s="1" t="s">
        <v>71</v>
      </c>
      <c r="D15" s="1">
        <v>53</v>
      </c>
      <c r="E15" s="2">
        <f>'GRUPO 7 DE 53 PERSONAS BOGO '!F57</f>
        <v>1101129230</v>
      </c>
    </row>
    <row r="16" spans="2:5" x14ac:dyDescent="0.25">
      <c r="B16" s="14"/>
      <c r="C16" s="1" t="s">
        <v>72</v>
      </c>
      <c r="D16" s="1">
        <v>53</v>
      </c>
      <c r="E16" s="2">
        <f>'GRUPO 7 DE 53 AFUERAS BOGOT'!F55</f>
        <v>1147068553</v>
      </c>
    </row>
    <row r="17" spans="2:5" x14ac:dyDescent="0.25">
      <c r="B17" s="13" t="s">
        <v>68</v>
      </c>
      <c r="C17" s="1" t="s">
        <v>71</v>
      </c>
      <c r="D17" s="1">
        <v>53</v>
      </c>
      <c r="E17" s="2">
        <f>'GRUPO 8 DE 53 PERSONAS BOGO'!F57</f>
        <v>1149750684</v>
      </c>
    </row>
    <row r="18" spans="2:5" x14ac:dyDescent="0.25">
      <c r="B18" s="14"/>
      <c r="C18" s="1" t="s">
        <v>72</v>
      </c>
      <c r="D18" s="1">
        <v>53</v>
      </c>
      <c r="E18" s="2">
        <f>'GRUPO 8 DE 53 AFUERAS BOGOT '!F56</f>
        <v>1195690007</v>
      </c>
    </row>
    <row r="19" spans="2:5" x14ac:dyDescent="0.25">
      <c r="B19" s="13" t="s">
        <v>69</v>
      </c>
      <c r="C19" s="1" t="s">
        <v>71</v>
      </c>
      <c r="D19" s="1">
        <v>53</v>
      </c>
      <c r="E19" s="2">
        <f>'GRUPO 9 DE 53 PERSONAS BOGO '!F61</f>
        <v>1149750684</v>
      </c>
    </row>
    <row r="20" spans="2:5" ht="15.75" thickBot="1" x14ac:dyDescent="0.3">
      <c r="B20" s="14"/>
      <c r="C20" s="3" t="s">
        <v>72</v>
      </c>
      <c r="D20" s="3">
        <v>53</v>
      </c>
      <c r="E20" s="4">
        <f>'GRUPO 9 DE 53 AFUERAS BOGOT '!F57</f>
        <v>1195690007</v>
      </c>
    </row>
    <row r="21" spans="2:5" ht="16.5" thickBot="1" x14ac:dyDescent="0.3">
      <c r="B21" s="18" t="s">
        <v>73</v>
      </c>
      <c r="C21" s="19"/>
      <c r="D21" s="19"/>
      <c r="E21" s="5">
        <f>E4+E6+E8+E10+E12+E14+E16+E18+E20</f>
        <v>10709449998</v>
      </c>
    </row>
    <row r="22" spans="2:5" ht="16.5" thickBot="1" x14ac:dyDescent="0.3">
      <c r="B22" s="18" t="s">
        <v>74</v>
      </c>
      <c r="C22" s="19"/>
      <c r="D22" s="19"/>
      <c r="E22" s="5">
        <f>E21*0.9</f>
        <v>9638504998.2000008</v>
      </c>
    </row>
  </sheetData>
  <sheetProtection algorithmName="SHA-512" hashValue="Ev+gLfZG44XIVQBQYHkcGzP9SgivsKOl3FXn4UAztG4vcoiqzoFFuhPj70Y1VptrlOKIFOIpMafYT5tmk9kv1A==" saltValue="d7cPwKelFk0zjrAJGBnZng==" spinCount="100000" sheet="1" objects="1" scenarios="1"/>
  <mergeCells count="12">
    <mergeCell ref="B19:B20"/>
    <mergeCell ref="B1:E1"/>
    <mergeCell ref="B21:D21"/>
    <mergeCell ref="B22:D22"/>
    <mergeCell ref="B3:B4"/>
    <mergeCell ref="B5:B6"/>
    <mergeCell ref="B7:B8"/>
    <mergeCell ref="B9:B10"/>
    <mergeCell ref="B11:B12"/>
    <mergeCell ref="B13:B14"/>
    <mergeCell ref="B15:B16"/>
    <mergeCell ref="B17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18</vt:i4>
      </vt:variant>
    </vt:vector>
  </HeadingPairs>
  <TitlesOfParts>
    <vt:vector size="37" baseType="lpstr">
      <vt:lpstr>GRUPO 1 DE 50 PERSONAS BOGOTA</vt:lpstr>
      <vt:lpstr>GRUPO 1 DE50 AFUERAS DE BOGOTA </vt:lpstr>
      <vt:lpstr>GRUPO 2 DE 50 PERSONAS BOGOTA</vt:lpstr>
      <vt:lpstr>GRUPO 2 DE50 AFUERAS DE BOGOTA </vt:lpstr>
      <vt:lpstr>GRUPO 3 DE 60 AFUERAS BOGOT</vt:lpstr>
      <vt:lpstr>GRUPO 3 DE 60 BOGOT</vt:lpstr>
      <vt:lpstr>GRUPO 4 DE 53 PERSONAS BOGOTA</vt:lpstr>
      <vt:lpstr>GRUPO 4 DE 53 AFUERAS BOGOTA </vt:lpstr>
      <vt:lpstr>GRUPO 5 DE 50 PERSONAS BOGOTA</vt:lpstr>
      <vt:lpstr>GRUPO 5 DE50 AFUERAS DE BOGOTA </vt:lpstr>
      <vt:lpstr>GRUPO 6 DE 50 PERSONAS BOGOTA </vt:lpstr>
      <vt:lpstr>GRUPO 6 DE 50AFUERAS DE BOGOTA </vt:lpstr>
      <vt:lpstr>GRUPO 7 DE 53 AFUERAS BOGOT</vt:lpstr>
      <vt:lpstr>GRUPO 7 DE 53 PERSONAS BOGO </vt:lpstr>
      <vt:lpstr>GRUPO 8 DE 53 PERSONAS BOGO</vt:lpstr>
      <vt:lpstr>GRUPO 8 DE 53 AFUERAS BOGOT </vt:lpstr>
      <vt:lpstr>GRUPO 9 DE 53 PERSONAS BOGO </vt:lpstr>
      <vt:lpstr>GRUPO 9 DE 53 AFUERAS BOGOT </vt:lpstr>
      <vt:lpstr>RESUMEN</vt:lpstr>
      <vt:lpstr>'GRUPO 1 DE 50 PERSONAS BOGOTA'!Área_de_impresión</vt:lpstr>
      <vt:lpstr>'GRUPO 1 DE50 AFUERAS DE BOGOTA '!Área_de_impresión</vt:lpstr>
      <vt:lpstr>'GRUPO 2 DE 50 PERSONAS BOGOTA'!Área_de_impresión</vt:lpstr>
      <vt:lpstr>'GRUPO 2 DE50 AFUERAS DE BOGOTA '!Área_de_impresión</vt:lpstr>
      <vt:lpstr>'GRUPO 3 DE 60 AFUERAS BOGOT'!Área_de_impresión</vt:lpstr>
      <vt:lpstr>'GRUPO 3 DE 60 BOGOT'!Área_de_impresión</vt:lpstr>
      <vt:lpstr>'GRUPO 4 DE 53 AFUERAS BOGOTA '!Área_de_impresión</vt:lpstr>
      <vt:lpstr>'GRUPO 4 DE 53 PERSONAS BOGOTA'!Área_de_impresión</vt:lpstr>
      <vt:lpstr>'GRUPO 5 DE 50 PERSONAS BOGOTA'!Área_de_impresión</vt:lpstr>
      <vt:lpstr>'GRUPO 5 DE50 AFUERAS DE BOGOTA '!Área_de_impresión</vt:lpstr>
      <vt:lpstr>'GRUPO 6 DE 50 PERSONAS BOGOTA '!Área_de_impresión</vt:lpstr>
      <vt:lpstr>'GRUPO 6 DE 50AFUERAS DE BOGOTA '!Área_de_impresión</vt:lpstr>
      <vt:lpstr>'GRUPO 7 DE 53 AFUERAS BOGOT'!Área_de_impresión</vt:lpstr>
      <vt:lpstr>'GRUPO 7 DE 53 PERSONAS BOGO '!Área_de_impresión</vt:lpstr>
      <vt:lpstr>'GRUPO 8 DE 53 AFUERAS BOGOT '!Área_de_impresión</vt:lpstr>
      <vt:lpstr>'GRUPO 8 DE 53 PERSONAS BOGO'!Área_de_impresión</vt:lpstr>
      <vt:lpstr>'GRUPO 9 DE 53 AFUERAS BOGOT '!Área_de_impresión</vt:lpstr>
      <vt:lpstr>'GRUPO 9 DE 53 PERSONAS BOGO '!Área_de_impresión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Lorena Perez Lopez</dc:creator>
  <cp:lastModifiedBy>Omaira Patricia Rendon Arenas</cp:lastModifiedBy>
  <cp:lastPrinted>2018-03-23T23:53:55Z</cp:lastPrinted>
  <dcterms:created xsi:type="dcterms:W3CDTF">2018-02-28T01:52:51Z</dcterms:created>
  <dcterms:modified xsi:type="dcterms:W3CDTF">2018-03-26T15:40:28Z</dcterms:modified>
</cp:coreProperties>
</file>