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Vigencia 2024\PROCESO PRECONTRACTUALES 2024\5. PROCESO MANTENIMIENTO PLANTAS ELECTRICAS 2024\PROCESO 2024\"/>
    </mc:Choice>
  </mc:AlternateContent>
  <xr:revisionPtr revIDLastSave="0" documentId="13_ncr:1_{C1A0A6FD-6A28-43AC-A58B-572B6ACCB5CF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TABLAS VALORACIÓN" sheetId="2" r:id="rId1"/>
    <sheet name="ANEXO RIESGOS" sheetId="1" r:id="rId2"/>
  </sheets>
  <definedNames>
    <definedName name="_xlnm.Print_Area" localSheetId="1">'ANEXO RIESGOS'!$B$1:$X$16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2" i="1" l="1"/>
  <c r="Q11" i="1"/>
  <c r="Q10" i="1" l="1"/>
  <c r="Q9" i="1"/>
  <c r="Q8" i="1"/>
  <c r="Q7" i="1"/>
  <c r="K10" i="1"/>
  <c r="K9" i="1"/>
  <c r="K8" i="1"/>
  <c r="K7" i="1"/>
  <c r="K11" i="1" l="1"/>
  <c r="L1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 Nathaly Toledo Rojas</author>
  </authors>
  <commentList>
    <comment ref="G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Maria Nathaly Toledo Rojas:</t>
        </r>
        <r>
          <rPr>
            <sz val="9"/>
            <color indexed="81"/>
            <rFont val="Tahoma"/>
            <family val="2"/>
          </rPr>
          <t xml:space="preserve">
No es igual al de la ficha técnica</t>
        </r>
      </text>
    </comment>
  </commentList>
</comments>
</file>

<file path=xl/sharedStrings.xml><?xml version="1.0" encoding="utf-8"?>
<sst xmlns="http://schemas.openxmlformats.org/spreadsheetml/2006/main" count="370" uniqueCount="188">
  <si>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</si>
  <si>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</si>
  <si>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</si>
  <si>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</si>
  <si>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</si>
  <si>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</si>
  <si>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</si>
  <si>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</si>
  <si>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</si>
  <si>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</si>
  <si>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</si>
  <si>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</si>
  <si>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</si>
  <si>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</si>
  <si>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</si>
  <si>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</si>
  <si>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</si>
  <si>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</si>
  <si>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</si>
  <si>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</si>
  <si>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</si>
  <si>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</si>
  <si>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</si>
  <si>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</si>
  <si>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</si>
  <si>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</si>
  <si>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</si>
  <si>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</si>
  <si>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</si>
  <si>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</si>
  <si>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</si>
  <si>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</si>
  <si>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</si>
  <si>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</si>
  <si>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</si>
  <si>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</si>
  <si>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</si>
  <si>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</si>
  <si>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</si>
  <si>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</si>
  <si>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</si>
  <si>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</si>
  <si>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</si>
  <si>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</si>
  <si>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</si>
  <si>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</si>
  <si>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</si>
  <si>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</si>
  <si>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</si>
  <si>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</si>
  <si>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</si>
  <si>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</si>
  <si>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</si>
  <si>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</si>
  <si>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</si>
  <si>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</si>
  <si>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</si>
  <si>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</si>
  <si>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</si>
  <si>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</si>
  <si>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</si>
  <si>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</si>
  <si>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</si>
  <si>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</si>
  <si>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</si>
  <si>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</si>
  <si>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</si>
  <si>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</si>
  <si>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</si>
  <si>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</si>
  <si>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</si>
  <si>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</si>
  <si>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</si>
  <si>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</si>
  <si>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</si>
  <si>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</si>
  <si>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</si>
  <si>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</si>
  <si>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</si>
  <si>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</si>
  <si>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</si>
  <si>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</si>
  <si>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</si>
  <si>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</si>
  <si>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</si>
  <si>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Anexo #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</si>
  <si>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</si>
  <si>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</si>
  <si>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</si>
  <si>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</si>
  <si>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</si>
  <si>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</si>
  <si>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</si>
  <si>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</si>
  <si>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</si>
  <si>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</si>
  <si>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</si>
  <si>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</si>
  <si>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</si>
  <si>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</si>
  <si>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</si>
  <si>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</si>
  <si>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</si>
  <si>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</si>
  <si>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</si>
  <si>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</si>
  <si>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</si>
  <si>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</si>
  <si>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</si>
  <si>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</si>
  <si>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</si>
  <si>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</si>
  <si>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</si>
  <si>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</si>
  <si>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</si>
  <si>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</si>
  <si>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</si>
  <si>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</si>
  <si>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</si>
  <si>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</si>
  <si>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</si>
  <si>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</si>
  <si>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</si>
  <si>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</si>
  <si>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</si>
  <si>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</si>
  <si>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</si>
  <si>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</si>
  <si>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</si>
  <si>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</si>
  <si>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</si>
  <si>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</si>
  <si>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</si>
  <si>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</si>
  <si>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</si>
  <si>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 xml:space="preserve">Contratación </t>
  </si>
  <si>
    <t>si</t>
  </si>
  <si>
    <t>Permanentemente</t>
  </si>
  <si>
    <t>La adquisición que
se adelanta no se
encuentra registrada
en el Plan Anual de
Adquisiciones</t>
  </si>
  <si>
    <t>Diferencia entre el
valor estimado por la
entidad estatal en los
estudios previos y el
contratado</t>
  </si>
  <si>
    <t>Estimación
inadecuada de los
costos por parte del
oferente.</t>
  </si>
  <si>
    <t>Incumplimien
to de la
normativa
Nacional</t>
  </si>
  <si>
    <t xml:space="preserve">Contrato
suscrito por
un valor
diferente al
establecido
en los
documentos
previos </t>
  </si>
  <si>
    <t>Mayores
costos a
cargo del
contratista</t>
  </si>
  <si>
    <t>Revisar antes de adelantar
el proceso que se
encuentre aprobada la
adquisición en el PAA</t>
  </si>
  <si>
    <t>Revisión por parte de los
integrantes del comité
estructurador y del flujo de
aprobación del contrato</t>
  </si>
  <si>
    <t xml:space="preserve">Asumir mayores costos
por errores en la
formulación de las ofertas
económicas, sin cobro a la
entidad contratante </t>
  </si>
  <si>
    <t>Modificación de servicios
requeridos, por medio de
adendas, previas
observaciones por parte
de los interesados en el
proceso.</t>
  </si>
  <si>
    <t>Desde el
Inicio de la
etapa de
planeacióno</t>
  </si>
  <si>
    <t>Etapa de
selección</t>
  </si>
  <si>
    <t>Desde la
firma del
acta de
inicio para
la ejecución
del contrato</t>
  </si>
  <si>
    <t>Desde la
publicación
del proyecto
de pliegos
de
condiciones.</t>
  </si>
  <si>
    <t>Hasta la
terminació
n de la
etapa de
planeación</t>
  </si>
  <si>
    <t>Suscripció
n del
contrato</t>
  </si>
  <si>
    <t xml:space="preserve">Hasta la
entrega y
recibo a
satisfacció
n del
objeto
contractual </t>
  </si>
  <si>
    <t>Respuesta
observacio
nes al
proyecto
de pliego
definitivo</t>
  </si>
  <si>
    <t xml:space="preserve">Equipo
responsabl
e del
proceso </t>
  </si>
  <si>
    <t>integrantes
del comité
estructura
dor y del
flujo de
aprobación
del
contrato</t>
  </si>
  <si>
    <t>Durante la
planeación
hasta antes
de publicar
el proceso</t>
  </si>
  <si>
    <t>Especificaciones
técnicas de los
servicios requeridos,
no corresponden con
las especificaciones
de los servicios  disponibles por el mercado.</t>
  </si>
  <si>
    <t>Imposibilidad
de recibir
ofertas por
inexistencia
del servicio
en el
mercado (declaratoria desierta)</t>
  </si>
  <si>
    <t>Especificaciones técnicas de los servicios requeridos, no corresponden con las especificaciones de los servicios disponibles en el mercado.</t>
  </si>
  <si>
    <t>El contratista no pueda satisfacer las necesidades estipuladas en el contrato</t>
  </si>
  <si>
    <t>Asumir mayores costos por la no verificación de los servicios ofertado, presentado servicios de mayores características, sin cobro a la entidad contratante.</t>
  </si>
  <si>
    <t>Desde la firma del acta de inicio para la ejecución del contrato</t>
  </si>
  <si>
    <t>Hasta la entrega y recibo a satisfacción del objeto contractual</t>
  </si>
  <si>
    <t>Inadecuada manipulación y/o falta de idoneidad al desarrollar las actividades</t>
  </si>
  <si>
    <t>Calidad inadecuada de la prestación de los servicios</t>
  </si>
  <si>
    <t>Desarrollar un plan de verificación de servicios por equipo, como herramienta que permita controlar el desarrollo de las actividades</t>
  </si>
  <si>
    <t>El contratista deberá asumir los costos de reparación y/o reposición por el mal manejo de los equipos y/o por falta de idoneidad de estos.</t>
  </si>
  <si>
    <t>Hasta la liquidación del contrato.</t>
  </si>
  <si>
    <t>Desde el inicio de la etapa de ejecución</t>
  </si>
  <si>
    <t>Incumplimiento de las actividades del contrato</t>
  </si>
  <si>
    <t>Inconformidad y/o avería de los equipos entregados o susceptibles del servicio</t>
  </si>
  <si>
    <t xml:space="preserve">El contratista no desarrolla la totalidad de los servicios </t>
  </si>
  <si>
    <t>Segregación  de liquidos provenientes de los bienes (plantas electricas) que seran reemplazados</t>
  </si>
  <si>
    <t>Este tipo de residuos podrian generar accidentes para los colaboradores, por cuanto pueden resbalar o en su defecto podria generar combustion con otros liquidos y generar una explosión y consecuentemente un accidente</t>
  </si>
  <si>
    <t>Exigir al contratistas fichas tecnicas de los materiasles a utilizar</t>
  </si>
  <si>
    <t>Almacenar los residuos cambiados en recipientes con la tapa y luego desecharlos de acuerdo a la politica ambiental del ICBF</t>
  </si>
  <si>
    <t>Supervisor del
contrato</t>
  </si>
  <si>
    <t>integrantes del
comité
estructur
ador y del
flujo de
aprobació</t>
  </si>
  <si>
    <t>El equipo
responsable</t>
  </si>
  <si>
    <t>integrantes del
comité
estructur
ador y del
flujo de
aprobació
n del
contrato</t>
  </si>
  <si>
    <t>Verificación previa de los informes sobre el estado actual de los bienes, y el estado final después de los servicios desarrollados.</t>
  </si>
  <si>
    <t>Daño o deterioro de los bienes sujetos a la prestaciones del servicio</t>
  </si>
  <si>
    <t>Seguimiento del
supervisor
en la
ejecución
del
contrato.</t>
  </si>
  <si>
    <t>Integrantes
del comité
estructura
dor y del
flujo de
aprobación</t>
  </si>
  <si>
    <t>Prestar el servicio de mantenimiento preventivo, correctivo y suministro de repuestos para las plantas eléctricas de la sede Regional y Centro Zonal Leticia de propiedad del ICBF Regional Amazonas.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</si>
</sst>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7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2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21</xdr:col>
      <xdr:colOff>177800</xdr:colOff>
      <xdr:row>6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587B6A0C-3781-4490-8920-9815E307C77D}"/>
            </a:ext>
          </a:extLst>
        </xdr:cNvPr>
        <xdr:cNvSpPr txBox="1"/>
      </xdr:nvSpPr>
      <xdr:spPr>
        <a:xfrm>
          <a:off x="13914967" y="454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2"/>
  <sheetViews>
    <sheetView showGridLines="0" view="pageLayout" topLeftCell="M1" zoomScale="90" zoomScaleNormal="85" zoomScaleSheetLayoutView="25" zoomScalePageLayoutView="90" workbookViewId="0">
      <selection activeCell="F14" sqref="F14:L14"/>
    </sheetView>
  </sheetViews>
  <sheetFormatPr baseColWidth="10" defaultColWidth="11.42578125" defaultRowHeight="11.25" x14ac:dyDescent="0.2"/>
  <cols>
    <col min="1" max="1" width="1.7109375" style="21" customWidth="1"/>
    <col min="2" max="2" width="13.28515625" style="21" customWidth="1"/>
    <col min="3" max="3" width="20.7109375" style="21" customWidth="1"/>
    <col min="4" max="4" width="14" style="21" customWidth="1"/>
    <col min="5" max="5" width="6.7109375" style="21" customWidth="1"/>
    <col min="6" max="6" width="25.28515625" style="21" customWidth="1"/>
    <col min="7" max="9" width="21.140625" style="21" customWidth="1"/>
    <col min="10" max="11" width="21.42578125" style="21" customWidth="1"/>
    <col min="12" max="12" width="11.42578125" style="21" customWidth="1"/>
    <col min="13" max="13" width="10.7109375" style="21" customWidth="1"/>
    <col min="14" max="14" width="11.42578125" style="21" customWidth="1"/>
    <col min="15" max="15" width="23" style="21" customWidth="1"/>
    <col min="16" max="16" width="24" style="21" customWidth="1"/>
    <col min="17" max="17" width="17" style="21" customWidth="1"/>
    <col min="18" max="18" width="24" style="21" customWidth="1"/>
    <col min="19" max="19" width="23.28515625" style="21" customWidth="1"/>
    <col min="20" max="20" width="18.85546875" style="21" customWidth="1"/>
    <col min="21" max="21" width="16.5703125" style="21" customWidth="1"/>
    <col min="22" max="22" width="19" style="21" customWidth="1"/>
    <col min="23" max="23" width="28" style="21" customWidth="1"/>
    <col min="24" max="16384" width="11.42578125" style="21"/>
  </cols>
  <sheetData>
    <row r="1" spans="1:27" ht="15" x14ac:dyDescent="0.25">
      <c r="A1" s="23" t="s">
        <v>79</v>
      </c>
    </row>
    <row r="2" spans="1:27" s="2" customFormat="1" x14ac:dyDescent="0.2"/>
    <row r="3" spans="1:27" s="2" customFormat="1" x14ac:dyDescent="0.2">
      <c r="B3" s="30" t="s">
        <v>107</v>
      </c>
      <c r="C3" s="51" t="s">
        <v>101</v>
      </c>
      <c r="D3" s="51"/>
      <c r="F3" s="30" t="s">
        <v>111</v>
      </c>
      <c r="G3" s="31" t="s">
        <v>112</v>
      </c>
      <c r="H3" s="31" t="s">
        <v>113</v>
      </c>
      <c r="I3" s="51" t="s">
        <v>89</v>
      </c>
      <c r="J3" s="51"/>
      <c r="K3" s="51"/>
      <c r="L3" s="51"/>
      <c r="N3" s="30" t="s">
        <v>100</v>
      </c>
      <c r="O3" s="51" t="s">
        <v>101</v>
      </c>
      <c r="P3" s="51"/>
      <c r="Q3" s="51"/>
    </row>
    <row r="4" spans="1:27" s="2" customFormat="1" ht="53.45" customHeight="1" x14ac:dyDescent="0.2">
      <c r="B4" s="27" t="s">
        <v>50</v>
      </c>
      <c r="C4" s="48" t="s">
        <v>121</v>
      </c>
      <c r="D4" s="53"/>
      <c r="F4" s="54" t="s">
        <v>55</v>
      </c>
      <c r="G4" s="54" t="s">
        <v>83</v>
      </c>
      <c r="H4" s="57" t="s">
        <v>95</v>
      </c>
      <c r="I4" s="60" t="s">
        <v>93</v>
      </c>
      <c r="J4" s="61"/>
      <c r="K4" s="61"/>
      <c r="L4" s="62"/>
      <c r="N4" s="36" t="s">
        <v>102</v>
      </c>
      <c r="O4" s="48" t="s">
        <v>126</v>
      </c>
      <c r="P4" s="53"/>
      <c r="Q4" s="53"/>
    </row>
    <row r="5" spans="1:27" s="2" customFormat="1" ht="53.25" customHeight="1" x14ac:dyDescent="0.2">
      <c r="B5" s="27" t="s">
        <v>51</v>
      </c>
      <c r="C5" s="48" t="s">
        <v>122</v>
      </c>
      <c r="D5" s="48"/>
      <c r="F5" s="55"/>
      <c r="G5" s="55"/>
      <c r="H5" s="59"/>
      <c r="I5" s="63"/>
      <c r="J5" s="64"/>
      <c r="K5" s="64"/>
      <c r="L5" s="65"/>
      <c r="N5" s="36" t="s">
        <v>59</v>
      </c>
      <c r="O5" s="48" t="s">
        <v>127</v>
      </c>
      <c r="P5" s="53"/>
      <c r="Q5" s="53"/>
    </row>
    <row r="6" spans="1:27" s="2" customFormat="1" ht="77.25" customHeight="1" x14ac:dyDescent="0.2">
      <c r="F6" s="56"/>
      <c r="G6" s="56"/>
      <c r="H6" s="58"/>
      <c r="I6" s="66"/>
      <c r="J6" s="67"/>
      <c r="K6" s="67"/>
      <c r="L6" s="68"/>
      <c r="N6" s="36" t="s">
        <v>60</v>
      </c>
      <c r="O6" s="48" t="s">
        <v>128</v>
      </c>
      <c r="P6" s="53"/>
      <c r="Q6" s="53"/>
    </row>
    <row r="7" spans="1:27" s="2" customFormat="1" ht="86.25" customHeight="1" x14ac:dyDescent="0.2">
      <c r="B7" s="30" t="s">
        <v>108</v>
      </c>
      <c r="C7" s="51" t="s">
        <v>101</v>
      </c>
      <c r="D7" s="51"/>
      <c r="F7" s="19" t="s">
        <v>56</v>
      </c>
      <c r="G7" s="16" t="s">
        <v>95</v>
      </c>
      <c r="H7" s="16" t="s">
        <v>96</v>
      </c>
      <c r="I7" s="52" t="s">
        <v>94</v>
      </c>
      <c r="J7" s="52"/>
      <c r="K7" s="52"/>
      <c r="L7" s="52"/>
      <c r="N7" s="32" t="s">
        <v>103</v>
      </c>
      <c r="O7" s="48" t="s">
        <v>129</v>
      </c>
      <c r="P7" s="53"/>
      <c r="Q7" s="53"/>
      <c r="AA7" s="2" t="s">
        <v>134</v>
      </c>
    </row>
    <row r="8" spans="1:27" s="2" customFormat="1" ht="81.75" customHeight="1" x14ac:dyDescent="0.2">
      <c r="B8" s="28" t="s">
        <v>53</v>
      </c>
      <c r="C8" s="46" t="s">
        <v>123</v>
      </c>
      <c r="D8" s="47"/>
      <c r="F8" s="19" t="s">
        <v>57</v>
      </c>
      <c r="G8" s="16" t="s">
        <v>97</v>
      </c>
      <c r="H8" s="19" t="s">
        <v>84</v>
      </c>
      <c r="I8" s="52" t="s">
        <v>98</v>
      </c>
      <c r="J8" s="52"/>
      <c r="K8" s="52"/>
      <c r="L8" s="52"/>
      <c r="N8" s="32" t="s">
        <v>61</v>
      </c>
      <c r="O8" s="48" t="s">
        <v>130</v>
      </c>
      <c r="P8" s="53"/>
      <c r="Q8" s="53"/>
    </row>
    <row r="9" spans="1:27" s="2" customFormat="1" ht="56.25" customHeight="1" x14ac:dyDescent="0.2">
      <c r="B9" s="28" t="s">
        <v>54</v>
      </c>
      <c r="C9" s="49" t="s">
        <v>124</v>
      </c>
      <c r="D9" s="50"/>
      <c r="F9" s="54" t="s">
        <v>58</v>
      </c>
      <c r="G9" s="54" t="s">
        <v>84</v>
      </c>
      <c r="H9" s="57" t="s">
        <v>88</v>
      </c>
      <c r="I9" s="48" t="s">
        <v>99</v>
      </c>
      <c r="J9" s="48"/>
      <c r="K9" s="48"/>
      <c r="L9" s="48"/>
      <c r="N9" s="32" t="s">
        <v>104</v>
      </c>
      <c r="O9" s="48" t="s">
        <v>131</v>
      </c>
      <c r="P9" s="53"/>
      <c r="Q9" s="53"/>
    </row>
    <row r="10" spans="1:27" s="2" customFormat="1" ht="22.9" customHeight="1" x14ac:dyDescent="0.2">
      <c r="F10" s="56"/>
      <c r="G10" s="56"/>
      <c r="H10" s="58"/>
      <c r="I10" s="48"/>
      <c r="J10" s="48"/>
      <c r="K10" s="48"/>
      <c r="L10" s="48"/>
      <c r="N10" s="52" t="s">
        <v>105</v>
      </c>
      <c r="O10" s="48" t="s">
        <v>132</v>
      </c>
      <c r="P10" s="48"/>
      <c r="Q10" s="48"/>
    </row>
    <row r="11" spans="1:27" s="2" customFormat="1" ht="39" customHeight="1" x14ac:dyDescent="0.2">
      <c r="N11" s="52"/>
      <c r="O11" s="48"/>
      <c r="P11" s="48"/>
      <c r="Q11" s="48"/>
    </row>
    <row r="12" spans="1:27" s="2" customFormat="1" ht="52.9" customHeight="1" x14ac:dyDescent="0.2">
      <c r="H12" s="20"/>
      <c r="I12" s="20"/>
      <c r="N12" s="32" t="s">
        <v>106</v>
      </c>
      <c r="O12" s="48" t="s">
        <v>133</v>
      </c>
      <c r="P12" s="48"/>
      <c r="Q12" s="48"/>
    </row>
    <row r="13" spans="1:27" s="2" customFormat="1" x14ac:dyDescent="0.2">
      <c r="F13" s="20"/>
      <c r="G13" s="20"/>
      <c r="H13" s="20"/>
      <c r="I13" s="20"/>
    </row>
    <row r="14" spans="1:27" s="2" customFormat="1" x14ac:dyDescent="0.2">
      <c r="C14" s="71" t="s">
        <v>75</v>
      </c>
      <c r="D14" s="71"/>
      <c r="F14" s="76" t="s">
        <v>76</v>
      </c>
      <c r="G14" s="76"/>
      <c r="H14" s="76"/>
      <c r="I14" s="76"/>
      <c r="J14" s="76"/>
      <c r="K14" s="76"/>
      <c r="L14" s="76"/>
      <c r="O14" s="72" t="s">
        <v>6</v>
      </c>
      <c r="P14" s="73"/>
      <c r="Q14" s="73"/>
      <c r="R14" s="73"/>
      <c r="S14" s="73"/>
      <c r="T14" s="73"/>
      <c r="U14" s="74"/>
      <c r="X14" s="69" t="s">
        <v>77</v>
      </c>
      <c r="Y14" s="70"/>
    </row>
    <row r="15" spans="1:27" s="2" customFormat="1" ht="63" customHeight="1" x14ac:dyDescent="0.2">
      <c r="C15" s="14" t="s">
        <v>8</v>
      </c>
      <c r="D15" s="14" t="s">
        <v>30</v>
      </c>
      <c r="F15" s="72" t="s">
        <v>6</v>
      </c>
      <c r="G15" s="73"/>
      <c r="H15" s="73"/>
      <c r="I15" s="73"/>
      <c r="J15" s="73"/>
      <c r="K15" s="73"/>
      <c r="L15" s="74"/>
      <c r="N15" s="15"/>
      <c r="O15" s="75" t="s">
        <v>31</v>
      </c>
      <c r="P15" s="75"/>
      <c r="Q15" s="16" t="s">
        <v>38</v>
      </c>
      <c r="R15" s="16" t="s">
        <v>39</v>
      </c>
      <c r="S15" s="16" t="s">
        <v>40</v>
      </c>
      <c r="T15" s="16" t="s">
        <v>41</v>
      </c>
      <c r="U15" s="16" t="s">
        <v>42</v>
      </c>
      <c r="X15" s="17" t="s">
        <v>7</v>
      </c>
      <c r="Y15" s="14" t="s">
        <v>8</v>
      </c>
    </row>
    <row r="16" spans="1:27" s="2" customFormat="1" ht="95.25" customHeight="1" x14ac:dyDescent="0.2">
      <c r="B16" s="77" t="s">
        <v>11</v>
      </c>
      <c r="C16" s="18" t="s">
        <v>25</v>
      </c>
      <c r="D16" s="19">
        <v>1</v>
      </c>
      <c r="E16" s="20"/>
      <c r="F16" s="75" t="s">
        <v>31</v>
      </c>
      <c r="G16" s="75"/>
      <c r="H16" s="16" t="s">
        <v>38</v>
      </c>
      <c r="I16" s="16" t="s">
        <v>39</v>
      </c>
      <c r="J16" s="16" t="s">
        <v>40</v>
      </c>
      <c r="K16" s="16" t="s">
        <v>41</v>
      </c>
      <c r="L16" s="16" t="s">
        <v>42</v>
      </c>
      <c r="O16" s="75" t="s">
        <v>32</v>
      </c>
      <c r="P16" s="75"/>
      <c r="Q16" s="16" t="s">
        <v>37</v>
      </c>
      <c r="R16" s="16" t="s">
        <v>36</v>
      </c>
      <c r="S16" s="16" t="s">
        <v>33</v>
      </c>
      <c r="T16" s="16" t="s">
        <v>34</v>
      </c>
      <c r="U16" s="16" t="s">
        <v>35</v>
      </c>
      <c r="X16" s="24" t="s">
        <v>17</v>
      </c>
      <c r="Y16" s="16" t="s">
        <v>18</v>
      </c>
    </row>
    <row r="17" spans="2:25" s="2" customFormat="1" ht="67.5" x14ac:dyDescent="0.2">
      <c r="B17" s="77"/>
      <c r="C17" s="18" t="s">
        <v>125</v>
      </c>
      <c r="D17" s="19">
        <v>2</v>
      </c>
      <c r="E17" s="20"/>
      <c r="F17" s="75" t="s">
        <v>32</v>
      </c>
      <c r="G17" s="75"/>
      <c r="H17" s="16" t="s">
        <v>37</v>
      </c>
      <c r="I17" s="16" t="s">
        <v>36</v>
      </c>
      <c r="J17" s="16" t="s">
        <v>33</v>
      </c>
      <c r="K17" s="16" t="s">
        <v>34</v>
      </c>
      <c r="L17" s="16" t="s">
        <v>35</v>
      </c>
      <c r="O17" s="76" t="s">
        <v>8</v>
      </c>
      <c r="P17" s="76" t="s">
        <v>43</v>
      </c>
      <c r="Q17" s="14" t="s">
        <v>44</v>
      </c>
      <c r="R17" s="14" t="s">
        <v>45</v>
      </c>
      <c r="S17" s="14" t="s">
        <v>24</v>
      </c>
      <c r="T17" s="14" t="s">
        <v>46</v>
      </c>
      <c r="U17" s="14" t="s">
        <v>47</v>
      </c>
      <c r="X17" s="25" t="s">
        <v>19</v>
      </c>
      <c r="Y17" s="16" t="s">
        <v>20</v>
      </c>
    </row>
    <row r="18" spans="2:25" s="2" customFormat="1" ht="22.5" x14ac:dyDescent="0.2">
      <c r="B18" s="77"/>
      <c r="C18" s="18" t="s">
        <v>27</v>
      </c>
      <c r="D18" s="19">
        <v>3</v>
      </c>
      <c r="E18" s="20"/>
      <c r="F18" s="76" t="s">
        <v>8</v>
      </c>
      <c r="G18" s="76" t="s">
        <v>43</v>
      </c>
      <c r="H18" s="14" t="s">
        <v>44</v>
      </c>
      <c r="I18" s="14" t="s">
        <v>45</v>
      </c>
      <c r="J18" s="14" t="s">
        <v>24</v>
      </c>
      <c r="K18" s="14" t="s">
        <v>46</v>
      </c>
      <c r="L18" s="14" t="s">
        <v>47</v>
      </c>
      <c r="O18" s="76"/>
      <c r="P18" s="76"/>
      <c r="Q18" s="19">
        <v>1</v>
      </c>
      <c r="R18" s="19">
        <v>2</v>
      </c>
      <c r="S18" s="19">
        <v>3</v>
      </c>
      <c r="T18" s="19">
        <v>4</v>
      </c>
      <c r="U18" s="19">
        <v>5</v>
      </c>
      <c r="X18" s="12">
        <v>5</v>
      </c>
      <c r="Y18" s="16" t="s">
        <v>21</v>
      </c>
    </row>
    <row r="19" spans="2:25" s="2" customFormat="1" ht="51.75" customHeight="1" x14ac:dyDescent="0.2">
      <c r="B19" s="77"/>
      <c r="C19" s="18" t="s">
        <v>28</v>
      </c>
      <c r="D19" s="19">
        <v>4</v>
      </c>
      <c r="E19" s="20"/>
      <c r="F19" s="76"/>
      <c r="G19" s="76"/>
      <c r="H19" s="19">
        <v>1</v>
      </c>
      <c r="I19" s="19">
        <v>2</v>
      </c>
      <c r="J19" s="19">
        <v>3</v>
      </c>
      <c r="K19" s="19">
        <v>4</v>
      </c>
      <c r="L19" s="19">
        <v>5</v>
      </c>
      <c r="N19" s="77" t="s">
        <v>11</v>
      </c>
      <c r="O19" s="18" t="s">
        <v>25</v>
      </c>
      <c r="P19" s="19">
        <v>1</v>
      </c>
      <c r="Q19" s="13">
        <v>2</v>
      </c>
      <c r="R19" s="13">
        <v>3</v>
      </c>
      <c r="S19" s="13">
        <v>4</v>
      </c>
      <c r="T19" s="12">
        <v>5</v>
      </c>
      <c r="U19" s="25">
        <v>6</v>
      </c>
      <c r="X19" s="13" t="s">
        <v>22</v>
      </c>
      <c r="Y19" s="16" t="s">
        <v>23</v>
      </c>
    </row>
    <row r="20" spans="2:25" s="2" customFormat="1" ht="33.75" x14ac:dyDescent="0.2">
      <c r="B20" s="77"/>
      <c r="C20" s="18" t="s">
        <v>29</v>
      </c>
      <c r="D20" s="19">
        <v>5</v>
      </c>
      <c r="E20" s="20"/>
      <c r="F20" s="20"/>
      <c r="G20" s="20"/>
      <c r="H20" s="20"/>
      <c r="I20" s="20"/>
      <c r="J20" s="20"/>
      <c r="K20" s="20"/>
      <c r="N20" s="77"/>
      <c r="O20" s="18" t="s">
        <v>26</v>
      </c>
      <c r="P20" s="19">
        <v>2</v>
      </c>
      <c r="Q20" s="13">
        <v>3</v>
      </c>
      <c r="R20" s="13">
        <v>4</v>
      </c>
      <c r="S20" s="12">
        <v>5</v>
      </c>
      <c r="T20" s="25">
        <v>6</v>
      </c>
      <c r="U20" s="25">
        <v>7</v>
      </c>
    </row>
    <row r="21" spans="2:25" s="2" customFormat="1" ht="45" x14ac:dyDescent="0.2">
      <c r="F21" s="20"/>
      <c r="G21" s="20"/>
      <c r="H21" s="20"/>
      <c r="I21" s="20"/>
      <c r="J21" s="20"/>
      <c r="K21" s="20"/>
      <c r="N21" s="77"/>
      <c r="O21" s="18" t="s">
        <v>27</v>
      </c>
      <c r="P21" s="19">
        <v>3</v>
      </c>
      <c r="Q21" s="13">
        <v>4</v>
      </c>
      <c r="R21" s="12">
        <v>5</v>
      </c>
      <c r="S21" s="25">
        <v>6</v>
      </c>
      <c r="T21" s="25">
        <v>7</v>
      </c>
      <c r="U21" s="24">
        <v>8</v>
      </c>
      <c r="X21" s="11" t="s">
        <v>12</v>
      </c>
      <c r="Y21" s="11" t="s">
        <v>81</v>
      </c>
    </row>
    <row r="22" spans="2:25" s="2" customFormat="1" ht="22.5" x14ac:dyDescent="0.2">
      <c r="B22" s="2" t="s">
        <v>80</v>
      </c>
      <c r="N22" s="77"/>
      <c r="O22" s="18" t="s">
        <v>28</v>
      </c>
      <c r="P22" s="19">
        <v>4</v>
      </c>
      <c r="Q22" s="12">
        <v>5</v>
      </c>
      <c r="R22" s="25">
        <v>6</v>
      </c>
      <c r="S22" s="25">
        <v>7</v>
      </c>
      <c r="T22" s="24">
        <v>8</v>
      </c>
      <c r="U22" s="24">
        <v>9</v>
      </c>
      <c r="X22" s="2" t="s">
        <v>90</v>
      </c>
      <c r="Y22" s="2" t="s">
        <v>73</v>
      </c>
    </row>
    <row r="23" spans="2:25" s="2" customFormat="1" ht="33.75" x14ac:dyDescent="0.2">
      <c r="N23" s="77"/>
      <c r="O23" s="18" t="s">
        <v>29</v>
      </c>
      <c r="P23" s="19">
        <v>5</v>
      </c>
      <c r="Q23" s="25">
        <v>6</v>
      </c>
      <c r="R23" s="25">
        <v>7</v>
      </c>
      <c r="S23" s="24">
        <v>8</v>
      </c>
      <c r="T23" s="24">
        <v>9</v>
      </c>
      <c r="U23" s="24">
        <v>10</v>
      </c>
      <c r="X23" s="2" t="s">
        <v>91</v>
      </c>
      <c r="Y23" s="2" t="s">
        <v>74</v>
      </c>
    </row>
    <row r="24" spans="2:25" s="2" customFormat="1" x14ac:dyDescent="0.2">
      <c r="Y24" s="2" t="s">
        <v>92</v>
      </c>
    </row>
    <row r="26" spans="2:25" hidden="1" x14ac:dyDescent="0.2">
      <c r="C26" s="21" t="s">
        <v>49</v>
      </c>
      <c r="D26" s="21" t="s">
        <v>52</v>
      </c>
      <c r="F26" s="21" t="s">
        <v>62</v>
      </c>
      <c r="G26" s="21" t="s">
        <v>48</v>
      </c>
      <c r="H26" s="21" t="s">
        <v>9</v>
      </c>
    </row>
    <row r="27" spans="2:25" hidden="1" x14ac:dyDescent="0.2">
      <c r="C27" s="21" t="s">
        <v>50</v>
      </c>
      <c r="D27" s="21" t="s">
        <v>53</v>
      </c>
      <c r="F27" s="21" t="s">
        <v>63</v>
      </c>
      <c r="G27" s="21" t="s">
        <v>69</v>
      </c>
      <c r="H27" s="21" t="s">
        <v>73</v>
      </c>
      <c r="P27" s="22"/>
      <c r="Q27" s="22"/>
      <c r="R27" s="22"/>
      <c r="S27" s="22"/>
      <c r="T27" s="22"/>
    </row>
    <row r="28" spans="2:25" hidden="1" x14ac:dyDescent="0.2">
      <c r="C28" s="21" t="s">
        <v>51</v>
      </c>
      <c r="D28" s="21" t="s">
        <v>54</v>
      </c>
      <c r="F28" s="21" t="s">
        <v>64</v>
      </c>
      <c r="G28" s="21" t="s">
        <v>68</v>
      </c>
      <c r="H28" s="21" t="s">
        <v>74</v>
      </c>
      <c r="P28" s="22"/>
      <c r="Q28" s="22"/>
      <c r="R28" s="22"/>
      <c r="S28" s="22"/>
      <c r="T28" s="22"/>
    </row>
    <row r="29" spans="2:25" hidden="1" x14ac:dyDescent="0.2">
      <c r="F29" s="21" t="s">
        <v>65</v>
      </c>
      <c r="G29" s="21" t="s">
        <v>70</v>
      </c>
      <c r="P29" s="22"/>
      <c r="Q29" s="22"/>
      <c r="R29" s="22"/>
      <c r="S29" s="22"/>
      <c r="T29" s="22"/>
    </row>
    <row r="30" spans="2:25" hidden="1" x14ac:dyDescent="0.2">
      <c r="F30" s="21" t="s">
        <v>66</v>
      </c>
      <c r="G30" s="21" t="s">
        <v>71</v>
      </c>
      <c r="P30" s="22"/>
      <c r="Q30" s="22"/>
      <c r="R30" s="22"/>
      <c r="S30" s="22"/>
      <c r="T30" s="22"/>
    </row>
    <row r="31" spans="2:25" hidden="1" x14ac:dyDescent="0.2">
      <c r="F31" s="21" t="s">
        <v>67</v>
      </c>
      <c r="G31" s="21" t="s">
        <v>72</v>
      </c>
      <c r="P31" s="22"/>
      <c r="Q31" s="22"/>
      <c r="R31" s="22"/>
      <c r="S31" s="22"/>
      <c r="T31" s="22"/>
    </row>
    <row r="32" spans="2:25" hidden="1" x14ac:dyDescent="0.2"/>
    <row r="33" spans="3:4" hidden="1" x14ac:dyDescent="0.2">
      <c r="C33" s="21" t="s">
        <v>114</v>
      </c>
      <c r="D33" s="21" t="s">
        <v>115</v>
      </c>
    </row>
    <row r="34" spans="3:4" hidden="1" x14ac:dyDescent="0.2">
      <c r="C34" s="21" t="s">
        <v>55</v>
      </c>
      <c r="D34" s="21" t="s">
        <v>116</v>
      </c>
    </row>
    <row r="35" spans="3:4" hidden="1" x14ac:dyDescent="0.2">
      <c r="C35" s="21" t="s">
        <v>56</v>
      </c>
      <c r="D35" s="21" t="s">
        <v>59</v>
      </c>
    </row>
    <row r="36" spans="3:4" hidden="1" x14ac:dyDescent="0.2">
      <c r="C36" s="21" t="s">
        <v>57</v>
      </c>
      <c r="D36" s="21" t="s">
        <v>60</v>
      </c>
    </row>
    <row r="37" spans="3:4" hidden="1" x14ac:dyDescent="0.2">
      <c r="C37" s="21" t="s">
        <v>58</v>
      </c>
      <c r="D37" s="21" t="s">
        <v>117</v>
      </c>
    </row>
    <row r="38" spans="3:4" hidden="1" x14ac:dyDescent="0.2">
      <c r="D38" s="21" t="s">
        <v>61</v>
      </c>
    </row>
    <row r="39" spans="3:4" hidden="1" x14ac:dyDescent="0.2">
      <c r="D39" s="21" t="s">
        <v>118</v>
      </c>
    </row>
    <row r="40" spans="3:4" hidden="1" x14ac:dyDescent="0.2">
      <c r="D40" s="21" t="s">
        <v>119</v>
      </c>
    </row>
    <row r="41" spans="3:4" hidden="1" x14ac:dyDescent="0.2">
      <c r="D41" s="21" t="s">
        <v>120</v>
      </c>
    </row>
    <row r="42" spans="3:4" x14ac:dyDescent="0.2">
      <c r="D42" s="37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B65"/>
  <sheetViews>
    <sheetView showGridLines="0" tabSelected="1" topLeftCell="B4" zoomScale="90" zoomScaleNormal="90" zoomScaleSheetLayoutView="90" workbookViewId="0">
      <selection activeCell="N7" sqref="N7"/>
    </sheetView>
  </sheetViews>
  <sheetFormatPr baseColWidth="10" defaultColWidth="11.42578125" defaultRowHeight="11.25" zeroHeight="1" x14ac:dyDescent="0.2"/>
  <cols>
    <col min="1" max="1" width="9.5703125" style="2" customWidth="1"/>
    <col min="2" max="2" width="4.42578125" style="2" customWidth="1"/>
    <col min="3" max="3" width="4.5703125" style="2" customWidth="1"/>
    <col min="4" max="4" width="5.28515625" style="2" customWidth="1"/>
    <col min="5" max="5" width="6.28515625" style="2" customWidth="1"/>
    <col min="6" max="6" width="10.28515625" style="11" customWidth="1"/>
    <col min="7" max="7" width="22.85546875" style="2" customWidth="1"/>
    <col min="8" max="8" width="21.140625" style="2" customWidth="1"/>
    <col min="9" max="9" width="6.28515625" style="2" customWidth="1"/>
    <col min="10" max="10" width="7" style="2" customWidth="1"/>
    <col min="11" max="11" width="4.42578125" style="2" customWidth="1"/>
    <col min="12" max="12" width="5" style="2" customWidth="1"/>
    <col min="13" max="13" width="10.5703125" style="2" customWidth="1"/>
    <col min="14" max="14" width="22.7109375" style="2" customWidth="1"/>
    <col min="15" max="15" width="6" style="2" customWidth="1"/>
    <col min="16" max="16" width="6.140625" style="2" customWidth="1"/>
    <col min="17" max="17" width="5.140625" style="2" customWidth="1"/>
    <col min="18" max="18" width="6" style="2" customWidth="1"/>
    <col min="19" max="19" width="7.28515625" style="2" customWidth="1"/>
    <col min="20" max="20" width="14.85546875" style="2" customWidth="1"/>
    <col min="21" max="21" width="13.28515625" style="10" customWidth="1"/>
    <col min="22" max="22" width="13" style="10" customWidth="1"/>
    <col min="23" max="23" width="16.7109375" style="2" customWidth="1"/>
    <col min="24" max="24" width="15.57031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2:28" ht="151.15" customHeight="1" x14ac:dyDescent="0.2"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2" spans="2:28" ht="26.45" customHeight="1" x14ac:dyDescent="0.2">
      <c r="B2" s="87" t="s">
        <v>110</v>
      </c>
      <c r="C2" s="88"/>
      <c r="D2" s="88"/>
      <c r="E2" s="88"/>
      <c r="F2" s="89"/>
      <c r="G2" s="87" t="s">
        <v>187</v>
      </c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33" t="s">
        <v>85</v>
      </c>
      <c r="X2" s="26"/>
    </row>
    <row r="3" spans="2:28" ht="26.45" customHeight="1" x14ac:dyDescent="0.2">
      <c r="B3" s="90"/>
      <c r="C3" s="91"/>
      <c r="D3" s="91"/>
      <c r="E3" s="91"/>
      <c r="F3" s="92"/>
      <c r="G3" s="90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2"/>
      <c r="W3" s="33" t="s">
        <v>109</v>
      </c>
      <c r="X3" s="43">
        <v>45358</v>
      </c>
    </row>
    <row r="4" spans="2:28" ht="39.75" customHeight="1" x14ac:dyDescent="0.2">
      <c r="B4" s="86" t="s">
        <v>82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</row>
    <row r="5" spans="2:28" s="11" customFormat="1" ht="33" customHeight="1" x14ac:dyDescent="0.2">
      <c r="B5" s="83" t="s">
        <v>78</v>
      </c>
      <c r="C5" s="83" t="s">
        <v>0</v>
      </c>
      <c r="D5" s="83" t="s">
        <v>1</v>
      </c>
      <c r="E5" s="83" t="s">
        <v>2</v>
      </c>
      <c r="F5" s="83" t="s">
        <v>3</v>
      </c>
      <c r="G5" s="83" t="s">
        <v>4</v>
      </c>
      <c r="H5" s="83" t="s">
        <v>5</v>
      </c>
      <c r="I5" s="83" t="s">
        <v>11</v>
      </c>
      <c r="J5" s="83" t="s">
        <v>6</v>
      </c>
      <c r="K5" s="83" t="s">
        <v>7</v>
      </c>
      <c r="L5" s="83" t="s">
        <v>8</v>
      </c>
      <c r="M5" s="83" t="s">
        <v>9</v>
      </c>
      <c r="N5" s="83" t="s">
        <v>10</v>
      </c>
      <c r="O5" s="84" t="s">
        <v>13</v>
      </c>
      <c r="P5" s="84"/>
      <c r="Q5" s="84"/>
      <c r="R5" s="84"/>
      <c r="S5" s="81" t="s">
        <v>12</v>
      </c>
      <c r="T5" s="81" t="s">
        <v>81</v>
      </c>
      <c r="U5" s="81" t="s">
        <v>86</v>
      </c>
      <c r="V5" s="81" t="s">
        <v>87</v>
      </c>
      <c r="W5" s="84" t="s">
        <v>14</v>
      </c>
      <c r="X5" s="84"/>
    </row>
    <row r="6" spans="2:28" s="11" customFormat="1" ht="80.25" customHeight="1" x14ac:dyDescent="0.2"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38" t="s">
        <v>11</v>
      </c>
      <c r="P6" s="38" t="s">
        <v>6</v>
      </c>
      <c r="Q6" s="38" t="s">
        <v>7</v>
      </c>
      <c r="R6" s="38" t="s">
        <v>8</v>
      </c>
      <c r="S6" s="82"/>
      <c r="T6" s="82"/>
      <c r="U6" s="82"/>
      <c r="V6" s="82"/>
      <c r="W6" s="34" t="s">
        <v>15</v>
      </c>
      <c r="X6" s="35" t="s">
        <v>16</v>
      </c>
      <c r="Y6" s="8"/>
    </row>
    <row r="7" spans="2:28" ht="79.5" customHeight="1" x14ac:dyDescent="0.2">
      <c r="B7" s="39">
        <v>1</v>
      </c>
      <c r="C7" s="4" t="s">
        <v>50</v>
      </c>
      <c r="D7" s="4" t="s">
        <v>54</v>
      </c>
      <c r="E7" s="4" t="s">
        <v>135</v>
      </c>
      <c r="F7" s="44" t="s">
        <v>60</v>
      </c>
      <c r="G7" s="6" t="s">
        <v>138</v>
      </c>
      <c r="H7" s="6" t="s">
        <v>141</v>
      </c>
      <c r="I7" s="4" t="s">
        <v>64</v>
      </c>
      <c r="J7" s="4" t="s">
        <v>69</v>
      </c>
      <c r="K7" s="1">
        <f t="shared" ref="K7:K10" si="0">IFERROR(MID(I7,1,1)+MID(J7,1,1),"")</f>
        <v>3</v>
      </c>
      <c r="L7" s="1" t="s">
        <v>23</v>
      </c>
      <c r="M7" s="6" t="s">
        <v>73</v>
      </c>
      <c r="N7" s="6" t="s">
        <v>144</v>
      </c>
      <c r="O7" s="4" t="s">
        <v>63</v>
      </c>
      <c r="P7" s="4" t="s">
        <v>69</v>
      </c>
      <c r="Q7" s="1">
        <f t="shared" ref="Q7:Q10" si="1">IFERROR(MID(O7,1,1)+MID(P7,1,1),"")</f>
        <v>2</v>
      </c>
      <c r="R7" s="1" t="s">
        <v>23</v>
      </c>
      <c r="S7" s="3" t="s">
        <v>136</v>
      </c>
      <c r="T7" s="6" t="s">
        <v>181</v>
      </c>
      <c r="U7" s="6" t="s">
        <v>148</v>
      </c>
      <c r="V7" s="6" t="s">
        <v>152</v>
      </c>
      <c r="W7" s="6" t="s">
        <v>156</v>
      </c>
      <c r="X7" s="6" t="s">
        <v>158</v>
      </c>
      <c r="Y7" s="7"/>
      <c r="Z7" s="7"/>
      <c r="AA7" s="7"/>
      <c r="AB7" s="7"/>
    </row>
    <row r="8" spans="2:28" ht="97.5" customHeight="1" x14ac:dyDescent="0.2">
      <c r="B8" s="40">
        <v>2</v>
      </c>
      <c r="C8" s="41" t="s">
        <v>50</v>
      </c>
      <c r="D8" s="41" t="s">
        <v>54</v>
      </c>
      <c r="E8" s="4" t="s">
        <v>58</v>
      </c>
      <c r="F8" s="45" t="s">
        <v>60</v>
      </c>
      <c r="G8" s="6" t="s">
        <v>139</v>
      </c>
      <c r="H8" s="6" t="s">
        <v>142</v>
      </c>
      <c r="I8" s="41" t="s">
        <v>64</v>
      </c>
      <c r="J8" s="41" t="s">
        <v>72</v>
      </c>
      <c r="K8" s="1">
        <f t="shared" si="0"/>
        <v>7</v>
      </c>
      <c r="L8" s="1" t="s">
        <v>20</v>
      </c>
      <c r="M8" s="6" t="s">
        <v>73</v>
      </c>
      <c r="N8" s="6" t="s">
        <v>145</v>
      </c>
      <c r="O8" s="4" t="s">
        <v>64</v>
      </c>
      <c r="P8" s="4" t="s">
        <v>72</v>
      </c>
      <c r="Q8" s="1">
        <f t="shared" si="1"/>
        <v>7</v>
      </c>
      <c r="R8" s="1" t="s">
        <v>20</v>
      </c>
      <c r="S8" s="3" t="s">
        <v>136</v>
      </c>
      <c r="T8" s="6" t="s">
        <v>182</v>
      </c>
      <c r="U8" s="6" t="s">
        <v>149</v>
      </c>
      <c r="V8" s="6" t="s">
        <v>153</v>
      </c>
      <c r="W8" s="6" t="s">
        <v>157</v>
      </c>
      <c r="X8" s="6" t="s">
        <v>137</v>
      </c>
      <c r="Y8" s="7"/>
      <c r="Z8" s="7"/>
      <c r="AA8" s="7"/>
      <c r="AB8" s="7"/>
    </row>
    <row r="9" spans="2:28" ht="86.25" customHeight="1" x14ac:dyDescent="0.2">
      <c r="B9" s="40">
        <v>3</v>
      </c>
      <c r="C9" s="41" t="s">
        <v>51</v>
      </c>
      <c r="D9" s="41" t="s">
        <v>54</v>
      </c>
      <c r="E9" s="41" t="s">
        <v>58</v>
      </c>
      <c r="F9" s="45" t="s">
        <v>60</v>
      </c>
      <c r="G9" s="6" t="s">
        <v>140</v>
      </c>
      <c r="H9" s="6" t="s">
        <v>143</v>
      </c>
      <c r="I9" s="41" t="s">
        <v>63</v>
      </c>
      <c r="J9" s="4" t="s">
        <v>68</v>
      </c>
      <c r="K9" s="1">
        <f t="shared" si="0"/>
        <v>3</v>
      </c>
      <c r="L9" s="1" t="s">
        <v>23</v>
      </c>
      <c r="M9" s="42" t="s">
        <v>74</v>
      </c>
      <c r="N9" s="6" t="s">
        <v>146</v>
      </c>
      <c r="O9" s="4" t="s">
        <v>63</v>
      </c>
      <c r="P9" s="4" t="s">
        <v>71</v>
      </c>
      <c r="Q9" s="1">
        <f t="shared" si="1"/>
        <v>5</v>
      </c>
      <c r="R9" s="1" t="s">
        <v>21</v>
      </c>
      <c r="S9" s="3" t="s">
        <v>136</v>
      </c>
      <c r="T9" s="6" t="s">
        <v>179</v>
      </c>
      <c r="U9" s="6" t="s">
        <v>150</v>
      </c>
      <c r="V9" s="6" t="s">
        <v>154</v>
      </c>
      <c r="W9" s="6" t="s">
        <v>185</v>
      </c>
      <c r="X9" s="6" t="s">
        <v>137</v>
      </c>
      <c r="Y9" s="7"/>
      <c r="Z9" s="7"/>
      <c r="AA9" s="7"/>
      <c r="AB9" s="7"/>
    </row>
    <row r="10" spans="2:28" ht="93.75" customHeight="1" x14ac:dyDescent="0.2">
      <c r="B10" s="40">
        <v>4</v>
      </c>
      <c r="C10" s="41" t="s">
        <v>51</v>
      </c>
      <c r="D10" s="41" t="s">
        <v>54</v>
      </c>
      <c r="E10" s="41" t="s">
        <v>58</v>
      </c>
      <c r="F10" s="45" t="s">
        <v>60</v>
      </c>
      <c r="G10" s="6" t="s">
        <v>159</v>
      </c>
      <c r="H10" s="6" t="s">
        <v>160</v>
      </c>
      <c r="I10" s="41" t="s">
        <v>65</v>
      </c>
      <c r="J10" s="41" t="s">
        <v>68</v>
      </c>
      <c r="K10" s="1">
        <f t="shared" si="0"/>
        <v>5</v>
      </c>
      <c r="L10" s="1" t="s">
        <v>21</v>
      </c>
      <c r="M10" s="42" t="s">
        <v>73</v>
      </c>
      <c r="N10" s="6" t="s">
        <v>147</v>
      </c>
      <c r="O10" s="4" t="s">
        <v>63</v>
      </c>
      <c r="P10" s="4" t="s">
        <v>68</v>
      </c>
      <c r="Q10" s="1">
        <f t="shared" si="1"/>
        <v>3</v>
      </c>
      <c r="R10" s="1" t="s">
        <v>23</v>
      </c>
      <c r="S10" s="3" t="s">
        <v>136</v>
      </c>
      <c r="T10" s="6" t="s">
        <v>180</v>
      </c>
      <c r="U10" s="6" t="s">
        <v>151</v>
      </c>
      <c r="V10" s="6" t="s">
        <v>155</v>
      </c>
      <c r="W10" s="6" t="s">
        <v>186</v>
      </c>
      <c r="X10" s="6" t="s">
        <v>137</v>
      </c>
      <c r="Y10" s="7"/>
      <c r="Z10" s="7"/>
      <c r="AA10" s="7"/>
      <c r="AB10" s="7"/>
    </row>
    <row r="11" spans="2:28" ht="91.5" customHeight="1" x14ac:dyDescent="0.2">
      <c r="B11" s="3">
        <v>5</v>
      </c>
      <c r="C11" s="41" t="s">
        <v>51</v>
      </c>
      <c r="D11" s="41" t="s">
        <v>54</v>
      </c>
      <c r="E11" s="41" t="s">
        <v>58</v>
      </c>
      <c r="F11" s="45" t="s">
        <v>60</v>
      </c>
      <c r="G11" s="5" t="s">
        <v>161</v>
      </c>
      <c r="H11" s="5" t="s">
        <v>162</v>
      </c>
      <c r="I11" s="4" t="s">
        <v>63</v>
      </c>
      <c r="J11" s="4" t="s">
        <v>70</v>
      </c>
      <c r="K11" s="1">
        <f t="shared" ref="K11" si="2">IFERROR(MID(I11,1,1)+MID(J11,1,1),"")</f>
        <v>4</v>
      </c>
      <c r="L11" s="1" t="str">
        <f>IF(K11="","",IF(OR(K11=2,K11=3,K11=4),'TABLAS VALORACIÓN'!$Y$19,IF(K11=5,'TABLAS VALORACIÓN'!$Y$18,IF(OR(K11=6,K11=7),'TABLAS VALORACIÓN'!$Y$17,IF(OR(K11=8,K11=9,K11=10),'TABLAS VALORACIÓN'!$Y$16)))))</f>
        <v>Riesgo Bajo</v>
      </c>
      <c r="M11" s="9" t="s">
        <v>74</v>
      </c>
      <c r="N11" s="6" t="s">
        <v>163</v>
      </c>
      <c r="O11" s="4" t="s">
        <v>63</v>
      </c>
      <c r="P11" s="4" t="s">
        <v>68</v>
      </c>
      <c r="Q11" s="1">
        <f t="shared" ref="Q11" si="3">IFERROR(MID(O11,1,1)+MID(P11,1,1),"")</f>
        <v>3</v>
      </c>
      <c r="R11" s="1" t="s">
        <v>23</v>
      </c>
      <c r="S11" s="3" t="s">
        <v>136</v>
      </c>
      <c r="T11" s="6" t="s">
        <v>179</v>
      </c>
      <c r="U11" s="29" t="s">
        <v>164</v>
      </c>
      <c r="V11" s="29" t="s">
        <v>165</v>
      </c>
      <c r="W11" s="6" t="s">
        <v>185</v>
      </c>
      <c r="X11" s="6" t="s">
        <v>137</v>
      </c>
      <c r="Y11" s="7"/>
      <c r="Z11" s="7"/>
      <c r="AA11" s="7"/>
      <c r="AB11" s="7"/>
    </row>
    <row r="12" spans="2:28" ht="87" customHeight="1" x14ac:dyDescent="0.2">
      <c r="B12" s="3">
        <v>6</v>
      </c>
      <c r="C12" s="41" t="s">
        <v>51</v>
      </c>
      <c r="D12" s="41" t="s">
        <v>54</v>
      </c>
      <c r="E12" s="41" t="s">
        <v>58</v>
      </c>
      <c r="F12" s="45" t="s">
        <v>60</v>
      </c>
      <c r="G12" s="5" t="s">
        <v>166</v>
      </c>
      <c r="H12" s="5" t="s">
        <v>184</v>
      </c>
      <c r="I12" s="4" t="s">
        <v>64</v>
      </c>
      <c r="J12" s="4" t="s">
        <v>71</v>
      </c>
      <c r="K12" s="1">
        <v>6</v>
      </c>
      <c r="L12" s="1" t="s">
        <v>20</v>
      </c>
      <c r="M12" s="9" t="s">
        <v>74</v>
      </c>
      <c r="N12" s="6" t="s">
        <v>183</v>
      </c>
      <c r="O12" s="4" t="s">
        <v>64</v>
      </c>
      <c r="P12" s="4" t="s">
        <v>69</v>
      </c>
      <c r="Q12" s="1">
        <f>IFERROR(MID(O12,1,1)+MID(P12,1,1),"")</f>
        <v>3</v>
      </c>
      <c r="R12" s="1" t="s">
        <v>23</v>
      </c>
      <c r="S12" s="3" t="s">
        <v>136</v>
      </c>
      <c r="T12" s="6" t="s">
        <v>179</v>
      </c>
      <c r="U12" s="29" t="s">
        <v>164</v>
      </c>
      <c r="V12" s="29" t="s">
        <v>170</v>
      </c>
      <c r="W12" s="6" t="s">
        <v>185</v>
      </c>
      <c r="X12" s="6" t="s">
        <v>137</v>
      </c>
      <c r="Y12" s="7"/>
      <c r="Z12" s="7"/>
      <c r="AA12" s="7"/>
      <c r="AB12" s="7"/>
    </row>
    <row r="13" spans="2:28" ht="83.25" customHeight="1" x14ac:dyDescent="0.2">
      <c r="B13" s="3">
        <v>7</v>
      </c>
      <c r="C13" s="41" t="s">
        <v>51</v>
      </c>
      <c r="D13" s="41" t="s">
        <v>54</v>
      </c>
      <c r="E13" s="41" t="s">
        <v>58</v>
      </c>
      <c r="F13" s="45" t="s">
        <v>60</v>
      </c>
      <c r="G13" s="5" t="s">
        <v>174</v>
      </c>
      <c r="H13" s="5" t="s">
        <v>172</v>
      </c>
      <c r="I13" s="4" t="s">
        <v>65</v>
      </c>
      <c r="J13" s="4" t="s">
        <v>71</v>
      </c>
      <c r="K13" s="1">
        <v>7</v>
      </c>
      <c r="L13" s="1" t="s">
        <v>20</v>
      </c>
      <c r="M13" s="9" t="s">
        <v>73</v>
      </c>
      <c r="N13" s="6" t="s">
        <v>168</v>
      </c>
      <c r="O13" s="4" t="s">
        <v>63</v>
      </c>
      <c r="P13" s="4" t="s">
        <v>71</v>
      </c>
      <c r="Q13" s="1">
        <v>5</v>
      </c>
      <c r="R13" s="1" t="s">
        <v>21</v>
      </c>
      <c r="S13" s="3" t="s">
        <v>136</v>
      </c>
      <c r="T13" s="6" t="s">
        <v>179</v>
      </c>
      <c r="U13" s="29" t="s">
        <v>171</v>
      </c>
      <c r="V13" s="29" t="s">
        <v>165</v>
      </c>
      <c r="W13" s="6" t="s">
        <v>185</v>
      </c>
      <c r="X13" s="6" t="s">
        <v>137</v>
      </c>
      <c r="Y13" s="7"/>
      <c r="Z13" s="7"/>
      <c r="AA13" s="7"/>
      <c r="AB13" s="7"/>
    </row>
    <row r="14" spans="2:28" ht="77.25" customHeight="1" x14ac:dyDescent="0.2">
      <c r="B14" s="3">
        <v>8</v>
      </c>
      <c r="C14" s="41" t="s">
        <v>51</v>
      </c>
      <c r="D14" s="41" t="s">
        <v>54</v>
      </c>
      <c r="E14" s="41" t="s">
        <v>58</v>
      </c>
      <c r="F14" s="45" t="s">
        <v>60</v>
      </c>
      <c r="G14" s="5" t="s">
        <v>167</v>
      </c>
      <c r="H14" s="5" t="s">
        <v>173</v>
      </c>
      <c r="I14" s="4" t="s">
        <v>64</v>
      </c>
      <c r="J14" s="4" t="s">
        <v>72</v>
      </c>
      <c r="K14" s="1">
        <v>7</v>
      </c>
      <c r="L14" s="1" t="s">
        <v>20</v>
      </c>
      <c r="M14" s="9" t="s">
        <v>74</v>
      </c>
      <c r="N14" s="6" t="s">
        <v>169</v>
      </c>
      <c r="O14" s="4" t="s">
        <v>63</v>
      </c>
      <c r="P14" s="4" t="s">
        <v>71</v>
      </c>
      <c r="Q14" s="1">
        <v>5</v>
      </c>
      <c r="R14" s="1" t="s">
        <v>21</v>
      </c>
      <c r="S14" s="3" t="s">
        <v>136</v>
      </c>
      <c r="T14" s="6" t="s">
        <v>179</v>
      </c>
      <c r="U14" s="29" t="s">
        <v>171</v>
      </c>
      <c r="V14" s="29" t="s">
        <v>165</v>
      </c>
      <c r="W14" s="6" t="s">
        <v>185</v>
      </c>
      <c r="X14" s="6" t="s">
        <v>137</v>
      </c>
      <c r="Y14" s="7"/>
      <c r="Z14" s="7"/>
      <c r="AA14" s="7"/>
      <c r="AB14" s="7"/>
    </row>
    <row r="15" spans="2:28" ht="124.5" customHeight="1" x14ac:dyDescent="0.2">
      <c r="B15" s="3">
        <v>9</v>
      </c>
      <c r="C15" s="41" t="s">
        <v>51</v>
      </c>
      <c r="D15" s="41" t="s">
        <v>54</v>
      </c>
      <c r="E15" s="41" t="s">
        <v>58</v>
      </c>
      <c r="F15" s="45" t="s">
        <v>60</v>
      </c>
      <c r="G15" s="5" t="s">
        <v>175</v>
      </c>
      <c r="H15" s="5" t="s">
        <v>176</v>
      </c>
      <c r="I15" s="4" t="s">
        <v>66</v>
      </c>
      <c r="J15" s="4" t="s">
        <v>71</v>
      </c>
      <c r="K15" s="1">
        <v>7</v>
      </c>
      <c r="L15" s="1" t="s">
        <v>20</v>
      </c>
      <c r="M15" s="9" t="s">
        <v>74</v>
      </c>
      <c r="N15" s="6" t="s">
        <v>177</v>
      </c>
      <c r="O15" s="4" t="s">
        <v>65</v>
      </c>
      <c r="P15" s="4" t="s">
        <v>68</v>
      </c>
      <c r="Q15" s="1">
        <v>5</v>
      </c>
      <c r="R15" s="1" t="s">
        <v>21</v>
      </c>
      <c r="S15" s="3" t="s">
        <v>136</v>
      </c>
      <c r="T15" s="6" t="s">
        <v>92</v>
      </c>
      <c r="U15" s="29" t="s">
        <v>171</v>
      </c>
      <c r="V15" s="29" t="s">
        <v>165</v>
      </c>
      <c r="W15" s="6" t="s">
        <v>178</v>
      </c>
      <c r="X15" s="6" t="s">
        <v>137</v>
      </c>
    </row>
    <row r="16" spans="2:28" ht="12" x14ac:dyDescent="0.2">
      <c r="B16" s="78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80"/>
    </row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</sheetData>
  <sheetProtection insertRows="0" deleteRows="0"/>
  <mergeCells count="24"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  <mergeCell ref="B16:X16"/>
    <mergeCell ref="S5:S6"/>
    <mergeCell ref="T5:T6"/>
    <mergeCell ref="U5:U6"/>
    <mergeCell ref="V5:V6"/>
    <mergeCell ref="N5:N6"/>
    <mergeCell ref="W5:X5"/>
    <mergeCell ref="I5:I6"/>
  </mergeCells>
  <conditionalFormatting sqref="K7:K15">
    <cfRule type="cellIs" dxfId="27" priority="25" operator="between">
      <formula>6</formula>
      <formula>7</formula>
    </cfRule>
    <cfRule type="cellIs" dxfId="26" priority="24" operator="between">
      <formula>8</formula>
      <formula>10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L7:L15">
    <cfRule type="expression" dxfId="22" priority="15">
      <formula>K7=10</formula>
    </cfRule>
    <cfRule type="expression" dxfId="21" priority="16">
      <formula>K7=9</formula>
    </cfRule>
    <cfRule type="expression" dxfId="20" priority="17">
      <formula>K7=7</formula>
    </cfRule>
    <cfRule type="expression" dxfId="19" priority="18">
      <formula>K7=4</formula>
    </cfRule>
    <cfRule type="expression" dxfId="18" priority="19">
      <formula>K7=3</formula>
    </cfRule>
    <cfRule type="expression" dxfId="17" priority="20">
      <formula>K7=8</formula>
    </cfRule>
    <cfRule type="expression" dxfId="16" priority="21">
      <formula>K7=6</formula>
    </cfRule>
    <cfRule type="expression" dxfId="15" priority="22">
      <formula>K7=5</formula>
    </cfRule>
    <cfRule type="expression" dxfId="14" priority="23">
      <formula>K7=2</formula>
    </cfRule>
  </conditionalFormatting>
  <conditionalFormatting sqref="Q7:Q15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R7:R15">
    <cfRule type="expression" dxfId="8" priority="2">
      <formula>Q7=9</formula>
    </cfRule>
    <cfRule type="expression" dxfId="7" priority="3">
      <formula>Q7=7</formula>
    </cfRule>
    <cfRule type="expression" dxfId="6" priority="4">
      <formula>Q7=4</formula>
    </cfRule>
    <cfRule type="expression" dxfId="5" priority="5">
      <formula>Q7=3</formula>
    </cfRule>
    <cfRule type="expression" dxfId="4" priority="6">
      <formula>Q7=8</formula>
    </cfRule>
    <cfRule type="expression" dxfId="3" priority="7">
      <formula>Q7=6</formula>
    </cfRule>
    <cfRule type="expression" dxfId="2" priority="8">
      <formula>Q7=5</formula>
    </cfRule>
    <cfRule type="expression" dxfId="1" priority="9">
      <formula>Q7=2</formula>
    </cfRule>
    <cfRule type="expression" dxfId="0" priority="1">
      <formula>Q7=10</formula>
    </cfRule>
  </conditionalFormatting>
  <dataValidations count="7">
    <dataValidation type="list" allowBlank="1" showInputMessage="1" showErrorMessage="1" sqref="F17:F1048576 F7:F15" xr:uid="{00000000-0002-0000-0100-000000000000}">
      <formula1>TIPO</formula1>
    </dataValidation>
    <dataValidation type="list" allowBlank="1" showInputMessage="1" showErrorMessage="1" sqref="C17:C1048576 C7:C15" xr:uid="{00000000-0002-0000-0100-000001000000}">
      <formula1>CLASE</formula1>
    </dataValidation>
    <dataValidation type="list" allowBlank="1" showInputMessage="1" showErrorMessage="1" sqref="D17:D1048576 D7:D15" xr:uid="{00000000-0002-0000-0100-000002000000}">
      <formula1>FUENTE</formula1>
    </dataValidation>
    <dataValidation type="list" allowBlank="1" showInputMessage="1" showErrorMessage="1" sqref="E17:E1048576 E7:E15" xr:uid="{00000000-0002-0000-0100-000003000000}">
      <formula1>ETAPA</formula1>
    </dataValidation>
    <dataValidation type="list" allowBlank="1" showInputMessage="1" showErrorMessage="1" sqref="M17:M1048576 M7:M15" xr:uid="{00000000-0002-0000-0100-000004000000}">
      <formula1>ASIGNACIÓN</formula1>
    </dataValidation>
    <dataValidation type="list" allowBlank="1" showInputMessage="1" showErrorMessage="1" sqref="I17:I1048576 O17:O1048576 I7:I15 O7:O15" xr:uid="{00000000-0002-0000-0100-000005000000}">
      <formula1>PROBABILIDAD</formula1>
    </dataValidation>
    <dataValidation type="list" allowBlank="1" showInputMessage="1" showErrorMessage="1" sqref="J17:J1048576 P17:P1048576 J7:J15 P7:P15" xr:uid="{00000000-0002-0000-0100-000006000000}">
      <formula1>IMPACTO</formula1>
    </dataValidation>
  </dataValidations>
  <printOptions horizontalCentered="1"/>
  <pageMargins left="0.51" right="0.78740157480314965" top="0.19685039370078741" bottom="0.39370078740157483" header="0.43307086614173229" footer="0.31496062992125984"/>
  <pageSetup scale="52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Oliver Oliveros Ferreira</cp:lastModifiedBy>
  <cp:lastPrinted>2024-03-11T20:52:09Z</cp:lastPrinted>
  <dcterms:created xsi:type="dcterms:W3CDTF">2015-03-24T20:09:23Z</dcterms:created>
  <dcterms:modified xsi:type="dcterms:W3CDTF">2024-03-11T20:52:34Z</dcterms:modified>
</cp:coreProperties>
</file>