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alparrad\OneDrive - Fiscalia General de la Nacion\Planeación 2024\CONTRATACIÓN\MATRICES RIESGO CONTRATACIÓN\JUNIO\Adquisición Licencia DEXON\"/>
    </mc:Choice>
  </mc:AlternateContent>
  <xr:revisionPtr revIDLastSave="0" documentId="13_ncr:1_{6594898D-00B9-46A6-A2D0-647DECD10A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TODESK" sheetId="22" r:id="rId1"/>
    <sheet name="TABLAS VALORACIÓN" sheetId="23" r:id="rId2"/>
  </sheets>
  <externalReferences>
    <externalReference r:id="rId3"/>
  </externalReferences>
  <definedNames>
    <definedName name="_xlnm.Print_Area" localSheetId="0">AUTODESK!$B$1:$AC$9</definedName>
    <definedName name="ASIGNACIÓN">'TABLAS VALORACIÓN'!$H$27:$H$28</definedName>
    <definedName name="CLASE" localSheetId="1">'TABLAS VALORACIÓN'!$C$27:$C$28</definedName>
    <definedName name="CLASE">'[1]TABLAS VALORACIÓN'!$C$27:$C$28</definedName>
    <definedName name="ETAPA" localSheetId="1">'TABLAS VALORACIÓN'!#REF!</definedName>
    <definedName name="ETAPA">'[1]TABLAS VALORACIÓN'!#REF!</definedName>
    <definedName name="FUENTE" localSheetId="1">'TABLAS VALORACIÓN'!$D$27:$D$28</definedName>
    <definedName name="FUENTE">'[1]TABLAS VALORACIÓN'!$D$27:$D$28</definedName>
    <definedName name="IMPACTO" localSheetId="1">'TABLAS VALORACIÓN'!$G$27:$G$31</definedName>
    <definedName name="IMPACTO">'[1]TABLAS VALORACIÓN'!$G$27:$G$31</definedName>
    <definedName name="PROBABILIDAD" localSheetId="1">'TABLAS VALORACIÓN'!$F$27:$F$31</definedName>
    <definedName name="PROBABILIDAD">'[1]TABLAS VALORACIÓN'!$F$27:$F$31</definedName>
    <definedName name="TIPO" localSheetId="1">'TABLAS VALORACIÓN'!#REF!</definedName>
    <definedName name="TIPO">'[1]TABLAS VALORACIÓN'!#REF!</definedName>
    <definedName name="_xlnm.Print_Titles" localSheetId="0">AUTODESK!$A:$F,AUTODESK!$3:$6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10" i="22" l="1"/>
  <c r="S10" i="22"/>
  <c r="V10" i="22" s="1"/>
  <c r="W10" i="22" s="1"/>
  <c r="M10" i="22"/>
  <c r="N10" i="22" s="1"/>
  <c r="L10" i="22"/>
  <c r="J10" i="22"/>
  <c r="U13" i="22" l="1"/>
  <c r="S13" i="22"/>
  <c r="V13" i="22" s="1"/>
  <c r="W13" i="22" s="1"/>
  <c r="M13" i="22"/>
  <c r="N13" i="22" s="1"/>
  <c r="L13" i="22"/>
  <c r="J13" i="22"/>
  <c r="U12" i="22"/>
  <c r="S12" i="22"/>
  <c r="V12" i="22" s="1"/>
  <c r="W12" i="22" s="1"/>
  <c r="M12" i="22"/>
  <c r="N12" i="22" s="1"/>
  <c r="L12" i="22"/>
  <c r="J12" i="22"/>
  <c r="U7" i="22"/>
  <c r="S7" i="22"/>
  <c r="M7" i="22"/>
  <c r="N7" i="22" s="1"/>
  <c r="L7" i="22"/>
  <c r="J7" i="22"/>
  <c r="U11" i="22"/>
  <c r="S11" i="22"/>
  <c r="M11" i="22"/>
  <c r="N11" i="22" s="1"/>
  <c r="L11" i="22"/>
  <c r="J11" i="22"/>
  <c r="V11" i="22" l="1"/>
  <c r="W11" i="22" s="1"/>
  <c r="V7" i="22"/>
  <c r="W7" i="22" s="1"/>
  <c r="V8" i="22"/>
  <c r="W8" i="22" s="1"/>
  <c r="U8" i="22"/>
  <c r="S8" i="22"/>
  <c r="M8" i="22"/>
  <c r="N8" i="22" s="1"/>
  <c r="L8" i="22"/>
  <c r="J8" i="22"/>
  <c r="V9" i="22" l="1"/>
  <c r="W9" i="22" s="1"/>
  <c r="U9" i="22"/>
  <c r="S9" i="22"/>
  <c r="M9" i="22"/>
  <c r="N9" i="22" s="1"/>
  <c r="L9" i="22"/>
  <c r="J9" i="22"/>
</calcChain>
</file>

<file path=xl/sharedStrings.xml><?xml version="1.0" encoding="utf-8"?>
<sst xmlns="http://schemas.openxmlformats.org/spreadsheetml/2006/main" count="282" uniqueCount="195">
  <si>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</si>
  <si>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</si>
  <si>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</si>
  <si>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</si>
  <si>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</si>
  <si>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</si>
  <si>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</si>
  <si>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</si>
  <si>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</si>
  <si>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</si>
  <si>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</si>
  <si>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</si>
  <si>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</si>
  <si>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</si>
  <si>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</si>
  <si>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</si>
  <si>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</si>
  <si>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</si>
  <si>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</si>
  <si>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</si>
  <si>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</si>
  <si>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</si>
  <si>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</si>
  <si>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</si>
  <si>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</si>
  <si>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</si>
  <si>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</si>
  <si>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</si>
  <si>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</si>
  <si>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</si>
  <si>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</si>
  <si>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</si>
  <si>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</si>
  <si>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</si>
  <si>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</si>
  <si>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Terminación de ejecución del contrato</t>
  </si>
  <si>
    <t>MATRIZ DE RIESGOS.</t>
  </si>
  <si>
    <t>Permanente</t>
  </si>
  <si>
    <t>Contratista</t>
  </si>
  <si>
    <t>Ejecución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</si>
  <si>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</si>
  <si>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</si>
  <si>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</si>
  <si>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</si>
  <si>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</si>
  <si>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</si>
  <si>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</si>
  <si>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</si>
  <si>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</si>
  <si>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</si>
  <si>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</si>
  <si>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</si>
  <si>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</si>
  <si>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 Riesgos de la etapa de planeación se encuentran las siguientes: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 respectivo.
(vii) El diseño del Proceso de Contratación permite satisfacer las necesidades de la Entidad Estatal, 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</si>
  <si>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</si>
  <si>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</si>
  <si>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</si>
  <si>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</si>
  <si>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</si>
  <si>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 cambios en las condiciones sociales que tengan impacto en la ejecución del contrato.</t>
  </si>
  <si>
    <t>Riesgos Operacionales</t>
  </si>
  <si>
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</si>
  <si>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</si>
  <si>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</si>
  <si>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</si>
  <si>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 incluyendo el riesgo de seleccionar aquellos que no cumplan con la totalidad de los requisitos 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</si>
  <si>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</si>
  <si>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</si>
  <si>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</si>
  <si>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 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</si>
  <si>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</si>
  <si>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</si>
  <si>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</si>
  <si>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 Contratación o que su presentación sea tardía.
(iii) Riesgos asociados al incumplimiento de la publicación o el registro presupuestal del contrato.
(iv) Riesgos asociados a los reclamos de terceros sobre la selección del oferente que retrasen el 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</si>
  <si>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</si>
  <si>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</si>
  <si>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</si>
  <si>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</si>
  <si>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 mantenimiento, o a condiciones de disposición final o recuperación ambiental de las obras o bienes.
En esta etapa se cumplen con las obligaciones previstas en el contrato, permitiendo el logro del objeto del Proceso de Contratación; en consecuencia los Riesgos frecuentes son los asociados al cumplimiento del contrato y el logro del objeto propuesto, el rompimiento del equilibrio económico del contrato, los asociados a la liquidación y terminación del contrato y aquellos relacionados con el 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</si>
  <si>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</si>
  <si>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</si>
  <si>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</si>
  <si>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</si>
  <si>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</si>
  <si>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</si>
  <si>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</si>
  <si>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</si>
  <si>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</si>
  <si>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</si>
  <si>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</si>
  <si>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</si>
  <si>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</si>
  <si>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</si>
  <si>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</si>
  <si>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</si>
  <si>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</si>
  <si>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</si>
  <si>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</si>
  <si>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</si>
  <si>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</si>
  <si>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</si>
  <si>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</si>
  <si>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</si>
  <si>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</si>
  <si>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</si>
  <si>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</si>
  <si>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</si>
  <si>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</si>
  <si>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</si>
  <si>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</si>
  <si>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</si>
  <si>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</si>
  <si>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</si>
  <si>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</si>
  <si>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</si>
  <si>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</si>
  <si>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</si>
  <si>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</si>
  <si>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</si>
  <si>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</si>
  <si>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</si>
  <si>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</si>
  <si>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</si>
  <si>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</si>
  <si>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</si>
  <si>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</si>
  <si>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</si>
  <si>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</si>
  <si>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</si>
  <si>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</si>
  <si>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</si>
  <si>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</si>
  <si>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</si>
  <si>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</si>
  <si>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</si>
  <si>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</si>
  <si>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</si>
  <si>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</si>
  <si>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</si>
  <si>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</si>
  <si>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</si>
  <si>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</si>
  <si>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Sí</t>
  </si>
  <si>
    <t>Precontractual - Ejecución</t>
  </si>
  <si>
    <t>Operacionales</t>
  </si>
  <si>
    <t xml:space="preserve">Conductas relacionadas con posibles actos de corrupción del proponente o contratista. </t>
  </si>
  <si>
    <t>Por parte de la entidad: 
1. Hacer firmar el Anexo "Compromiso Anticorrupción"
El contratista: 
1. Garantizar el cumplimiento a lo establecido en el compromiso anticorrupción.</t>
  </si>
  <si>
    <t>Contratista
Supervisor del contrato por parte de la Entidad</t>
  </si>
  <si>
    <t>Firma del contrato</t>
  </si>
  <si>
    <t>Entidad: Una vez firmado el compromiso anticorrupción
Contratista: terminación de ejecución del contrato</t>
  </si>
  <si>
    <t>Informe supervisión del contrato</t>
  </si>
  <si>
    <t>Cambios en las tarifas, tributos, mercados regulados, expedición de nuevas normas, entre otros, que afecten la ejecución del contrato</t>
  </si>
  <si>
    <t>Inicio ejecución del contrato</t>
  </si>
  <si>
    <t>terminación de ejecución del contrato</t>
  </si>
  <si>
    <t>Informe de supervisión del contrato</t>
  </si>
  <si>
    <t xml:space="preserve">Permanente. </t>
  </si>
  <si>
    <r>
      <t xml:space="preserve">Afectación al proceso de selección o en la ejecución contractual o poscontractual.
Sanciones penales 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Afectación de la imagen de la Entidad. </t>
    </r>
  </si>
  <si>
    <t>Contratación - Ejecución</t>
  </si>
  <si>
    <t xml:space="preserve">Regulatorios </t>
  </si>
  <si>
    <t xml:space="preserve">Estar atentos de los cambios normativos que se puedan presentar y que afecten al sector e informar a las partes interesadas cuando se requiera para  tomar medidas a que haya lugar. </t>
  </si>
  <si>
    <t>Contratista
Entidad</t>
  </si>
  <si>
    <t>MATRIZ PARA LA TIPIFICACIÓN, ESTIMACIÓN Y ASIGNACIÓN DE RIESGOS PREVISIBLES PARA "ADQUISICIÓN Y RENOVACIÓN DE LICENCIAS CON SOPORTE Y GARANTÍA DEL SOFTWARE DE GESTIÓN DEXON PARA LA FISCALÍA GENERAL DE LA NACIÓN".</t>
  </si>
  <si>
    <t>Tecnológicos</t>
  </si>
  <si>
    <t>Reporte de falla y solución</t>
  </si>
  <si>
    <t xml:space="preserve">Adoptar y observar de manera estricta un plan de gestión de verificación y control.  
Atender los requerimientos técnicos de la entidad y dar solución. </t>
  </si>
  <si>
    <t>SI</t>
  </si>
  <si>
    <t>Inicio de la ejecución del contrato</t>
  </si>
  <si>
    <t xml:space="preserve">Está asociado con las fallas técnicas que se puedan presentar en la actualización y soporte técnico especializado </t>
  </si>
  <si>
    <t>Económicos</t>
  </si>
  <si>
    <t xml:space="preserve"> Devaluación o revaluación del tipo de cambio que afecta el precio de la contratación, lo cual incide en lo precios de los bienes en el mercado.</t>
  </si>
  <si>
    <t>Que no se puedan adquirir las cantidades requeridas por la entidad.
Afectación de la prestación del servicio</t>
  </si>
  <si>
    <t xml:space="preserve"> </t>
  </si>
  <si>
    <t>Seguimiento permanente a la TRM por parte del contratista y de la entidad</t>
  </si>
  <si>
    <t>Presentación de la oferta</t>
  </si>
  <si>
    <t>Informes de supervisión del contrato</t>
  </si>
  <si>
    <t xml:space="preserve">Afectación en la disponibilidad de la mesa de servicios soportada en el software DEXON para gestionar los requerimientos o incidentes relacionados con los catálogos de servicios </t>
  </si>
  <si>
    <t>Afectación a la debida ejecución del contrato.</t>
  </si>
  <si>
    <t>Externo - Interno</t>
  </si>
  <si>
    <t>Sociales / Políticos</t>
  </si>
  <si>
    <t xml:space="preserve">Confinamiento total o parcial decretado por el Gobierno Nacional o Local a causa de cualquier tipo de riesgo biológico o pandemia, que afecte la salud de las partes interesadas dentro del proceso. 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</si>
  <si>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</si>
  <si>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</si>
  <si>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</si>
  <si>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</si>
  <si>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</si>
  <si>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terroristas, entre otros que puedan interrumpir la entrega de los servicios contratados</t>
  </si>
  <si>
    <t xml:space="preserve">Retraso a los plazos establecidos en el cronograma de entrega o recibo de los bienes  y servicios contratados.
Mayores costos </t>
  </si>
  <si>
    <t xml:space="preserve">Retraso a los plazos establecidos en el cronograma de entrega o recibo de los bienes contratados. 
Afectación en la disponibilidad de la mesa de servicios soportada en el software DEXON para gestionar los requerimientos o incidentes relacionados con los catálogos de servicios 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</si>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</sst>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9"/>
      <name val="Arial Narrow"/>
      <family val="2"/>
    </font>
    <font>
      <b/>
      <sz val="10"/>
      <name val="Arial"/>
      <family val="2"/>
    </font>
    <font>
      <sz val="9"/>
      <name val="Arial Narrow"/>
      <family val="2"/>
    </font>
    <font>
      <b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4" borderId="0" applyNumberFormat="0" applyBorder="0" applyAlignment="0" applyProtection="0"/>
  </cellStyleXfs>
  <cellXfs count="142">
    <xf numFmtId="0" fontId="0" fillId="0" borderId="0" xfId="0"/>
    <xf numFmtId="9" fontId="5" fillId="3" borderId="5" xfId="3" applyNumberFormat="1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/>
    </xf>
    <xf numFmtId="9" fontId="6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5" xfId="0" applyFont="1" applyFill="1" applyBorder="1" applyAlignment="1">
      <alignment vertical="center"/>
    </xf>
    <xf numFmtId="0" fontId="10" fillId="6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/>
    </xf>
    <xf numFmtId="0" fontId="10" fillId="8" borderId="5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2" fillId="3" borderId="5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justify" vertical="center" textRotation="90"/>
    </xf>
    <xf numFmtId="0" fontId="4" fillId="3" borderId="5" xfId="0" applyFont="1" applyFill="1" applyBorder="1" applyAlignment="1">
      <alignment horizontal="justify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5" fontId="4" fillId="3" borderId="5" xfId="0" applyNumberFormat="1" applyFont="1" applyFill="1" applyBorder="1" applyAlignment="1">
      <alignment horizontal="center" vertical="center" wrapText="1"/>
    </xf>
    <xf numFmtId="9" fontId="5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9" fontId="4" fillId="3" borderId="5" xfId="3" applyNumberFormat="1" applyFont="1" applyFill="1" applyBorder="1" applyAlignment="1">
      <alignment horizontal="center" vertical="center" textRotation="90" wrapText="1"/>
    </xf>
    <xf numFmtId="165" fontId="14" fillId="3" borderId="5" xfId="2" applyNumberFormat="1" applyFont="1" applyFill="1" applyBorder="1" applyAlignment="1">
      <alignment horizontal="left" vertical="center" wrapText="1"/>
    </xf>
    <xf numFmtId="9" fontId="4" fillId="3" borderId="5" xfId="1" applyFont="1" applyFill="1" applyBorder="1" applyAlignment="1">
      <alignment horizontal="center" vertical="center" textRotation="90" wrapText="1"/>
    </xf>
    <xf numFmtId="9" fontId="4" fillId="3" borderId="5" xfId="0" applyNumberFormat="1" applyFont="1" applyFill="1" applyBorder="1" applyAlignment="1">
      <alignment horizontal="center" vertical="center"/>
    </xf>
    <xf numFmtId="165" fontId="4" fillId="3" borderId="5" xfId="2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15" fillId="3" borderId="5" xfId="0" applyFont="1" applyFill="1" applyBorder="1" applyAlignment="1">
      <alignment horizontal="justify" vertical="center" textRotation="90"/>
    </xf>
    <xf numFmtId="0" fontId="14" fillId="3" borderId="5" xfId="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justify" vertical="center" textRotation="90"/>
    </xf>
    <xf numFmtId="0" fontId="12" fillId="2" borderId="5" xfId="0" applyFont="1" applyFill="1" applyBorder="1" applyAlignment="1">
      <alignment horizontal="center" vertical="center" textRotation="90"/>
    </xf>
    <xf numFmtId="0" fontId="6" fillId="2" borderId="29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3" applyFont="1" applyBorder="1" applyAlignment="1">
      <alignment horizontal="center" vertical="center"/>
    </xf>
    <xf numFmtId="9" fontId="5" fillId="2" borderId="5" xfId="1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/>
    </xf>
    <xf numFmtId="9" fontId="13" fillId="3" borderId="5" xfId="0" applyNumberFormat="1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justify" vertical="center"/>
    </xf>
    <xf numFmtId="0" fontId="13" fillId="3" borderId="5" xfId="0" applyFont="1" applyFill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/>
    </xf>
    <xf numFmtId="0" fontId="7" fillId="4" borderId="5" xfId="3" applyFont="1" applyBorder="1" applyAlignment="1">
      <alignment horizontal="center" vertical="center"/>
    </xf>
    <xf numFmtId="165" fontId="4" fillId="2" borderId="5" xfId="2" applyNumberFormat="1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255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10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10" fillId="6" borderId="5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10" fillId="7" borderId="22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/>
    </xf>
    <xf numFmtId="0" fontId="10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textRotation="90"/>
    </xf>
    <xf numFmtId="0" fontId="4" fillId="3" borderId="0" xfId="0" applyFont="1" applyFill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3" applyFont="1" applyFill="1" applyBorder="1" applyAlignment="1">
      <alignment horizontal="center" vertical="center" wrapText="1"/>
    </xf>
    <xf numFmtId="9" fontId="4" fillId="3" borderId="5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17" fillId="3" borderId="5" xfId="0" applyFont="1" applyFill="1" applyBorder="1" applyAlignment="1">
      <alignment horizontal="center" vertical="center" wrapText="1"/>
    </xf>
    <xf numFmtId="9" fontId="4" fillId="2" borderId="5" xfId="1" applyFont="1" applyFill="1" applyBorder="1" applyAlignment="1">
      <alignment horizontal="center" vertical="center" textRotation="90" wrapText="1"/>
    </xf>
    <xf numFmtId="0" fontId="18" fillId="4" borderId="5" xfId="3" applyFont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top" wrapText="1"/>
    </xf>
  </cellXfs>
  <cellStyles count="4">
    <cellStyle name="Énfasis1" xfId="3" builtinId="29"/>
    <cellStyle name="Millares" xfId="2" builtinId="3"/>
    <cellStyle name="Normal" xfId="0" builtinId="0"/>
    <cellStyle name="Porcentaje" xfId="1" builtinId="5"/>
  </cellStyles>
  <dxfs count="220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F96ABCA-3879-4A66-8134-F4C3D786AB1B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78D6AF8-16AB-4C6B-AEE6-F0B54530525E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100F7135-EAC3-418A-B69A-061BD8D711C3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FC795034-BCBE-4B11-B6CF-193960CA67D6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584125C9-F7D7-4B5F-B90E-82E6DA841CE3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2DD9D6A-F555-4BAC-8FF0-14855EE0B433}"/>
            </a:ext>
          </a:extLst>
        </xdr:cNvPr>
        <xdr:cNvSpPr txBox="1"/>
      </xdr:nvSpPr>
      <xdr:spPr>
        <a:xfrm>
          <a:off x="18865850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41D36-3772-473B-8070-6D21213E045F}"/>
            </a:ext>
          </a:extLst>
        </xdr:cNvPr>
        <xdr:cNvSpPr txBox="1"/>
      </xdr:nvSpPr>
      <xdr:spPr>
        <a:xfrm>
          <a:off x="16017875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9793C968-A260-449D-9B24-DB64DFB26A30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FE48B56E-5025-4C04-BEEB-53BBA9F00D4F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C70AF8A9-8AC8-4D05-B02B-79EEA019C788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AB198958-E9E8-45A4-8BC0-5F96BE55F490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242F78D0-AD68-45A7-B59F-096132F8CF2C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F2526CC7-6989-47BB-90DB-BBDBACC60708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827A3A3F-5054-4CFE-9C47-5B1482FE27AC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B0529D51-874E-4A10-AB64-3FEC5E38FA35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70DD771F-6C61-45A0-8493-69A1172CCF8D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70697DCC-CDDD-4847-AF64-294414282E74}"/>
            </a:ext>
          </a:extLst>
        </xdr:cNvPr>
        <xdr:cNvSpPr txBox="1"/>
      </xdr:nvSpPr>
      <xdr:spPr>
        <a:xfrm>
          <a:off x="18865850" y="649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7EAF0582-A021-4275-B172-BA4E58BD6E8D}"/>
            </a:ext>
          </a:extLst>
        </xdr:cNvPr>
        <xdr:cNvSpPr txBox="1"/>
      </xdr:nvSpPr>
      <xdr:spPr>
        <a:xfrm>
          <a:off x="18865850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B381E348-09BC-4EA3-BA4C-92A891C4B51E}"/>
            </a:ext>
          </a:extLst>
        </xdr:cNvPr>
        <xdr:cNvSpPr txBox="1"/>
      </xdr:nvSpPr>
      <xdr:spPr>
        <a:xfrm>
          <a:off x="16084550" y="847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17720CC8-6638-4F71-8083-A9EB70E7DE88}"/>
            </a:ext>
          </a:extLst>
        </xdr:cNvPr>
        <xdr:cNvSpPr txBox="1"/>
      </xdr:nvSpPr>
      <xdr:spPr>
        <a:xfrm>
          <a:off x="20189825" y="613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3D6EC0F0-0CFE-4B4A-A9E1-03B98403CBA3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985A807F-D83C-4A18-B1AA-FECD6009784F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C72CC0A-1AC9-4142-A0E8-0E24D41D6424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5F758409-561C-4D5B-9D2F-250370AFA712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CCF19ACD-E21B-4820-9F02-E6B2C403FE3E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706550D8-E9F7-48E9-95F6-83EDEA9818D1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3273F046-5D54-49D5-A7D6-D56644AD4B1B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A0904089-C535-40BD-96F2-AD070E25AF6B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B3FC7-089E-4151-B80F-146CE920D03D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C7DE4492-31EA-4EF2-A409-31B83C04272F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C8D737E2-BB65-4066-AFCC-5E9F8A071C70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E2F31AF0-2D02-4315-8E32-2C05D0D5BDE1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F92D3CC4-9F4E-43B2-886C-698ABDE3B6AE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8024F7C8-91ED-4E67-B393-914F35ACABED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1FBD672D-B371-4478-8156-355EB48808D1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15C64554-303D-4112-A431-8DE28598769B}"/>
            </a:ext>
          </a:extLst>
        </xdr:cNvPr>
        <xdr:cNvSpPr txBox="1"/>
      </xdr:nvSpPr>
      <xdr:spPr>
        <a:xfrm>
          <a:off x="20189825" y="730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8FB1D71-3B0D-4A1C-8FB9-5FFB8F3AB15F}"/>
            </a:ext>
          </a:extLst>
        </xdr:cNvPr>
        <xdr:cNvSpPr txBox="1"/>
      </xdr:nvSpPr>
      <xdr:spPr>
        <a:xfrm>
          <a:off x="20189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D2A4EACA-41E2-4AEB-9547-28231FFF8AE5}"/>
            </a:ext>
          </a:extLst>
        </xdr:cNvPr>
        <xdr:cNvSpPr txBox="1"/>
      </xdr:nvSpPr>
      <xdr:spPr>
        <a:xfrm>
          <a:off x="20189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caliagovco-my.sharepoint.com/User/anllela.rodriguez/Documents/FEAB/2019/PROCESOS_CONTRATACION/VALLAPUBLICITARIA/Copia%20de%2002-fct-a2-riesgos-val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RIESGOS"/>
      <sheetName val="TABLAS VALORACIÓN"/>
    </sheetNames>
    <sheetDataSet>
      <sheetData sheetId="0"/>
      <sheetData sheetId="1">
        <row r="16">
          <cell r="Y16" t="str">
            <v>Riesgo Extremo</v>
          </cell>
        </row>
        <row r="27">
          <cell r="C27" t="str">
            <v>General</v>
          </cell>
          <cell r="D27" t="str">
            <v>Interno</v>
          </cell>
          <cell r="F27" t="str">
            <v>1=Raro</v>
          </cell>
          <cell r="G27" t="str">
            <v xml:space="preserve">1= Insignificante </v>
          </cell>
        </row>
        <row r="28">
          <cell r="C28" t="str">
            <v>Específico</v>
          </cell>
          <cell r="D28" t="str">
            <v>Externo</v>
          </cell>
          <cell r="F28" t="str">
            <v>2=Improbable</v>
          </cell>
          <cell r="G28" t="str">
            <v>2= Menor</v>
          </cell>
        </row>
        <row r="29">
          <cell r="F29" t="str">
            <v>3=Posible</v>
          </cell>
          <cell r="G29" t="str">
            <v xml:space="preserve">3= Moderado </v>
          </cell>
        </row>
        <row r="30">
          <cell r="F30" t="str">
            <v>4=Probable</v>
          </cell>
          <cell r="G30" t="str">
            <v>4= Mayor</v>
          </cell>
        </row>
        <row r="31">
          <cell r="F31" t="str">
            <v>5=Casi cierto</v>
          </cell>
          <cell r="G31" t="str">
            <v>5= Catastrófico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2"/>
  <sheetViews>
    <sheetView showGridLines="0" tabSelected="1" zoomScale="85" zoomScaleNormal="85" zoomScaleSheetLayoutView="85" workbookViewId="0">
      <selection activeCell="B3" sqref="B3:AC3"/>
    </sheetView>
  </sheetViews>
  <sheetFormatPr baseColWidth="10" defaultColWidth="11.42578125" defaultRowHeight="16.5" x14ac:dyDescent="0.25"/>
  <cols>
    <col min="1" max="1" width="3.5703125" style="2" customWidth="1"/>
    <col min="2" max="2" width="4.85546875" style="3" customWidth="1"/>
    <col min="3" max="3" width="4.42578125" style="4" bestFit="1" customWidth="1"/>
    <col min="4" max="4" width="5.7109375" style="4" customWidth="1"/>
    <col min="5" max="5" width="7.28515625" style="4" bestFit="1" customWidth="1"/>
    <col min="6" max="6" width="5.28515625" style="10" bestFit="1" customWidth="1"/>
    <col min="7" max="7" width="37.140625" style="12" customWidth="1"/>
    <col min="8" max="8" width="44.140625" style="12" customWidth="1"/>
    <col min="9" max="9" width="7.140625" style="4" customWidth="1"/>
    <col min="10" max="10" width="7.140625" style="2" customWidth="1"/>
    <col min="11" max="12" width="4.42578125" style="2" bestFit="1" customWidth="1"/>
    <col min="13" max="13" width="6.85546875" style="8" customWidth="1"/>
    <col min="14" max="14" width="6.85546875" style="2" customWidth="1"/>
    <col min="15" max="15" width="7.85546875" style="2" customWidth="1"/>
    <col min="16" max="16" width="8.28515625" style="2" customWidth="1"/>
    <col min="17" max="17" width="36" style="13" customWidth="1"/>
    <col min="18" max="19" width="6.85546875" style="2" customWidth="1"/>
    <col min="20" max="20" width="4.140625" style="2" bestFit="1" customWidth="1"/>
    <col min="21" max="21" width="4.5703125" style="2" customWidth="1"/>
    <col min="22" max="22" width="6.140625" style="3" customWidth="1"/>
    <col min="23" max="23" width="6.140625" style="2" customWidth="1"/>
    <col min="24" max="24" width="24.7109375" style="2" customWidth="1"/>
    <col min="25" max="25" width="19.7109375" style="2" customWidth="1"/>
    <col min="26" max="26" width="18.85546875" style="10" customWidth="1"/>
    <col min="27" max="27" width="18.42578125" style="2" customWidth="1"/>
    <col min="28" max="28" width="19.28515625" style="2" customWidth="1"/>
    <col min="29" max="29" width="26" style="2" customWidth="1"/>
    <col min="30" max="16384" width="11.42578125" style="2"/>
  </cols>
  <sheetData>
    <row r="1" spans="2:29" x14ac:dyDescent="0.25">
      <c r="B1" s="80" t="s">
        <v>36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</row>
    <row r="2" spans="2:29" ht="15.6" customHeight="1" thickBot="1" x14ac:dyDescent="0.3">
      <c r="B2" s="83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5"/>
    </row>
    <row r="3" spans="2:29" ht="71.25" customHeight="1" thickTop="1" thickBot="1" x14ac:dyDescent="0.3">
      <c r="B3" s="86" t="s">
        <v>161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8"/>
    </row>
    <row r="4" spans="2:29" ht="28.5" customHeight="1" x14ac:dyDescent="0.25">
      <c r="B4" s="89" t="s">
        <v>14</v>
      </c>
      <c r="C4" s="90"/>
      <c r="D4" s="90"/>
      <c r="E4" s="90"/>
      <c r="F4" s="90"/>
      <c r="G4" s="90"/>
      <c r="H4" s="90"/>
      <c r="I4" s="90" t="s">
        <v>4</v>
      </c>
      <c r="J4" s="90"/>
      <c r="K4" s="90"/>
      <c r="L4" s="90"/>
      <c r="M4" s="90"/>
      <c r="N4" s="90"/>
      <c r="O4" s="90" t="s">
        <v>3</v>
      </c>
      <c r="P4" s="90"/>
      <c r="Q4" s="90"/>
      <c r="R4" s="91" t="s">
        <v>28</v>
      </c>
      <c r="S4" s="91"/>
      <c r="T4" s="91"/>
      <c r="U4" s="91"/>
      <c r="V4" s="91"/>
      <c r="W4" s="91"/>
      <c r="X4" s="92" t="s">
        <v>15</v>
      </c>
      <c r="Y4" s="92"/>
      <c r="Z4" s="92"/>
      <c r="AA4" s="92"/>
      <c r="AB4" s="92"/>
      <c r="AC4" s="93"/>
    </row>
    <row r="5" spans="2:29" s="15" customFormat="1" ht="29.25" customHeight="1" x14ac:dyDescent="0.25">
      <c r="B5" s="94" t="s">
        <v>22</v>
      </c>
      <c r="C5" s="95" t="s">
        <v>21</v>
      </c>
      <c r="D5" s="95" t="s">
        <v>23</v>
      </c>
      <c r="E5" s="95" t="s">
        <v>20</v>
      </c>
      <c r="F5" s="95" t="s">
        <v>7</v>
      </c>
      <c r="G5" s="96" t="s">
        <v>5</v>
      </c>
      <c r="H5" s="96" t="s">
        <v>6</v>
      </c>
      <c r="I5" s="99" t="s">
        <v>1</v>
      </c>
      <c r="J5" s="99"/>
      <c r="K5" s="99" t="s">
        <v>0</v>
      </c>
      <c r="L5" s="99"/>
      <c r="M5" s="99" t="s">
        <v>27</v>
      </c>
      <c r="N5" s="99"/>
      <c r="O5" s="99" t="s">
        <v>2</v>
      </c>
      <c r="P5" s="99"/>
      <c r="Q5" s="100" t="s">
        <v>8</v>
      </c>
      <c r="R5" s="99" t="s">
        <v>1</v>
      </c>
      <c r="S5" s="99"/>
      <c r="T5" s="99" t="s">
        <v>0</v>
      </c>
      <c r="U5" s="99"/>
      <c r="V5" s="99" t="s">
        <v>27</v>
      </c>
      <c r="W5" s="99"/>
      <c r="X5" s="97" t="s">
        <v>13</v>
      </c>
      <c r="Y5" s="97"/>
      <c r="Z5" s="97"/>
      <c r="AA5" s="97"/>
      <c r="AB5" s="97" t="s">
        <v>10</v>
      </c>
      <c r="AC5" s="98"/>
    </row>
    <row r="6" spans="2:29" ht="90" customHeight="1" x14ac:dyDescent="0.25">
      <c r="B6" s="94"/>
      <c r="C6" s="95"/>
      <c r="D6" s="95"/>
      <c r="E6" s="95"/>
      <c r="F6" s="95"/>
      <c r="G6" s="96"/>
      <c r="H6" s="96"/>
      <c r="I6" s="57" t="s">
        <v>25</v>
      </c>
      <c r="J6" s="57" t="s">
        <v>33</v>
      </c>
      <c r="K6" s="57" t="s">
        <v>25</v>
      </c>
      <c r="L6" s="57" t="s">
        <v>17</v>
      </c>
      <c r="M6" s="57" t="s">
        <v>26</v>
      </c>
      <c r="N6" s="57" t="s">
        <v>16</v>
      </c>
      <c r="O6" s="56" t="s">
        <v>24</v>
      </c>
      <c r="P6" s="56" t="s">
        <v>29</v>
      </c>
      <c r="Q6" s="100"/>
      <c r="R6" s="58" t="s">
        <v>25</v>
      </c>
      <c r="S6" s="59" t="s">
        <v>18</v>
      </c>
      <c r="T6" s="58" t="s">
        <v>25</v>
      </c>
      <c r="U6" s="58" t="s">
        <v>19</v>
      </c>
      <c r="V6" s="59" t="s">
        <v>26</v>
      </c>
      <c r="W6" s="58" t="s">
        <v>16</v>
      </c>
      <c r="X6" s="55" t="s">
        <v>30</v>
      </c>
      <c r="Y6" s="55" t="s">
        <v>9</v>
      </c>
      <c r="Z6" s="55" t="s">
        <v>31</v>
      </c>
      <c r="AA6" s="55" t="s">
        <v>32</v>
      </c>
      <c r="AB6" s="55" t="s">
        <v>11</v>
      </c>
      <c r="AC6" s="60" t="s">
        <v>12</v>
      </c>
    </row>
    <row r="7" spans="2:29" s="77" customFormat="1" ht="93.75" customHeight="1" x14ac:dyDescent="0.25">
      <c r="B7" s="73">
        <v>1</v>
      </c>
      <c r="C7" s="63" t="s">
        <v>48</v>
      </c>
      <c r="D7" s="53" t="s">
        <v>34</v>
      </c>
      <c r="E7" s="53" t="s">
        <v>157</v>
      </c>
      <c r="F7" s="63" t="s">
        <v>168</v>
      </c>
      <c r="G7" s="64" t="s">
        <v>169</v>
      </c>
      <c r="H7" s="52" t="s">
        <v>170</v>
      </c>
      <c r="I7" s="74">
        <v>3</v>
      </c>
      <c r="J7" s="1" t="str">
        <f t="shared" ref="J7" si="0">IF(I7=0,"",IF(I7=5,"CASI CIERTO",IF(I7=4,"PROBABLE",IF(I7=3,"POSIBLE",IF(I7=2,"IMPROBABLE","RARO")))))</f>
        <v>POSIBLE</v>
      </c>
      <c r="K7" s="78">
        <v>4</v>
      </c>
      <c r="L7" s="47" t="str">
        <f t="shared" ref="L7" si="1">IF(K7=0,"",IF(K7=5,"CATASTRÓFICO",IF(K7=4,"MAYOR",IF(K7=3,"MODERADO",IF(K7=2,"MENOR","INSIGNIFICANTE")))))</f>
        <v>MAYOR</v>
      </c>
      <c r="M7" s="75">
        <f t="shared" ref="M7" si="2">+K7+I7</f>
        <v>7</v>
      </c>
      <c r="N7" s="49" t="str">
        <f t="shared" ref="N7" si="3">IF(M7=0,"",IF(M7&gt;7.9,"EXTREMO",IF(M7&gt;5.9,"ALTO",IF(M7&gt;4.9,"MEDIO",IF(M7&gt;2.9,"BAJO","MUY BAJO")))))</f>
        <v>ALTO</v>
      </c>
      <c r="O7" s="50" t="s">
        <v>171</v>
      </c>
      <c r="P7" s="50">
        <v>1</v>
      </c>
      <c r="Q7" s="79" t="s">
        <v>172</v>
      </c>
      <c r="R7" s="74">
        <v>2</v>
      </c>
      <c r="S7" s="1" t="str">
        <f t="shared" ref="S7" si="4">IF(R7=0,"",IF(R7=5,"CASI CIERTO",IF(R7=4,"PROBABLE",IF(R7=3,"POSIBLE",IF(R7=2,"IMPROBABLE","RARO")))))</f>
        <v>IMPROBABLE</v>
      </c>
      <c r="T7" s="74">
        <v>4</v>
      </c>
      <c r="U7" s="47" t="str">
        <f t="shared" ref="U7" si="5">IF(T7=0,"",IF(T7=5,"CATASTRÓFICO",IF(T7=4,"MAYOR",IF(T7=3,"MODERADO",IF(T7=2,"MENOR","INSIGNIFICANTE")))))</f>
        <v>MAYOR</v>
      </c>
      <c r="V7" s="75">
        <f t="shared" ref="V7" si="6">SUM(R7:S7)+SUM(T7:U7)</f>
        <v>6</v>
      </c>
      <c r="W7" s="49" t="str">
        <f t="shared" ref="W7" si="7">IF(V7=0,"",IF(V7&gt;7.9,"EXTREMO",IF(V7&gt;5.9,"ALTO",IF(V7&gt;4.9,"MEDIO",IF(V7&gt;2.9,"BAJO","MUY BAJO")))))</f>
        <v>ALTO</v>
      </c>
      <c r="X7" s="42" t="s">
        <v>142</v>
      </c>
      <c r="Y7" s="42" t="s">
        <v>160</v>
      </c>
      <c r="Z7" s="43" t="s">
        <v>173</v>
      </c>
      <c r="AA7" s="43" t="s">
        <v>35</v>
      </c>
      <c r="AB7" s="45" t="s">
        <v>174</v>
      </c>
      <c r="AC7" s="42" t="s">
        <v>37</v>
      </c>
    </row>
    <row r="8" spans="2:29" s="46" customFormat="1" ht="131.25" customHeight="1" x14ac:dyDescent="0.25">
      <c r="B8" s="61">
        <v>2</v>
      </c>
      <c r="C8" s="63" t="s">
        <v>56</v>
      </c>
      <c r="D8" s="53" t="s">
        <v>34</v>
      </c>
      <c r="E8" s="53" t="s">
        <v>157</v>
      </c>
      <c r="F8" s="63" t="s">
        <v>158</v>
      </c>
      <c r="G8" s="41" t="s">
        <v>151</v>
      </c>
      <c r="H8" s="52" t="s">
        <v>176</v>
      </c>
      <c r="I8" s="74">
        <v>2</v>
      </c>
      <c r="J8" s="1" t="str">
        <f t="shared" ref="J8" si="8">IF(I8=0,"",IF(I8=5,"CASI CIERTO",IF(I8=4,"PROBABLE",IF(I8=3,"POSIBLE",IF(I8=2,"IMPROBABLE","RARO")))))</f>
        <v>IMPROBABLE</v>
      </c>
      <c r="K8" s="74">
        <v>4</v>
      </c>
      <c r="L8" s="47" t="str">
        <f t="shared" ref="L8" si="9">IF(K8=0,"",IF(K8=5,"CATASTRÓFICO",IF(K8=4,"MAYOR",IF(K8=3,"MODERADO",IF(K8=2,"MENOR","INSIGNIFICANTE")))))</f>
        <v>MAYOR</v>
      </c>
      <c r="M8" s="51">
        <f t="shared" ref="M8" si="10">+K8+I8</f>
        <v>6</v>
      </c>
      <c r="N8" s="49" t="str">
        <f t="shared" ref="N8" si="11">IF(M8=0,"",IF(M8&gt;7.9,"EXTREMO",IF(M8&gt;5.9,"ALTO",IF(M8&gt;4.9,"MEDIO",IF(M8&gt;2.9,"BAJO","MUY BAJO")))))</f>
        <v>ALTO</v>
      </c>
      <c r="O8" s="44"/>
      <c r="P8" s="44">
        <v>1</v>
      </c>
      <c r="Q8" s="40" t="s">
        <v>159</v>
      </c>
      <c r="R8" s="74">
        <v>1</v>
      </c>
      <c r="S8" s="1" t="str">
        <f t="shared" ref="S8" si="12">IF(R8=0,"",IF(R8=5,"CASI CIERTO",IF(R8=4,"PROBABLE",IF(R8=3,"POSIBLE",IF(R8=2,"IMPROBABLE","RARO")))))</f>
        <v>RARO</v>
      </c>
      <c r="T8" s="74">
        <v>4</v>
      </c>
      <c r="U8" s="47" t="str">
        <f t="shared" ref="U8" si="13">IF(T8=0,"",IF(T8=5,"CATASTRÓFICO",IF(T8=4,"MAYOR",IF(T8=3,"MODERADO",IF(T8=2,"MENOR","INSIGNIFICANTE")))))</f>
        <v>MAYOR</v>
      </c>
      <c r="V8" s="51">
        <f t="shared" ref="V8" si="14">+T8+R8</f>
        <v>5</v>
      </c>
      <c r="W8" s="49" t="str">
        <f t="shared" ref="W8" si="15">IF(V8=0,"",IF(V8&gt;7.9,"EXTREMO",IF(V8&gt;5.9,"ALTO",IF(V8&gt;4.9,"MEDIO",IF(V8&gt;2.9,"BAJO","MUY BAJO")))))</f>
        <v>MEDIO</v>
      </c>
      <c r="X8" s="42" t="s">
        <v>142</v>
      </c>
      <c r="Y8" s="42" t="s">
        <v>160</v>
      </c>
      <c r="Z8" s="43" t="s">
        <v>152</v>
      </c>
      <c r="AA8" s="43" t="s">
        <v>153</v>
      </c>
      <c r="AB8" s="45" t="s">
        <v>154</v>
      </c>
      <c r="AC8" s="62" t="s">
        <v>37</v>
      </c>
    </row>
    <row r="9" spans="2:29" s="46" customFormat="1" ht="109.5" customHeight="1" x14ac:dyDescent="0.25">
      <c r="B9" s="61">
        <v>3</v>
      </c>
      <c r="C9" s="38" t="s">
        <v>48</v>
      </c>
      <c r="D9" s="39" t="s">
        <v>68</v>
      </c>
      <c r="E9" s="53" t="s">
        <v>143</v>
      </c>
      <c r="F9" s="38" t="s">
        <v>144</v>
      </c>
      <c r="G9" s="41" t="s">
        <v>145</v>
      </c>
      <c r="H9" s="52" t="s">
        <v>156</v>
      </c>
      <c r="I9" s="54">
        <v>2</v>
      </c>
      <c r="J9" s="1" t="str">
        <f>IF(I9=0,"",IF(I9=5,"CASI CIERTO",IF(I9=4,"PROBABLE",IF(I9=3,"POSIBLE",IF(I9=2,"IMPROBABLE","RARO")))))</f>
        <v>IMPROBABLE</v>
      </c>
      <c r="K9" s="54">
        <v>4</v>
      </c>
      <c r="L9" s="47" t="str">
        <f>IF(K9=0,"",IF(K9=5,"CATASTRÓFICO",IF(K9=4,"MAYOR",IF(K9=3,"MODERADO",IF(K9=2,"MENOR","INSIGNIFICANTE")))))</f>
        <v>MAYOR</v>
      </c>
      <c r="M9" s="48">
        <f>+I9+K9</f>
        <v>6</v>
      </c>
      <c r="N9" s="49" t="str">
        <f>IF(M9=0,"",IF(M9&gt;7.9,"EXTREMO",IF(M9&gt;5.9,"ALTO",IF(M9&gt;4.9,"MEDIO",IF(M9&gt;2.9,"BAJO","MUY BAJO")))))</f>
        <v>ALTO</v>
      </c>
      <c r="O9" s="50"/>
      <c r="P9" s="50">
        <v>1</v>
      </c>
      <c r="Q9" s="40" t="s">
        <v>146</v>
      </c>
      <c r="R9" s="54">
        <v>2</v>
      </c>
      <c r="S9" s="1" t="str">
        <f>IF(R9=0,"",IF(R9=5,"CASI CIERTO",IF(R9=4,"PROBABLE",IF(R9=3,"POSIBLE",IF(R9=2,"IMPROBABLE","RARO")))))</f>
        <v>IMPROBABLE</v>
      </c>
      <c r="T9" s="54">
        <v>4</v>
      </c>
      <c r="U9" s="47" t="str">
        <f>IF(T9=0,"",IF(T9=5,"CATASTRÓFICO",IF(T9=4,"MAYOR",IF(T9=3,"MODERADO",IF(T9=2,"MENOR","INSIGNIFICANTE")))))</f>
        <v>MAYOR</v>
      </c>
      <c r="V9" s="51">
        <f>+R9+T9</f>
        <v>6</v>
      </c>
      <c r="W9" s="49" t="str">
        <f>IF(V9=0,"",IF(V9&gt;7.9,"EXTREMO",IF(V9&gt;5.9,"ALTO",IF(V9&gt;4.9,"MEDIO",IF(V9&gt;2.9,"BAJO","MUY BAJO")))))</f>
        <v>ALTO</v>
      </c>
      <c r="X9" s="42" t="s">
        <v>142</v>
      </c>
      <c r="Y9" s="42" t="s">
        <v>147</v>
      </c>
      <c r="Z9" s="43" t="s">
        <v>148</v>
      </c>
      <c r="AA9" s="43" t="s">
        <v>149</v>
      </c>
      <c r="AB9" s="45" t="s">
        <v>150</v>
      </c>
      <c r="AC9" s="62" t="s">
        <v>155</v>
      </c>
    </row>
    <row r="10" spans="2:29" s="46" customFormat="1" ht="94.5" customHeight="1" x14ac:dyDescent="0.25">
      <c r="B10" s="73">
        <v>4</v>
      </c>
      <c r="C10" s="63" t="s">
        <v>48</v>
      </c>
      <c r="D10" s="53" t="s">
        <v>34</v>
      </c>
      <c r="E10" s="53" t="s">
        <v>188</v>
      </c>
      <c r="F10" s="63" t="s">
        <v>144</v>
      </c>
      <c r="G10" s="64" t="s">
        <v>189</v>
      </c>
      <c r="H10" s="52" t="s">
        <v>190</v>
      </c>
      <c r="I10" s="140">
        <v>3</v>
      </c>
      <c r="J10" s="1" t="str">
        <f t="shared" ref="J10" si="16">IF(I10=0,"",IF(I10=5,"CASI CIERTO",IF(I10=4,"PROBABLE",IF(I10=3,"POSIBLE",IF(I10=2,"IMPROBABLE","RARO")))))</f>
        <v>POSIBLE</v>
      </c>
      <c r="K10" s="140">
        <v>3</v>
      </c>
      <c r="L10" s="47" t="str">
        <f t="shared" ref="L10" si="17">IF(K10=0,"",IF(K10=5,"CATASTRÓFICO",IF(K10=4,"MAYOR",IF(K10=3,"MODERADO",IF(K10=2,"MENOR","INSIGNIFICANTE")))))</f>
        <v>MODERADO</v>
      </c>
      <c r="M10" s="75">
        <f t="shared" ref="M10" si="18">+K10+I10</f>
        <v>6</v>
      </c>
      <c r="N10" s="49" t="str">
        <f t="shared" ref="N10" si="19">IF(M10=0,"",IF(M10&gt;7.9,"EXTREMO",IF(M10&gt;5.9,"ALTO",IF(M10&gt;4.9,"MEDIO",IF(M10&gt;2.9,"BAJO","MUY BAJO")))))</f>
        <v>ALTO</v>
      </c>
      <c r="O10" s="50">
        <v>0.5</v>
      </c>
      <c r="P10" s="50">
        <v>0.5</v>
      </c>
      <c r="Q10" s="141" t="s">
        <v>191</v>
      </c>
      <c r="R10" s="140">
        <v>2</v>
      </c>
      <c r="S10" s="1" t="str">
        <f t="shared" ref="S10" si="20">IF(R10=0,"",IF(R10=5,"CASI CIERTO",IF(R10=4,"PROBABLE",IF(R10=3,"POSIBLE",IF(R10=2,"IMPROBABLE","RARO")))))</f>
        <v>IMPROBABLE</v>
      </c>
      <c r="T10" s="140">
        <v>3</v>
      </c>
      <c r="U10" s="47" t="str">
        <f t="shared" ref="U10" si="21">IF(T10=0,"",IF(T10=5,"CATASTRÓFICO",IF(T10=4,"MAYOR",IF(T10=3,"MODERADO",IF(T10=2,"MENOR","INSIGNIFICANTE")))))</f>
        <v>MODERADO</v>
      </c>
      <c r="V10" s="75">
        <f t="shared" ref="V10" si="22">SUM(R10:S10)+SUM(T10:U10)</f>
        <v>5</v>
      </c>
      <c r="W10" s="49" t="str">
        <f t="shared" ref="W10" si="23">IF(V10=0,"",IF(V10&gt;7.9,"EXTREMO",IF(V10&gt;5.9,"ALTO",IF(V10&gt;4.9,"MEDIO",IF(V10&gt;2.9,"BAJO","MUY BAJO")))))</f>
        <v>MEDIO</v>
      </c>
      <c r="X10" s="42" t="s">
        <v>165</v>
      </c>
      <c r="Y10" s="42" t="s">
        <v>160</v>
      </c>
      <c r="Z10" s="43" t="s">
        <v>192</v>
      </c>
      <c r="AA10" s="43" t="s">
        <v>193</v>
      </c>
      <c r="AB10" s="43" t="s">
        <v>194</v>
      </c>
      <c r="AC10" s="45" t="s">
        <v>37</v>
      </c>
    </row>
    <row r="11" spans="2:29" ht="147.75" customHeight="1" x14ac:dyDescent="0.25">
      <c r="B11" s="73">
        <v>5</v>
      </c>
      <c r="C11" s="63" t="s">
        <v>56</v>
      </c>
      <c r="D11" s="53" t="s">
        <v>34</v>
      </c>
      <c r="E11" s="53" t="s">
        <v>39</v>
      </c>
      <c r="F11" s="63" t="s">
        <v>162</v>
      </c>
      <c r="G11" s="41" t="s">
        <v>167</v>
      </c>
      <c r="H11" s="52" t="s">
        <v>175</v>
      </c>
      <c r="I11" s="65">
        <v>3</v>
      </c>
      <c r="J11" s="1" t="str">
        <f t="shared" ref="J11:J13" si="24">IF(I11=0,"",IF(I11=5,"CASI CIERTO",IF(I11=4,"PROBABLE",IF(I11=3,"POSIBLE",IF(I11=2,"IMPROBABLE","RARO")))))</f>
        <v>POSIBLE</v>
      </c>
      <c r="K11" s="74">
        <v>4</v>
      </c>
      <c r="L11" s="1" t="str">
        <f t="shared" ref="L11:L13" si="25">IF(K11=0,"",IF(K11=5,"CATASTRÓFICO",IF(K11=4,"MAYOR",IF(K11=3,"MODERADO",IF(K11=2,"MENOR","INSIGNIFICANTE")))))</f>
        <v>MAYOR</v>
      </c>
      <c r="M11" s="75">
        <f t="shared" ref="M11:M13" si="26">+K11+I11</f>
        <v>7</v>
      </c>
      <c r="N11" s="66" t="str">
        <f t="shared" ref="N11:N13" si="27">IF(M11=0,"",IF(M11&gt;7.9,"EXTREMO",IF(M11&gt;5.9,"ALTO",IF(M11&gt;4.9,"MEDIO",IF(M11&gt;2.9,"BAJO","MUY BAJO")))))</f>
        <v>ALTO</v>
      </c>
      <c r="O11" s="67"/>
      <c r="P11" s="68">
        <v>1</v>
      </c>
      <c r="Q11" s="72" t="s">
        <v>164</v>
      </c>
      <c r="R11" s="74">
        <v>2</v>
      </c>
      <c r="S11" s="1" t="str">
        <f t="shared" ref="S11:S13" si="28">IF(R11=0,"",IF(R11=5,"CASI CIERTO",IF(R11=4,"PROBABLE",IF(R11=3,"POSIBLE",IF(R11=2,"IMPROBABLE","RARO")))))</f>
        <v>IMPROBABLE</v>
      </c>
      <c r="T11" s="69">
        <v>3</v>
      </c>
      <c r="U11" s="1" t="str">
        <f t="shared" ref="U11:U13" si="29">IF(T11=0,"",IF(T11=5,"CATASTRÓFICO",IF(T11=4,"MAYOR",IF(T11=3,"MODERADO",IF(T11=2,"MENOR","INSIGNIFICANTE")))))</f>
        <v>MODERADO</v>
      </c>
      <c r="V11" s="75">
        <f t="shared" ref="V11:V12" si="30">SUM(R11:S11)+SUM(T11:U11)</f>
        <v>5</v>
      </c>
      <c r="W11" s="66" t="str">
        <f t="shared" ref="W11:W13" si="31">IF(V11=0,"",IF(V11&gt;7.9,"EXTREMO",IF(V11&gt;5.9,"ALTO",IF(V11&gt;4.9,"MEDIO",IF(V11&gt;2.9,"BAJO","MUY BAJO")))))</f>
        <v>MEDIO</v>
      </c>
      <c r="X11" s="70" t="s">
        <v>165</v>
      </c>
      <c r="Y11" s="42" t="s">
        <v>38</v>
      </c>
      <c r="Z11" s="70" t="s">
        <v>166</v>
      </c>
      <c r="AA11" s="70" t="s">
        <v>35</v>
      </c>
      <c r="AB11" s="71" t="s">
        <v>163</v>
      </c>
      <c r="AC11" s="76" t="s">
        <v>37</v>
      </c>
    </row>
    <row r="12" spans="2:29" s="133" customFormat="1" ht="104.25" customHeight="1" x14ac:dyDescent="0.25">
      <c r="B12" s="134">
        <v>6</v>
      </c>
      <c r="C12" s="63" t="s">
        <v>48</v>
      </c>
      <c r="D12" s="53" t="s">
        <v>177</v>
      </c>
      <c r="E12" s="53" t="s">
        <v>39</v>
      </c>
      <c r="F12" s="63" t="s">
        <v>178</v>
      </c>
      <c r="G12" s="64" t="s">
        <v>179</v>
      </c>
      <c r="H12" s="52" t="s">
        <v>187</v>
      </c>
      <c r="I12" s="135">
        <v>2</v>
      </c>
      <c r="J12" s="47" t="str">
        <f t="shared" si="24"/>
        <v>IMPROBABLE</v>
      </c>
      <c r="K12" s="42">
        <v>3</v>
      </c>
      <c r="L12" s="47" t="str">
        <f t="shared" si="25"/>
        <v>MODERADO</v>
      </c>
      <c r="M12" s="75">
        <f t="shared" si="26"/>
        <v>5</v>
      </c>
      <c r="N12" s="47" t="str">
        <f t="shared" si="27"/>
        <v>MEDIO</v>
      </c>
      <c r="O12" s="136">
        <v>0.5</v>
      </c>
      <c r="P12" s="136">
        <v>0.5</v>
      </c>
      <c r="Q12" s="40" t="s">
        <v>180</v>
      </c>
      <c r="R12" s="135">
        <v>1</v>
      </c>
      <c r="S12" s="47" t="str">
        <f t="shared" si="28"/>
        <v>RARO</v>
      </c>
      <c r="T12" s="135">
        <v>3</v>
      </c>
      <c r="U12" s="47" t="str">
        <f t="shared" si="29"/>
        <v>MODERADO</v>
      </c>
      <c r="V12" s="75">
        <f t="shared" si="30"/>
        <v>4</v>
      </c>
      <c r="W12" s="49" t="str">
        <f t="shared" si="31"/>
        <v>BAJO</v>
      </c>
      <c r="X12" s="42" t="s">
        <v>142</v>
      </c>
      <c r="Y12" s="42" t="s">
        <v>160</v>
      </c>
      <c r="Z12" s="43" t="s">
        <v>181</v>
      </c>
      <c r="AA12" s="43" t="s">
        <v>35</v>
      </c>
      <c r="AB12" s="43" t="s">
        <v>182</v>
      </c>
      <c r="AC12" s="43" t="s">
        <v>183</v>
      </c>
    </row>
    <row r="13" spans="2:29" s="137" customFormat="1" ht="95.25" customHeight="1" x14ac:dyDescent="0.25">
      <c r="B13" s="138">
        <v>7</v>
      </c>
      <c r="C13" s="63" t="s">
        <v>48</v>
      </c>
      <c r="D13" s="53" t="s">
        <v>184</v>
      </c>
      <c r="E13" s="53" t="s">
        <v>39</v>
      </c>
      <c r="F13" s="63" t="s">
        <v>178</v>
      </c>
      <c r="G13" s="64" t="s">
        <v>185</v>
      </c>
      <c r="H13" s="52" t="s">
        <v>186</v>
      </c>
      <c r="I13" s="135">
        <v>2</v>
      </c>
      <c r="J13" s="1" t="str">
        <f t="shared" si="24"/>
        <v>IMPROBABLE</v>
      </c>
      <c r="K13" s="78">
        <v>3</v>
      </c>
      <c r="L13" s="47" t="str">
        <f t="shared" si="25"/>
        <v>MODERADO</v>
      </c>
      <c r="M13" s="75">
        <f t="shared" si="26"/>
        <v>5</v>
      </c>
      <c r="N13" s="49" t="str">
        <f t="shared" si="27"/>
        <v>MEDIO</v>
      </c>
      <c r="O13" s="50">
        <v>0.5</v>
      </c>
      <c r="P13" s="50">
        <v>0.5</v>
      </c>
      <c r="Q13" s="40" t="s">
        <v>180</v>
      </c>
      <c r="R13" s="74">
        <v>1</v>
      </c>
      <c r="S13" s="1" t="str">
        <f t="shared" si="28"/>
        <v>RARO</v>
      </c>
      <c r="T13" s="74">
        <v>3</v>
      </c>
      <c r="U13" s="47" t="str">
        <f t="shared" si="29"/>
        <v>MODERADO</v>
      </c>
      <c r="V13" s="75">
        <f t="shared" ref="V13" si="32">SUM(R13:S13)+SUM(T13:U13)</f>
        <v>4</v>
      </c>
      <c r="W13" s="139" t="str">
        <f t="shared" si="31"/>
        <v>BAJO</v>
      </c>
      <c r="X13" s="42" t="s">
        <v>142</v>
      </c>
      <c r="Y13" s="42" t="s">
        <v>160</v>
      </c>
      <c r="Z13" s="43" t="s">
        <v>181</v>
      </c>
      <c r="AA13" s="43" t="s">
        <v>35</v>
      </c>
      <c r="AB13" s="43" t="s">
        <v>182</v>
      </c>
      <c r="AC13" s="43" t="s">
        <v>183</v>
      </c>
    </row>
    <row r="14" spans="2:29" ht="23.25" customHeight="1" x14ac:dyDescent="0.25">
      <c r="F14" s="5"/>
      <c r="G14" s="6"/>
      <c r="H14" s="7"/>
      <c r="I14" s="8"/>
      <c r="J14" s="3"/>
      <c r="K14" s="3"/>
      <c r="L14" s="3"/>
      <c r="M14" s="14"/>
      <c r="N14" s="9"/>
      <c r="O14" s="3"/>
      <c r="P14" s="3"/>
      <c r="Q14" s="7"/>
    </row>
    <row r="15" spans="2:29" ht="15" customHeight="1" x14ac:dyDescent="0.25">
      <c r="F15" s="5"/>
      <c r="G15" s="6"/>
      <c r="H15" s="7"/>
      <c r="I15" s="8"/>
      <c r="J15" s="3"/>
      <c r="K15" s="3"/>
      <c r="L15" s="3"/>
      <c r="M15" s="14"/>
      <c r="N15" s="9"/>
      <c r="O15" s="3"/>
      <c r="P15" s="3"/>
      <c r="Q15" s="7"/>
    </row>
    <row r="16" spans="2:29" ht="15" customHeight="1" x14ac:dyDescent="0.25">
      <c r="F16" s="5"/>
      <c r="G16" s="6"/>
      <c r="H16" s="7"/>
      <c r="I16" s="8"/>
      <c r="J16" s="3"/>
      <c r="K16" s="3"/>
      <c r="L16" s="3"/>
      <c r="M16" s="14"/>
      <c r="N16" s="9"/>
      <c r="O16" s="3"/>
      <c r="P16" s="3"/>
      <c r="Q16" s="7"/>
    </row>
    <row r="17" spans="3:17" ht="15" customHeight="1" x14ac:dyDescent="0.25">
      <c r="F17" s="5"/>
      <c r="G17" s="6"/>
      <c r="H17" s="7"/>
      <c r="I17" s="8"/>
      <c r="J17" s="3"/>
      <c r="K17" s="3"/>
      <c r="L17" s="3"/>
      <c r="M17" s="14"/>
      <c r="N17" s="9"/>
      <c r="O17" s="3"/>
      <c r="P17" s="3"/>
      <c r="Q17" s="7"/>
    </row>
    <row r="18" spans="3:17" ht="15" customHeight="1" x14ac:dyDescent="0.25">
      <c r="C18" s="11"/>
      <c r="D18" s="11"/>
      <c r="E18" s="11"/>
      <c r="F18" s="5"/>
      <c r="G18" s="6"/>
      <c r="H18" s="7"/>
      <c r="I18" s="8"/>
      <c r="J18" s="3"/>
      <c r="K18" s="3"/>
      <c r="L18" s="3"/>
      <c r="M18" s="14"/>
      <c r="N18" s="9"/>
      <c r="O18" s="3"/>
      <c r="P18" s="3"/>
      <c r="Q18" s="7"/>
    </row>
    <row r="19" spans="3:17" ht="15" customHeight="1" x14ac:dyDescent="0.25">
      <c r="C19" s="11"/>
      <c r="D19" s="11"/>
      <c r="E19" s="11"/>
      <c r="F19" s="5"/>
      <c r="G19" s="6"/>
      <c r="H19" s="7"/>
      <c r="I19" s="8"/>
      <c r="J19" s="3"/>
      <c r="K19" s="3"/>
      <c r="L19" s="3"/>
      <c r="M19" s="14"/>
      <c r="N19" s="9"/>
      <c r="O19" s="3"/>
      <c r="P19" s="3"/>
      <c r="Q19" s="7"/>
    </row>
    <row r="20" spans="3:17" ht="15" customHeight="1" x14ac:dyDescent="0.25">
      <c r="C20" s="11"/>
      <c r="D20" s="11"/>
      <c r="E20" s="11"/>
      <c r="F20" s="5"/>
      <c r="G20" s="6"/>
      <c r="H20" s="7"/>
      <c r="I20" s="8"/>
      <c r="J20" s="3"/>
      <c r="K20" s="3"/>
      <c r="L20" s="3"/>
      <c r="M20" s="14"/>
      <c r="N20" s="9"/>
      <c r="O20" s="3"/>
      <c r="P20" s="3"/>
      <c r="Q20" s="7"/>
    </row>
    <row r="21" spans="3:17" ht="15" customHeight="1" x14ac:dyDescent="0.25">
      <c r="C21" s="11"/>
      <c r="D21" s="11"/>
      <c r="E21" s="11"/>
      <c r="F21" s="5"/>
      <c r="G21" s="6"/>
      <c r="H21" s="7"/>
      <c r="I21" s="8"/>
      <c r="J21" s="3"/>
      <c r="K21" s="3"/>
      <c r="L21" s="3"/>
      <c r="M21" s="14"/>
      <c r="N21" s="9"/>
      <c r="O21" s="3"/>
      <c r="P21" s="3"/>
      <c r="Q21" s="7"/>
    </row>
    <row r="22" spans="3:17" ht="15" customHeight="1" x14ac:dyDescent="0.25">
      <c r="C22" s="11"/>
      <c r="D22" s="11"/>
      <c r="E22" s="11"/>
      <c r="F22" s="5"/>
      <c r="G22" s="6"/>
      <c r="H22" s="7"/>
      <c r="I22" s="8"/>
      <c r="J22" s="3"/>
      <c r="K22" s="3"/>
      <c r="L22" s="3"/>
      <c r="M22" s="14"/>
      <c r="N22" s="9"/>
      <c r="O22" s="3"/>
      <c r="P22" s="3"/>
      <c r="Q22" s="7"/>
    </row>
  </sheetData>
  <mergeCells count="24">
    <mergeCell ref="G5:G6"/>
    <mergeCell ref="AB5:AC5"/>
    <mergeCell ref="H5:H6"/>
    <mergeCell ref="I5:J5"/>
    <mergeCell ref="K5:L5"/>
    <mergeCell ref="M5:N5"/>
    <mergeCell ref="O5:P5"/>
    <mergeCell ref="Q5:Q6"/>
    <mergeCell ref="R5:S5"/>
    <mergeCell ref="T5:U5"/>
    <mergeCell ref="V5:W5"/>
    <mergeCell ref="X5:AA5"/>
    <mergeCell ref="B5:B6"/>
    <mergeCell ref="C5:C6"/>
    <mergeCell ref="D5:D6"/>
    <mergeCell ref="E5:E6"/>
    <mergeCell ref="F5:F6"/>
    <mergeCell ref="B1:AC2"/>
    <mergeCell ref="B3:AC3"/>
    <mergeCell ref="B4:H4"/>
    <mergeCell ref="I4:N4"/>
    <mergeCell ref="O4:Q4"/>
    <mergeCell ref="R4:W4"/>
    <mergeCell ref="X4:AC4"/>
  </mergeCells>
  <conditionalFormatting sqref="I7">
    <cfRule type="top10" dxfId="219" priority="307" rank="4"/>
    <cfRule type="cellIs" dxfId="218" priority="308" operator="equal">
      <formula>5</formula>
    </cfRule>
  </conditionalFormatting>
  <conditionalFormatting sqref="I7:I9 I11">
    <cfRule type="cellIs" dxfId="217" priority="279" operator="lessThan">
      <formula>5</formula>
    </cfRule>
    <cfRule type="cellIs" dxfId="216" priority="280" operator="equal">
      <formula>5</formula>
    </cfRule>
  </conditionalFormatting>
  <conditionalFormatting sqref="I8">
    <cfRule type="top10" dxfId="215" priority="281" rank="4"/>
    <cfRule type="cellIs" dxfId="214" priority="282" operator="equal">
      <formula>5</formula>
    </cfRule>
  </conditionalFormatting>
  <conditionalFormatting sqref="I9">
    <cfRule type="top10" dxfId="213" priority="3844" rank="4"/>
    <cfRule type="cellIs" dxfId="212" priority="3845" operator="equal">
      <formula>5</formula>
    </cfRule>
  </conditionalFormatting>
  <conditionalFormatting sqref="I11">
    <cfRule type="top10" dxfId="211" priority="441" rank="4"/>
    <cfRule type="cellIs" dxfId="210" priority="442" operator="equal">
      <formula>5</formula>
    </cfRule>
  </conditionalFormatting>
  <conditionalFormatting sqref="J7">
    <cfRule type="colorScale" priority="3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9" priority="371" operator="equal">
      <formula>5</formula>
    </cfRule>
    <cfRule type="cellIs" dxfId="208" priority="372" operator="greaterThan">
      <formula>0.5</formula>
    </cfRule>
    <cfRule type="iconSet" priority="373">
      <iconSet iconSet="4Rating">
        <cfvo type="percent" val="0"/>
        <cfvo type="percent" val="25"/>
        <cfvo type="percent" val="50"/>
        <cfvo type="percent" val="75"/>
      </iconSet>
    </cfRule>
    <cfRule type="iconSet" priority="374">
      <iconSet iconSet="3Arrows">
        <cfvo type="percent" val="0"/>
        <cfvo type="percent" val="33"/>
        <cfvo type="percent" val="67"/>
      </iconSet>
    </cfRule>
    <cfRule type="colorScale" priority="375">
      <colorScale>
        <cfvo type="min"/>
        <cfvo type="max"/>
        <color rgb="FFFF7128"/>
        <color rgb="FFFFEF9C"/>
      </colorScale>
    </cfRule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7" priority="377" percent="1" rank="50"/>
    <cfRule type="dataBar" priority="37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{4C7E0FA3-1140-4E3E-B76D-5E596203C4F9}</x14:id>
        </ext>
      </extLst>
    </cfRule>
    <cfRule type="colorScale" priority="379">
      <colorScale>
        <cfvo type="min"/>
        <cfvo type="max"/>
        <color rgb="FFFF7128"/>
        <color rgb="FFFFEF9C"/>
      </colorScale>
    </cfRule>
    <cfRule type="top10" dxfId="206" priority="380" rank="50"/>
    <cfRule type="colorScale" priority="3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2">
      <colorScale>
        <cfvo type="percent" val="50"/>
        <cfvo type="max"/>
        <color rgb="FFFF7128"/>
        <color rgb="FFFFEF9C"/>
      </colorScale>
    </cfRule>
  </conditionalFormatting>
  <conditionalFormatting sqref="J7:J9 J11">
    <cfRule type="cellIs" priority="294" operator="between">
      <formula>0.5</formula>
      <formula>1</formula>
    </cfRule>
  </conditionalFormatting>
  <conditionalFormatting sqref="J8">
    <cfRule type="colorScale" priority="7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5" priority="756" operator="equal">
      <formula>5</formula>
    </cfRule>
    <cfRule type="cellIs" dxfId="204" priority="757" operator="greaterThan">
      <formula>0.5</formula>
    </cfRule>
    <cfRule type="iconSet" priority="758">
      <iconSet iconSet="4Rating">
        <cfvo type="percent" val="0"/>
        <cfvo type="percent" val="25"/>
        <cfvo type="percent" val="50"/>
        <cfvo type="percent" val="75"/>
      </iconSet>
    </cfRule>
    <cfRule type="iconSet" priority="759">
      <iconSet iconSet="3Arrows">
        <cfvo type="percent" val="0"/>
        <cfvo type="percent" val="33"/>
        <cfvo type="percent" val="67"/>
      </iconSet>
    </cfRule>
    <cfRule type="colorScale" priority="760">
      <colorScale>
        <cfvo type="min"/>
        <cfvo type="max"/>
        <color rgb="FFFF7128"/>
        <color rgb="FFFFEF9C"/>
      </colorScale>
    </cfRule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3" priority="762" percent="1" rank="50"/>
    <cfRule type="dataBar" priority="7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{59EF03EC-EF71-4609-9818-25A5539BE2D1}</x14:id>
        </ext>
      </extLst>
    </cfRule>
    <cfRule type="colorScale" priority="764">
      <colorScale>
        <cfvo type="min"/>
        <cfvo type="max"/>
        <color rgb="FFFF7128"/>
        <color rgb="FFFFEF9C"/>
      </colorScale>
    </cfRule>
    <cfRule type="top10" dxfId="202" priority="765" rank="50"/>
    <cfRule type="colorScale" priority="7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68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9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1" priority="919" operator="equal">
      <formula>5</formula>
    </cfRule>
    <cfRule type="cellIs" dxfId="200" priority="920" operator="greaterThan">
      <formula>0.5</formula>
    </cfRule>
    <cfRule type="iconSet" priority="921">
      <iconSet iconSet="4Rating">
        <cfvo type="percent" val="0"/>
        <cfvo type="percent" val="25"/>
        <cfvo type="percent" val="50"/>
        <cfvo type="percent" val="75"/>
      </iconSet>
    </cfRule>
    <cfRule type="iconSet" priority="922">
      <iconSet iconSet="3Arrows">
        <cfvo type="percent" val="0"/>
        <cfvo type="percent" val="33"/>
        <cfvo type="percent" val="67"/>
      </iconSet>
    </cfRule>
    <cfRule type="colorScale" priority="923">
      <colorScale>
        <cfvo type="min"/>
        <cfvo type="max"/>
        <color rgb="FFFF7128"/>
        <color rgb="FFFFEF9C"/>
      </colorScale>
    </cfRule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9" priority="925" percent="1" rank="50"/>
    <cfRule type="dataBar" priority="9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{3C70E21F-4217-46A6-8F02-100A929BAA5B}</x14:id>
        </ext>
      </extLst>
    </cfRule>
    <cfRule type="colorScale" priority="927">
      <colorScale>
        <cfvo type="min"/>
        <cfvo type="max"/>
        <color rgb="FFFF7128"/>
        <color rgb="FFFFEF9C"/>
      </colorScale>
    </cfRule>
    <cfRule type="top10" dxfId="198" priority="928" rank="50"/>
    <cfRule type="colorScale" priority="9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31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4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7" priority="456" operator="equal">
      <formula>5</formula>
    </cfRule>
    <cfRule type="cellIs" dxfId="196" priority="457" operator="greaterThan">
      <formula>0.5</formula>
    </cfRule>
    <cfRule type="iconSet" priority="458">
      <iconSet iconSet="4Rating">
        <cfvo type="percent" val="0"/>
        <cfvo type="percent" val="25"/>
        <cfvo type="percent" val="50"/>
        <cfvo type="percent" val="75"/>
      </iconSet>
    </cfRule>
    <cfRule type="iconSet" priority="459">
      <iconSet iconSet="3Arrows">
        <cfvo type="percent" val="0"/>
        <cfvo type="percent" val="33"/>
        <cfvo type="percent" val="67"/>
      </iconSet>
    </cfRule>
    <cfRule type="colorScale" priority="460">
      <colorScale>
        <cfvo type="min"/>
        <cfvo type="max"/>
        <color rgb="FFFF7128"/>
        <color rgb="FFFFEF9C"/>
      </colorScale>
    </cfRule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5" priority="462" percent="1" rank="50"/>
    <cfRule type="dataBar" priority="4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{B0AA8E5A-DF4A-4AF2-97A6-54B2726B0AB2}</x14:id>
        </ext>
      </extLst>
    </cfRule>
    <cfRule type="colorScale" priority="464">
      <colorScale>
        <cfvo type="min"/>
        <cfvo type="max"/>
        <color rgb="FFFF7128"/>
        <color rgb="FFFFEF9C"/>
      </colorScale>
    </cfRule>
    <cfRule type="top10" dxfId="194" priority="465" rank="50"/>
    <cfRule type="colorScale" priority="4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67">
      <colorScale>
        <cfvo type="percent" val="50"/>
        <cfvo type="max"/>
        <color rgb="FFFF7128"/>
        <color rgb="FFFFEF9C"/>
      </colorScale>
    </cfRule>
  </conditionalFormatting>
  <conditionalFormatting sqref="K7">
    <cfRule type="top10" dxfId="193" priority="305" rank="4"/>
    <cfRule type="cellIs" dxfId="192" priority="306" operator="equal">
      <formula>5</formula>
    </cfRule>
  </conditionalFormatting>
  <conditionalFormatting sqref="K7:K9 K11">
    <cfRule type="cellIs" dxfId="191" priority="275" operator="lessThan">
      <formula>5</formula>
    </cfRule>
    <cfRule type="cellIs" dxfId="190" priority="276" operator="equal">
      <formula>5</formula>
    </cfRule>
  </conditionalFormatting>
  <conditionalFormatting sqref="K8">
    <cfRule type="top10" dxfId="189" priority="277" rank="4"/>
    <cfRule type="cellIs" dxfId="188" priority="278" operator="equal">
      <formula>5</formula>
    </cfRule>
  </conditionalFormatting>
  <conditionalFormatting sqref="K9">
    <cfRule type="top10" dxfId="187" priority="3846" rank="4"/>
    <cfRule type="cellIs" dxfId="186" priority="3847" operator="equal">
      <formula>5</formula>
    </cfRule>
  </conditionalFormatting>
  <conditionalFormatting sqref="K11">
    <cfRule type="top10" dxfId="185" priority="385" rank="4"/>
    <cfRule type="cellIs" dxfId="184" priority="386" operator="equal">
      <formula>5</formula>
    </cfRule>
  </conditionalFormatting>
  <conditionalFormatting sqref="L7">
    <cfRule type="colorScale" priority="3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3" priority="358" operator="equal">
      <formula>5</formula>
    </cfRule>
    <cfRule type="cellIs" dxfId="182" priority="359" operator="greaterThan">
      <formula>0.5</formula>
    </cfRule>
    <cfRule type="iconSet" priority="360">
      <iconSet iconSet="4Rating">
        <cfvo type="percent" val="0"/>
        <cfvo type="percent" val="25"/>
        <cfvo type="percent" val="50"/>
        <cfvo type="percent" val="75"/>
      </iconSet>
    </cfRule>
    <cfRule type="iconSet" priority="361">
      <iconSet iconSet="3Arrows">
        <cfvo type="percent" val="0"/>
        <cfvo type="percent" val="33"/>
        <cfvo type="percent" val="67"/>
      </iconSet>
    </cfRule>
    <cfRule type="colorScale" priority="362">
      <colorScale>
        <cfvo type="min"/>
        <cfvo type="max"/>
        <color rgb="FFFF7128"/>
        <color rgb="FFFFEF9C"/>
      </colorScale>
    </cfRule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1" priority="364" percent="1" rank="50"/>
    <cfRule type="dataBar" priority="3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{6670669C-CBC3-4DFB-BA40-2FF87A794285}</x14:id>
        </ext>
      </extLst>
    </cfRule>
    <cfRule type="colorScale" priority="366">
      <colorScale>
        <cfvo type="min"/>
        <cfvo type="max"/>
        <color rgb="FFFF7128"/>
        <color rgb="FFFFEF9C"/>
      </colorScale>
    </cfRule>
    <cfRule type="top10" dxfId="180" priority="367" rank="50"/>
    <cfRule type="colorScale" priority="3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9">
      <colorScale>
        <cfvo type="percent" val="50"/>
        <cfvo type="max"/>
        <color rgb="FFFF7128"/>
        <color rgb="FFFFEF9C"/>
      </colorScale>
    </cfRule>
  </conditionalFormatting>
  <conditionalFormatting sqref="L7:L9 L11">
    <cfRule type="cellIs" priority="295" operator="between">
      <formula>0.5</formula>
      <formula>1</formula>
    </cfRule>
  </conditionalFormatting>
  <conditionalFormatting sqref="L8">
    <cfRule type="colorScale" priority="7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9" priority="770" operator="equal">
      <formula>5</formula>
    </cfRule>
    <cfRule type="cellIs" dxfId="178" priority="771" operator="greaterThan">
      <formula>0.5</formula>
    </cfRule>
    <cfRule type="iconSet" priority="772">
      <iconSet iconSet="4Rating">
        <cfvo type="percent" val="0"/>
        <cfvo type="percent" val="25"/>
        <cfvo type="percent" val="50"/>
        <cfvo type="percent" val="75"/>
      </iconSet>
    </cfRule>
    <cfRule type="iconSet" priority="773">
      <iconSet iconSet="3Arrows">
        <cfvo type="percent" val="0"/>
        <cfvo type="percent" val="33"/>
        <cfvo type="percent" val="67"/>
      </iconSet>
    </cfRule>
    <cfRule type="colorScale" priority="774">
      <colorScale>
        <cfvo type="min"/>
        <cfvo type="max"/>
        <color rgb="FFFF7128"/>
        <color rgb="FFFFEF9C"/>
      </colorScale>
    </cfRule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7" priority="776" percent="1" rank="50"/>
    <cfRule type="dataBar" priority="7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{86FB865C-C072-4DD5-BA78-7A1D97E1CC57}</x14:id>
        </ext>
      </extLst>
    </cfRule>
    <cfRule type="colorScale" priority="778">
      <colorScale>
        <cfvo type="min"/>
        <cfvo type="max"/>
        <color rgb="FFFF7128"/>
        <color rgb="FFFFEF9C"/>
      </colorScale>
    </cfRule>
    <cfRule type="top10" dxfId="176" priority="779" rank="50"/>
    <cfRule type="colorScale" priority="7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2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9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5" priority="933" operator="equal">
      <formula>5</formula>
    </cfRule>
    <cfRule type="cellIs" dxfId="174" priority="934" operator="greaterThan">
      <formula>0.5</formula>
    </cfRule>
    <cfRule type="iconSet" priority="935">
      <iconSet iconSet="4Rating">
        <cfvo type="percent" val="0"/>
        <cfvo type="percent" val="25"/>
        <cfvo type="percent" val="50"/>
        <cfvo type="percent" val="75"/>
      </iconSet>
    </cfRule>
    <cfRule type="iconSet" priority="936">
      <iconSet iconSet="3Arrows">
        <cfvo type="percent" val="0"/>
        <cfvo type="percent" val="33"/>
        <cfvo type="percent" val="67"/>
      </iconSet>
    </cfRule>
    <cfRule type="colorScale" priority="937">
      <colorScale>
        <cfvo type="min"/>
        <cfvo type="max"/>
        <color rgb="FFFF7128"/>
        <color rgb="FFFFEF9C"/>
      </colorScale>
    </cfRule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3" priority="939" percent="1" rank="50"/>
    <cfRule type="dataBar" priority="94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{F3827B52-2E29-40C0-BAF2-095F6878F163}</x14:id>
        </ext>
      </extLst>
    </cfRule>
    <cfRule type="colorScale" priority="941">
      <colorScale>
        <cfvo type="min"/>
        <cfvo type="max"/>
        <color rgb="FFFF7128"/>
        <color rgb="FFFFEF9C"/>
      </colorScale>
    </cfRule>
    <cfRule type="top10" dxfId="172" priority="942" rank="50"/>
    <cfRule type="colorScale" priority="9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5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4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1" priority="469" operator="equal">
      <formula>5</formula>
    </cfRule>
    <cfRule type="cellIs" dxfId="170" priority="470" operator="greaterThan">
      <formula>0.5</formula>
    </cfRule>
    <cfRule type="iconSet" priority="471">
      <iconSet iconSet="4Rating">
        <cfvo type="percent" val="0"/>
        <cfvo type="percent" val="25"/>
        <cfvo type="percent" val="50"/>
        <cfvo type="percent" val="75"/>
      </iconSet>
    </cfRule>
    <cfRule type="iconSet" priority="472">
      <iconSet iconSet="3Arrows">
        <cfvo type="percent" val="0"/>
        <cfvo type="percent" val="33"/>
        <cfvo type="percent" val="67"/>
      </iconSet>
    </cfRule>
    <cfRule type="colorScale" priority="473">
      <colorScale>
        <cfvo type="min"/>
        <cfvo type="max"/>
        <color rgb="FFFF7128"/>
        <color rgb="FFFFEF9C"/>
      </colorScale>
    </cfRule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9" priority="475" percent="1" rank="50"/>
    <cfRule type="dataBar" priority="4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{61C27469-EE45-4876-891A-82BDCE59C063}</x14:id>
        </ext>
      </extLst>
    </cfRule>
    <cfRule type="colorScale" priority="477">
      <colorScale>
        <cfvo type="min"/>
        <cfvo type="max"/>
        <color rgb="FFFF7128"/>
        <color rgb="FFFFEF9C"/>
      </colorScale>
    </cfRule>
    <cfRule type="top10" dxfId="168" priority="478" rank="50"/>
    <cfRule type="colorScale" priority="4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0">
      <colorScale>
        <cfvo type="percent" val="50"/>
        <cfvo type="max"/>
        <color rgb="FFFF7128"/>
        <color rgb="FFFFEF9C"/>
      </colorScale>
    </cfRule>
  </conditionalFormatting>
  <conditionalFormatting sqref="N7">
    <cfRule type="iconSet" priority="346">
      <iconSet iconSet="4Rating">
        <cfvo type="percent" val="0"/>
        <cfvo type="percent" val="25"/>
        <cfvo type="percent" val="50"/>
        <cfvo type="percent" val="75"/>
      </iconSet>
    </cfRule>
    <cfRule type="iconSet" priority="347">
      <iconSet iconSet="3Arrows">
        <cfvo type="percent" val="0"/>
        <cfvo type="percent" val="33"/>
        <cfvo type="percent" val="67"/>
      </iconSet>
    </cfRule>
    <cfRule type="colorScale" priority="3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9">
      <colorScale>
        <cfvo type="min"/>
        <cfvo type="max"/>
        <color rgb="FFFF7128"/>
        <color rgb="FFFFEF9C"/>
      </colorScale>
    </cfRule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7" priority="351" percent="1" rank="50"/>
    <cfRule type="dataBar" priority="3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{E1A34693-0F69-46A2-AE9A-C268EF1F3055}</x14:id>
        </ext>
      </extLst>
    </cfRule>
    <cfRule type="colorScale" priority="353">
      <colorScale>
        <cfvo type="min"/>
        <cfvo type="max"/>
        <color rgb="FFFF7128"/>
        <color rgb="FFFFEF9C"/>
      </colorScale>
    </cfRule>
    <cfRule type="top10" dxfId="166" priority="354" rank="50"/>
    <cfRule type="colorScale" priority="3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6">
      <colorScale>
        <cfvo type="percent" val="50"/>
        <cfvo type="max"/>
        <color rgb="FFFF7128"/>
        <color rgb="FFFFEF9C"/>
      </colorScale>
    </cfRule>
  </conditionalFormatting>
  <conditionalFormatting sqref="N7:N9 N14:N22 N11">
    <cfRule type="cellIs" priority="291" operator="between">
      <formula>0.5</formula>
      <formula>1</formula>
    </cfRule>
    <cfRule type="cellIs" dxfId="165" priority="300" operator="greaterThan">
      <formula>0.5</formula>
    </cfRule>
  </conditionalFormatting>
  <conditionalFormatting sqref="N8">
    <cfRule type="iconSet" priority="728">
      <iconSet iconSet="4Rating">
        <cfvo type="percent" val="0"/>
        <cfvo type="percent" val="25"/>
        <cfvo type="percent" val="50"/>
        <cfvo type="percent" val="75"/>
      </iconSet>
    </cfRule>
    <cfRule type="iconSet" priority="729">
      <iconSet iconSet="3Arrows">
        <cfvo type="percent" val="0"/>
        <cfvo type="percent" val="33"/>
        <cfvo type="percent" val="67"/>
      </iconSet>
    </cfRule>
    <cfRule type="colorScale" priority="73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31">
      <colorScale>
        <cfvo type="min"/>
        <cfvo type="max"/>
        <color rgb="FFFF7128"/>
        <color rgb="FFFFEF9C"/>
      </colorScale>
    </cfRule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4" priority="733" percent="1" rank="50"/>
    <cfRule type="dataBar" priority="7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{D91F0CA1-5BF0-4CE9-B780-50831FDB5C30}</x14:id>
        </ext>
      </extLst>
    </cfRule>
    <cfRule type="colorScale" priority="735">
      <colorScale>
        <cfvo type="min"/>
        <cfvo type="max"/>
        <color rgb="FFFF7128"/>
        <color rgb="FFFFEF9C"/>
      </colorScale>
    </cfRule>
    <cfRule type="top10" dxfId="163" priority="736" rank="50"/>
    <cfRule type="colorScale" priority="7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9">
      <colorScale>
        <cfvo type="percent" val="50"/>
        <cfvo type="max"/>
        <color rgb="FFFF7128"/>
        <color rgb="FFFFEF9C"/>
      </colorScale>
    </cfRule>
  </conditionalFormatting>
  <conditionalFormatting sqref="N9">
    <cfRule type="iconSet" priority="977">
      <iconSet iconSet="4Rating">
        <cfvo type="percent" val="0"/>
        <cfvo type="percent" val="25"/>
        <cfvo type="percent" val="50"/>
        <cfvo type="percent" val="75"/>
      </iconSet>
    </cfRule>
    <cfRule type="iconSet" priority="978">
      <iconSet iconSet="3Arrows">
        <cfvo type="percent" val="0"/>
        <cfvo type="percent" val="33"/>
        <cfvo type="percent" val="67"/>
      </iconSet>
    </cfRule>
    <cfRule type="colorScale" priority="97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80">
      <colorScale>
        <cfvo type="min"/>
        <cfvo type="max"/>
        <color rgb="FFFF7128"/>
        <color rgb="FFFFEF9C"/>
      </colorScale>
    </cfRule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2" priority="982" percent="1" rank="50"/>
    <cfRule type="dataBar" priority="9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{98C8740B-D5C1-4CAB-8F6B-099EA48EF99D}</x14:id>
        </ext>
      </extLst>
    </cfRule>
    <cfRule type="colorScale" priority="984">
      <colorScale>
        <cfvo type="min"/>
        <cfvo type="max"/>
        <color rgb="FFFF7128"/>
        <color rgb="FFFFEF9C"/>
      </colorScale>
    </cfRule>
    <cfRule type="top10" dxfId="161" priority="985" rank="50"/>
    <cfRule type="colorScale" priority="9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88">
      <colorScale>
        <cfvo type="percent" val="50"/>
        <cfvo type="max"/>
        <color rgb="FFFF7128"/>
        <color rgb="FFFFEF9C"/>
      </colorScale>
    </cfRule>
  </conditionalFormatting>
  <conditionalFormatting sqref="N11">
    <cfRule type="iconSet" priority="444">
      <iconSet iconSet="4Rating">
        <cfvo type="percent" val="0"/>
        <cfvo type="percent" val="25"/>
        <cfvo type="percent" val="50"/>
        <cfvo type="percent" val="75"/>
      </iconSet>
    </cfRule>
    <cfRule type="iconSet" priority="445">
      <iconSet iconSet="3Arrows">
        <cfvo type="percent" val="0"/>
        <cfvo type="percent" val="33"/>
        <cfvo type="percent" val="67"/>
      </iconSet>
    </cfRule>
    <cfRule type="colorScale" priority="4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7">
      <colorScale>
        <cfvo type="min"/>
        <cfvo type="max"/>
        <color rgb="FFFF7128"/>
        <color rgb="FFFFEF9C"/>
      </colorScale>
    </cfRule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0" priority="449" percent="1" rank="50"/>
    <cfRule type="dataBar" priority="4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{27012F2A-FAA7-4864-956C-DA94839C1244}</x14:id>
        </ext>
      </extLst>
    </cfRule>
    <cfRule type="colorScale" priority="451">
      <colorScale>
        <cfvo type="min"/>
        <cfvo type="max"/>
        <color rgb="FFFF7128"/>
        <color rgb="FFFFEF9C"/>
      </colorScale>
    </cfRule>
    <cfRule type="top10" dxfId="159" priority="452" rank="50"/>
    <cfRule type="colorScale" priority="4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4">
      <colorScale>
        <cfvo type="percent" val="50"/>
        <cfvo type="max"/>
        <color rgb="FFFF7128"/>
        <color rgb="FFFFEF9C"/>
      </colorScale>
    </cfRule>
  </conditionalFormatting>
  <conditionalFormatting sqref="N14:N22">
    <cfRule type="iconSet" priority="3798">
      <iconSet iconSet="4Rating">
        <cfvo type="percent" val="0"/>
        <cfvo type="percent" val="25"/>
        <cfvo type="percent" val="50"/>
        <cfvo type="percent" val="75"/>
      </iconSet>
    </cfRule>
    <cfRule type="iconSet" priority="3799">
      <iconSet iconSet="3Arrows">
        <cfvo type="percent" val="0"/>
        <cfvo type="percent" val="33"/>
        <cfvo type="percent" val="67"/>
      </iconSet>
    </cfRule>
    <cfRule type="colorScale" priority="380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801">
      <colorScale>
        <cfvo type="min"/>
        <cfvo type="max"/>
        <color rgb="FFFF7128"/>
        <color rgb="FFFFEF9C"/>
      </colorScale>
    </cfRule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8" priority="3803" percent="1" rank="50"/>
    <cfRule type="dataBar" priority="38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{D4B49796-F60A-4116-932E-E15811859B08}</x14:id>
        </ext>
      </extLst>
    </cfRule>
    <cfRule type="colorScale" priority="3805">
      <colorScale>
        <cfvo type="min"/>
        <cfvo type="max"/>
        <color rgb="FFFF7128"/>
        <color rgb="FFFFEF9C"/>
      </colorScale>
    </cfRule>
    <cfRule type="top10" dxfId="157" priority="3806" rank="50"/>
    <cfRule type="colorScale" priority="38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09">
      <colorScale>
        <cfvo type="percent" val="50"/>
        <cfvo type="max"/>
        <color rgb="FFFF7128"/>
        <color rgb="FFFFEF9C"/>
      </colorScale>
    </cfRule>
  </conditionalFormatting>
  <conditionalFormatting sqref="R7">
    <cfRule type="top10" dxfId="156" priority="303" rank="4"/>
    <cfRule type="cellIs" dxfId="155" priority="304" operator="equal">
      <formula>5</formula>
    </cfRule>
  </conditionalFormatting>
  <conditionalFormatting sqref="R7:R9 R11">
    <cfRule type="cellIs" dxfId="154" priority="271" operator="lessThan">
      <formula>5</formula>
    </cfRule>
    <cfRule type="cellIs" dxfId="153" priority="272" operator="equal">
      <formula>5</formula>
    </cfRule>
  </conditionalFormatting>
  <conditionalFormatting sqref="R8">
    <cfRule type="top10" dxfId="152" priority="273" rank="4"/>
    <cfRule type="cellIs" dxfId="151" priority="274" operator="equal">
      <formula>5</formula>
    </cfRule>
  </conditionalFormatting>
  <conditionalFormatting sqref="R9">
    <cfRule type="top10" dxfId="150" priority="3848" rank="4"/>
    <cfRule type="cellIs" dxfId="149" priority="3849" operator="equal">
      <formula>5</formula>
    </cfRule>
  </conditionalFormatting>
  <conditionalFormatting sqref="R11">
    <cfRule type="top10" dxfId="148" priority="389" rank="4"/>
    <cfRule type="cellIs" dxfId="147" priority="390" operator="equal">
      <formula>5</formula>
    </cfRule>
  </conditionalFormatting>
  <conditionalFormatting sqref="S7">
    <cfRule type="colorScale" priority="3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6" priority="321" operator="equal">
      <formula>5</formula>
    </cfRule>
    <cfRule type="cellIs" dxfId="145" priority="322" operator="greaterThan">
      <formula>0.5</formula>
    </cfRule>
    <cfRule type="iconSet" priority="323">
      <iconSet iconSet="4Rating">
        <cfvo type="percent" val="0"/>
        <cfvo type="percent" val="25"/>
        <cfvo type="percent" val="50"/>
        <cfvo type="percent" val="75"/>
      </iconSet>
    </cfRule>
    <cfRule type="iconSet" priority="324">
      <iconSet iconSet="3Arrows">
        <cfvo type="percent" val="0"/>
        <cfvo type="percent" val="33"/>
        <cfvo type="percent" val="67"/>
      </iconSet>
    </cfRule>
    <cfRule type="colorScale" priority="325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4" priority="327" percent="1" rank="50"/>
    <cfRule type="dataBar" priority="3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{3C0B2988-57F8-4093-BB7D-E05D7CE32044}</x14:id>
        </ext>
      </extLst>
    </cfRule>
    <cfRule type="colorScale" priority="329">
      <colorScale>
        <cfvo type="min"/>
        <cfvo type="max"/>
        <color rgb="FFFF7128"/>
        <color rgb="FFFFEF9C"/>
      </colorScale>
    </cfRule>
    <cfRule type="top10" dxfId="143" priority="330" rank="50"/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2">
      <colorScale>
        <cfvo type="percent" val="50"/>
        <cfvo type="max"/>
        <color rgb="FFFF7128"/>
        <color rgb="FFFFEF9C"/>
      </colorScale>
    </cfRule>
  </conditionalFormatting>
  <conditionalFormatting sqref="S7:S9 S11">
    <cfRule type="cellIs" priority="296" operator="between">
      <formula>0.5</formula>
      <formula>1</formula>
    </cfRule>
  </conditionalFormatting>
  <conditionalFormatting sqref="S8">
    <cfRule type="colorScale" priority="7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2" priority="786" operator="equal">
      <formula>5</formula>
    </cfRule>
    <cfRule type="cellIs" dxfId="141" priority="787" operator="greaterThan">
      <formula>0.5</formula>
    </cfRule>
    <cfRule type="iconSet" priority="788">
      <iconSet iconSet="4Rating">
        <cfvo type="percent" val="0"/>
        <cfvo type="percent" val="25"/>
        <cfvo type="percent" val="50"/>
        <cfvo type="percent" val="75"/>
      </iconSet>
    </cfRule>
    <cfRule type="iconSet" priority="789">
      <iconSet iconSet="3Arrows">
        <cfvo type="percent" val="0"/>
        <cfvo type="percent" val="33"/>
        <cfvo type="percent" val="67"/>
      </iconSet>
    </cfRule>
    <cfRule type="colorScale" priority="790">
      <colorScale>
        <cfvo type="min"/>
        <cfvo type="max"/>
        <color rgb="FFFF7128"/>
        <color rgb="FFFFEF9C"/>
      </colorScale>
    </cfRule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0" priority="792" percent="1" rank="50"/>
    <cfRule type="dataBar" priority="7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{AD10F8B0-28E0-4CF9-95B4-9669D9443A0B}</x14:id>
        </ext>
      </extLst>
    </cfRule>
    <cfRule type="colorScale" priority="794">
      <colorScale>
        <cfvo type="min"/>
        <cfvo type="max"/>
        <color rgb="FFFF7128"/>
        <color rgb="FFFFEF9C"/>
      </colorScale>
    </cfRule>
    <cfRule type="top10" dxfId="139" priority="795" rank="50"/>
    <cfRule type="colorScale" priority="7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98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9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8" priority="949" operator="equal">
      <formula>5</formula>
    </cfRule>
    <cfRule type="cellIs" dxfId="137" priority="950" operator="greaterThan">
      <formula>0.5</formula>
    </cfRule>
    <cfRule type="iconSet" priority="951">
      <iconSet iconSet="4Rating">
        <cfvo type="percent" val="0"/>
        <cfvo type="percent" val="25"/>
        <cfvo type="percent" val="50"/>
        <cfvo type="percent" val="75"/>
      </iconSet>
    </cfRule>
    <cfRule type="iconSet" priority="952">
      <iconSet iconSet="3Arrows">
        <cfvo type="percent" val="0"/>
        <cfvo type="percent" val="33"/>
        <cfvo type="percent" val="67"/>
      </iconSet>
    </cfRule>
    <cfRule type="colorScale" priority="953">
      <colorScale>
        <cfvo type="min"/>
        <cfvo type="max"/>
        <color rgb="FFFF7128"/>
        <color rgb="FFFFEF9C"/>
      </colorScale>
    </cfRule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6" priority="955" percent="1" rank="50"/>
    <cfRule type="dataBar" priority="9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{06F8E358-F09D-4F75-AB33-F479FE89434E}</x14:id>
        </ext>
      </extLst>
    </cfRule>
    <cfRule type="colorScale" priority="957">
      <colorScale>
        <cfvo type="min"/>
        <cfvo type="max"/>
        <color rgb="FFFF7128"/>
        <color rgb="FFFFEF9C"/>
      </colorScale>
    </cfRule>
    <cfRule type="top10" dxfId="135" priority="958" rank="50"/>
    <cfRule type="colorScale" priority="9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1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4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4" priority="427" operator="equal">
      <formula>5</formula>
    </cfRule>
    <cfRule type="cellIs" dxfId="133" priority="428" operator="greaterThan">
      <formula>0.5</formula>
    </cfRule>
    <cfRule type="iconSet" priority="429">
      <iconSet iconSet="4Rating">
        <cfvo type="percent" val="0"/>
        <cfvo type="percent" val="25"/>
        <cfvo type="percent" val="50"/>
        <cfvo type="percent" val="75"/>
      </iconSet>
    </cfRule>
    <cfRule type="iconSet" priority="430">
      <iconSet iconSet="3Arrows">
        <cfvo type="percent" val="0"/>
        <cfvo type="percent" val="33"/>
        <cfvo type="percent" val="67"/>
      </iconSet>
    </cfRule>
    <cfRule type="colorScale" priority="431">
      <colorScale>
        <cfvo type="min"/>
        <cfvo type="max"/>
        <color rgb="FFFF7128"/>
        <color rgb="FFFFEF9C"/>
      </colorScale>
    </cfRule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2" priority="433" percent="1" rank="50"/>
    <cfRule type="dataBar" priority="4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{00F6BEB5-8CFE-4E97-AC19-AB12EB21D7D9}</x14:id>
        </ext>
      </extLst>
    </cfRule>
    <cfRule type="colorScale" priority="435">
      <colorScale>
        <cfvo type="min"/>
        <cfvo type="max"/>
        <color rgb="FFFF7128"/>
        <color rgb="FFFFEF9C"/>
      </colorScale>
    </cfRule>
    <cfRule type="top10" dxfId="131" priority="436" rank="50"/>
    <cfRule type="colorScale" priority="4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8">
      <colorScale>
        <cfvo type="percent" val="50"/>
        <cfvo type="max"/>
        <color rgb="FFFF7128"/>
        <color rgb="FFFFEF9C"/>
      </colorScale>
    </cfRule>
  </conditionalFormatting>
  <conditionalFormatting sqref="T7">
    <cfRule type="top10" dxfId="130" priority="301" rank="4"/>
    <cfRule type="cellIs" dxfId="129" priority="302" operator="equal">
      <formula>5</formula>
    </cfRule>
  </conditionalFormatting>
  <conditionalFormatting sqref="T7:T9 T11">
    <cfRule type="cellIs" dxfId="128" priority="267" operator="lessThan">
      <formula>5</formula>
    </cfRule>
    <cfRule type="cellIs" dxfId="127" priority="268" operator="equal">
      <formula>5</formula>
    </cfRule>
  </conditionalFormatting>
  <conditionalFormatting sqref="T8">
    <cfRule type="top10" dxfId="126" priority="269" rank="4"/>
    <cfRule type="cellIs" dxfId="125" priority="270" operator="equal">
      <formula>5</formula>
    </cfRule>
  </conditionalFormatting>
  <conditionalFormatting sqref="T9">
    <cfRule type="top10" dxfId="124" priority="3850" rank="4"/>
    <cfRule type="cellIs" dxfId="123" priority="3851" operator="equal">
      <formula>5</formula>
    </cfRule>
  </conditionalFormatting>
  <conditionalFormatting sqref="T11">
    <cfRule type="top10" dxfId="122" priority="439" rank="4"/>
    <cfRule type="cellIs" dxfId="121" priority="440" operator="equal">
      <formula>5</formula>
    </cfRule>
  </conditionalFormatting>
  <conditionalFormatting sqref="U7">
    <cfRule type="colorScale" priority="33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0" priority="334" operator="equal">
      <formula>5</formula>
    </cfRule>
    <cfRule type="cellIs" dxfId="119" priority="335" operator="greaterThan">
      <formula>0.5</formula>
    </cfRule>
    <cfRule type="iconSet" priority="336">
      <iconSet iconSet="4Rating">
        <cfvo type="percent" val="0"/>
        <cfvo type="percent" val="25"/>
        <cfvo type="percent" val="50"/>
        <cfvo type="percent" val="75"/>
      </iconSet>
    </cfRule>
    <cfRule type="iconSet" priority="337">
      <iconSet iconSet="3Arrows">
        <cfvo type="percent" val="0"/>
        <cfvo type="percent" val="33"/>
        <cfvo type="percent" val="67"/>
      </iconSet>
    </cfRule>
    <cfRule type="colorScale" priority="338">
      <colorScale>
        <cfvo type="min"/>
        <cfvo type="max"/>
        <color rgb="FFFF7128"/>
        <color rgb="FFFFEF9C"/>
      </colorScale>
    </cfRule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8" priority="340" percent="1" rank="50"/>
    <cfRule type="dataBar" priority="34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{7A9047EB-CAAC-448C-A7F9-B18707C1E8ED}</x14:id>
        </ext>
      </extLst>
    </cfRule>
    <cfRule type="colorScale" priority="342">
      <colorScale>
        <cfvo type="min"/>
        <cfvo type="max"/>
        <color rgb="FFFF7128"/>
        <color rgb="FFFFEF9C"/>
      </colorScale>
    </cfRule>
    <cfRule type="top10" dxfId="117" priority="343" rank="50"/>
    <cfRule type="colorScale" priority="3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percent" val="50"/>
        <cfvo type="max"/>
        <color rgb="FFFF7128"/>
        <color rgb="FFFFEF9C"/>
      </colorScale>
    </cfRule>
  </conditionalFormatting>
  <conditionalFormatting sqref="U7:U9 U11">
    <cfRule type="cellIs" priority="297" operator="between">
      <formula>0.5</formula>
      <formula>1</formula>
    </cfRule>
  </conditionalFormatting>
  <conditionalFormatting sqref="U8">
    <cfRule type="colorScale" priority="7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6" priority="800" operator="equal">
      <formula>5</formula>
    </cfRule>
    <cfRule type="cellIs" dxfId="115" priority="801" operator="greaterThan">
      <formula>0.5</formula>
    </cfRule>
    <cfRule type="iconSet" priority="802">
      <iconSet iconSet="4Rating">
        <cfvo type="percent" val="0"/>
        <cfvo type="percent" val="25"/>
        <cfvo type="percent" val="50"/>
        <cfvo type="percent" val="75"/>
      </iconSet>
    </cfRule>
    <cfRule type="iconSet" priority="803">
      <iconSet iconSet="3Arrows">
        <cfvo type="percent" val="0"/>
        <cfvo type="percent" val="33"/>
        <cfvo type="percent" val="67"/>
      </iconSet>
    </cfRule>
    <cfRule type="colorScale" priority="804">
      <colorScale>
        <cfvo type="min"/>
        <cfvo type="max"/>
        <color rgb="FFFF7128"/>
        <color rgb="FFFFEF9C"/>
      </colorScale>
    </cfRule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4" priority="806" percent="1" rank="50"/>
    <cfRule type="dataBar" priority="8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{F9DCFB76-BDF0-44DF-80AB-6F43778625C9}</x14:id>
        </ext>
      </extLst>
    </cfRule>
    <cfRule type="colorScale" priority="808">
      <colorScale>
        <cfvo type="min"/>
        <cfvo type="max"/>
        <color rgb="FFFF7128"/>
        <color rgb="FFFFEF9C"/>
      </colorScale>
    </cfRule>
    <cfRule type="top10" dxfId="113" priority="809" rank="50"/>
    <cfRule type="colorScale" priority="8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12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9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2" priority="963" operator="equal">
      <formula>5</formula>
    </cfRule>
    <cfRule type="cellIs" dxfId="111" priority="964" operator="greaterThan">
      <formula>0.5</formula>
    </cfRule>
    <cfRule type="iconSet" priority="965">
      <iconSet iconSet="4Rating">
        <cfvo type="percent" val="0"/>
        <cfvo type="percent" val="25"/>
        <cfvo type="percent" val="50"/>
        <cfvo type="percent" val="75"/>
      </iconSet>
    </cfRule>
    <cfRule type="iconSet" priority="966">
      <iconSet iconSet="3Arrows">
        <cfvo type="percent" val="0"/>
        <cfvo type="percent" val="33"/>
        <cfvo type="percent" val="67"/>
      </iconSet>
    </cfRule>
    <cfRule type="colorScale" priority="967">
      <colorScale>
        <cfvo type="min"/>
        <cfvo type="max"/>
        <color rgb="FFFF7128"/>
        <color rgb="FFFFEF9C"/>
      </colorScale>
    </cfRule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0" priority="969" percent="1" rank="50"/>
    <cfRule type="dataBar" priority="9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{AB99D6D8-D7BC-4250-88D8-02917C16EF0F}</x14:id>
        </ext>
      </extLst>
    </cfRule>
    <cfRule type="colorScale" priority="971">
      <colorScale>
        <cfvo type="min"/>
        <cfvo type="max"/>
        <color rgb="FFFF7128"/>
        <color rgb="FFFFEF9C"/>
      </colorScale>
    </cfRule>
    <cfRule type="top10" dxfId="109" priority="972" rank="50"/>
    <cfRule type="colorScale" priority="9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75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4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8" priority="414" operator="equal">
      <formula>5</formula>
    </cfRule>
    <cfRule type="cellIs" dxfId="107" priority="415" operator="greaterThan">
      <formula>0.5</formula>
    </cfRule>
    <cfRule type="iconSet" priority="416">
      <iconSet iconSet="4Rating">
        <cfvo type="percent" val="0"/>
        <cfvo type="percent" val="25"/>
        <cfvo type="percent" val="50"/>
        <cfvo type="percent" val="75"/>
      </iconSet>
    </cfRule>
    <cfRule type="iconSet" priority="417">
      <iconSet iconSet="3Arrows">
        <cfvo type="percent" val="0"/>
        <cfvo type="percent" val="33"/>
        <cfvo type="percent" val="67"/>
      </iconSet>
    </cfRule>
    <cfRule type="colorScale" priority="418">
      <colorScale>
        <cfvo type="min"/>
        <cfvo type="max"/>
        <color rgb="FFFF7128"/>
        <color rgb="FFFFEF9C"/>
      </colorScale>
    </cfRule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6" priority="420" percent="1" rank="50"/>
    <cfRule type="dataBar" priority="4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{0725A318-6DA3-4E73-A4C5-4B2F3FF0B9C4}</x14:id>
        </ext>
      </extLst>
    </cfRule>
    <cfRule type="colorScale" priority="422">
      <colorScale>
        <cfvo type="min"/>
        <cfvo type="max"/>
        <color rgb="FFFF7128"/>
        <color rgb="FFFFEF9C"/>
      </colorScale>
    </cfRule>
    <cfRule type="top10" dxfId="105" priority="423" rank="50"/>
    <cfRule type="colorScale" priority="4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5">
      <colorScale>
        <cfvo type="percent" val="50"/>
        <cfvo type="max"/>
        <color rgb="FFFF7128"/>
        <color rgb="FFFFEF9C"/>
      </colorScale>
    </cfRule>
  </conditionalFormatting>
  <conditionalFormatting sqref="W7">
    <cfRule type="iconSet" priority="309">
      <iconSet iconSet="4Rating">
        <cfvo type="percent" val="0"/>
        <cfvo type="percent" val="25"/>
        <cfvo type="percent" val="50"/>
        <cfvo type="percent" val="75"/>
      </iconSet>
    </cfRule>
    <cfRule type="iconSet" priority="310">
      <iconSet iconSet="3Arrows">
        <cfvo type="percent" val="0"/>
        <cfvo type="percent" val="33"/>
        <cfvo type="percent" val="67"/>
      </iconSet>
    </cfRule>
    <cfRule type="colorScale" priority="3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12">
      <colorScale>
        <cfvo type="min"/>
        <cfvo type="max"/>
        <color rgb="FFFF7128"/>
        <color rgb="FFFFEF9C"/>
      </colorScale>
    </cfRule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4" priority="314" percent="1" rank="50"/>
    <cfRule type="dataBar" priority="3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{21540DB6-3CCC-4895-AFA8-0380733B0A5C}</x14:id>
        </ext>
      </extLst>
    </cfRule>
    <cfRule type="colorScale" priority="316">
      <colorScale>
        <cfvo type="min"/>
        <cfvo type="max"/>
        <color rgb="FFFF7128"/>
        <color rgb="FFFFEF9C"/>
      </colorScale>
    </cfRule>
    <cfRule type="top10" dxfId="103" priority="317" rank="50"/>
    <cfRule type="colorScale" priority="3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percent" val="50"/>
        <cfvo type="max"/>
        <color rgb="FFFF7128"/>
        <color rgb="FFFFEF9C"/>
      </colorScale>
    </cfRule>
  </conditionalFormatting>
  <conditionalFormatting sqref="W7:W9 W11">
    <cfRule type="cellIs" dxfId="102" priority="292" operator="greaterThan">
      <formula>0.5</formula>
    </cfRule>
    <cfRule type="cellIs" priority="293" operator="between">
      <formula>0.5</formula>
      <formula>1</formula>
    </cfRule>
  </conditionalFormatting>
  <conditionalFormatting sqref="W8">
    <cfRule type="iconSet" priority="743">
      <iconSet iconSet="4Rating">
        <cfvo type="percent" val="0"/>
        <cfvo type="percent" val="25"/>
        <cfvo type="percent" val="50"/>
        <cfvo type="percent" val="75"/>
      </iconSet>
    </cfRule>
    <cfRule type="iconSet" priority="744">
      <iconSet iconSet="3Arrows">
        <cfvo type="percent" val="0"/>
        <cfvo type="percent" val="33"/>
        <cfvo type="percent" val="67"/>
      </iconSet>
    </cfRule>
    <cfRule type="colorScale" priority="7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46">
      <colorScale>
        <cfvo type="min"/>
        <cfvo type="max"/>
        <color rgb="FFFF7128"/>
        <color rgb="FFFFEF9C"/>
      </colorScale>
    </cfRule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1" priority="748" percent="1" rank="50"/>
    <cfRule type="dataBar" priority="7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{7409A90A-2B2D-4CAD-B4CE-DEA1A3B70867}</x14:id>
        </ext>
      </extLst>
    </cfRule>
    <cfRule type="colorScale" priority="750">
      <colorScale>
        <cfvo type="min"/>
        <cfvo type="max"/>
        <color rgb="FFFF7128"/>
        <color rgb="FFFFEF9C"/>
      </colorScale>
    </cfRule>
    <cfRule type="top10" dxfId="100" priority="751" rank="50"/>
    <cfRule type="colorScale" priority="7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54">
      <colorScale>
        <cfvo type="percent" val="50"/>
        <cfvo type="max"/>
        <color rgb="FFFF7128"/>
        <color rgb="FFFFEF9C"/>
      </colorScale>
    </cfRule>
  </conditionalFormatting>
  <conditionalFormatting sqref="W9">
    <cfRule type="iconSet" priority="906">
      <iconSet iconSet="4Rating">
        <cfvo type="percent" val="0"/>
        <cfvo type="percent" val="25"/>
        <cfvo type="percent" val="50"/>
        <cfvo type="percent" val="75"/>
      </iconSet>
    </cfRule>
    <cfRule type="iconSet" priority="907">
      <iconSet iconSet="3Arrows">
        <cfvo type="percent" val="0"/>
        <cfvo type="percent" val="33"/>
        <cfvo type="percent" val="67"/>
      </iconSet>
    </cfRule>
    <cfRule type="colorScale" priority="90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09">
      <colorScale>
        <cfvo type="min"/>
        <cfvo type="max"/>
        <color rgb="FFFF7128"/>
        <color rgb="FFFFEF9C"/>
      </colorScale>
    </cfRule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9" priority="911" percent="1" rank="50"/>
    <cfRule type="dataBar" priority="91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{8C136D55-64B8-4BEB-A1EF-D1D33B1EE8E7}</x14:id>
        </ext>
      </extLst>
    </cfRule>
    <cfRule type="colorScale" priority="913">
      <colorScale>
        <cfvo type="min"/>
        <cfvo type="max"/>
        <color rgb="FFFF7128"/>
        <color rgb="FFFFEF9C"/>
      </colorScale>
    </cfRule>
    <cfRule type="top10" dxfId="98" priority="914" rank="50"/>
    <cfRule type="colorScale" priority="9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7">
      <colorScale>
        <cfvo type="percent" val="50"/>
        <cfvo type="max"/>
        <color rgb="FFFF7128"/>
        <color rgb="FFFFEF9C"/>
      </colorScale>
    </cfRule>
  </conditionalFormatting>
  <conditionalFormatting sqref="W11">
    <cfRule type="iconSet" priority="402">
      <iconSet iconSet="4Rating">
        <cfvo type="percent" val="0"/>
        <cfvo type="percent" val="25"/>
        <cfvo type="percent" val="50"/>
        <cfvo type="percent" val="75"/>
      </iconSet>
    </cfRule>
    <cfRule type="iconSet" priority="403">
      <iconSet iconSet="3Arrows">
        <cfvo type="percent" val="0"/>
        <cfvo type="percent" val="33"/>
        <cfvo type="percent" val="67"/>
      </iconSet>
    </cfRule>
    <cfRule type="colorScale" priority="40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05">
      <colorScale>
        <cfvo type="min"/>
        <cfvo type="max"/>
        <color rgb="FFFF7128"/>
        <color rgb="FFFFEF9C"/>
      </colorScale>
    </cfRule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7" priority="407" percent="1" rank="50"/>
    <cfRule type="dataBar" priority="4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{1A4FD810-C84F-4E19-84FC-AC45859D46C4}</x14:id>
        </ext>
      </extLst>
    </cfRule>
    <cfRule type="colorScale" priority="409">
      <colorScale>
        <cfvo type="min"/>
        <cfvo type="max"/>
        <color rgb="FFFF7128"/>
        <color rgb="FFFFEF9C"/>
      </colorScale>
    </cfRule>
    <cfRule type="top10" dxfId="96" priority="410" rank="50"/>
    <cfRule type="colorScale" priority="4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2">
      <colorScale>
        <cfvo type="percent" val="50"/>
        <cfvo type="max"/>
        <color rgb="FFFF7128"/>
        <color rgb="FFFFEF9C"/>
      </colorScale>
    </cfRule>
  </conditionalFormatting>
  <conditionalFormatting sqref="I12:I13">
    <cfRule type="top10" dxfId="95" priority="265" rank="4"/>
    <cfRule type="cellIs" dxfId="94" priority="266" operator="equal">
      <formula>5</formula>
    </cfRule>
  </conditionalFormatting>
  <conditionalFormatting sqref="I13">
    <cfRule type="top10" dxfId="93" priority="111" rank="4"/>
    <cfRule type="cellIs" dxfId="92" priority="112" operator="equal">
      <formula>5</formula>
    </cfRule>
  </conditionalFormatting>
  <conditionalFormatting sqref="J12:J13 L12:L13 N12:N13 S12:S13 U12:U13">
    <cfRule type="cellIs" priority="98" operator="between">
      <formula>0.5</formula>
      <formula>1</formula>
    </cfRule>
  </conditionalFormatting>
  <conditionalFormatting sqref="J12"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1" priority="251" operator="equal">
      <formula>5</formula>
    </cfRule>
    <cfRule type="cellIs" dxfId="90" priority="252" operator="greaterThan">
      <formula>0.5</formula>
    </cfRule>
    <cfRule type="iconSet" priority="253">
      <iconSet iconSet="4Rating">
        <cfvo type="percent" val="0"/>
        <cfvo type="percent" val="25"/>
        <cfvo type="percent" val="50"/>
        <cfvo type="percent" val="75"/>
      </iconSet>
    </cfRule>
    <cfRule type="iconSet" priority="254">
      <iconSet iconSet="3Arrows">
        <cfvo type="percent" val="0"/>
        <cfvo type="percent" val="33"/>
        <cfvo type="percent" val="67"/>
      </iconSet>
    </cfRule>
    <cfRule type="colorScale" priority="255">
      <colorScale>
        <cfvo type="min"/>
        <cfvo type="max"/>
        <color rgb="FFFF7128"/>
        <color rgb="FFFFEF9C"/>
      </colorScale>
    </cfRule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9" priority="257" percent="1" rank="50"/>
    <cfRule type="dataBar" priority="2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{2F7C085B-DABD-4DCD-9CFF-A8FF506B2AF9}</x14:id>
        </ext>
      </extLst>
    </cfRule>
    <cfRule type="colorScale" priority="259">
      <colorScale>
        <cfvo type="min"/>
        <cfvo type="max"/>
        <color rgb="FFFF7128"/>
        <color rgb="FFFFEF9C"/>
      </colorScale>
    </cfRule>
    <cfRule type="top10" dxfId="88" priority="260" rank="50"/>
    <cfRule type="colorScale" priority="2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">
      <colorScale>
        <cfvo type="percent" val="50"/>
        <cfvo type="max"/>
        <color rgb="FFFF7128"/>
        <color rgb="FFFFEF9C"/>
      </colorScale>
    </cfRule>
  </conditionalFormatting>
  <conditionalFormatting sqref="J13">
    <cfRule type="colorScale" priority="1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175" operator="equal">
      <formula>5</formula>
    </cfRule>
    <cfRule type="cellIs" dxfId="86" priority="176" operator="greaterThan">
      <formula>0.5</formula>
    </cfRule>
    <cfRule type="iconSet" priority="177">
      <iconSet iconSet="4Rating">
        <cfvo type="percent" val="0"/>
        <cfvo type="percent" val="25"/>
        <cfvo type="percent" val="50"/>
        <cfvo type="percent" val="75"/>
      </iconSet>
    </cfRule>
    <cfRule type="iconSet" priority="178">
      <iconSet iconSet="3Arrows">
        <cfvo type="percent" val="0"/>
        <cfvo type="percent" val="33"/>
        <cfvo type="percent" val="67"/>
      </iconSet>
    </cfRule>
    <cfRule type="colorScale" priority="179">
      <colorScale>
        <cfvo type="min"/>
        <cfvo type="max"/>
        <color rgb="FFFF7128"/>
        <color rgb="FFFFEF9C"/>
      </colorScale>
    </cfRule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5" priority="181" percent="1" rank="50"/>
    <cfRule type="dataBar" priority="1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{37F6C55A-1F0B-4722-AC8F-304764B4E7BA}</x14:id>
        </ext>
      </extLst>
    </cfRule>
    <cfRule type="colorScale" priority="183">
      <colorScale>
        <cfvo type="min"/>
        <cfvo type="max"/>
        <color rgb="FFFF7128"/>
        <color rgb="FFFFEF9C"/>
      </colorScale>
    </cfRule>
    <cfRule type="top10" dxfId="84" priority="184" rank="50"/>
    <cfRule type="colorScale" priority="1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6">
      <colorScale>
        <cfvo type="percent" val="50"/>
        <cfvo type="max"/>
        <color rgb="FFFF7128"/>
        <color rgb="FFFFEF9C"/>
      </colorScale>
    </cfRule>
  </conditionalFormatting>
  <conditionalFormatting sqref="K12">
    <cfRule type="top10" dxfId="83" priority="263" rank="4"/>
    <cfRule type="cellIs" dxfId="82" priority="264" operator="equal">
      <formula>5</formula>
    </cfRule>
  </conditionalFormatting>
  <conditionalFormatting sqref="K13">
    <cfRule type="top10" dxfId="81" priority="109" rank="4"/>
    <cfRule type="cellIs" dxfId="80" priority="110" operator="equal">
      <formula>5</formula>
    </cfRule>
  </conditionalFormatting>
  <conditionalFormatting sqref="L12">
    <cfRule type="colorScale" priority="2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238" operator="equal">
      <formula>5</formula>
    </cfRule>
    <cfRule type="cellIs" dxfId="78" priority="239" operator="greaterThan">
      <formula>0.5</formula>
    </cfRule>
    <cfRule type="iconSet" priority="240">
      <iconSet iconSet="4Rating">
        <cfvo type="percent" val="0"/>
        <cfvo type="percent" val="25"/>
        <cfvo type="percent" val="50"/>
        <cfvo type="percent" val="75"/>
      </iconSet>
    </cfRule>
    <cfRule type="iconSet" priority="241">
      <iconSet iconSet="3Arrows">
        <cfvo type="percent" val="0"/>
        <cfvo type="percent" val="33"/>
        <cfvo type="percent" val="67"/>
      </iconSet>
    </cfRule>
    <cfRule type="colorScale" priority="242">
      <colorScale>
        <cfvo type="min"/>
        <cfvo type="max"/>
        <color rgb="FFFF7128"/>
        <color rgb="FFFFEF9C"/>
      </colorScale>
    </cfRule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7" priority="244" percent="1" rank="50"/>
    <cfRule type="dataBar" priority="2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{277CE893-09B6-4009-99A3-BC9C4C94458F}</x14:id>
        </ext>
      </extLst>
    </cfRule>
    <cfRule type="colorScale" priority="246">
      <colorScale>
        <cfvo type="min"/>
        <cfvo type="max"/>
        <color rgb="FFFF7128"/>
        <color rgb="FFFFEF9C"/>
      </colorScale>
    </cfRule>
    <cfRule type="top10" dxfId="76" priority="247" rank="50"/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9">
      <colorScale>
        <cfvo type="percent" val="50"/>
        <cfvo type="max"/>
        <color rgb="FFFF7128"/>
        <color rgb="FFFFEF9C"/>
      </colorScale>
    </cfRule>
  </conditionalFormatting>
  <conditionalFormatting sqref="L13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5" priority="162" operator="equal">
      <formula>5</formula>
    </cfRule>
    <cfRule type="cellIs" dxfId="74" priority="163" operator="greaterThan">
      <formula>0.5</formula>
    </cfRule>
    <cfRule type="iconSet" priority="164">
      <iconSet iconSet="4Rating">
        <cfvo type="percent" val="0"/>
        <cfvo type="percent" val="25"/>
        <cfvo type="percent" val="50"/>
        <cfvo type="percent" val="75"/>
      </iconSet>
    </cfRule>
    <cfRule type="iconSet" priority="165">
      <iconSet iconSet="3Arrows">
        <cfvo type="percent" val="0"/>
        <cfvo type="percent" val="33"/>
        <cfvo type="percent" val="67"/>
      </iconSet>
    </cfRule>
    <cfRule type="colorScale" priority="166">
      <colorScale>
        <cfvo type="min"/>
        <cfvo type="max"/>
        <color rgb="FFFF7128"/>
        <color rgb="FFFFEF9C"/>
      </colorScale>
    </cfRule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3" priority="168" percent="1" rank="50"/>
    <cfRule type="dataBar" priority="1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{F2CBB0B6-6280-438F-AA88-983F921D7796}</x14:id>
        </ext>
      </extLst>
    </cfRule>
    <cfRule type="colorScale" priority="170">
      <colorScale>
        <cfvo type="min"/>
        <cfvo type="max"/>
        <color rgb="FFFF7128"/>
        <color rgb="FFFFEF9C"/>
      </colorScale>
    </cfRule>
    <cfRule type="top10" dxfId="72" priority="171" rank="50"/>
    <cfRule type="colorScale" priority="1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3">
      <colorScale>
        <cfvo type="percent" val="50"/>
        <cfvo type="max"/>
        <color rgb="FFFF7128"/>
        <color rgb="FFFFEF9C"/>
      </colorScale>
    </cfRule>
  </conditionalFormatting>
  <conditionalFormatting sqref="N12">
    <cfRule type="colorScale" priority="2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" priority="225" operator="equal">
      <formula>5</formula>
    </cfRule>
    <cfRule type="cellIs" dxfId="70" priority="226" operator="greaterThan">
      <formula>0.5</formula>
    </cfRule>
    <cfRule type="iconSet" priority="227">
      <iconSet iconSet="4Rating">
        <cfvo type="percent" val="0"/>
        <cfvo type="percent" val="25"/>
        <cfvo type="percent" val="50"/>
        <cfvo type="percent" val="75"/>
      </iconSet>
    </cfRule>
    <cfRule type="iconSet" priority="228">
      <iconSet iconSet="3Arrows">
        <cfvo type="percent" val="0"/>
        <cfvo type="percent" val="33"/>
        <cfvo type="percent" val="67"/>
      </iconSet>
    </cfRule>
    <cfRule type="colorScale" priority="229">
      <colorScale>
        <cfvo type="min"/>
        <cfvo type="max"/>
        <color rgb="FFFF7128"/>
        <color rgb="FFFFEF9C"/>
      </colorScale>
    </cfRule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9" priority="231" percent="1" rank="50"/>
    <cfRule type="dataBar" priority="2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{F6C2B54C-F6A8-4D99-9130-A9BA750E2E0A}</x14:id>
        </ext>
      </extLst>
    </cfRule>
    <cfRule type="colorScale" priority="233">
      <colorScale>
        <cfvo type="min"/>
        <cfvo type="max"/>
        <color rgb="FFFF7128"/>
        <color rgb="FFFFEF9C"/>
      </colorScale>
    </cfRule>
    <cfRule type="top10" dxfId="68" priority="234" rank="50"/>
    <cfRule type="colorScale" priority="2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6">
      <colorScale>
        <cfvo type="percent" val="50"/>
        <cfvo type="max"/>
        <color rgb="FFFF7128"/>
        <color rgb="FFFFEF9C"/>
      </colorScale>
    </cfRule>
  </conditionalFormatting>
  <conditionalFormatting sqref="N13">
    <cfRule type="cellIs" dxfId="67" priority="95" operator="greaterThan">
      <formula>0.5</formula>
    </cfRule>
    <cfRule type="iconSet" priority="150">
      <iconSet iconSet="4Rating">
        <cfvo type="percent" val="0"/>
        <cfvo type="percent" val="25"/>
        <cfvo type="percent" val="50"/>
        <cfvo type="percent" val="75"/>
      </iconSet>
    </cfRule>
    <cfRule type="iconSet" priority="151">
      <iconSet iconSet="3Arrows">
        <cfvo type="percent" val="0"/>
        <cfvo type="percent" val="33"/>
        <cfvo type="percent" val="67"/>
      </iconSet>
    </cfRule>
    <cfRule type="colorScale" priority="1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3">
      <colorScale>
        <cfvo type="min"/>
        <cfvo type="max"/>
        <color rgb="FFFF7128"/>
        <color rgb="FFFFEF9C"/>
      </colorScale>
    </cfRule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6" priority="155" percent="1" rank="50"/>
    <cfRule type="dataBar" priority="1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{0EE51253-DDCD-4478-A1F8-0DBAE8A9810C}</x14:id>
        </ext>
      </extLst>
    </cfRule>
    <cfRule type="colorScale" priority="157">
      <colorScale>
        <cfvo type="min"/>
        <cfvo type="max"/>
        <color rgb="FFFF7128"/>
        <color rgb="FFFFEF9C"/>
      </colorScale>
    </cfRule>
    <cfRule type="top10" dxfId="65" priority="158" rank="50"/>
    <cfRule type="colorScale" priority="1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0">
      <colorScale>
        <cfvo type="percent" val="50"/>
        <cfvo type="max"/>
        <color rgb="FFFF7128"/>
        <color rgb="FFFFEF9C"/>
      </colorScale>
    </cfRule>
  </conditionalFormatting>
  <conditionalFormatting sqref="R12:R13 I12:I13 K12:K13 T12:T13">
    <cfRule type="cellIs" dxfId="64" priority="99" operator="lessThan">
      <formula>5</formula>
    </cfRule>
    <cfRule type="cellIs" dxfId="63" priority="100" operator="equal">
      <formula>5</formula>
    </cfRule>
  </conditionalFormatting>
  <conditionalFormatting sqref="R12">
    <cfRule type="top10" dxfId="62" priority="107" rank="4"/>
    <cfRule type="cellIs" dxfId="61" priority="108" operator="equal">
      <formula>5</formula>
    </cfRule>
  </conditionalFormatting>
  <conditionalFormatting sqref="R13">
    <cfRule type="top10" dxfId="60" priority="105" rank="4"/>
    <cfRule type="cellIs" dxfId="59" priority="106" operator="equal">
      <formula>5</formula>
    </cfRule>
  </conditionalFormatting>
  <conditionalFormatting sqref="S12">
    <cfRule type="colorScale" priority="1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199" operator="equal">
      <formula>5</formula>
    </cfRule>
    <cfRule type="cellIs" dxfId="57" priority="200" operator="greaterThan">
      <formula>0.5</formula>
    </cfRule>
    <cfRule type="iconSet" priority="201">
      <iconSet iconSet="4Rating">
        <cfvo type="percent" val="0"/>
        <cfvo type="percent" val="25"/>
        <cfvo type="percent" val="50"/>
        <cfvo type="percent" val="75"/>
      </iconSet>
    </cfRule>
    <cfRule type="iconSet" priority="202">
      <iconSet iconSet="3Arrows">
        <cfvo type="percent" val="0"/>
        <cfvo type="percent" val="33"/>
        <cfvo type="percent" val="67"/>
      </iconSet>
    </cfRule>
    <cfRule type="colorScale" priority="203">
      <colorScale>
        <cfvo type="min"/>
        <cfvo type="max"/>
        <color rgb="FFFF7128"/>
        <color rgb="FFFFEF9C"/>
      </colorScale>
    </cfRule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6" priority="205" percent="1" rank="50"/>
    <cfRule type="dataBar" priority="2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{BA1887E0-83D1-4DBD-9887-68DE1372DBA9}</x14:id>
        </ext>
      </extLst>
    </cfRule>
    <cfRule type="colorScale" priority="207">
      <colorScale>
        <cfvo type="min"/>
        <cfvo type="max"/>
        <color rgb="FFFF7128"/>
        <color rgb="FFFFEF9C"/>
      </colorScale>
    </cfRule>
    <cfRule type="top10" dxfId="55" priority="208" rank="50"/>
    <cfRule type="colorScale" priority="2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25" operator="equal">
      <formula>5</formula>
    </cfRule>
    <cfRule type="cellIs" dxfId="53" priority="126" operator="greaterThan">
      <formula>0.5</formula>
    </cfRule>
    <cfRule type="iconSet" priority="127">
      <iconSet iconSet="4Rating">
        <cfvo type="percent" val="0"/>
        <cfvo type="percent" val="25"/>
        <cfvo type="percent" val="50"/>
        <cfvo type="percent" val="75"/>
      </iconSet>
    </cfRule>
    <cfRule type="iconSet" priority="128">
      <iconSet iconSet="3Arrows">
        <cfvo type="percent" val="0"/>
        <cfvo type="percent" val="33"/>
        <cfvo type="percent" val="67"/>
      </iconSet>
    </cfRule>
    <cfRule type="colorScale" priority="129">
      <colorScale>
        <cfvo type="min"/>
        <cfvo type="max"/>
        <color rgb="FFFF7128"/>
        <color rgb="FFFFEF9C"/>
      </colorScale>
    </cfRule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2" priority="131" percent="1" rank="50"/>
    <cfRule type="dataBar" priority="1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{30D7365E-2E92-40C2-B037-583C329A5673}</x14:id>
        </ext>
      </extLst>
    </cfRule>
    <cfRule type="colorScale" priority="133">
      <colorScale>
        <cfvo type="min"/>
        <cfvo type="max"/>
        <color rgb="FFFF7128"/>
        <color rgb="FFFFEF9C"/>
      </colorScale>
    </cfRule>
    <cfRule type="top10" dxfId="51" priority="134" rank="50"/>
    <cfRule type="colorScale" priority="1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percent" val="50"/>
        <cfvo type="max"/>
        <color rgb="FFFF7128"/>
        <color rgb="FFFFEF9C"/>
      </colorScale>
    </cfRule>
  </conditionalFormatting>
  <conditionalFormatting sqref="T12">
    <cfRule type="top10" dxfId="50" priority="103" rank="4"/>
    <cfRule type="cellIs" dxfId="49" priority="104" operator="equal">
      <formula>5</formula>
    </cfRule>
  </conditionalFormatting>
  <conditionalFormatting sqref="T13">
    <cfRule type="top10" dxfId="48" priority="101" rank="4"/>
    <cfRule type="cellIs" dxfId="47" priority="102" operator="equal">
      <formula>5</formula>
    </cfRule>
  </conditionalFormatting>
  <conditionalFormatting sqref="U12">
    <cfRule type="colorScale" priority="2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" priority="212" operator="equal">
      <formula>5</formula>
    </cfRule>
    <cfRule type="cellIs" dxfId="45" priority="213" operator="greaterThan">
      <formula>0.5</formula>
    </cfRule>
    <cfRule type="iconSet" priority="214">
      <iconSet iconSet="4Rating">
        <cfvo type="percent" val="0"/>
        <cfvo type="percent" val="25"/>
        <cfvo type="percent" val="50"/>
        <cfvo type="percent" val="75"/>
      </iconSet>
    </cfRule>
    <cfRule type="iconSet" priority="215">
      <iconSet iconSet="3Arrows">
        <cfvo type="percent" val="0"/>
        <cfvo type="percent" val="33"/>
        <cfvo type="percent" val="67"/>
      </iconSet>
    </cfRule>
    <cfRule type="colorScale" priority="216">
      <colorScale>
        <cfvo type="min"/>
        <cfvo type="max"/>
        <color rgb="FFFF7128"/>
        <color rgb="FFFFEF9C"/>
      </colorScale>
    </cfRule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4" priority="218" percent="1" rank="50"/>
    <cfRule type="dataBar" priority="2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{4E86337B-4E99-4A14-9E51-B8F73FB3CFE1}</x14:id>
        </ext>
      </extLst>
    </cfRule>
    <cfRule type="colorScale" priority="220">
      <colorScale>
        <cfvo type="min"/>
        <cfvo type="max"/>
        <color rgb="FFFF7128"/>
        <color rgb="FFFFEF9C"/>
      </colorScale>
    </cfRule>
    <cfRule type="top10" dxfId="43" priority="221" rank="50"/>
    <cfRule type="colorScale" priority="2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3">
      <colorScale>
        <cfvo type="percent" val="50"/>
        <cfvo type="max"/>
        <color rgb="FFFF7128"/>
        <color rgb="FFFFEF9C"/>
      </colorScale>
    </cfRule>
  </conditionalFormatting>
  <conditionalFormatting sqref="U13">
    <cfRule type="colorScale" priority="1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2" priority="138" operator="equal">
      <formula>5</formula>
    </cfRule>
    <cfRule type="cellIs" dxfId="41" priority="139" operator="greaterThan">
      <formula>0.5</formula>
    </cfRule>
    <cfRule type="iconSet" priority="140">
      <iconSet iconSet="4Rating">
        <cfvo type="percent" val="0"/>
        <cfvo type="percent" val="25"/>
        <cfvo type="percent" val="50"/>
        <cfvo type="percent" val="75"/>
      </iconSet>
    </cfRule>
    <cfRule type="iconSet" priority="141">
      <iconSet iconSet="3Arrows">
        <cfvo type="percent" val="0"/>
        <cfvo type="percent" val="33"/>
        <cfvo type="percent" val="67"/>
      </iconSet>
    </cfRule>
    <cfRule type="colorScale" priority="142">
      <colorScale>
        <cfvo type="min"/>
        <cfvo type="max"/>
        <color rgb="FFFF7128"/>
        <color rgb="FFFFEF9C"/>
      </colorScale>
    </cfRule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0" priority="144" percent="1" rank="50"/>
    <cfRule type="dataBar" priority="1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{CE98D8D8-20D6-4E90-B124-A1AF25F2623A}</x14:id>
        </ext>
      </extLst>
    </cfRule>
    <cfRule type="colorScale" priority="146">
      <colorScale>
        <cfvo type="min"/>
        <cfvo type="max"/>
        <color rgb="FFFF7128"/>
        <color rgb="FFFFEF9C"/>
      </colorScale>
    </cfRule>
    <cfRule type="top10" dxfId="39" priority="147" rank="50"/>
    <cfRule type="colorScale" priority="1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9">
      <colorScale>
        <cfvo type="percent" val="50"/>
        <cfvo type="max"/>
        <color rgb="FFFF7128"/>
        <color rgb="FFFFEF9C"/>
      </colorScale>
    </cfRule>
  </conditionalFormatting>
  <conditionalFormatting sqref="W12:W13">
    <cfRule type="cellIs" dxfId="38" priority="96" operator="greaterThan">
      <formula>0.5</formula>
    </cfRule>
    <cfRule type="cellIs" priority="97" operator="between">
      <formula>0.5</formula>
      <formula>1</formula>
    </cfRule>
  </conditionalFormatting>
  <conditionalFormatting sqref="W12">
    <cfRule type="iconSet" priority="187">
      <iconSet iconSet="4Rating">
        <cfvo type="percent" val="0"/>
        <cfvo type="percent" val="25"/>
        <cfvo type="percent" val="50"/>
        <cfvo type="percent" val="75"/>
      </iconSet>
    </cfRule>
    <cfRule type="iconSet" priority="188">
      <iconSet iconSet="3Arrows">
        <cfvo type="percent" val="0"/>
        <cfvo type="percent" val="33"/>
        <cfvo type="percent" val="67"/>
      </iconSet>
    </cfRule>
    <cfRule type="colorScale" priority="1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0">
      <colorScale>
        <cfvo type="min"/>
        <cfvo type="max"/>
        <color rgb="FFFF7128"/>
        <color rgb="FFFFEF9C"/>
      </colorScale>
    </cfRule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7" priority="192" percent="1" rank="50"/>
    <cfRule type="dataBar" priority="1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{43DB8561-8A5C-4012-BB31-ED577497D5C5}</x14:id>
        </ext>
      </extLst>
    </cfRule>
    <cfRule type="colorScale" priority="194">
      <colorScale>
        <cfvo type="min"/>
        <cfvo type="max"/>
        <color rgb="FFFF7128"/>
        <color rgb="FFFFEF9C"/>
      </colorScale>
    </cfRule>
    <cfRule type="top10" dxfId="36" priority="195" rank="50"/>
    <cfRule type="colorScale" priority="1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7">
      <colorScale>
        <cfvo type="percent" val="50"/>
        <cfvo type="max"/>
        <color rgb="FFFF7128"/>
        <color rgb="FFFFEF9C"/>
      </colorScale>
    </cfRule>
  </conditionalFormatting>
  <conditionalFormatting sqref="W13">
    <cfRule type="iconSet" priority="113">
      <iconSet iconSet="4Rating">
        <cfvo type="percent" val="0"/>
        <cfvo type="percent" val="25"/>
        <cfvo type="percent" val="50"/>
        <cfvo type="percent" val="75"/>
      </iconSet>
    </cfRule>
    <cfRule type="iconSet" priority="114">
      <iconSet iconSet="3Arrows">
        <cfvo type="percent" val="0"/>
        <cfvo type="percent" val="33"/>
        <cfvo type="percent" val="67"/>
      </iconSet>
    </cfRule>
    <cfRule type="colorScale" priority="1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6">
      <colorScale>
        <cfvo type="min"/>
        <cfvo type="max"/>
        <color rgb="FFFF7128"/>
        <color rgb="FFFFEF9C"/>
      </colorScale>
    </cfRule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5" priority="118" percent="1" rank="50"/>
    <cfRule type="dataBar" priority="1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{61FD8F5E-5EC7-4743-B48B-C5A5B27E24D0}</x14:id>
        </ext>
      </extLst>
    </cfRule>
    <cfRule type="colorScale" priority="120">
      <colorScale>
        <cfvo type="min"/>
        <cfvo type="max"/>
        <color rgb="FFFF7128"/>
        <color rgb="FFFFEF9C"/>
      </colorScale>
    </cfRule>
    <cfRule type="top10" dxfId="34" priority="121" rank="50"/>
    <cfRule type="colorScale" priority="1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3">
      <colorScale>
        <cfvo type="percent" val="50"/>
        <cfvo type="max"/>
        <color rgb="FFFF7128"/>
        <color rgb="FFFFEF9C"/>
      </colorScale>
    </cfRule>
  </conditionalFormatting>
  <conditionalFormatting sqref="I10 K10">
    <cfRule type="cellIs" dxfId="33" priority="6" operator="lessThan">
      <formula>5</formula>
    </cfRule>
    <cfRule type="cellIs" dxfId="32" priority="7" operator="equal">
      <formula>5</formula>
    </cfRule>
  </conditionalFormatting>
  <conditionalFormatting sqref="I10">
    <cfRule type="top10" dxfId="30" priority="89" rank="4"/>
    <cfRule type="cellIs" dxfId="31" priority="90" operator="equal">
      <formula>5</formula>
    </cfRule>
  </conditionalFormatting>
  <conditionalFormatting sqref="J10">
    <cfRule type="cellIs" priority="10" operator="between">
      <formula>0.5</formula>
      <formula>1</formula>
    </cfRule>
  </conditionalFormatting>
  <conditionalFormatting sqref="J10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" priority="77" operator="equal">
      <formula>5</formula>
    </cfRule>
    <cfRule type="cellIs" dxfId="27" priority="78" operator="greaterThan">
      <formula>0.5</formula>
    </cfRule>
    <cfRule type="iconSet" priority="79">
      <iconSet iconSet="4Rating">
        <cfvo type="percent" val="0"/>
        <cfvo type="percent" val="25"/>
        <cfvo type="percent" val="50"/>
        <cfvo type="percent" val="75"/>
      </iconSet>
    </cfRule>
    <cfRule type="iconSet" priority="80">
      <iconSet iconSet="3Arrows">
        <cfvo type="percent" val="0"/>
        <cfvo type="percent" val="33"/>
        <cfvo type="percent" val="67"/>
      </iconSet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9" priority="83" percent="1" rank="50"/>
    <cfRule type="dataBar" priority="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{3DFFC8ED-A6F4-4C40-BBF3-052DAC4AF75C}</x14:id>
        </ext>
      </extLst>
    </cfRule>
    <cfRule type="colorScale" priority="85">
      <colorScale>
        <cfvo type="min"/>
        <cfvo type="max"/>
        <color rgb="FFFF7128"/>
        <color rgb="FFFFEF9C"/>
      </colorScale>
    </cfRule>
    <cfRule type="top10" dxfId="28" priority="86" rank="50"/>
    <cfRule type="colorScale" priority="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</conditionalFormatting>
  <conditionalFormatting sqref="K10">
    <cfRule type="top10" dxfId="24" priority="12" rank="4"/>
    <cfRule type="cellIs" dxfId="25" priority="13" operator="equal">
      <formula>5</formula>
    </cfRule>
  </conditionalFormatting>
  <conditionalFormatting sqref="L10">
    <cfRule type="cellIs" priority="11" operator="between">
      <formula>0.5</formula>
      <formula>1</formula>
    </cfRule>
  </conditionalFormatting>
  <conditionalFormatting sqref="L10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" priority="64" operator="equal">
      <formula>5</formula>
    </cfRule>
    <cfRule type="cellIs" dxfId="23" priority="65" operator="greaterThan">
      <formula>0.5</formula>
    </cfRule>
    <cfRule type="iconSet" priority="66">
      <iconSet iconSet="4Rating">
        <cfvo type="percent" val="0"/>
        <cfvo type="percent" val="25"/>
        <cfvo type="percent" val="50"/>
        <cfvo type="percent" val="75"/>
      </iconSet>
    </cfRule>
    <cfRule type="iconSet" priority="67">
      <iconSet iconSet="3Arrows">
        <cfvo type="percent" val="0"/>
        <cfvo type="percent" val="33"/>
        <cfvo type="percent" val="67"/>
      </iconSet>
    </cfRule>
    <cfRule type="colorScale" priority="68">
      <colorScale>
        <cfvo type="min"/>
        <cfvo type="max"/>
        <color rgb="FFFF7128"/>
        <color rgb="FFFFEF9C"/>
      </colorScale>
    </cfRule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" priority="70" percent="1" rank="50"/>
    <cfRule type="dataBar" priority="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{9A66C43D-AE2D-4794-8C6F-7C4855C30CF5}</x14:id>
        </ext>
      </extLst>
    </cfRule>
    <cfRule type="colorScale" priority="72">
      <colorScale>
        <cfvo type="min"/>
        <cfvo type="max"/>
        <color rgb="FFFF7128"/>
        <color rgb="FFFFEF9C"/>
      </colorScale>
    </cfRule>
    <cfRule type="top10" dxfId="21" priority="73" rank="50"/>
    <cfRule type="colorScale" priority="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5">
      <colorScale>
        <cfvo type="percent" val="50"/>
        <cfvo type="max"/>
        <color rgb="FFFF7128"/>
        <color rgb="FFFFEF9C"/>
      </colorScale>
    </cfRule>
  </conditionalFormatting>
  <conditionalFormatting sqref="N10">
    <cfRule type="cellIs" dxfId="19" priority="8" operator="greaterThan">
      <formula>0.5</formula>
    </cfRule>
    <cfRule type="cellIs" priority="9" operator="between">
      <formula>0.5</formula>
      <formula>1</formula>
    </cfRule>
  </conditionalFormatting>
  <conditionalFormatting sqref="N10">
    <cfRule type="iconSet" priority="52">
      <iconSet iconSet="4Rating">
        <cfvo type="percent" val="0"/>
        <cfvo type="percent" val="25"/>
        <cfvo type="percent" val="50"/>
        <cfvo type="percent" val="75"/>
      </iconSet>
    </cfRule>
    <cfRule type="iconSet" priority="53">
      <iconSet iconSet="3Arrows">
        <cfvo type="percent" val="0"/>
        <cfvo type="percent" val="33"/>
        <cfvo type="percent" val="67"/>
      </iconSet>
    </cfRule>
    <cfRule type="colorScale" priority="5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5">
      <colorScale>
        <cfvo type="min"/>
        <cfvo type="max"/>
        <color rgb="FFFF7128"/>
        <color rgb="FFFFEF9C"/>
      </colorScale>
    </cfRule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" priority="57" percent="1" rank="50"/>
    <cfRule type="dataBar" priority="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{3358526F-C399-436C-A4E6-44A905F00A38}</x14:id>
        </ext>
      </extLst>
    </cfRule>
    <cfRule type="colorScale" priority="59">
      <colorScale>
        <cfvo type="min"/>
        <cfvo type="max"/>
        <color rgb="FFFF7128"/>
        <color rgb="FFFFEF9C"/>
      </colorScale>
    </cfRule>
    <cfRule type="top10" dxfId="17" priority="60" rank="50"/>
    <cfRule type="colorScale" priority="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">
      <colorScale>
        <cfvo type="percent" val="50"/>
        <cfvo type="max"/>
        <color rgb="FFFF7128"/>
        <color rgb="FFFFEF9C"/>
      </colorScale>
    </cfRule>
  </conditionalFormatting>
  <conditionalFormatting sqref="R10">
    <cfRule type="top10" dxfId="15" priority="91" rank="4"/>
    <cfRule type="cellIs" dxfId="16" priority="92" operator="equal">
      <formula>5</formula>
    </cfRule>
  </conditionalFormatting>
  <conditionalFormatting sqref="R10 T10">
    <cfRule type="cellIs" dxfId="14" priority="4" operator="lessThan">
      <formula>5</formula>
    </cfRule>
    <cfRule type="cellIs" dxfId="13" priority="5" operator="equal">
      <formula>5</formula>
    </cfRule>
  </conditionalFormatting>
  <conditionalFormatting sqref="S10">
    <cfRule type="cellIs" priority="3" operator="between">
      <formula>0.5</formula>
      <formula>1</formula>
    </cfRule>
  </conditionalFormatting>
  <conditionalFormatting sqref="S10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26" operator="equal">
      <formula>5</formula>
    </cfRule>
    <cfRule type="cellIs" dxfId="10" priority="27" operator="greaterThan">
      <formula>0.5</formula>
    </cfRule>
    <cfRule type="iconSet" priority="28">
      <iconSet iconSet="4Rating">
        <cfvo type="percent" val="0"/>
        <cfvo type="percent" val="25"/>
        <cfvo type="percent" val="50"/>
        <cfvo type="percent" val="75"/>
      </iconSet>
    </cfRule>
    <cfRule type="iconSet" priority="29">
      <iconSet iconSet="3Arrows">
        <cfvo type="percent" val="0"/>
        <cfvo type="percent" val="33"/>
        <cfvo type="percent" val="67"/>
      </iconSet>
    </cfRule>
    <cfRule type="colorScale" priority="30">
      <colorScale>
        <cfvo type="min"/>
        <cfvo type="max"/>
        <color rgb="FFFF7128"/>
        <color rgb="FFFFEF9C"/>
      </colorScale>
    </cfRule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32" percent="1" rank="50"/>
    <cfRule type="dataBar" priority="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{570E0EAC-0D9D-438A-9A78-89C0447D7B3A}</x14:id>
        </ext>
      </extLst>
    </cfRule>
    <cfRule type="colorScale" priority="34">
      <colorScale>
        <cfvo type="min"/>
        <cfvo type="max"/>
        <color rgb="FFFF7128"/>
        <color rgb="FFFFEF9C"/>
      </colorScale>
    </cfRule>
    <cfRule type="top10" dxfId="12" priority="35" rank="50"/>
    <cfRule type="colorScale" priority="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percent" val="50"/>
        <cfvo type="max"/>
        <color rgb="FFFF7128"/>
        <color rgb="FFFFEF9C"/>
      </colorScale>
    </cfRule>
  </conditionalFormatting>
  <conditionalFormatting sqref="T10">
    <cfRule type="top10" dxfId="8" priority="93" rank="4"/>
    <cfRule type="cellIs" dxfId="7" priority="94" operator="equal">
      <formula>5</formula>
    </cfRule>
  </conditionalFormatting>
  <conditionalFormatting sqref="U10">
    <cfRule type="cellIs" priority="2" operator="between">
      <formula>0.5</formula>
      <formula>1</formula>
    </cfRule>
  </conditionalFormatting>
  <conditionalFormatting sqref="U10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9" operator="equal">
      <formula>5</formula>
    </cfRule>
    <cfRule type="cellIs" dxfId="4" priority="40" operator="greaterThan">
      <formula>0.5</formula>
    </cfRule>
    <cfRule type="iconSet" priority="41">
      <iconSet iconSet="4Rating">
        <cfvo type="percent" val="0"/>
        <cfvo type="percent" val="25"/>
        <cfvo type="percent" val="50"/>
        <cfvo type="percent" val="75"/>
      </iconSet>
    </cfRule>
    <cfRule type="iconSet" priority="42">
      <iconSet iconSet="3Arrows">
        <cfvo type="percent" val="0"/>
        <cfvo type="percent" val="33"/>
        <cfvo type="percent" val="67"/>
      </iconSet>
    </cfRule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" priority="45" percent="1" rank="50"/>
    <cfRule type="dataBar" priority="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{1AA602A4-21A4-4592-A554-F480EA7A0AF2}</x14:id>
        </ext>
      </extLst>
    </cfRule>
    <cfRule type="colorScale" priority="47">
      <colorScale>
        <cfvo type="min"/>
        <cfvo type="max"/>
        <color rgb="FFFF7128"/>
        <color rgb="FFFFEF9C"/>
      </colorScale>
    </cfRule>
    <cfRule type="top10" dxfId="6" priority="48" rank="50"/>
    <cfRule type="colorScale" priority="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percent" val="50"/>
        <cfvo type="max"/>
        <color rgb="FFFF7128"/>
        <color rgb="FFFFEF9C"/>
      </colorScale>
    </cfRule>
  </conditionalFormatting>
  <conditionalFormatting sqref="W10">
    <cfRule type="cellIs" dxfId="2" priority="51" operator="greaterThan">
      <formula>0.5</formula>
    </cfRule>
  </conditionalFormatting>
  <conditionalFormatting sqref="W10">
    <cfRule type="cellIs" priority="1" operator="between">
      <formula>0.5</formula>
      <formula>1</formula>
    </cfRule>
  </conditionalFormatting>
  <conditionalFormatting sqref="W10">
    <cfRule type="iconSet" priority="14">
      <iconSet iconSet="4Rating">
        <cfvo type="percent" val="0"/>
        <cfvo type="percent" val="25"/>
        <cfvo type="percent" val="50"/>
        <cfvo type="percent" val="75"/>
      </iconSet>
    </cfRule>
    <cfRule type="iconSet" priority="15">
      <iconSet iconSet="3Arrows">
        <cfvo type="percent" val="0"/>
        <cfvo type="percent" val="33"/>
        <cfvo type="percent" val="67"/>
      </iconSet>
    </cfRule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">
      <colorScale>
        <cfvo type="min"/>
        <cfvo type="max"/>
        <color rgb="FFFF7128"/>
        <color rgb="FFFFEF9C"/>
      </colorScale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19" percent="1" rank="50"/>
    <cfRule type="dataBar" priority="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{07A7A9E9-36D1-4C1A-A60A-7BDC22154D03}</x14:id>
        </ext>
      </extLst>
    </cfRule>
    <cfRule type="colorScale" priority="21">
      <colorScale>
        <cfvo type="min"/>
        <cfvo type="max"/>
        <color rgb="FFFF7128"/>
        <color rgb="FFFFEF9C"/>
      </colorScale>
    </cfRule>
    <cfRule type="top10" dxfId="0" priority="22" rank="50"/>
    <cfRule type="colorScale" priority="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" right="0.23622047244094491" top="0" bottom="0" header="0" footer="0"/>
  <pageSetup scale="27" fitToHeight="3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7E0FA3-1140-4E3E-B76D-5E596203C4F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59EF03EC-EF71-4609-9818-25A5539BE2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3C70E21F-4217-46A6-8F02-100A929BAA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B0AA8E5A-DF4A-4AF2-97A6-54B2726B0AB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6670669C-CBC3-4DFB-BA40-2FF87A79428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86FB865C-C072-4DD5-BA78-7A1D97E1CC5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F3827B52-2E29-40C0-BAF2-095F6878F16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61C27469-EE45-4876-891A-82BDCE59C06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E1A34693-0F69-46A2-AE9A-C268EF1F305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D91F0CA1-5BF0-4CE9-B780-50831FDB5C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98C8740B-D5C1-4CAB-8F6B-099EA48EF99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27012F2A-FAA7-4864-956C-DA94839C124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D4B49796-F60A-4116-932E-E15811859B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N14:N22</xm:sqref>
        </x14:conditionalFormatting>
        <x14:conditionalFormatting xmlns:xm="http://schemas.microsoft.com/office/excel/2006/main">
          <x14:cfRule type="dataBar" id="{3C0B2988-57F8-4093-BB7D-E05D7CE3204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AD10F8B0-28E0-4CF9-95B4-9669D9443A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06F8E358-F09D-4F75-AB33-F479FE89434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00F6BEB5-8CFE-4E97-AC19-AB12EB21D7D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7A9047EB-CAAC-448C-A7F9-B18707C1E8E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F9DCFB76-BDF0-44DF-80AB-6F43778625C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AB99D6D8-D7BC-4250-88D8-02917C16EF0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0725A318-6DA3-4E73-A4C5-4B2F3FF0B9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21540DB6-3CCC-4895-AFA8-0380733B0A5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7409A90A-2B2D-4CAD-B4CE-DEA1A3B708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8C136D55-64B8-4BEB-A1EF-D1D33B1EE8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1A4FD810-C84F-4E19-84FC-AC45859D46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2F7C085B-DABD-4DCD-9CFF-A8FF506B2AF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37F6C55A-1F0B-4722-AC8F-304764B4E7B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277CE893-09B6-4009-99A3-BC9C4C9445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F2CBB0B6-6280-438F-AA88-983F921D779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F6C2B54C-F6A8-4D99-9130-A9BA750E2E0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0EE51253-DDCD-4478-A1F8-0DBAE8A9810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BA1887E0-83D1-4DBD-9887-68DE1372DBA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30D7365E-2E92-40C2-B037-583C329A567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4E86337B-4E99-4A14-9E51-B8F73FB3CFE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CE98D8D8-20D6-4E90-B124-A1AF25F262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43DB8561-8A5C-4012-BB31-ED577497D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61FD8F5E-5EC7-4743-B48B-C5A5B27E24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3DFFC8ED-A6F4-4C40-BBF3-052DAC4AF75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9A66C43D-AE2D-4794-8C6F-7C4855C30CF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3358526F-C399-436C-A4E6-44A905F00A3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570E0EAC-0D9D-438A-9A78-89C0447D7B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1AA602A4-21A4-4592-A554-F480EA7A0AF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07A7A9E9-36D1-4C1A-A60A-7BDC22154D0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5BBE-7B35-4D01-BC0A-296B6EBC8DE7}">
  <dimension ref="A1:Y68"/>
  <sheetViews>
    <sheetView showGridLines="0" topLeftCell="K4" zoomScale="90" zoomScaleNormal="90" workbookViewId="0">
      <selection activeCell="O7" sqref="O7:Q7"/>
    </sheetView>
  </sheetViews>
  <sheetFormatPr baseColWidth="10" defaultColWidth="0" defaultRowHeight="11.25" zeroHeight="1" x14ac:dyDescent="0.2"/>
  <cols>
    <col min="1" max="1" width="1.7109375" style="17" customWidth="1"/>
    <col min="2" max="2" width="13.28515625" style="17" customWidth="1"/>
    <col min="3" max="3" width="20.7109375" style="17" customWidth="1"/>
    <col min="4" max="4" width="11.42578125" style="17" customWidth="1"/>
    <col min="5" max="5" width="6.7109375" style="17" customWidth="1"/>
    <col min="6" max="6" width="25.28515625" style="17" customWidth="1"/>
    <col min="7" max="9" width="21.140625" style="17" customWidth="1"/>
    <col min="10" max="11" width="21.42578125" style="17" customWidth="1"/>
    <col min="12" max="12" width="11.42578125" style="17" customWidth="1"/>
    <col min="13" max="13" width="10.7109375" style="17" customWidth="1"/>
    <col min="14" max="14" width="16.7109375" style="17" customWidth="1"/>
    <col min="15" max="15" width="23" style="17" customWidth="1"/>
    <col min="16" max="16" width="24" style="17" customWidth="1"/>
    <col min="17" max="17" width="17" style="17" customWidth="1"/>
    <col min="18" max="18" width="24" style="17" customWidth="1"/>
    <col min="19" max="19" width="23.28515625" style="17" customWidth="1"/>
    <col min="20" max="21" width="11.42578125" style="17" customWidth="1"/>
    <col min="22" max="22" width="19" style="17" customWidth="1"/>
    <col min="23" max="23" width="28" style="17" customWidth="1"/>
    <col min="24" max="16384" width="11.42578125" style="17" hidden="1"/>
  </cols>
  <sheetData>
    <row r="1" spans="1:25" ht="15" x14ac:dyDescent="0.25">
      <c r="A1" s="16" t="s">
        <v>40</v>
      </c>
    </row>
    <row r="2" spans="1:25" s="18" customFormat="1" x14ac:dyDescent="0.2"/>
    <row r="3" spans="1:25" s="18" customFormat="1" x14ac:dyDescent="0.2">
      <c r="B3" s="19" t="s">
        <v>41</v>
      </c>
      <c r="C3" s="106" t="s">
        <v>42</v>
      </c>
      <c r="D3" s="106"/>
      <c r="F3" s="19" t="s">
        <v>43</v>
      </c>
      <c r="G3" s="20" t="s">
        <v>44</v>
      </c>
      <c r="H3" s="20" t="s">
        <v>45</v>
      </c>
      <c r="I3" s="106" t="s">
        <v>46</v>
      </c>
      <c r="J3" s="106"/>
      <c r="K3" s="106"/>
      <c r="L3" s="106"/>
      <c r="N3" s="19" t="s">
        <v>47</v>
      </c>
      <c r="O3" s="106" t="s">
        <v>42</v>
      </c>
      <c r="P3" s="106"/>
      <c r="Q3" s="106"/>
    </row>
    <row r="4" spans="1:25" s="18" customFormat="1" ht="53.45" customHeight="1" x14ac:dyDescent="0.2">
      <c r="B4" s="21" t="s">
        <v>48</v>
      </c>
      <c r="C4" s="104" t="s">
        <v>49</v>
      </c>
      <c r="D4" s="105"/>
      <c r="F4" s="107" t="s">
        <v>50</v>
      </c>
      <c r="G4" s="107" t="s">
        <v>51</v>
      </c>
      <c r="H4" s="110" t="s">
        <v>52</v>
      </c>
      <c r="I4" s="113" t="s">
        <v>53</v>
      </c>
      <c r="J4" s="114"/>
      <c r="K4" s="114"/>
      <c r="L4" s="115"/>
      <c r="N4" s="22" t="s">
        <v>54</v>
      </c>
      <c r="O4" s="104" t="s">
        <v>55</v>
      </c>
      <c r="P4" s="105"/>
      <c r="Q4" s="105"/>
    </row>
    <row r="5" spans="1:25" s="18" customFormat="1" ht="53.45" customHeight="1" x14ac:dyDescent="0.2">
      <c r="B5" s="21" t="s">
        <v>56</v>
      </c>
      <c r="C5" s="104" t="s">
        <v>57</v>
      </c>
      <c r="D5" s="104"/>
      <c r="F5" s="108"/>
      <c r="G5" s="108"/>
      <c r="H5" s="111"/>
      <c r="I5" s="116"/>
      <c r="J5" s="117"/>
      <c r="K5" s="117"/>
      <c r="L5" s="118"/>
      <c r="N5" s="22" t="s">
        <v>58</v>
      </c>
      <c r="O5" s="104" t="s">
        <v>59</v>
      </c>
      <c r="P5" s="105"/>
      <c r="Q5" s="105"/>
    </row>
    <row r="6" spans="1:25" s="18" customFormat="1" ht="60" customHeight="1" x14ac:dyDescent="0.2">
      <c r="F6" s="109"/>
      <c r="G6" s="109"/>
      <c r="H6" s="112"/>
      <c r="I6" s="119"/>
      <c r="J6" s="120"/>
      <c r="K6" s="120"/>
      <c r="L6" s="121"/>
      <c r="N6" s="22" t="s">
        <v>60</v>
      </c>
      <c r="O6" s="104" t="s">
        <v>61</v>
      </c>
      <c r="P6" s="105"/>
      <c r="Q6" s="105"/>
    </row>
    <row r="7" spans="1:25" s="18" customFormat="1" ht="84.75" customHeight="1" x14ac:dyDescent="0.2">
      <c r="B7" s="19" t="s">
        <v>62</v>
      </c>
      <c r="C7" s="106" t="s">
        <v>42</v>
      </c>
      <c r="D7" s="106"/>
      <c r="F7" s="23" t="s">
        <v>63</v>
      </c>
      <c r="G7" s="24" t="s">
        <v>52</v>
      </c>
      <c r="H7" s="24" t="s">
        <v>64</v>
      </c>
      <c r="I7" s="103" t="s">
        <v>65</v>
      </c>
      <c r="J7" s="103"/>
      <c r="K7" s="103"/>
      <c r="L7" s="103"/>
      <c r="N7" s="25" t="s">
        <v>66</v>
      </c>
      <c r="O7" s="104" t="s">
        <v>67</v>
      </c>
      <c r="P7" s="105"/>
      <c r="Q7" s="105"/>
    </row>
    <row r="8" spans="1:25" s="18" customFormat="1" ht="47.25" customHeight="1" x14ac:dyDescent="0.2">
      <c r="B8" s="26" t="s">
        <v>68</v>
      </c>
      <c r="C8" s="101" t="s">
        <v>69</v>
      </c>
      <c r="D8" s="102"/>
      <c r="F8" s="23" t="s">
        <v>70</v>
      </c>
      <c r="G8" s="24" t="s">
        <v>71</v>
      </c>
      <c r="H8" s="23" t="s">
        <v>72</v>
      </c>
      <c r="I8" s="103" t="s">
        <v>73</v>
      </c>
      <c r="J8" s="103"/>
      <c r="K8" s="103"/>
      <c r="L8" s="103"/>
      <c r="N8" s="25" t="s">
        <v>74</v>
      </c>
      <c r="O8" s="104" t="s">
        <v>75</v>
      </c>
      <c r="P8" s="105"/>
      <c r="Q8" s="105"/>
    </row>
    <row r="9" spans="1:25" s="18" customFormat="1" ht="61.5" customHeight="1" x14ac:dyDescent="0.2">
      <c r="B9" s="26" t="s">
        <v>34</v>
      </c>
      <c r="C9" s="126" t="s">
        <v>76</v>
      </c>
      <c r="D9" s="127"/>
      <c r="F9" s="107" t="s">
        <v>39</v>
      </c>
      <c r="G9" s="107" t="s">
        <v>72</v>
      </c>
      <c r="H9" s="110" t="s">
        <v>77</v>
      </c>
      <c r="I9" s="104" t="s">
        <v>78</v>
      </c>
      <c r="J9" s="104"/>
      <c r="K9" s="104"/>
      <c r="L9" s="104"/>
      <c r="N9" s="25" t="s">
        <v>79</v>
      </c>
      <c r="O9" s="104" t="s">
        <v>80</v>
      </c>
      <c r="P9" s="105"/>
      <c r="Q9" s="105"/>
    </row>
    <row r="10" spans="1:25" s="18" customFormat="1" ht="30" customHeight="1" x14ac:dyDescent="0.2">
      <c r="F10" s="109"/>
      <c r="G10" s="109"/>
      <c r="H10" s="112"/>
      <c r="I10" s="104"/>
      <c r="J10" s="104"/>
      <c r="K10" s="104"/>
      <c r="L10" s="104"/>
      <c r="N10" s="103" t="s">
        <v>81</v>
      </c>
      <c r="O10" s="104" t="s">
        <v>82</v>
      </c>
      <c r="P10" s="104"/>
      <c r="Q10" s="104"/>
    </row>
    <row r="11" spans="1:25" s="18" customFormat="1" ht="39" customHeight="1" x14ac:dyDescent="0.2">
      <c r="N11" s="103"/>
      <c r="O11" s="104"/>
      <c r="P11" s="104"/>
      <c r="Q11" s="104"/>
    </row>
    <row r="12" spans="1:25" s="18" customFormat="1" ht="53.1" customHeight="1" x14ac:dyDescent="0.2">
      <c r="H12" s="27"/>
      <c r="I12" s="27"/>
      <c r="N12" s="25" t="s">
        <v>83</v>
      </c>
      <c r="O12" s="104" t="s">
        <v>84</v>
      </c>
      <c r="P12" s="104"/>
      <c r="Q12" s="104"/>
    </row>
    <row r="13" spans="1:25" s="18" customFormat="1" x14ac:dyDescent="0.2">
      <c r="F13" s="27"/>
      <c r="G13" s="27"/>
      <c r="H13" s="27"/>
      <c r="I13" s="27"/>
    </row>
    <row r="14" spans="1:25" s="18" customFormat="1" x14ac:dyDescent="0.2">
      <c r="C14" s="128" t="s">
        <v>85</v>
      </c>
      <c r="D14" s="128"/>
      <c r="F14" s="129" t="s">
        <v>86</v>
      </c>
      <c r="G14" s="129"/>
      <c r="H14" s="129"/>
      <c r="I14" s="129"/>
      <c r="J14" s="129"/>
      <c r="K14" s="129"/>
      <c r="L14" s="129"/>
      <c r="O14" s="122" t="s">
        <v>87</v>
      </c>
      <c r="P14" s="123"/>
      <c r="Q14" s="123"/>
      <c r="R14" s="123"/>
      <c r="S14" s="123"/>
      <c r="T14" s="123"/>
      <c r="U14" s="124"/>
      <c r="X14" s="130" t="s">
        <v>88</v>
      </c>
      <c r="Y14" s="131"/>
    </row>
    <row r="15" spans="1:25" s="18" customFormat="1" ht="63" customHeight="1" x14ac:dyDescent="0.2">
      <c r="C15" s="28" t="s">
        <v>89</v>
      </c>
      <c r="D15" s="28" t="s">
        <v>90</v>
      </c>
      <c r="F15" s="122" t="s">
        <v>87</v>
      </c>
      <c r="G15" s="123"/>
      <c r="H15" s="123"/>
      <c r="I15" s="123"/>
      <c r="J15" s="123"/>
      <c r="K15" s="123"/>
      <c r="L15" s="124"/>
      <c r="N15" s="29"/>
      <c r="O15" s="125" t="s">
        <v>91</v>
      </c>
      <c r="P15" s="125"/>
      <c r="Q15" s="24" t="s">
        <v>92</v>
      </c>
      <c r="R15" s="24" t="s">
        <v>93</v>
      </c>
      <c r="S15" s="24" t="s">
        <v>94</v>
      </c>
      <c r="T15" s="24" t="s">
        <v>95</v>
      </c>
      <c r="U15" s="24" t="s">
        <v>96</v>
      </c>
      <c r="X15" s="30" t="s">
        <v>97</v>
      </c>
      <c r="Y15" s="28" t="s">
        <v>89</v>
      </c>
    </row>
    <row r="16" spans="1:25" s="18" customFormat="1" ht="51.75" customHeight="1" x14ac:dyDescent="0.2">
      <c r="B16" s="132" t="s">
        <v>98</v>
      </c>
      <c r="C16" s="31" t="s">
        <v>99</v>
      </c>
      <c r="D16" s="23">
        <v>1</v>
      </c>
      <c r="E16" s="27"/>
      <c r="F16" s="125" t="s">
        <v>91</v>
      </c>
      <c r="G16" s="125"/>
      <c r="H16" s="24" t="s">
        <v>92</v>
      </c>
      <c r="I16" s="24" t="s">
        <v>93</v>
      </c>
      <c r="J16" s="24" t="s">
        <v>94</v>
      </c>
      <c r="K16" s="24" t="s">
        <v>95</v>
      </c>
      <c r="L16" s="24" t="s">
        <v>96</v>
      </c>
      <c r="O16" s="125" t="s">
        <v>100</v>
      </c>
      <c r="P16" s="125"/>
      <c r="Q16" s="24" t="s">
        <v>101</v>
      </c>
      <c r="R16" s="24" t="s">
        <v>102</v>
      </c>
      <c r="S16" s="24" t="s">
        <v>103</v>
      </c>
      <c r="T16" s="24" t="s">
        <v>104</v>
      </c>
      <c r="U16" s="24" t="s">
        <v>105</v>
      </c>
      <c r="X16" s="32" t="s">
        <v>106</v>
      </c>
      <c r="Y16" s="24" t="s">
        <v>107</v>
      </c>
    </row>
    <row r="17" spans="2:25" s="18" customFormat="1" ht="67.5" x14ac:dyDescent="0.2">
      <c r="B17" s="132"/>
      <c r="C17" s="31" t="s">
        <v>108</v>
      </c>
      <c r="D17" s="23">
        <v>2</v>
      </c>
      <c r="E17" s="27"/>
      <c r="F17" s="125" t="s">
        <v>100</v>
      </c>
      <c r="G17" s="125"/>
      <c r="H17" s="24" t="s">
        <v>101</v>
      </c>
      <c r="I17" s="24" t="s">
        <v>102</v>
      </c>
      <c r="J17" s="24" t="s">
        <v>103</v>
      </c>
      <c r="K17" s="24" t="s">
        <v>104</v>
      </c>
      <c r="L17" s="24" t="s">
        <v>105</v>
      </c>
      <c r="O17" s="129" t="s">
        <v>89</v>
      </c>
      <c r="P17" s="129" t="s">
        <v>109</v>
      </c>
      <c r="Q17" s="28" t="s">
        <v>110</v>
      </c>
      <c r="R17" s="28" t="s">
        <v>111</v>
      </c>
      <c r="S17" s="28" t="s">
        <v>112</v>
      </c>
      <c r="T17" s="28" t="s">
        <v>113</v>
      </c>
      <c r="U17" s="28" t="s">
        <v>114</v>
      </c>
      <c r="X17" s="33" t="s">
        <v>115</v>
      </c>
      <c r="Y17" s="24" t="s">
        <v>116</v>
      </c>
    </row>
    <row r="18" spans="2:25" s="18" customFormat="1" ht="22.5" x14ac:dyDescent="0.2">
      <c r="B18" s="132"/>
      <c r="C18" s="31" t="s">
        <v>117</v>
      </c>
      <c r="D18" s="23">
        <v>3</v>
      </c>
      <c r="E18" s="27"/>
      <c r="F18" s="129" t="s">
        <v>89</v>
      </c>
      <c r="G18" s="129" t="s">
        <v>109</v>
      </c>
      <c r="H18" s="28" t="s">
        <v>110</v>
      </c>
      <c r="I18" s="28" t="s">
        <v>111</v>
      </c>
      <c r="J18" s="28" t="s">
        <v>112</v>
      </c>
      <c r="K18" s="28" t="s">
        <v>113</v>
      </c>
      <c r="L18" s="28" t="s">
        <v>114</v>
      </c>
      <c r="O18" s="129"/>
      <c r="P18" s="129"/>
      <c r="Q18" s="23">
        <v>1</v>
      </c>
      <c r="R18" s="23">
        <v>2</v>
      </c>
      <c r="S18" s="23">
        <v>3</v>
      </c>
      <c r="T18" s="23">
        <v>4</v>
      </c>
      <c r="U18" s="23">
        <v>5</v>
      </c>
      <c r="X18" s="34">
        <v>5</v>
      </c>
      <c r="Y18" s="24" t="s">
        <v>118</v>
      </c>
    </row>
    <row r="19" spans="2:25" s="18" customFormat="1" ht="51.75" customHeight="1" x14ac:dyDescent="0.2">
      <c r="B19" s="132"/>
      <c r="C19" s="31" t="s">
        <v>119</v>
      </c>
      <c r="D19" s="23">
        <v>4</v>
      </c>
      <c r="E19" s="27"/>
      <c r="F19" s="129"/>
      <c r="G19" s="129"/>
      <c r="H19" s="23">
        <v>1</v>
      </c>
      <c r="I19" s="23">
        <v>2</v>
      </c>
      <c r="J19" s="23">
        <v>3</v>
      </c>
      <c r="K19" s="23">
        <v>4</v>
      </c>
      <c r="L19" s="23">
        <v>5</v>
      </c>
      <c r="N19" s="132" t="s">
        <v>98</v>
      </c>
      <c r="O19" s="31" t="s">
        <v>99</v>
      </c>
      <c r="P19" s="23">
        <v>1</v>
      </c>
      <c r="Q19" s="35">
        <v>2</v>
      </c>
      <c r="R19" s="35">
        <v>3</v>
      </c>
      <c r="S19" s="35">
        <v>4</v>
      </c>
      <c r="T19" s="34">
        <v>5</v>
      </c>
      <c r="U19" s="33">
        <v>6</v>
      </c>
      <c r="X19" s="35" t="s">
        <v>120</v>
      </c>
      <c r="Y19" s="24" t="s">
        <v>121</v>
      </c>
    </row>
    <row r="20" spans="2:25" s="18" customFormat="1" ht="33.75" x14ac:dyDescent="0.2">
      <c r="B20" s="132"/>
      <c r="C20" s="31" t="s">
        <v>122</v>
      </c>
      <c r="D20" s="23">
        <v>5</v>
      </c>
      <c r="E20" s="27"/>
      <c r="F20" s="27"/>
      <c r="G20" s="27"/>
      <c r="H20" s="27"/>
      <c r="I20" s="27"/>
      <c r="J20" s="27"/>
      <c r="K20" s="27"/>
      <c r="N20" s="132"/>
      <c r="O20" s="31" t="s">
        <v>108</v>
      </c>
      <c r="P20" s="23">
        <v>2</v>
      </c>
      <c r="Q20" s="35">
        <v>3</v>
      </c>
      <c r="R20" s="35">
        <v>4</v>
      </c>
      <c r="S20" s="34">
        <v>5</v>
      </c>
      <c r="T20" s="33">
        <v>6</v>
      </c>
      <c r="U20" s="33">
        <v>7</v>
      </c>
    </row>
    <row r="21" spans="2:25" s="18" customFormat="1" ht="45" x14ac:dyDescent="0.2">
      <c r="F21" s="27"/>
      <c r="G21" s="27"/>
      <c r="H21" s="27"/>
      <c r="I21" s="27"/>
      <c r="J21" s="27"/>
      <c r="K21" s="27"/>
      <c r="N21" s="132"/>
      <c r="O21" s="31" t="s">
        <v>117</v>
      </c>
      <c r="P21" s="23">
        <v>3</v>
      </c>
      <c r="Q21" s="35">
        <v>4</v>
      </c>
      <c r="R21" s="34">
        <v>5</v>
      </c>
      <c r="S21" s="33">
        <v>6</v>
      </c>
      <c r="T21" s="33">
        <v>7</v>
      </c>
      <c r="U21" s="32">
        <v>8</v>
      </c>
      <c r="X21" s="36" t="s">
        <v>123</v>
      </c>
      <c r="Y21" s="36" t="s">
        <v>124</v>
      </c>
    </row>
    <row r="22" spans="2:25" s="18" customFormat="1" ht="22.5" x14ac:dyDescent="0.2">
      <c r="B22" s="18" t="s">
        <v>125</v>
      </c>
      <c r="N22" s="132"/>
      <c r="O22" s="31" t="s">
        <v>119</v>
      </c>
      <c r="P22" s="23">
        <v>4</v>
      </c>
      <c r="Q22" s="34">
        <v>5</v>
      </c>
      <c r="R22" s="33">
        <v>6</v>
      </c>
      <c r="S22" s="33">
        <v>7</v>
      </c>
      <c r="T22" s="32">
        <v>8</v>
      </c>
      <c r="U22" s="32">
        <v>9</v>
      </c>
      <c r="X22" s="18" t="s">
        <v>126</v>
      </c>
      <c r="Y22" s="18" t="s">
        <v>127</v>
      </c>
    </row>
    <row r="23" spans="2:25" s="18" customFormat="1" ht="33.75" x14ac:dyDescent="0.2">
      <c r="N23" s="132"/>
      <c r="O23" s="31" t="s">
        <v>122</v>
      </c>
      <c r="P23" s="23">
        <v>5</v>
      </c>
      <c r="Q23" s="33">
        <v>6</v>
      </c>
      <c r="R23" s="33">
        <v>7</v>
      </c>
      <c r="S23" s="32">
        <v>8</v>
      </c>
      <c r="T23" s="32">
        <v>9</v>
      </c>
      <c r="U23" s="32">
        <v>10</v>
      </c>
      <c r="X23" s="18" t="s">
        <v>128</v>
      </c>
      <c r="Y23" s="18" t="s">
        <v>38</v>
      </c>
    </row>
    <row r="24" spans="2:25" s="18" customFormat="1" x14ac:dyDescent="0.2">
      <c r="X24" s="18" t="s">
        <v>129</v>
      </c>
    </row>
    <row r="26" spans="2:25" hidden="1" x14ac:dyDescent="0.2">
      <c r="C26" s="17" t="s">
        <v>130</v>
      </c>
      <c r="D26" s="17" t="s">
        <v>23</v>
      </c>
      <c r="F26" s="17" t="s">
        <v>1</v>
      </c>
      <c r="G26" s="17" t="s">
        <v>0</v>
      </c>
      <c r="H26" s="17" t="s">
        <v>131</v>
      </c>
    </row>
    <row r="27" spans="2:25" hidden="1" x14ac:dyDescent="0.2">
      <c r="C27" s="17" t="s">
        <v>48</v>
      </c>
      <c r="D27" s="17" t="s">
        <v>68</v>
      </c>
      <c r="F27" s="17" t="s">
        <v>132</v>
      </c>
      <c r="G27" s="17" t="s">
        <v>133</v>
      </c>
      <c r="H27" s="17" t="s">
        <v>127</v>
      </c>
      <c r="P27" s="37"/>
      <c r="Q27" s="37"/>
      <c r="R27" s="37"/>
      <c r="S27" s="37"/>
      <c r="T27" s="37"/>
    </row>
    <row r="28" spans="2:25" hidden="1" x14ac:dyDescent="0.2">
      <c r="C28" s="17" t="s">
        <v>56</v>
      </c>
      <c r="D28" s="17" t="s">
        <v>34</v>
      </c>
      <c r="F28" s="17" t="s">
        <v>134</v>
      </c>
      <c r="G28" s="17" t="s">
        <v>135</v>
      </c>
      <c r="H28" s="17" t="s">
        <v>38</v>
      </c>
      <c r="P28" s="37"/>
      <c r="Q28" s="37"/>
      <c r="R28" s="37"/>
      <c r="S28" s="37"/>
      <c r="T28" s="37"/>
    </row>
    <row r="29" spans="2:25" hidden="1" x14ac:dyDescent="0.2">
      <c r="F29" s="17" t="s">
        <v>136</v>
      </c>
      <c r="G29" s="17" t="s">
        <v>137</v>
      </c>
      <c r="P29" s="37"/>
      <c r="Q29" s="37"/>
      <c r="R29" s="37"/>
      <c r="S29" s="37"/>
      <c r="T29" s="37"/>
    </row>
    <row r="30" spans="2:25" hidden="1" x14ac:dyDescent="0.2">
      <c r="F30" s="17" t="s">
        <v>138</v>
      </c>
      <c r="G30" s="17" t="s">
        <v>139</v>
      </c>
      <c r="P30" s="37"/>
      <c r="Q30" s="37"/>
      <c r="R30" s="37"/>
      <c r="S30" s="37"/>
      <c r="T30" s="37"/>
    </row>
    <row r="31" spans="2:25" hidden="1" x14ac:dyDescent="0.2">
      <c r="F31" s="17" t="s">
        <v>140</v>
      </c>
      <c r="G31" s="17" t="s">
        <v>141</v>
      </c>
      <c r="P31" s="37"/>
      <c r="Q31" s="37"/>
      <c r="R31" s="37"/>
      <c r="S31" s="37"/>
      <c r="T31" s="37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AUTODESK</vt:lpstr>
      <vt:lpstr>TABLAS VALORACIÓN</vt:lpstr>
      <vt:lpstr>AUTODESK!Área_de_impresión</vt:lpstr>
      <vt:lpstr>ASIGNACIÓN</vt:lpstr>
      <vt:lpstr>'TABLAS VALORACIÓN'!CLASE</vt:lpstr>
      <vt:lpstr>'TABLAS VALORACIÓN'!FUENTE</vt:lpstr>
      <vt:lpstr>'TABLAS VALORACIÓN'!IMPACTO</vt:lpstr>
      <vt:lpstr>'TABLAS VALORACIÓN'!PROBABILIDAD</vt:lpstr>
      <vt:lpstr>AUTODESK!Títulos_a_imprimir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Alba Stella Parrado Turriago</cp:lastModifiedBy>
  <cp:lastPrinted>2019-11-19T22:00:35Z</cp:lastPrinted>
  <dcterms:created xsi:type="dcterms:W3CDTF">2011-10-26T13:45:21Z</dcterms:created>
  <dcterms:modified xsi:type="dcterms:W3CDTF">2024-06-19T20:35:31Z</dcterms:modified>
</cp:coreProperties>
</file>