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JUANA\2024\MC-SMC-026-2024\"/>
    </mc:Choice>
  </mc:AlternateContent>
  <xr:revisionPtr revIDLastSave="0" documentId="8_{0901F447-8B1B-4873-B73B-AE96683117B4}" xr6:coauthVersionLast="47" xr6:coauthVersionMax="47" xr10:uidLastSave="{00000000-0000-0000-0000-000000000000}"/>
  <bookViews>
    <workbookView xWindow="-110" yWindow="-110" windowWidth="19420" windowHeight="10300" xr2:uid="{456B9B09-AF2B-4564-9FFE-81A072FC226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" l="1"/>
  <c r="H20" i="1"/>
  <c r="H21" i="1"/>
  <c r="H19" i="1"/>
  <c r="H23" i="1" s="1"/>
  <c r="G21" i="1" l="1"/>
  <c r="G20" i="1"/>
  <c r="G19" i="1"/>
  <c r="G22" i="1" s="1"/>
  <c r="F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tc={87518F86-417C-484A-B4E7-1B42D7DE93C6}</author>
  </authors>
  <commentList>
    <comment ref="H22" authorId="0" shapeId="0" xr:uid="{87518F86-417C-484A-B4E7-1B42D7DE93C6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Tener en cuenta el asunto de bolsa de repuestos.</t>
        </r>
      </text>
    </comment>
  </commentList>
</comments>
</file>

<file path=xl/sharedStrings.xml><?xml version="1.0" encoding="utf-8"?>
<sst xmlns="http://schemas.openxmlformats.org/spreadsheetml/2006/main" count="30" uniqueCount="27">
  <si>
    <t>MINISTERIO DE LAS CULTURAS, LOS ARTES Y LOS SABERES</t>
  </si>
  <si>
    <t xml:space="preserve">MÍNIMA CUANTÍA </t>
  </si>
  <si>
    <t>ANEXO - PROPUESTA ECONÓMICA</t>
  </si>
  <si>
    <t>Realizar el mantenimiento de los equipos compresores de la unidad de digitalización y almacenamiento de la Biblioteca Nacional de Colombia</t>
  </si>
  <si>
    <t>ÍTEM</t>
  </si>
  <si>
    <t>DESCRIPCIÓN</t>
  </si>
  <si>
    <t>UNIDAD</t>
  </si>
  <si>
    <t>CANT TOTAL</t>
  </si>
  <si>
    <t>VALOR UNITARIO OFICIAL</t>
  </si>
  <si>
    <t>VALOR OFICIAL</t>
  </si>
  <si>
    <t>VALOR OFERTADO TOTAL</t>
  </si>
  <si>
    <t xml:space="preserve">Realizar el servicio de mantenimiento preventivo al compresor FIAC COPACT- FC106, revisando y cambiando lo siguiente: Filtro de aire, kit de válvulas, kit de anillos. </t>
  </si>
  <si>
    <t xml:space="preserve">Realizar el servicio de mantenimiento preventivo al Compresor JUN AIR modelo12-25, revisando y cambiando lo siguiente: Filtro de aire, kit de válvulas, kit de anillos. </t>
  </si>
  <si>
    <t xml:space="preserve">Realizar el servicio de mantenimiento preventivo al Compresor JUN AIR modelo 34-SM3 revisando y cambiando lo siguiente: Filtro de aire, kit de válvulas, kit de anillos. </t>
  </si>
  <si>
    <t>TOTAL VALOR OFICIAL</t>
  </si>
  <si>
    <t>TOTAL OFERTA ECONÓMICA</t>
  </si>
  <si>
    <t>LA OFERTA ECONÓMICA CONTEMPLA LOS COSTOS DIRECTOS, INDIRECTOS, IMPUESTOS, TASAS, ESTAMPILLAS, CONTRIBUCIONES Y CUALQUIER OTRA EROGACIÓN NECESARIA PARA LA EJECUCIÓN DEL CONTRATO</t>
  </si>
  <si>
    <r>
      <rPr>
        <b/>
        <sz val="8"/>
        <color theme="1"/>
        <rFont val="Calibri"/>
        <family val="2"/>
        <scheme val="minor"/>
      </rPr>
      <t>Nota 1.</t>
    </r>
    <r>
      <rPr>
        <sz val="8"/>
        <color theme="1"/>
        <rFont val="Calibri"/>
        <family val="2"/>
        <scheme val="minor"/>
      </rPr>
      <t xml:space="preserve"> El proponente debe diligenciar el precio ofertado para cada uno de los ítems que componen el formato. </t>
    </r>
  </si>
  <si>
    <r>
      <rPr>
        <b/>
        <sz val="8"/>
        <color theme="1"/>
        <rFont val="Calibri"/>
        <family val="2"/>
        <scheme val="minor"/>
      </rPr>
      <t>Nota 2.</t>
    </r>
    <r>
      <rPr>
        <sz val="8"/>
        <color theme="1"/>
        <rFont val="Calibri"/>
        <family val="2"/>
        <scheme val="minor"/>
      </rPr>
      <t xml:space="preserve"> Los valores ofertados NO podrán exceder los respectivos Valores Oficiales y deben ser mayor a cero pesos ($0).</t>
    </r>
  </si>
  <si>
    <r>
      <rPr>
        <b/>
        <sz val="8"/>
        <color rgb="FF000000"/>
        <rFont val="Calibri"/>
        <family val="2"/>
        <scheme val="minor"/>
      </rPr>
      <t>Nota 3.</t>
    </r>
    <r>
      <rPr>
        <sz val="8"/>
        <color indexed="64"/>
        <rFont val="Calibri"/>
        <family val="2"/>
        <scheme val="minor"/>
      </rPr>
      <t xml:space="preserve"> Las Ofertas Económicas deberán contemplar todos los costos directos e indirectos,impuestos, estampillas,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</si>
  <si>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8"/>
        <color theme="1"/>
        <rFont val="Calibri"/>
        <family val="2"/>
        <scheme val="minor"/>
      </rPr>
      <t>Nota 4.</t>
    </r>
    <r>
      <rPr>
        <sz val="8"/>
        <color theme="1"/>
        <rFont val="Calibri"/>
        <family val="2"/>
        <scheme val="minor"/>
      </rPr>
      <t xml:space="preserve">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</si>
  <si>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rPr>
        <b/>
        <sz val="8"/>
        <color theme="1"/>
        <rFont val="Calibri"/>
        <family val="2"/>
        <scheme val="minor"/>
      </rPr>
      <t>Nota 5.</t>
    </r>
    <r>
      <rPr>
        <sz val="8"/>
        <color theme="1"/>
        <rFont val="Calibri"/>
        <family val="2"/>
        <scheme val="minor"/>
      </rPr>
      <t xml:space="preserve">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</si>
  <si>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t>CRR SOLUCIONES INTEGRALES SAS</t>
  </si>
  <si>
    <t>901406206-2</t>
  </si>
  <si>
    <t>CARRERA 42 N°27-28 B/ ANTONIO NARIÑO</t>
  </si>
  <si>
    <t>crrsolucionesintegralessas@gmail.com</t>
  </si>
  <si>
    <t xml:space="preserve">
FIRMA:  
Representante Legal de CRR SOLUCIONES INTEGRALES SAS
C.C. 1.084.258.002 de Isnos – Huila.
MATRICULA No 344524
NIT: 901.406.206-2
Dirección Física: CARRERA 42 N°27-28 B/ ANTONIO NARIÑO
Dirección Electrónica: crrsolucionesintegralessas@gmail.com
Teléfono 313 889 1597-3142332268
Ciudad: 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</si>
</sst>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indexed="6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57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44" fontId="6" fillId="4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165" fontId="9" fillId="0" borderId="4" xfId="0" applyNumberFormat="1" applyFont="1" applyBorder="1" applyAlignment="1" applyProtection="1">
      <alignment horizontal="center" vertical="center"/>
      <protection locked="0"/>
    </xf>
    <xf numFmtId="164" fontId="7" fillId="3" borderId="1" xfId="1" applyNumberFormat="1" applyFont="1" applyFill="1" applyBorder="1" applyAlignment="1" applyProtection="1">
      <alignment horizontal="center" vertical="center" wrapText="1"/>
    </xf>
    <xf numFmtId="164" fontId="6" fillId="4" borderId="1" xfId="1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vertical="center"/>
    </xf>
    <xf numFmtId="164" fontId="6" fillId="0" borderId="0" xfId="1" applyNumberFormat="1" applyFont="1" applyAlignment="1" applyProtection="1">
      <alignment vertical="center"/>
    </xf>
    <xf numFmtId="164" fontId="6" fillId="0" borderId="0" xfId="0" applyNumberFormat="1" applyFont="1" applyAlignment="1">
      <alignment vertical="center"/>
    </xf>
    <xf numFmtId="0" fontId="6" fillId="0" borderId="1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164" fontId="6" fillId="3" borderId="3" xfId="1" applyNumberFormat="1" applyFont="1" applyFill="1" applyBorder="1" applyAlignment="1" applyProtection="1">
      <alignment horizontal="left" vertical="center"/>
      <protection locked="0"/>
    </xf>
    <xf numFmtId="164" fontId="6" fillId="3" borderId="4" xfId="1" applyNumberFormat="1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indent="1"/>
    </xf>
    <xf numFmtId="0" fontId="9" fillId="0" borderId="2" xfId="0" applyFont="1" applyBorder="1" applyAlignment="1" applyProtection="1">
      <alignment horizontal="right" vertical="center"/>
      <protection locked="0"/>
    </xf>
    <xf numFmtId="0" fontId="9" fillId="0" borderId="3" xfId="0" applyFont="1" applyBorder="1" applyAlignment="1" applyProtection="1">
      <alignment horizontal="right" vertical="center"/>
      <protection locked="0"/>
    </xf>
    <xf numFmtId="0" fontId="9" fillId="0" borderId="4" xfId="0" applyFont="1" applyBorder="1" applyAlignment="1" applyProtection="1">
      <alignment horizontal="right" vertical="center"/>
      <protection locked="0"/>
    </xf>
    <xf numFmtId="0" fontId="2" fillId="0" borderId="9" xfId="2" applyFont="1" applyBorder="1" applyAlignment="1">
      <alignment horizontal="justify" vertical="center" wrapText="1"/>
    </xf>
    <xf numFmtId="0" fontId="2" fillId="0" borderId="0" xfId="2" applyFont="1" applyAlignment="1">
      <alignment horizontal="justify" vertical="center" wrapText="1"/>
    </xf>
    <xf numFmtId="0" fontId="2" fillId="0" borderId="10" xfId="2" applyFont="1" applyBorder="1" applyAlignment="1">
      <alignment horizontal="justify" vertical="center" wrapText="1"/>
    </xf>
    <xf numFmtId="0" fontId="2" fillId="0" borderId="11" xfId="2" applyFont="1" applyBorder="1" applyAlignment="1">
      <alignment horizontal="justify" vertical="center" wrapText="1"/>
    </xf>
    <xf numFmtId="0" fontId="2" fillId="0" borderId="6" xfId="2" applyFont="1" applyBorder="1" applyAlignment="1">
      <alignment horizontal="justify" vertical="center" wrapText="1"/>
    </xf>
    <xf numFmtId="0" fontId="2" fillId="0" borderId="12" xfId="2" applyFont="1" applyBorder="1" applyAlignment="1">
      <alignment horizontal="justify" vertical="center" wrapText="1"/>
    </xf>
    <xf numFmtId="0" fontId="2" fillId="0" borderId="7" xfId="2" applyFont="1" applyBorder="1" applyAlignment="1">
      <alignment horizontal="justify" vertical="center" wrapText="1"/>
    </xf>
    <xf numFmtId="0" fontId="2" fillId="0" borderId="5" xfId="2" applyFont="1" applyBorder="1" applyAlignment="1">
      <alignment horizontal="justify" vertical="center" wrapText="1"/>
    </xf>
    <xf numFmtId="0" fontId="2" fillId="0" borderId="8" xfId="2" applyFont="1" applyBorder="1" applyAlignment="1">
      <alignment horizontal="justify" vertical="center" wrapText="1"/>
    </xf>
    <xf numFmtId="1" fontId="6" fillId="3" borderId="3" xfId="1" applyNumberFormat="1" applyFont="1" applyFill="1" applyBorder="1" applyAlignment="1" applyProtection="1">
      <alignment horizontal="left" vertical="center"/>
      <protection locked="0"/>
    </xf>
    <xf numFmtId="1" fontId="6" fillId="3" borderId="4" xfId="1" applyNumberFormat="1" applyFont="1" applyFill="1" applyBorder="1" applyAlignment="1" applyProtection="1">
      <alignment horizontal="left" vertical="center"/>
      <protection locked="0"/>
    </xf>
    <xf numFmtId="164" fontId="10" fillId="3" borderId="3" xfId="4" applyNumberForma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</cellXfs>
  <cellStyles count="5">
    <cellStyle name="Hipervínculo" xfId="4" builtinId="8"/>
    <cellStyle name="Moneda" xfId="3" builtinId="4"/>
    <cellStyle name="Moneda [0]" xfId="1" builtinId="7"/>
    <cellStyle name="Normal" xfId="0" builtinId="0"/>
    <cellStyle name="Normal 7" xfId="2" xr:uid="{98E30EEA-6598-4D27-BD5B-1C991CB174BE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6350</xdr:colOff>
      <xdr:row>0</xdr:row>
      <xdr:rowOff>0</xdr:rowOff>
    </xdr:from>
    <xdr:to>
      <xdr:col>2</xdr:col>
      <xdr:colOff>786765</xdr:colOff>
      <xdr:row>4</xdr:row>
      <xdr:rowOff>88900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ABC427-E7FC-148F-5FDB-E1E3BF1D6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" y="0"/>
          <a:ext cx="780415" cy="692150"/>
        </a:xfrm>
        <a:prstGeom prst="rect">
          <a:avLst/>
        </a:prstGeom>
      </xdr:spPr>
    </xdr:pic>
    <xdr:clientData/>
  </xdr:twoCellAnchor>
  <xdr:twoCellAnchor editAs="oneCell">
    <xdr:from>
      <xdr:col>2</xdr:col>
      <xdr:colOff>463550</xdr:colOff>
      <xdr:row>33</xdr:row>
      <xdr:rowOff>247650</xdr:rowOff>
    </xdr:from>
    <xdr:to>
      <xdr:col>2</xdr:col>
      <xdr:colOff>2654300</xdr:colOff>
      <xdr:row>33</xdr:row>
      <xdr:rowOff>531495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86F116-D814-4E21-81C7-284156A1B1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200" y="9683750"/>
          <a:ext cx="2190750" cy="283845"/>
        </a:xfrm>
        <a:prstGeom prst="rect">
          <a:avLst/>
        </a:prstGeom>
        <a:noFill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Vanessa Gil Gomez" id="{B4E0D9D0-CB24-459E-AE54-9DA5CDEB168D}" userId="S::vgil@mincultura.gov.co::e62d8a44-82bd-49be-8bbe-ac16c5e5868e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2" dT="2024-07-03T16:51:18.67" personId="{B4E0D9D0-CB24-459E-AE54-9DA5CDEB168D}" id="{87518F86-417C-484A-B4E7-1B42D7DE93C6}">
    <text>Tener en cuenta el asunto de bolsa de repuestos.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rsolucionesintegralessas@gmail.com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D1AB-C85E-4EAD-BEB8-6B16D8686231}">
  <dimension ref="B1:I34"/>
  <sheetViews>
    <sheetView tabSelected="1" zoomScaleNormal="100" workbookViewId="0">
      <selection activeCell="H34" sqref="H34"/>
    </sheetView>
  </sheetViews>
  <sheetFormatPr baseColWidth="10" defaultColWidth="11.453125" defaultRowHeight="13" x14ac:dyDescent="0.3"/>
  <cols>
    <col min="1" max="1" width="2.7265625" style="2" customWidth="1"/>
    <col min="2" max="2" width="4.453125" style="2" customWidth="1"/>
    <col min="3" max="3" width="40.7265625" style="2" bestFit="1" customWidth="1"/>
    <col min="4" max="4" width="21.54296875" style="2" bestFit="1" customWidth="1"/>
    <col min="5" max="5" width="6.54296875" style="2" bestFit="1" customWidth="1"/>
    <col min="6" max="6" width="16.81640625" style="2" bestFit="1" customWidth="1"/>
    <col min="7" max="7" width="15" style="2" bestFit="1" customWidth="1"/>
    <col min="8" max="8" width="16.81640625" style="2" customWidth="1"/>
    <col min="9" max="16384" width="11.453125" style="2"/>
  </cols>
  <sheetData>
    <row r="1" spans="2:9" ht="12" customHeight="1" x14ac:dyDescent="0.3">
      <c r="B1" s="25"/>
      <c r="C1" s="25"/>
      <c r="D1" s="25"/>
      <c r="E1" s="25"/>
      <c r="F1" s="25"/>
      <c r="G1" s="25"/>
      <c r="H1" s="25"/>
    </row>
    <row r="2" spans="2:9" ht="12.75" customHeight="1" x14ac:dyDescent="0.3">
      <c r="B2" s="25"/>
      <c r="C2" s="25"/>
      <c r="D2" s="25"/>
      <c r="E2" s="25"/>
      <c r="F2" s="25"/>
      <c r="G2" s="25"/>
      <c r="H2" s="25"/>
    </row>
    <row r="3" spans="2:9" ht="12" customHeight="1" x14ac:dyDescent="0.3">
      <c r="B3" s="25"/>
      <c r="C3" s="25"/>
      <c r="D3" s="25"/>
      <c r="E3" s="25"/>
      <c r="F3" s="25"/>
      <c r="G3" s="25"/>
      <c r="H3" s="25"/>
    </row>
    <row r="4" spans="2:9" ht="11.25" customHeight="1" x14ac:dyDescent="0.3">
      <c r="B4" s="25"/>
      <c r="C4" s="25"/>
      <c r="D4" s="25"/>
      <c r="E4" s="25"/>
      <c r="F4" s="25"/>
      <c r="G4" s="25"/>
      <c r="H4" s="25"/>
    </row>
    <row r="5" spans="2:9" ht="11.25" customHeight="1" x14ac:dyDescent="0.3">
      <c r="B5" s="25"/>
      <c r="C5" s="25"/>
      <c r="D5" s="25"/>
      <c r="E5" s="25"/>
      <c r="F5" s="25"/>
      <c r="G5" s="25"/>
      <c r="H5" s="25"/>
    </row>
    <row r="6" spans="2:9" ht="12.75" customHeight="1" x14ac:dyDescent="0.3">
      <c r="B6" s="29" t="s">
        <v>0</v>
      </c>
      <c r="C6" s="30"/>
      <c r="D6" s="30"/>
      <c r="E6" s="30"/>
      <c r="F6" s="30"/>
      <c r="G6" s="30"/>
      <c r="H6" s="31"/>
      <c r="I6" s="3"/>
    </row>
    <row r="7" spans="2:9" ht="12.75" customHeight="1" x14ac:dyDescent="0.3">
      <c r="B7" s="32" t="s">
        <v>1</v>
      </c>
      <c r="C7" s="33"/>
      <c r="D7" s="33"/>
      <c r="E7" s="33"/>
      <c r="F7" s="33"/>
      <c r="G7" s="33"/>
      <c r="H7" s="34"/>
      <c r="I7" s="4"/>
    </row>
    <row r="8" spans="2:9" ht="12" customHeight="1" x14ac:dyDescent="0.3">
      <c r="B8" s="35" t="s">
        <v>2</v>
      </c>
      <c r="C8" s="36"/>
      <c r="D8" s="36"/>
      <c r="E8" s="36"/>
      <c r="F8" s="36"/>
      <c r="G8" s="36"/>
      <c r="H8" s="37"/>
      <c r="I8" s="3"/>
    </row>
    <row r="9" spans="2:9" x14ac:dyDescent="0.3">
      <c r="B9" s="20"/>
      <c r="C9" s="21"/>
      <c r="D9" s="21"/>
      <c r="E9" s="21"/>
      <c r="F9" s="21"/>
      <c r="G9" s="21"/>
      <c r="H9" s="22"/>
    </row>
    <row r="10" spans="2:9" ht="47.25" customHeight="1" x14ac:dyDescent="0.3">
      <c r="B10" s="38" t="s">
        <v>3</v>
      </c>
      <c r="C10" s="38"/>
      <c r="D10" s="38"/>
      <c r="E10" s="38"/>
      <c r="F10" s="38"/>
      <c r="G10" s="38"/>
      <c r="H10" s="38"/>
    </row>
    <row r="11" spans="2:9" x14ac:dyDescent="0.3">
      <c r="B11" s="25"/>
      <c r="C11" s="25"/>
      <c r="D11" s="25"/>
      <c r="E11" s="25"/>
      <c r="F11" s="25"/>
      <c r="G11" s="25"/>
      <c r="H11" s="25"/>
    </row>
    <row r="12" spans="2:9" x14ac:dyDescent="0.3">
      <c r="B12" s="25"/>
      <c r="C12" s="25"/>
      <c r="D12" s="25"/>
      <c r="E12" s="23" t="s">
        <v>22</v>
      </c>
      <c r="F12" s="23"/>
      <c r="G12" s="23"/>
      <c r="H12" s="24"/>
    </row>
    <row r="13" spans="2:9" x14ac:dyDescent="0.3">
      <c r="B13" s="25"/>
      <c r="C13" s="25"/>
      <c r="D13" s="25"/>
      <c r="E13" s="23" t="s">
        <v>23</v>
      </c>
      <c r="F13" s="23"/>
      <c r="G13" s="23"/>
      <c r="H13" s="24"/>
    </row>
    <row r="14" spans="2:9" x14ac:dyDescent="0.3">
      <c r="B14" s="25"/>
      <c r="C14" s="25"/>
      <c r="D14" s="25"/>
      <c r="E14" s="52">
        <v>3142332268</v>
      </c>
      <c r="F14" s="52"/>
      <c r="G14" s="52"/>
      <c r="H14" s="53"/>
    </row>
    <row r="15" spans="2:9" x14ac:dyDescent="0.3">
      <c r="B15" s="25"/>
      <c r="C15" s="25"/>
      <c r="D15" s="25"/>
      <c r="E15" s="23" t="s">
        <v>24</v>
      </c>
      <c r="F15" s="23"/>
      <c r="G15" s="23"/>
      <c r="H15" s="24"/>
    </row>
    <row r="16" spans="2:9" ht="14.5" x14ac:dyDescent="0.3">
      <c r="B16" s="25"/>
      <c r="C16" s="25"/>
      <c r="D16" s="25"/>
      <c r="E16" s="54" t="s">
        <v>25</v>
      </c>
      <c r="F16" s="23"/>
      <c r="G16" s="23"/>
      <c r="H16" s="24"/>
    </row>
    <row r="17" spans="2:8" x14ac:dyDescent="0.3">
      <c r="B17" s="25"/>
      <c r="C17" s="25"/>
      <c r="D17" s="25"/>
      <c r="E17" s="25"/>
      <c r="F17" s="25"/>
      <c r="G17" s="25"/>
      <c r="H17" s="25"/>
    </row>
    <row r="18" spans="2:8" ht="44.25" customHeight="1" x14ac:dyDescent="0.3">
      <c r="B18" s="5" t="s">
        <v>4</v>
      </c>
      <c r="C18" s="5" t="s">
        <v>5</v>
      </c>
      <c r="D18" s="5" t="s">
        <v>6</v>
      </c>
      <c r="E18" s="5" t="s">
        <v>7</v>
      </c>
      <c r="F18" s="6" t="s">
        <v>8</v>
      </c>
      <c r="G18" s="6" t="s">
        <v>9</v>
      </c>
      <c r="H18" s="7" t="s">
        <v>10</v>
      </c>
    </row>
    <row r="19" spans="2:8" ht="52" x14ac:dyDescent="0.3">
      <c r="B19" s="8">
        <v>1</v>
      </c>
      <c r="C19" s="9" t="s">
        <v>11</v>
      </c>
      <c r="D19" s="1" t="s">
        <v>6</v>
      </c>
      <c r="E19" s="10">
        <v>1</v>
      </c>
      <c r="F19" s="11">
        <v>2805425</v>
      </c>
      <c r="G19" s="11">
        <f>F19*E19</f>
        <v>2805425</v>
      </c>
      <c r="H19" s="12">
        <f>ROUND(G19-(G19*28%),0)</f>
        <v>2019906</v>
      </c>
    </row>
    <row r="20" spans="2:8" ht="52" x14ac:dyDescent="0.3">
      <c r="B20" s="8">
        <v>2</v>
      </c>
      <c r="C20" s="13" t="s">
        <v>12</v>
      </c>
      <c r="D20" s="1" t="s">
        <v>6</v>
      </c>
      <c r="E20" s="10">
        <v>1</v>
      </c>
      <c r="F20" s="11">
        <v>2667980</v>
      </c>
      <c r="G20" s="11">
        <f t="shared" ref="G20:G21" si="0">F20*E20</f>
        <v>2667980</v>
      </c>
      <c r="H20" s="12">
        <f t="shared" ref="H20:H21" si="1">ROUND(G20-(G20*28%),0)</f>
        <v>1920946</v>
      </c>
    </row>
    <row r="21" spans="2:8" ht="52" x14ac:dyDescent="0.3">
      <c r="B21" s="8">
        <v>3</v>
      </c>
      <c r="C21" s="13" t="s">
        <v>13</v>
      </c>
      <c r="D21" s="1" t="s">
        <v>6</v>
      </c>
      <c r="E21" s="10">
        <v>1</v>
      </c>
      <c r="F21" s="11">
        <v>2320500</v>
      </c>
      <c r="G21" s="11">
        <f t="shared" si="0"/>
        <v>2320500</v>
      </c>
      <c r="H21" s="12">
        <f t="shared" si="1"/>
        <v>1670760</v>
      </c>
    </row>
    <row r="22" spans="2:8" ht="22.5" customHeight="1" x14ac:dyDescent="0.3">
      <c r="B22" s="40" t="s">
        <v>14</v>
      </c>
      <c r="C22" s="41"/>
      <c r="D22" s="41"/>
      <c r="E22" s="42"/>
      <c r="F22" s="14">
        <f>SUM(F19:F21)</f>
        <v>7793905</v>
      </c>
      <c r="G22" s="15">
        <f>SUM(G19:G21)</f>
        <v>7793905</v>
      </c>
      <c r="H22" s="16">
        <f>SUM(H19:H21)</f>
        <v>5611612</v>
      </c>
    </row>
    <row r="23" spans="2:8" ht="22.5" customHeight="1" x14ac:dyDescent="0.3">
      <c r="B23" s="39" t="s">
        <v>15</v>
      </c>
      <c r="C23" s="39"/>
      <c r="D23" s="39"/>
      <c r="E23" s="39"/>
      <c r="F23" s="39"/>
      <c r="G23" s="39"/>
      <c r="H23" s="16">
        <f>SUM(H19:H21)</f>
        <v>5611612</v>
      </c>
    </row>
    <row r="24" spans="2:8" x14ac:dyDescent="0.3">
      <c r="B24" s="17"/>
      <c r="C24" s="17"/>
      <c r="D24" s="17"/>
      <c r="E24" s="17"/>
      <c r="F24" s="17"/>
      <c r="G24" s="18"/>
      <c r="H24" s="19"/>
    </row>
    <row r="25" spans="2:8" ht="24" customHeight="1" x14ac:dyDescent="0.3">
      <c r="B25" s="38" t="s">
        <v>16</v>
      </c>
      <c r="C25" s="38"/>
      <c r="D25" s="38"/>
      <c r="E25" s="38"/>
      <c r="F25" s="38"/>
      <c r="G25" s="38"/>
      <c r="H25" s="38"/>
    </row>
    <row r="26" spans="2:8" x14ac:dyDescent="0.3">
      <c r="B26" s="26"/>
      <c r="C26" s="27"/>
      <c r="D26" s="27"/>
      <c r="E26" s="27"/>
      <c r="F26" s="27"/>
      <c r="G26" s="27"/>
      <c r="H26" s="28"/>
    </row>
    <row r="27" spans="2:8" ht="12" customHeight="1" x14ac:dyDescent="0.3">
      <c r="B27" s="49" t="s">
        <v>17</v>
      </c>
      <c r="C27" s="50"/>
      <c r="D27" s="50"/>
      <c r="E27" s="50"/>
      <c r="F27" s="50"/>
      <c r="G27" s="50"/>
      <c r="H27" s="51"/>
    </row>
    <row r="28" spans="2:8" x14ac:dyDescent="0.3">
      <c r="B28" s="43" t="s">
        <v>18</v>
      </c>
      <c r="C28" s="44"/>
      <c r="D28" s="44"/>
      <c r="E28" s="44"/>
      <c r="F28" s="44"/>
      <c r="G28" s="44"/>
      <c r="H28" s="45"/>
    </row>
    <row r="29" spans="2:8" ht="21" customHeight="1" x14ac:dyDescent="0.3">
      <c r="B29" s="43" t="s">
        <v>19</v>
      </c>
      <c r="C29" s="44"/>
      <c r="D29" s="44"/>
      <c r="E29" s="44"/>
      <c r="F29" s="44"/>
      <c r="G29" s="44"/>
      <c r="H29" s="45"/>
    </row>
    <row r="30" spans="2:8" ht="77.25" customHeight="1" x14ac:dyDescent="0.3">
      <c r="B30" s="43" t="s">
        <v>20</v>
      </c>
      <c r="C30" s="44"/>
      <c r="D30" s="44"/>
      <c r="E30" s="44"/>
      <c r="F30" s="44"/>
      <c r="G30" s="44"/>
      <c r="H30" s="45"/>
    </row>
    <row r="31" spans="2:8" ht="51" customHeight="1" x14ac:dyDescent="0.3">
      <c r="B31" s="46" t="s">
        <v>21</v>
      </c>
      <c r="C31" s="47"/>
      <c r="D31" s="47"/>
      <c r="E31" s="47"/>
      <c r="F31" s="47"/>
      <c r="G31" s="47"/>
      <c r="H31" s="48"/>
    </row>
    <row r="32" spans="2:8" x14ac:dyDescent="0.3">
      <c r="B32" s="17"/>
      <c r="C32" s="17"/>
      <c r="D32" s="17"/>
      <c r="E32" s="17"/>
      <c r="F32" s="17"/>
      <c r="G32" s="18"/>
      <c r="H32" s="19"/>
    </row>
    <row r="34" spans="3:6" ht="145.5" customHeight="1" x14ac:dyDescent="0.3">
      <c r="C34" s="55" t="s">
        <v>26</v>
      </c>
      <c r="D34" s="56"/>
      <c r="E34" s="56"/>
      <c r="F34" s="56"/>
    </row>
  </sheetData>
  <mergeCells count="24">
    <mergeCell ref="C34:F34"/>
    <mergeCell ref="E15:H15"/>
    <mergeCell ref="B22:E22"/>
    <mergeCell ref="B30:H30"/>
    <mergeCell ref="B31:H31"/>
    <mergeCell ref="B27:H27"/>
    <mergeCell ref="B28:H28"/>
    <mergeCell ref="B29:H29"/>
    <mergeCell ref="B9:H9"/>
    <mergeCell ref="E16:H16"/>
    <mergeCell ref="B1:H5"/>
    <mergeCell ref="B26:H26"/>
    <mergeCell ref="B6:H6"/>
    <mergeCell ref="B7:H7"/>
    <mergeCell ref="B8:H8"/>
    <mergeCell ref="B10:H10"/>
    <mergeCell ref="B11:H11"/>
    <mergeCell ref="B12:D16"/>
    <mergeCell ref="B17:H17"/>
    <mergeCell ref="B23:G23"/>
    <mergeCell ref="B25:H25"/>
    <mergeCell ref="E12:H12"/>
    <mergeCell ref="E13:H13"/>
    <mergeCell ref="E14:H14"/>
  </mergeCells>
  <conditionalFormatting sqref="B27">
    <cfRule type="duplicateValues" dxfId="1" priority="2"/>
  </conditionalFormatting>
  <conditionalFormatting sqref="B28:B31">
    <cfRule type="duplicateValues" dxfId="0" priority="3"/>
  </conditionalFormatting>
  <hyperlinks>
    <hyperlink ref="E16" r:id="rId1" xr:uid="{E8DA497E-A8AC-428E-8393-77561C3B2D6E}"/>
  </hyperlinks>
  <pageMargins left="0.7" right="0.7" top="0.75" bottom="0.75" header="0.3" footer="0.3"/>
  <pageSetup scale="65" orientation="portrait" r:id="rId2"/>
  <drawing r:id="rId3"/>
  <legacy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6f1793-a56b-4e63-bf2d-fa36efec032a" xsi:nil="true"/>
    <lcf76f155ced4ddcb4097134ff3c332f xmlns="26c3cb62-1318-4a4d-95f5-95ecfaefcff8">
      <Terms xmlns="http://schemas.microsoft.com/office/infopath/2007/PartnerControls"/>
    </lcf76f155ced4ddcb4097134ff3c332f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4C20C3-FC89-4898-BA03-7F57E6292D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DDCD5E-AD0A-44A6-A984-D1E23E0C79F4}">
  <ds:schemaRefs>
    <ds:schemaRef ds:uri="http://schemas.microsoft.com/office/2006/metadata/properties"/>
    <ds:schemaRef ds:uri="http://schemas.microsoft.com/office/infopath/2007/PartnerControls"/>
    <ds:schemaRef ds:uri="686f1793-a56b-4e63-bf2d-fa36efec032a"/>
    <ds:schemaRef ds:uri="26c3cb62-1318-4a4d-95f5-95ecfaefcff8"/>
  </ds:schemaRefs>
</ds:datastoreItem>
</file>

<file path=customXml/itemProps3.xml><?xml version="1.0" encoding="utf-8"?>
<ds:datastoreItem xmlns:ds="http://schemas.openxmlformats.org/officeDocument/2006/customXml" ds:itemID="{84FC4CD6-E078-44BE-97C8-78E0BE5A9D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USUARIO</cp:lastModifiedBy>
  <cp:revision/>
  <dcterms:created xsi:type="dcterms:W3CDTF">2023-09-01T16:18:49Z</dcterms:created>
  <dcterms:modified xsi:type="dcterms:W3CDTF">2024-07-23T13:38:36Z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10879600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