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BACKUP MORJUELA\Mis documentos\2018\PROCESOS 2018\3 MARZO 4 - ABRIL 4\MC SMC 027 2018 MTTO EQUIPOS BAÑOS T. COLÓN\"/>
    </mc:Choice>
  </mc:AlternateContent>
  <bookViews>
    <workbookView xWindow="0" yWindow="0" windowWidth="24000" windowHeight="8055"/>
  </bookViews>
  <sheets>
    <sheet name="ECONÓMICO" sheetId="1" r:id="rId1"/>
  </sheets>
  <definedNames>
    <definedName name="_xlnm.Print_Area" localSheetId="0">ECONÓMICO!$B$3:$G$32</definedName>
    <definedName name="_xlnm.Print_Titles" localSheetId="0">ECONÓMICO!$5:$7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 l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8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8" i="1"/>
  <c r="I33" i="1" l="1"/>
  <c r="J33" i="1" s="1"/>
  <c r="G33" i="1"/>
</calcChain>
</file>

<file path=xl/sharedStrings.xml><?xml version="1.0" encoding="utf-8"?>
<sst xmlns="http://schemas.openxmlformats.org/spreadsheetml/2006/main" count="38" uniqueCount="37">
  <si>
    <t>MANTENIMIENTO EQUIPAMENTO DE BAÑOS TEATRO COLÓN</t>
  </si>
  <si>
    <t>N°</t>
  </si>
  <si>
    <t>EQUIPO O ACTIVIDAD</t>
  </si>
  <si>
    <t xml:space="preserve">CANT </t>
  </si>
  <si>
    <t>CANT 
PERIODOS</t>
  </si>
  <si>
    <t>Mantenimiento fluxómetros - Electrónico sanitario corona</t>
  </si>
  <si>
    <t>Mantenimiento fluxómetros - Electrónicos orinal corona</t>
  </si>
  <si>
    <t>Mantenimiento fluxómetros - Electrónicos lavamanos corona</t>
  </si>
  <si>
    <t>Mantenimiento grifería electrónica lavamanos  stern</t>
  </si>
  <si>
    <t>Mantenimiento grifería push corona</t>
  </si>
  <si>
    <t>Mantenimiento duchas corona</t>
  </si>
  <si>
    <t>Mantenimiento Sanitario Portento Corona</t>
  </si>
  <si>
    <t>Mantenimiento Dispensador de papal AyA, Bobrick</t>
  </si>
  <si>
    <t>Mantenimiento Secadores de Manos AyA</t>
  </si>
  <si>
    <t xml:space="preserve">Mantenimiento Secadores de Manos AC M04    </t>
  </si>
  <si>
    <t>Mantenimiento Jaboneras de mesón Bobrick</t>
  </si>
  <si>
    <t>Cartucho push orinal/lavamanos corona</t>
  </si>
  <si>
    <t>Vástago cierre cerámico</t>
  </si>
  <si>
    <t>Regaderas, llaves</t>
  </si>
  <si>
    <t>Válvula de entrada sanitario Protento</t>
  </si>
  <si>
    <t>Sello flaper</t>
  </si>
  <si>
    <t>Adaptador de corriente corona</t>
  </si>
  <si>
    <t>Sensor lavamanos electrónico corona</t>
  </si>
  <si>
    <t>Sensor lavamanos electrónico stern</t>
  </si>
  <si>
    <t>Sensor sanitario/orinal electrónico  corona</t>
  </si>
  <si>
    <t>Electroválvula  electrónica  corona</t>
  </si>
  <si>
    <t>Sensor secador manos</t>
  </si>
  <si>
    <t xml:space="preserve">Dosificador  jabón </t>
  </si>
  <si>
    <t>Tuerca brobrick</t>
  </si>
  <si>
    <t xml:space="preserve">MINISTERIO DE CULTURA </t>
  </si>
  <si>
    <t xml:space="preserve">ANEXO Nº 5 PROPUESTA ECONÓMICA </t>
  </si>
  <si>
    <t>VALOR UNITARIO  OFICIAL
IVA INCLUIDO</t>
  </si>
  <si>
    <t>VALOR TOTAL OFICIAL
IVA INCLUIDO</t>
  </si>
  <si>
    <t>**</t>
  </si>
  <si>
    <t>SELECCIÓN MÍNIMA CUANTÍA MC SMC 027 2018</t>
  </si>
  <si>
    <t>VALOR UNITARIO  OFERTADO
IVA INCLUIDO</t>
  </si>
  <si>
    <t>VALOR TOTAL OFERTADO
IVA INCLUIDO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</si>
</sst>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&quot;$&quot;* #,##0.00_-;\-&quot;$&quot;* #,##0.00_-;_-&quot;$&quot;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59996337778862885"/>
        <bgColor indexed="64"/>
      </patternFill>
    </fill>
  </fills>
  <borders count="2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center" vertical="center"/>
    </xf>
    <xf numFmtId="164" fontId="0" fillId="0" borderId="1" xfId="1" applyFont="1" applyBorder="1" applyAlignment="1">
      <alignment horizontal="center" vertical="center"/>
    </xf>
    <xf numFmtId="164" fontId="0" fillId="3" borderId="1" xfId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164" fontId="2" fillId="0" borderId="1" xfId="1" applyFont="1" applyBorder="1" applyAlignment="1">
      <alignment vertical="center"/>
    </xf>
    <xf numFmtId="164" fontId="2" fillId="0" borderId="1" xfId="1" applyFont="1" applyBorder="1" applyAlignment="1" applyProtection="1">
      <alignment vertical="center"/>
      <protection locked="0"/>
    </xf>
  </cellXfs>
  <cellStyles count="2">
    <cellStyle name="Moneda" xfId="1" builtinId="4"/>
    <cellStyle name="Normal" xfId="0" builtinId="0"/>
  </cellStyles>
  <dxfs count="1">
    <dxf>
      <font>
        <b/>
        <i/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5"/>
  <sheetViews>
    <sheetView tabSelected="1" workbookViewId="0">
      <selection activeCell="H9" sqref="H9"/>
    </sheetView>
  </sheetViews>
  <sheetFormatPr baseColWidth="10" defaultColWidth="11.42578125" defaultRowHeight="18.75" x14ac:dyDescent="0.25"/>
  <cols>
    <col min="1" max="1" width="3.85546875" style="1" customWidth="1"/>
    <col min="2" max="2" width="4.42578125" style="1" customWidth="1"/>
    <col min="3" max="3" width="85.140625" style="1" customWidth="1"/>
    <col min="4" max="4" width="10" style="1" bestFit="1" customWidth="1"/>
    <col min="5" max="5" width="10" style="1" customWidth="1"/>
    <col min="6" max="9" width="23.7109375" style="1" customWidth="1"/>
    <col min="10" max="10" width="5.5703125" style="13" bestFit="1" customWidth="1"/>
    <col min="11" max="16384" width="11.42578125" style="1"/>
  </cols>
  <sheetData>
    <row r="1" spans="2:10" x14ac:dyDescent="0.25">
      <c r="B1" s="2" t="s">
        <v>29</v>
      </c>
      <c r="C1" s="2"/>
      <c r="D1" s="2"/>
      <c r="E1" s="2"/>
      <c r="F1" s="2"/>
      <c r="G1" s="2"/>
      <c r="H1" s="2"/>
      <c r="I1" s="2"/>
      <c r="J1" s="15" t="s">
        <v>33</v>
      </c>
    </row>
    <row r="2" spans="2:10" x14ac:dyDescent="0.25">
      <c r="J2" s="15">
        <v>0.5</v>
      </c>
    </row>
    <row r="3" spans="2:10" ht="15" customHeight="1" x14ac:dyDescent="0.25">
      <c r="B3" s="2" t="s">
        <v>30</v>
      </c>
      <c r="C3" s="2"/>
      <c r="D3" s="2"/>
      <c r="E3" s="2"/>
      <c r="F3" s="2"/>
      <c r="G3" s="2"/>
      <c r="H3" s="2"/>
      <c r="I3" s="2"/>
    </row>
    <row r="4" spans="2:10" ht="15" x14ac:dyDescent="0.25">
      <c r="B4" s="2" t="s">
        <v>34</v>
      </c>
      <c r="C4" s="2"/>
      <c r="D4" s="2"/>
      <c r="E4" s="2"/>
      <c r="F4" s="2"/>
      <c r="G4" s="2"/>
      <c r="H4" s="2"/>
      <c r="I4" s="2"/>
      <c r="J4" s="2"/>
    </row>
    <row r="5" spans="2:10" x14ac:dyDescent="0.25">
      <c r="B5" s="2" t="s">
        <v>0</v>
      </c>
      <c r="C5" s="2"/>
      <c r="D5" s="2"/>
      <c r="E5" s="2"/>
      <c r="F5" s="2"/>
      <c r="G5" s="2"/>
      <c r="H5" s="2"/>
      <c r="I5" s="2"/>
    </row>
    <row r="6" spans="2:10" ht="15" customHeight="1" x14ac:dyDescent="0.25"/>
    <row r="7" spans="2:10" s="3" customFormat="1" ht="38.25" x14ac:dyDescent="0.25">
      <c r="B7" s="4" t="s">
        <v>1</v>
      </c>
      <c r="C7" s="5" t="s">
        <v>2</v>
      </c>
      <c r="D7" s="5" t="s">
        <v>3</v>
      </c>
      <c r="E7" s="5" t="s">
        <v>4</v>
      </c>
      <c r="F7" s="6" t="s">
        <v>31</v>
      </c>
      <c r="G7" s="6" t="s">
        <v>32</v>
      </c>
      <c r="H7" s="6" t="s">
        <v>35</v>
      </c>
      <c r="I7" s="6" t="s">
        <v>36</v>
      </c>
      <c r="J7" s="14"/>
    </row>
    <row r="8" spans="2:10" x14ac:dyDescent="0.25">
      <c r="B8" s="7">
        <v>1</v>
      </c>
      <c r="C8" s="8" t="s">
        <v>5</v>
      </c>
      <c r="D8" s="9">
        <v>26</v>
      </c>
      <c r="E8" s="9">
        <v>4</v>
      </c>
      <c r="F8" s="10">
        <v>34000</v>
      </c>
      <c r="G8" s="10">
        <f>ROUND(F8*$D8*$E8,0)</f>
        <v>3536000</v>
      </c>
      <c r="H8" s="11">
        <v>0</v>
      </c>
      <c r="I8" s="10">
        <f>ROUND(H8*$D8*$E8,0)</f>
        <v>0</v>
      </c>
      <c r="J8" s="13" t="str">
        <f>IF(OR(H8&gt;$F8,H8&lt;$J$2),$J$1,"")</f>
        <v>**</v>
      </c>
    </row>
    <row r="9" spans="2:10" x14ac:dyDescent="0.25">
      <c r="B9" s="7">
        <v>2</v>
      </c>
      <c r="C9" s="8" t="s">
        <v>6</v>
      </c>
      <c r="D9" s="9">
        <v>14</v>
      </c>
      <c r="E9" s="9">
        <v>4</v>
      </c>
      <c r="F9" s="10">
        <v>31500</v>
      </c>
      <c r="G9" s="10">
        <f t="shared" ref="G9:I32" si="0">ROUND(F9*$D9*$E9,0)</f>
        <v>1764000</v>
      </c>
      <c r="H9" s="11">
        <v>0</v>
      </c>
      <c r="I9" s="10">
        <f t="shared" si="0"/>
        <v>0</v>
      </c>
      <c r="J9" s="13" t="str">
        <f t="shared" ref="J9:J33" si="1">IF(OR(H9&gt;$F9,H9&lt;$J$2),$J$1,"")</f>
        <v>**</v>
      </c>
    </row>
    <row r="10" spans="2:10" x14ac:dyDescent="0.25">
      <c r="B10" s="7">
        <v>3</v>
      </c>
      <c r="C10" s="8" t="s">
        <v>7</v>
      </c>
      <c r="D10" s="9">
        <v>5</v>
      </c>
      <c r="E10" s="9">
        <v>4</v>
      </c>
      <c r="F10" s="10">
        <v>34000</v>
      </c>
      <c r="G10" s="10">
        <f t="shared" si="0"/>
        <v>680000</v>
      </c>
      <c r="H10" s="11">
        <v>0</v>
      </c>
      <c r="I10" s="10">
        <f t="shared" si="0"/>
        <v>0</v>
      </c>
      <c r="J10" s="13" t="str">
        <f t="shared" si="1"/>
        <v>**</v>
      </c>
    </row>
    <row r="11" spans="2:10" x14ac:dyDescent="0.25">
      <c r="B11" s="7">
        <v>4</v>
      </c>
      <c r="C11" s="8" t="s">
        <v>8</v>
      </c>
      <c r="D11" s="9">
        <v>32</v>
      </c>
      <c r="E11" s="9">
        <v>4</v>
      </c>
      <c r="F11" s="10">
        <v>35000</v>
      </c>
      <c r="G11" s="10">
        <f t="shared" si="0"/>
        <v>4480000</v>
      </c>
      <c r="H11" s="11">
        <v>0</v>
      </c>
      <c r="I11" s="10">
        <f t="shared" si="0"/>
        <v>0</v>
      </c>
      <c r="J11" s="13" t="str">
        <f t="shared" si="1"/>
        <v>**</v>
      </c>
    </row>
    <row r="12" spans="2:10" x14ac:dyDescent="0.25">
      <c r="B12" s="7">
        <v>5</v>
      </c>
      <c r="C12" s="8" t="s">
        <v>9</v>
      </c>
      <c r="D12" s="9">
        <v>20</v>
      </c>
      <c r="E12" s="9">
        <v>4</v>
      </c>
      <c r="F12" s="10">
        <v>24000</v>
      </c>
      <c r="G12" s="10">
        <f t="shared" si="0"/>
        <v>1920000</v>
      </c>
      <c r="H12" s="11">
        <v>0</v>
      </c>
      <c r="I12" s="10">
        <f t="shared" si="0"/>
        <v>0</v>
      </c>
      <c r="J12" s="13" t="str">
        <f t="shared" si="1"/>
        <v>**</v>
      </c>
    </row>
    <row r="13" spans="2:10" x14ac:dyDescent="0.25">
      <c r="B13" s="7">
        <v>6</v>
      </c>
      <c r="C13" s="8" t="s">
        <v>10</v>
      </c>
      <c r="D13" s="9">
        <v>6</v>
      </c>
      <c r="E13" s="9">
        <v>4</v>
      </c>
      <c r="F13" s="10">
        <v>19000</v>
      </c>
      <c r="G13" s="10">
        <f t="shared" si="0"/>
        <v>456000</v>
      </c>
      <c r="H13" s="11">
        <v>0</v>
      </c>
      <c r="I13" s="10">
        <f t="shared" si="0"/>
        <v>0</v>
      </c>
      <c r="J13" s="13" t="str">
        <f t="shared" si="1"/>
        <v>**</v>
      </c>
    </row>
    <row r="14" spans="2:10" x14ac:dyDescent="0.25">
      <c r="B14" s="7">
        <v>7</v>
      </c>
      <c r="C14" s="8" t="s">
        <v>11</v>
      </c>
      <c r="D14" s="9">
        <v>10</v>
      </c>
      <c r="E14" s="12">
        <v>4</v>
      </c>
      <c r="F14" s="10">
        <v>26500</v>
      </c>
      <c r="G14" s="10">
        <f t="shared" si="0"/>
        <v>1060000</v>
      </c>
      <c r="H14" s="11">
        <v>0</v>
      </c>
      <c r="I14" s="10">
        <f t="shared" si="0"/>
        <v>0</v>
      </c>
      <c r="J14" s="13" t="str">
        <f t="shared" si="1"/>
        <v>**</v>
      </c>
    </row>
    <row r="15" spans="2:10" x14ac:dyDescent="0.25">
      <c r="B15" s="7">
        <v>8</v>
      </c>
      <c r="C15" s="8" t="s">
        <v>12</v>
      </c>
      <c r="D15" s="12">
        <v>36</v>
      </c>
      <c r="E15" s="12">
        <v>2</v>
      </c>
      <c r="F15" s="10">
        <v>15000</v>
      </c>
      <c r="G15" s="10">
        <f t="shared" si="0"/>
        <v>1080000</v>
      </c>
      <c r="H15" s="11">
        <v>0</v>
      </c>
      <c r="I15" s="10">
        <f t="shared" si="0"/>
        <v>0</v>
      </c>
      <c r="J15" s="13" t="str">
        <f t="shared" si="1"/>
        <v>**</v>
      </c>
    </row>
    <row r="16" spans="2:10" x14ac:dyDescent="0.25">
      <c r="B16" s="7">
        <v>9</v>
      </c>
      <c r="C16" s="8" t="s">
        <v>13</v>
      </c>
      <c r="D16" s="12">
        <v>16</v>
      </c>
      <c r="E16" s="12">
        <v>2</v>
      </c>
      <c r="F16" s="10">
        <v>60000</v>
      </c>
      <c r="G16" s="10">
        <f t="shared" si="0"/>
        <v>1920000</v>
      </c>
      <c r="H16" s="11">
        <v>0</v>
      </c>
      <c r="I16" s="10">
        <f t="shared" si="0"/>
        <v>0</v>
      </c>
      <c r="J16" s="13" t="str">
        <f t="shared" si="1"/>
        <v>**</v>
      </c>
    </row>
    <row r="17" spans="2:10" x14ac:dyDescent="0.25">
      <c r="B17" s="7">
        <v>10</v>
      </c>
      <c r="C17" s="8" t="s">
        <v>14</v>
      </c>
      <c r="D17" s="12">
        <v>2</v>
      </c>
      <c r="E17" s="12">
        <v>2</v>
      </c>
      <c r="F17" s="10">
        <v>60000</v>
      </c>
      <c r="G17" s="10">
        <f t="shared" si="0"/>
        <v>240000</v>
      </c>
      <c r="H17" s="11">
        <v>0</v>
      </c>
      <c r="I17" s="10">
        <f t="shared" si="0"/>
        <v>0</v>
      </c>
      <c r="J17" s="13" t="str">
        <f t="shared" si="1"/>
        <v>**</v>
      </c>
    </row>
    <row r="18" spans="2:10" x14ac:dyDescent="0.25">
      <c r="B18" s="7">
        <v>11</v>
      </c>
      <c r="C18" s="8" t="s">
        <v>15</v>
      </c>
      <c r="D18" s="12">
        <v>12</v>
      </c>
      <c r="E18" s="12">
        <v>2</v>
      </c>
      <c r="F18" s="10">
        <v>30000</v>
      </c>
      <c r="G18" s="10">
        <f t="shared" si="0"/>
        <v>720000</v>
      </c>
      <c r="H18" s="11">
        <v>0</v>
      </c>
      <c r="I18" s="10">
        <f t="shared" si="0"/>
        <v>0</v>
      </c>
      <c r="J18" s="13" t="str">
        <f t="shared" si="1"/>
        <v>**</v>
      </c>
    </row>
    <row r="19" spans="2:10" x14ac:dyDescent="0.25">
      <c r="B19" s="7">
        <v>12</v>
      </c>
      <c r="C19" s="8" t="s">
        <v>12</v>
      </c>
      <c r="D19" s="12">
        <v>11</v>
      </c>
      <c r="E19" s="12">
        <v>2</v>
      </c>
      <c r="F19" s="10">
        <v>35000</v>
      </c>
      <c r="G19" s="10">
        <f t="shared" si="0"/>
        <v>770000</v>
      </c>
      <c r="H19" s="11">
        <v>0</v>
      </c>
      <c r="I19" s="10">
        <f t="shared" si="0"/>
        <v>0</v>
      </c>
      <c r="J19" s="13" t="str">
        <f t="shared" si="1"/>
        <v>**</v>
      </c>
    </row>
    <row r="20" spans="2:10" x14ac:dyDescent="0.25">
      <c r="B20" s="7">
        <v>13</v>
      </c>
      <c r="C20" s="8" t="s">
        <v>16</v>
      </c>
      <c r="D20" s="12">
        <v>7</v>
      </c>
      <c r="E20" s="12">
        <v>1</v>
      </c>
      <c r="F20" s="10">
        <v>92450</v>
      </c>
      <c r="G20" s="10">
        <f t="shared" si="0"/>
        <v>647150</v>
      </c>
      <c r="H20" s="11">
        <v>0</v>
      </c>
      <c r="I20" s="10">
        <f t="shared" si="0"/>
        <v>0</v>
      </c>
      <c r="J20" s="13" t="str">
        <f t="shared" si="1"/>
        <v>**</v>
      </c>
    </row>
    <row r="21" spans="2:10" x14ac:dyDescent="0.25">
      <c r="B21" s="7">
        <v>14</v>
      </c>
      <c r="C21" s="8" t="s">
        <v>17</v>
      </c>
      <c r="D21" s="12">
        <v>4</v>
      </c>
      <c r="E21" s="12">
        <v>1</v>
      </c>
      <c r="F21" s="10">
        <v>22500</v>
      </c>
      <c r="G21" s="10">
        <f t="shared" si="0"/>
        <v>90000</v>
      </c>
      <c r="H21" s="11">
        <v>0</v>
      </c>
      <c r="I21" s="10">
        <f t="shared" si="0"/>
        <v>0</v>
      </c>
      <c r="J21" s="13" t="str">
        <f t="shared" si="1"/>
        <v>**</v>
      </c>
    </row>
    <row r="22" spans="2:10" x14ac:dyDescent="0.25">
      <c r="B22" s="7">
        <v>15</v>
      </c>
      <c r="C22" s="8" t="s">
        <v>18</v>
      </c>
      <c r="D22" s="12">
        <v>2</v>
      </c>
      <c r="E22" s="12">
        <v>1</v>
      </c>
      <c r="F22" s="10">
        <v>20000</v>
      </c>
      <c r="G22" s="10">
        <f t="shared" si="0"/>
        <v>40000</v>
      </c>
      <c r="H22" s="11">
        <v>0</v>
      </c>
      <c r="I22" s="10">
        <f t="shared" si="0"/>
        <v>0</v>
      </c>
      <c r="J22" s="13" t="str">
        <f t="shared" si="1"/>
        <v>**</v>
      </c>
    </row>
    <row r="23" spans="2:10" x14ac:dyDescent="0.25">
      <c r="B23" s="7">
        <v>16</v>
      </c>
      <c r="C23" s="8" t="s">
        <v>19</v>
      </c>
      <c r="D23" s="12">
        <v>4</v>
      </c>
      <c r="E23" s="12">
        <v>1</v>
      </c>
      <c r="F23" s="10">
        <v>37500</v>
      </c>
      <c r="G23" s="10">
        <f t="shared" si="0"/>
        <v>150000</v>
      </c>
      <c r="H23" s="11">
        <v>0</v>
      </c>
      <c r="I23" s="10">
        <f t="shared" si="0"/>
        <v>0</v>
      </c>
      <c r="J23" s="13" t="str">
        <f t="shared" si="1"/>
        <v>**</v>
      </c>
    </row>
    <row r="24" spans="2:10" x14ac:dyDescent="0.25">
      <c r="B24" s="7">
        <v>17</v>
      </c>
      <c r="C24" s="8" t="s">
        <v>20</v>
      </c>
      <c r="D24" s="12">
        <v>4</v>
      </c>
      <c r="E24" s="12">
        <v>1</v>
      </c>
      <c r="F24" s="10">
        <v>29500</v>
      </c>
      <c r="G24" s="10">
        <f t="shared" si="0"/>
        <v>118000</v>
      </c>
      <c r="H24" s="11">
        <v>0</v>
      </c>
      <c r="I24" s="10">
        <f t="shared" si="0"/>
        <v>0</v>
      </c>
      <c r="J24" s="13" t="str">
        <f t="shared" si="1"/>
        <v>**</v>
      </c>
    </row>
    <row r="25" spans="2:10" x14ac:dyDescent="0.25">
      <c r="B25" s="7">
        <v>18</v>
      </c>
      <c r="C25" s="8" t="s">
        <v>21</v>
      </c>
      <c r="D25" s="12">
        <v>6</v>
      </c>
      <c r="E25" s="12">
        <v>1</v>
      </c>
      <c r="F25" s="10">
        <v>157500</v>
      </c>
      <c r="G25" s="10">
        <f t="shared" si="0"/>
        <v>945000</v>
      </c>
      <c r="H25" s="11">
        <v>0</v>
      </c>
      <c r="I25" s="10">
        <f t="shared" si="0"/>
        <v>0</v>
      </c>
      <c r="J25" s="13" t="str">
        <f t="shared" si="1"/>
        <v>**</v>
      </c>
    </row>
    <row r="26" spans="2:10" x14ac:dyDescent="0.25">
      <c r="B26" s="7">
        <v>19</v>
      </c>
      <c r="C26" s="8" t="s">
        <v>22</v>
      </c>
      <c r="D26" s="12">
        <v>1</v>
      </c>
      <c r="E26" s="12">
        <v>1</v>
      </c>
      <c r="F26" s="10">
        <v>112550</v>
      </c>
      <c r="G26" s="10">
        <f t="shared" si="0"/>
        <v>112550</v>
      </c>
      <c r="H26" s="11">
        <v>0</v>
      </c>
      <c r="I26" s="10">
        <f t="shared" si="0"/>
        <v>0</v>
      </c>
      <c r="J26" s="13" t="str">
        <f t="shared" si="1"/>
        <v>**</v>
      </c>
    </row>
    <row r="27" spans="2:10" x14ac:dyDescent="0.25">
      <c r="B27" s="7">
        <v>20</v>
      </c>
      <c r="C27" s="8" t="s">
        <v>23</v>
      </c>
      <c r="D27" s="12">
        <v>4</v>
      </c>
      <c r="E27" s="12">
        <v>1</v>
      </c>
      <c r="F27" s="10">
        <v>430000</v>
      </c>
      <c r="G27" s="10">
        <f t="shared" si="0"/>
        <v>1720000</v>
      </c>
      <c r="H27" s="11">
        <v>0</v>
      </c>
      <c r="I27" s="10">
        <f t="shared" si="0"/>
        <v>0</v>
      </c>
      <c r="J27" s="13" t="str">
        <f t="shared" si="1"/>
        <v>**</v>
      </c>
    </row>
    <row r="28" spans="2:10" x14ac:dyDescent="0.25">
      <c r="B28" s="7">
        <v>21</v>
      </c>
      <c r="C28" s="8" t="s">
        <v>24</v>
      </c>
      <c r="D28" s="12">
        <v>4</v>
      </c>
      <c r="E28" s="12">
        <v>1</v>
      </c>
      <c r="F28" s="10">
        <v>400000</v>
      </c>
      <c r="G28" s="10">
        <f t="shared" si="0"/>
        <v>1600000</v>
      </c>
      <c r="H28" s="11">
        <v>0</v>
      </c>
      <c r="I28" s="10">
        <f t="shared" si="0"/>
        <v>0</v>
      </c>
      <c r="J28" s="13" t="str">
        <f t="shared" si="1"/>
        <v>**</v>
      </c>
    </row>
    <row r="29" spans="2:10" x14ac:dyDescent="0.25">
      <c r="B29" s="7">
        <v>22</v>
      </c>
      <c r="C29" s="8" t="s">
        <v>25</v>
      </c>
      <c r="D29" s="12">
        <v>8</v>
      </c>
      <c r="E29" s="12">
        <v>1</v>
      </c>
      <c r="F29" s="10">
        <v>120000</v>
      </c>
      <c r="G29" s="10">
        <f t="shared" si="0"/>
        <v>960000</v>
      </c>
      <c r="H29" s="11">
        <v>0</v>
      </c>
      <c r="I29" s="10">
        <f t="shared" si="0"/>
        <v>0</v>
      </c>
      <c r="J29" s="13" t="str">
        <f t="shared" si="1"/>
        <v>**</v>
      </c>
    </row>
    <row r="30" spans="2:10" x14ac:dyDescent="0.25">
      <c r="B30" s="7">
        <v>23</v>
      </c>
      <c r="C30" s="8" t="s">
        <v>26</v>
      </c>
      <c r="D30" s="12">
        <v>2</v>
      </c>
      <c r="E30" s="12">
        <v>1</v>
      </c>
      <c r="F30" s="10">
        <v>185000</v>
      </c>
      <c r="G30" s="10">
        <f t="shared" si="0"/>
        <v>370000</v>
      </c>
      <c r="H30" s="11">
        <v>0</v>
      </c>
      <c r="I30" s="10">
        <f t="shared" si="0"/>
        <v>0</v>
      </c>
      <c r="J30" s="13" t="str">
        <f t="shared" si="1"/>
        <v>**</v>
      </c>
    </row>
    <row r="31" spans="2:10" x14ac:dyDescent="0.25">
      <c r="B31" s="7">
        <v>24</v>
      </c>
      <c r="C31" s="8" t="s">
        <v>27</v>
      </c>
      <c r="D31" s="12">
        <v>6</v>
      </c>
      <c r="E31" s="12">
        <v>1</v>
      </c>
      <c r="F31" s="10">
        <v>32500</v>
      </c>
      <c r="G31" s="10">
        <f t="shared" si="0"/>
        <v>195000</v>
      </c>
      <c r="H31" s="11">
        <v>0</v>
      </c>
      <c r="I31" s="10">
        <f t="shared" si="0"/>
        <v>0</v>
      </c>
      <c r="J31" s="13" t="str">
        <f t="shared" si="1"/>
        <v>**</v>
      </c>
    </row>
    <row r="32" spans="2:10" x14ac:dyDescent="0.25">
      <c r="B32" s="7">
        <v>25</v>
      </c>
      <c r="C32" s="8" t="s">
        <v>28</v>
      </c>
      <c r="D32" s="12">
        <v>5</v>
      </c>
      <c r="E32" s="12">
        <v>1</v>
      </c>
      <c r="F32" s="10">
        <v>19000</v>
      </c>
      <c r="G32" s="10">
        <f t="shared" si="0"/>
        <v>95000</v>
      </c>
      <c r="H32" s="11">
        <v>0</v>
      </c>
      <c r="I32" s="10">
        <f t="shared" si="0"/>
        <v>0</v>
      </c>
      <c r="J32" s="13" t="str">
        <f t="shared" si="1"/>
        <v>**</v>
      </c>
    </row>
    <row r="33" spans="7:10" x14ac:dyDescent="0.25">
      <c r="G33" s="16">
        <f>SUM(G8:G32)</f>
        <v>25668700</v>
      </c>
      <c r="I33" s="16">
        <f>SUM(I8:I32)</f>
        <v>0</v>
      </c>
      <c r="J33" s="13" t="str">
        <f>IF(OR(I33&gt;$G33,I33&lt;$J$2),$J$1,"")</f>
        <v>**</v>
      </c>
    </row>
    <row r="35" spans="7:10" x14ac:dyDescent="0.25">
      <c r="G35" s="17">
        <v>25668700</v>
      </c>
    </row>
  </sheetData>
  <sheetProtection password="C719" sheet="1" objects="1" scenarios="1" selectLockedCells="1"/>
  <mergeCells count="4">
    <mergeCell ref="B1:I1"/>
    <mergeCell ref="B3:I3"/>
    <mergeCell ref="B5:I5"/>
    <mergeCell ref="B4:J4"/>
  </mergeCells>
  <conditionalFormatting sqref="J8:J33">
    <cfRule type="cellIs" dxfId="0" priority="1" operator="equal">
      <formula>$J$1</formula>
    </cfRule>
  </conditionalFormatting>
  <pageMargins left="1.9" right="0.70866141732283472" top="0.74803149606299213" bottom="0.74803149606299213" header="0.31496062992125984" footer="0.31496062992125984"/>
  <pageSetup paperSize="5" scale="70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ECONÓMICO</vt:lpstr>
      <vt:lpstr>ECONÓMICO!Área_de_impresión</vt:lpstr>
      <vt:lpstr>ECONÓMICO!Títulos_a_imprimir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Fernando de Jesus Orjuela de la Torre</dc:creator>
  <cp:lastModifiedBy>Mario Fernando de Jesus Orjuela de la Torre</cp:lastModifiedBy>
  <dcterms:created xsi:type="dcterms:W3CDTF">2018-03-26T16:27:39Z</dcterms:created>
  <dcterms:modified xsi:type="dcterms:W3CDTF">2018-03-26T16:46:21Z</dcterms:modified>
</cp:coreProperties>
</file>