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A:\IDRY\INVERTENTORIA COLISEO DE COMBATES\PLIEGOS TIPO\"/>
    </mc:Choice>
  </mc:AlternateContent>
  <bookViews>
    <workbookView xWindow="0" yWindow="0" windowWidth="23040" windowHeight="9816"/>
  </bookViews>
  <sheets>
    <sheet name="PRESUPUESTO DE INTERVENTORIA" sheetId="2" r:id="rId1"/>
  </sheets>
  <definedNames>
    <definedName name="_xlnm.Print_Area" localSheetId="0">'PRESUPUESTO DE INTERVENTORIA'!$A$1:$K$51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2" l="1"/>
  <c r="H26" i="2"/>
  <c r="H25" i="2"/>
  <c r="H24" i="2"/>
  <c r="H23" i="2"/>
  <c r="J29" i="2" s="1"/>
  <c r="H12" i="2" l="1"/>
  <c r="J12" i="2" s="1"/>
  <c r="H13" i="2"/>
  <c r="J13" i="2" s="1"/>
  <c r="H14" i="2"/>
  <c r="J14" i="2" s="1"/>
  <c r="H16" i="2"/>
  <c r="J16" i="2" s="1"/>
  <c r="H17" i="2"/>
  <c r="J17" i="2" s="1"/>
  <c r="H18" i="2"/>
  <c r="J18" i="2" s="1"/>
  <c r="H11" i="2"/>
  <c r="J11" i="2" s="1"/>
  <c r="J19" i="2" s="1"/>
  <c r="J31" i="2" s="1"/>
  <c r="J34" i="2" l="1"/>
  <c r="J36" i="2" s="1"/>
</calcChain>
</file>

<file path=xl/sharedStrings.xml><?xml version="1.0" encoding="utf-8"?>
<sst xmlns="http://schemas.openxmlformats.org/spreadsheetml/2006/main" count="65" uniqueCount="57">
  <si>
    <t>Residente de Interventoría</t>
  </si>
  <si>
    <t>Profesional N° 1</t>
  </si>
  <si>
    <t>Profesional N° 2</t>
  </si>
  <si>
    <t>Profesional N° 3</t>
  </si>
  <si>
    <t>Profesional N° 4</t>
  </si>
  <si>
    <t xml:space="preserve">Director de Interventoría </t>
  </si>
  <si>
    <t>Secretaria</t>
  </si>
  <si>
    <t>Profesional con título de pregrado Ingeniero(a) civil o Arquitecto(a) Cat. 5</t>
  </si>
  <si>
    <t>Profesional Ingeniero Eléctrico o electromecánico Cat. 5</t>
  </si>
  <si>
    <t>Profesional en seguridad y salud en el trabajo  Cat. 7</t>
  </si>
  <si>
    <t>Profesional administrador de empresas o contador público Cat. 6</t>
  </si>
  <si>
    <t xml:space="preserve">Técnico o tecnólogo </t>
  </si>
  <si>
    <t>Profesional en el area de derecho Cat. 6</t>
  </si>
  <si>
    <t>1. COSTOS DE PERSONAL</t>
  </si>
  <si>
    <t>CANT.</t>
  </si>
  <si>
    <t xml:space="preserve"> Ingeniero Civil y/o Arquitecto Cat. 2.
 con especializacion en interventoria y supervision de obras y/o gerencia de
Proyectos de construccion y/o Estructuras y/o gerencia de obras.</t>
  </si>
  <si>
    <t>SUELDO MES</t>
  </si>
  <si>
    <t>CARGO</t>
  </si>
  <si>
    <t>PRIMA</t>
  </si>
  <si>
    <t>VR. BASICO</t>
  </si>
  <si>
    <t>PARTICIPACION 
(MES-HOBRE)</t>
  </si>
  <si>
    <t>FM</t>
  </si>
  <si>
    <t>VR. PARCIAL</t>
  </si>
  <si>
    <t>PERSONAL ADMINISTRATIVO</t>
  </si>
  <si>
    <t>PERSONAL PROFESIONAL</t>
  </si>
  <si>
    <t>TOTAL COSTOS DE PERSONAL</t>
  </si>
  <si>
    <t>CONCEPTO</t>
  </si>
  <si>
    <t>UND</t>
  </si>
  <si>
    <t>Mes</t>
  </si>
  <si>
    <t>VALOR</t>
  </si>
  <si>
    <t>CANT</t>
  </si>
  <si>
    <t>UTILIZACIÓN
(H-MES)</t>
  </si>
  <si>
    <t>Equipo completo de Topografia (incluye transito, nivel, y elementos complementarios) y Comision de Topografia (Topografo y 2 Cadeneros)</t>
  </si>
  <si>
    <t>Ensayos</t>
  </si>
  <si>
    <t>COSTOS DE ALQUILER DE EQUIPOS Y OFICINA</t>
  </si>
  <si>
    <t>EQUIPO DE LABORATORIOS (Suelos, concretos)</t>
  </si>
  <si>
    <t>vehiculo tipo campero PIC KUP, camioneta o similar, con cilindraje desde 2000 cc hasta 2999 cc incluyendo los costos de mantenimiento, conductor y combustible.</t>
  </si>
  <si>
    <t>OFICINA</t>
  </si>
  <si>
    <t>Alquiler Oficina</t>
  </si>
  <si>
    <t>OTROS COSTOS</t>
  </si>
  <si>
    <t>Elaboracion, fotografias y procesamiento de documentos</t>
  </si>
  <si>
    <t>2. COSTOS DIRECTOS</t>
  </si>
  <si>
    <t>3. COSTOS DE PERSONAL + COSTOS DIRECTOS</t>
  </si>
  <si>
    <t>4. IVA 19.00%</t>
  </si>
  <si>
    <t>5. COSTO FINAL (ajustado al peso)</t>
  </si>
  <si>
    <t>ELABORÓ:</t>
  </si>
  <si>
    <t>JULIAN ANDRES ACEVEDO SAAVEDRA</t>
  </si>
  <si>
    <t>M,P A24882014-1118549019</t>
  </si>
  <si>
    <t>ARQUITECTO - APOYO A LA SUPERVISIÓN</t>
  </si>
  <si>
    <t>MESES</t>
  </si>
  <si>
    <t>Plazo=</t>
  </si>
  <si>
    <t>OBJETO:</t>
  </si>
  <si>
    <t>PRESUPUESTO DE INTERVENTORIA - JULIO DE 2024</t>
  </si>
  <si>
    <t>REPÚBLICA DE COLOMBIA
DEPARTAMENTO DE CASANARE
MUNICIPIO DE YOPAL</t>
  </si>
  <si>
    <t>“INTERVENTORIA TÉCNICA, AMBIENTAL, ADMINISTRATIVA, FINANCIERA, CONTABLE Y JURIDICA A LA CONSTRUCCIÓN CENTRO DE ENTRENAMIENTO DE DEPORTES DE CONTACTO EN LAS INSTALACIONES DEL COMPLEJO DEPORTIVO EL HOBO DEL MUNICIPIO DE YOPAL, DEPARTAMENTO DE CASANARE.</t>
  </si>
  <si>
    <t>Topografia</t>
  </si>
  <si>
    <t>TITULO  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</si>
</sst>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8" formatCode="0.000%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8" fontId="3" fillId="0" borderId="0" xfId="1" applyNumberFormat="1" applyFont="1" applyAlignment="1">
      <alignment vertical="center"/>
    </xf>
    <xf numFmtId="0" fontId="2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2" fontId="6" fillId="0" borderId="1" xfId="2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center" wrapText="1"/>
    </xf>
    <xf numFmtId="44" fontId="6" fillId="0" borderId="1" xfId="2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0" fontId="2" fillId="3" borderId="3" xfId="0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justify" vertical="top" wrapText="1"/>
    </xf>
    <xf numFmtId="0" fontId="1" fillId="0" borderId="1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6" fillId="0" borderId="21" xfId="0" applyFont="1" applyFill="1" applyBorder="1" applyAlignment="1">
      <alignment horizontal="left" vertical="center" wrapText="1"/>
    </xf>
    <xf numFmtId="44" fontId="3" fillId="0" borderId="19" xfId="0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justify" vertical="center" wrapText="1"/>
    </xf>
    <xf numFmtId="44" fontId="1" fillId="3" borderId="19" xfId="0" applyNumberFormat="1" applyFont="1" applyFill="1" applyBorder="1" applyAlignment="1">
      <alignment horizontal="center" vertical="top" wrapText="1"/>
    </xf>
    <xf numFmtId="44" fontId="5" fillId="2" borderId="19" xfId="0" applyNumberFormat="1" applyFont="1" applyFill="1" applyBorder="1" applyAlignment="1">
      <alignment vertical="center"/>
    </xf>
    <xf numFmtId="0" fontId="2" fillId="0" borderId="2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2" fontId="2" fillId="3" borderId="3" xfId="0" applyNumberFormat="1" applyFont="1" applyFill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44" fontId="1" fillId="3" borderId="22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4" fontId="6" fillId="0" borderId="1" xfId="2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left" vertical="center"/>
    </xf>
    <xf numFmtId="0" fontId="5" fillId="2" borderId="27" xfId="0" applyFont="1" applyFill="1" applyBorder="1" applyAlignment="1">
      <alignment horizontal="left" vertical="center"/>
    </xf>
    <xf numFmtId="0" fontId="5" fillId="2" borderId="28" xfId="0" applyFont="1" applyFill="1" applyBorder="1" applyAlignment="1">
      <alignment horizontal="left" vertical="center"/>
    </xf>
    <xf numFmtId="2" fontId="5" fillId="0" borderId="18" xfId="2" applyNumberFormat="1" applyFont="1" applyFill="1" applyBorder="1" applyAlignment="1">
      <alignment horizontal="left" vertical="center" wrapText="1"/>
    </xf>
    <xf numFmtId="2" fontId="5" fillId="0" borderId="9" xfId="2" applyNumberFormat="1" applyFont="1" applyFill="1" applyBorder="1" applyAlignment="1">
      <alignment horizontal="left" vertical="center" wrapText="1"/>
    </xf>
    <xf numFmtId="2" fontId="5" fillId="0" borderId="11" xfId="2" applyNumberFormat="1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top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50"/>
  <sheetViews>
    <sheetView showGridLines="0" tabSelected="1" view="pageBreakPreview" topLeftCell="A4" zoomScale="40" zoomScaleNormal="40" zoomScaleSheetLayoutView="40" workbookViewId="0">
      <selection activeCell="D12" sqref="D12"/>
    </sheetView>
  </sheetViews>
  <sheetFormatPr baseColWidth="10" defaultColWidth="11.44140625" defaultRowHeight="13.2" x14ac:dyDescent="0.3"/>
  <cols>
    <col min="1" max="1" width="7.44140625" style="2" customWidth="1"/>
    <col min="2" max="2" width="19.5546875" style="1" customWidth="1"/>
    <col min="3" max="3" width="44.44140625" style="2" customWidth="1"/>
    <col min="4" max="4" width="9.77734375" style="2" bestFit="1" customWidth="1"/>
    <col min="5" max="5" width="21.77734375" style="2" bestFit="1" customWidth="1"/>
    <col min="6" max="6" width="10.21875" style="2" bestFit="1" customWidth="1"/>
    <col min="7" max="7" width="22.77734375" style="2" bestFit="1" customWidth="1"/>
    <col min="8" max="8" width="18.5546875" style="2" bestFit="1" customWidth="1"/>
    <col min="9" max="9" width="5.5546875" style="2" bestFit="1" customWidth="1"/>
    <col min="10" max="10" width="23.77734375" style="2" bestFit="1" customWidth="1"/>
    <col min="11" max="11" width="4.77734375" style="2" customWidth="1"/>
    <col min="12" max="16384" width="11.44140625" style="2"/>
  </cols>
  <sheetData>
    <row r="2" spans="1:13" ht="13.8" thickBot="1" x14ac:dyDescent="0.35">
      <c r="A2" s="19"/>
      <c r="B2" s="20"/>
      <c r="C2" s="19"/>
      <c r="D2" s="19"/>
      <c r="E2" s="19"/>
      <c r="F2" s="19"/>
      <c r="G2" s="19"/>
    </row>
    <row r="3" spans="1:13" ht="38.4" customHeight="1" x14ac:dyDescent="0.3">
      <c r="A3" s="19"/>
      <c r="B3" s="43" t="s">
        <v>53</v>
      </c>
      <c r="C3" s="44"/>
      <c r="D3" s="44"/>
      <c r="E3" s="44"/>
      <c r="F3" s="44"/>
      <c r="G3" s="44"/>
      <c r="H3" s="44"/>
      <c r="I3" s="44"/>
      <c r="J3" s="45"/>
    </row>
    <row r="4" spans="1:13" x14ac:dyDescent="0.3">
      <c r="A4" s="19"/>
      <c r="B4" s="40" t="s">
        <v>52</v>
      </c>
      <c r="C4" s="41"/>
      <c r="D4" s="41"/>
      <c r="E4" s="41"/>
      <c r="F4" s="41"/>
      <c r="G4" s="41"/>
      <c r="H4" s="41"/>
      <c r="I4" s="41"/>
      <c r="J4" s="42"/>
    </row>
    <row r="5" spans="1:13" ht="35.4" customHeight="1" x14ac:dyDescent="0.3">
      <c r="A5" s="19"/>
      <c r="B5" s="22" t="s">
        <v>51</v>
      </c>
      <c r="C5" s="49" t="s">
        <v>54</v>
      </c>
      <c r="D5" s="49"/>
      <c r="E5" s="49"/>
      <c r="F5" s="49"/>
      <c r="G5" s="49"/>
      <c r="H5" s="49"/>
      <c r="I5" s="49"/>
      <c r="J5" s="50"/>
    </row>
    <row r="6" spans="1:13" x14ac:dyDescent="0.3">
      <c r="A6" s="19"/>
      <c r="B6" s="23"/>
      <c r="C6" s="19"/>
      <c r="D6" s="19"/>
      <c r="E6" s="19"/>
      <c r="F6" s="19"/>
      <c r="G6" s="19"/>
      <c r="H6" s="19"/>
      <c r="I6" s="19"/>
      <c r="J6" s="3"/>
    </row>
    <row r="7" spans="1:13" ht="13.8" thickBot="1" x14ac:dyDescent="0.35">
      <c r="A7" s="19"/>
      <c r="B7" s="23"/>
      <c r="C7" s="19"/>
      <c r="D7" s="19"/>
      <c r="E7" s="19"/>
      <c r="F7" s="19"/>
      <c r="G7" s="19"/>
      <c r="H7" s="18" t="s">
        <v>50</v>
      </c>
      <c r="I7" s="31">
        <v>7</v>
      </c>
      <c r="J7" s="32" t="s">
        <v>49</v>
      </c>
    </row>
    <row r="8" spans="1:13" s="10" customFormat="1" ht="31.2" customHeight="1" thickBot="1" x14ac:dyDescent="0.35">
      <c r="A8" s="37"/>
      <c r="B8" s="59" t="s">
        <v>13</v>
      </c>
      <c r="C8" s="60"/>
      <c r="D8" s="60"/>
      <c r="E8" s="60"/>
      <c r="F8" s="60"/>
      <c r="G8" s="60"/>
      <c r="H8" s="60"/>
      <c r="I8" s="60"/>
      <c r="J8" s="61"/>
    </row>
    <row r="9" spans="1:13" s="8" customFormat="1" ht="31.2" x14ac:dyDescent="0.3">
      <c r="A9" s="38"/>
      <c r="B9" s="33" t="s">
        <v>17</v>
      </c>
      <c r="C9" s="34" t="s">
        <v>56</v>
      </c>
      <c r="D9" s="34" t="s">
        <v>14</v>
      </c>
      <c r="E9" s="34" t="s">
        <v>16</v>
      </c>
      <c r="F9" s="34" t="s">
        <v>18</v>
      </c>
      <c r="G9" s="34" t="s">
        <v>20</v>
      </c>
      <c r="H9" s="34" t="s">
        <v>19</v>
      </c>
      <c r="I9" s="34" t="s">
        <v>21</v>
      </c>
      <c r="J9" s="35" t="s">
        <v>22</v>
      </c>
    </row>
    <row r="10" spans="1:13" s="8" customFormat="1" ht="15.6" x14ac:dyDescent="0.3">
      <c r="A10" s="38"/>
      <c r="B10" s="62" t="s">
        <v>24</v>
      </c>
      <c r="C10" s="63"/>
      <c r="D10" s="63"/>
      <c r="E10" s="63"/>
      <c r="F10" s="63"/>
      <c r="G10" s="63"/>
      <c r="H10" s="63"/>
      <c r="I10" s="63"/>
      <c r="J10" s="64"/>
    </row>
    <row r="11" spans="1:13" s="7" customFormat="1" ht="75" x14ac:dyDescent="0.3">
      <c r="A11" s="39"/>
      <c r="B11" s="24" t="s">
        <v>5</v>
      </c>
      <c r="C11" s="13" t="s">
        <v>15</v>
      </c>
      <c r="D11" s="11">
        <v>1</v>
      </c>
      <c r="E11" s="14">
        <v>10440000</v>
      </c>
      <c r="F11" s="12">
        <v>0</v>
      </c>
      <c r="G11" s="16">
        <v>2.8</v>
      </c>
      <c r="H11" s="14">
        <f>G11*E11</f>
        <v>29232000</v>
      </c>
      <c r="I11" s="15">
        <v>2.14</v>
      </c>
      <c r="J11" s="25">
        <f>I11*H11</f>
        <v>62556480</v>
      </c>
      <c r="M11" s="9"/>
    </row>
    <row r="12" spans="1:13" s="7" customFormat="1" ht="30" x14ac:dyDescent="0.3">
      <c r="A12" s="39"/>
      <c r="B12" s="24" t="s">
        <v>0</v>
      </c>
      <c r="C12" s="13" t="s">
        <v>7</v>
      </c>
      <c r="D12" s="11">
        <v>1</v>
      </c>
      <c r="E12" s="14">
        <v>5800000</v>
      </c>
      <c r="F12" s="12">
        <v>0</v>
      </c>
      <c r="G12" s="16">
        <v>7</v>
      </c>
      <c r="H12" s="14">
        <f t="shared" ref="H12:H18" si="0">G12*E12</f>
        <v>40600000</v>
      </c>
      <c r="I12" s="15">
        <v>2.14</v>
      </c>
      <c r="J12" s="25">
        <f t="shared" ref="J12:J18" si="1">I12*H12</f>
        <v>86884000</v>
      </c>
      <c r="M12" s="9"/>
    </row>
    <row r="13" spans="1:13" s="7" customFormat="1" ht="30" x14ac:dyDescent="0.3">
      <c r="A13" s="39"/>
      <c r="B13" s="24" t="s">
        <v>1</v>
      </c>
      <c r="C13" s="13" t="s">
        <v>8</v>
      </c>
      <c r="D13" s="11">
        <v>1</v>
      </c>
      <c r="E13" s="14">
        <v>5800000</v>
      </c>
      <c r="F13" s="12">
        <v>0</v>
      </c>
      <c r="G13" s="16">
        <v>1.75</v>
      </c>
      <c r="H13" s="14">
        <f t="shared" si="0"/>
        <v>10150000</v>
      </c>
      <c r="I13" s="15">
        <v>2.14</v>
      </c>
      <c r="J13" s="25">
        <f t="shared" si="1"/>
        <v>21721000</v>
      </c>
      <c r="M13" s="9"/>
    </row>
    <row r="14" spans="1:13" s="7" customFormat="1" ht="30" x14ac:dyDescent="0.3">
      <c r="A14" s="39"/>
      <c r="B14" s="24" t="s">
        <v>2</v>
      </c>
      <c r="C14" s="13" t="s">
        <v>9</v>
      </c>
      <c r="D14" s="11">
        <v>1</v>
      </c>
      <c r="E14" s="14">
        <v>4060000</v>
      </c>
      <c r="F14" s="12">
        <v>0</v>
      </c>
      <c r="G14" s="16">
        <v>1.75</v>
      </c>
      <c r="H14" s="14">
        <f t="shared" si="0"/>
        <v>7105000</v>
      </c>
      <c r="I14" s="15">
        <v>2.14</v>
      </c>
      <c r="J14" s="25">
        <f t="shared" si="1"/>
        <v>15204700</v>
      </c>
    </row>
    <row r="15" spans="1:13" s="7" customFormat="1" ht="15.6" x14ac:dyDescent="0.3">
      <c r="A15" s="39"/>
      <c r="B15" s="62" t="s">
        <v>23</v>
      </c>
      <c r="C15" s="63"/>
      <c r="D15" s="63"/>
      <c r="E15" s="63"/>
      <c r="F15" s="63"/>
      <c r="G15" s="63"/>
      <c r="H15" s="63"/>
      <c r="I15" s="63"/>
      <c r="J15" s="64"/>
    </row>
    <row r="16" spans="1:13" s="7" customFormat="1" ht="30" x14ac:dyDescent="0.3">
      <c r="A16" s="39"/>
      <c r="B16" s="24" t="s">
        <v>3</v>
      </c>
      <c r="C16" s="13" t="s">
        <v>10</v>
      </c>
      <c r="D16" s="11">
        <v>1</v>
      </c>
      <c r="E16" s="14">
        <v>4640000</v>
      </c>
      <c r="F16" s="12">
        <v>0</v>
      </c>
      <c r="G16" s="16">
        <v>0.7</v>
      </c>
      <c r="H16" s="14">
        <f t="shared" si="0"/>
        <v>3248000</v>
      </c>
      <c r="I16" s="15">
        <v>2.14</v>
      </c>
      <c r="J16" s="25">
        <f t="shared" si="1"/>
        <v>6950720</v>
      </c>
    </row>
    <row r="17" spans="1:10" s="7" customFormat="1" ht="15" x14ac:dyDescent="0.3">
      <c r="A17" s="39"/>
      <c r="B17" s="24" t="s">
        <v>4</v>
      </c>
      <c r="C17" s="13" t="s">
        <v>12</v>
      </c>
      <c r="D17" s="11">
        <v>1</v>
      </c>
      <c r="E17" s="14">
        <v>4640000</v>
      </c>
      <c r="F17" s="12">
        <v>0</v>
      </c>
      <c r="G17" s="16">
        <v>0.7</v>
      </c>
      <c r="H17" s="14">
        <f t="shared" si="0"/>
        <v>3248000</v>
      </c>
      <c r="I17" s="15">
        <v>2.14</v>
      </c>
      <c r="J17" s="25">
        <f t="shared" si="1"/>
        <v>6950720</v>
      </c>
    </row>
    <row r="18" spans="1:10" s="7" customFormat="1" ht="15" x14ac:dyDescent="0.3">
      <c r="A18" s="39"/>
      <c r="B18" s="24" t="s">
        <v>6</v>
      </c>
      <c r="C18" s="13" t="s">
        <v>11</v>
      </c>
      <c r="D18" s="11">
        <v>1</v>
      </c>
      <c r="E18" s="14">
        <v>1740000</v>
      </c>
      <c r="F18" s="12">
        <v>0</v>
      </c>
      <c r="G18" s="16">
        <v>7</v>
      </c>
      <c r="H18" s="14">
        <f t="shared" si="0"/>
        <v>12180000</v>
      </c>
      <c r="I18" s="15">
        <v>2.14</v>
      </c>
      <c r="J18" s="25">
        <f t="shared" si="1"/>
        <v>26065200</v>
      </c>
    </row>
    <row r="19" spans="1:10" ht="16.5" customHeight="1" thickBot="1" x14ac:dyDescent="0.35">
      <c r="A19" s="19"/>
      <c r="B19" s="26"/>
      <c r="C19" s="21"/>
      <c r="D19" s="21"/>
      <c r="E19" s="21"/>
      <c r="F19" s="21"/>
      <c r="G19" s="65" t="s">
        <v>25</v>
      </c>
      <c r="H19" s="65"/>
      <c r="I19" s="65"/>
      <c r="J19" s="36">
        <f>SUM(J11:J18)</f>
        <v>226332820</v>
      </c>
    </row>
    <row r="20" spans="1:10" ht="16.2" thickBot="1" x14ac:dyDescent="0.35">
      <c r="A20" s="19"/>
      <c r="B20" s="59" t="s">
        <v>41</v>
      </c>
      <c r="C20" s="60"/>
      <c r="D20" s="60"/>
      <c r="E20" s="60"/>
      <c r="F20" s="60"/>
      <c r="G20" s="60"/>
      <c r="H20" s="60"/>
      <c r="I20" s="60"/>
      <c r="J20" s="61"/>
    </row>
    <row r="21" spans="1:10" ht="31.2" x14ac:dyDescent="0.3">
      <c r="A21" s="19"/>
      <c r="B21" s="33"/>
      <c r="C21" s="34" t="s">
        <v>26</v>
      </c>
      <c r="D21" s="34" t="s">
        <v>27</v>
      </c>
      <c r="E21" s="34" t="s">
        <v>29</v>
      </c>
      <c r="F21" s="34" t="s">
        <v>30</v>
      </c>
      <c r="G21" s="34" t="s">
        <v>31</v>
      </c>
      <c r="H21" s="57" t="s">
        <v>22</v>
      </c>
      <c r="I21" s="58"/>
      <c r="J21" s="55"/>
    </row>
    <row r="22" spans="1:10" x14ac:dyDescent="0.3">
      <c r="A22" s="19"/>
      <c r="B22" s="52" t="s">
        <v>34</v>
      </c>
      <c r="C22" s="53"/>
      <c r="D22" s="53"/>
      <c r="E22" s="53"/>
      <c r="F22" s="53"/>
      <c r="G22" s="53"/>
      <c r="H22" s="53"/>
      <c r="I22" s="53"/>
      <c r="J22" s="55"/>
    </row>
    <row r="23" spans="1:10" ht="60" x14ac:dyDescent="0.3">
      <c r="A23" s="19"/>
      <c r="B23" s="24" t="s">
        <v>55</v>
      </c>
      <c r="C23" s="13" t="s">
        <v>32</v>
      </c>
      <c r="D23" s="11" t="s">
        <v>28</v>
      </c>
      <c r="E23" s="14">
        <v>25676370</v>
      </c>
      <c r="F23" s="12">
        <v>1</v>
      </c>
      <c r="G23" s="16">
        <v>0.5</v>
      </c>
      <c r="H23" s="51">
        <f>G23*E23</f>
        <v>12838185</v>
      </c>
      <c r="I23" s="51"/>
      <c r="J23" s="55"/>
    </row>
    <row r="24" spans="1:10" ht="30" x14ac:dyDescent="0.3">
      <c r="A24" s="19"/>
      <c r="B24" s="24" t="s">
        <v>33</v>
      </c>
      <c r="C24" s="13" t="s">
        <v>35</v>
      </c>
      <c r="D24" s="11" t="s">
        <v>28</v>
      </c>
      <c r="E24" s="14">
        <v>2850256</v>
      </c>
      <c r="F24" s="12">
        <v>1</v>
      </c>
      <c r="G24" s="16">
        <v>3</v>
      </c>
      <c r="H24" s="51">
        <f>G24*E24</f>
        <v>8550768</v>
      </c>
      <c r="I24" s="51"/>
      <c r="J24" s="55"/>
    </row>
    <row r="25" spans="1:10" ht="78.599999999999994" customHeight="1" x14ac:dyDescent="0.3">
      <c r="A25" s="19"/>
      <c r="B25" s="24" t="s">
        <v>33</v>
      </c>
      <c r="C25" s="13" t="s">
        <v>36</v>
      </c>
      <c r="D25" s="11" t="s">
        <v>28</v>
      </c>
      <c r="E25" s="14">
        <v>9000000</v>
      </c>
      <c r="F25" s="12">
        <v>1</v>
      </c>
      <c r="G25" s="16">
        <v>7</v>
      </c>
      <c r="H25" s="51">
        <f>G25*E25</f>
        <v>63000000</v>
      </c>
      <c r="I25" s="51"/>
      <c r="J25" s="55"/>
    </row>
    <row r="26" spans="1:10" ht="15" x14ac:dyDescent="0.3">
      <c r="A26" s="19"/>
      <c r="B26" s="24" t="s">
        <v>37</v>
      </c>
      <c r="C26" s="13" t="s">
        <v>38</v>
      </c>
      <c r="D26" s="11" t="s">
        <v>28</v>
      </c>
      <c r="E26" s="14">
        <v>947374</v>
      </c>
      <c r="F26" s="12">
        <v>1</v>
      </c>
      <c r="G26" s="16">
        <v>7</v>
      </c>
      <c r="H26" s="51">
        <f>G26*E26</f>
        <v>6631618</v>
      </c>
      <c r="I26" s="51"/>
      <c r="J26" s="55"/>
    </row>
    <row r="27" spans="1:10" x14ac:dyDescent="0.3">
      <c r="A27" s="19"/>
      <c r="B27" s="52" t="s">
        <v>39</v>
      </c>
      <c r="C27" s="53"/>
      <c r="D27" s="53"/>
      <c r="E27" s="53"/>
      <c r="F27" s="53"/>
      <c r="G27" s="53"/>
      <c r="H27" s="53"/>
      <c r="I27" s="53"/>
      <c r="J27" s="55"/>
    </row>
    <row r="28" spans="1:10" ht="30" x14ac:dyDescent="0.3">
      <c r="A28" s="19"/>
      <c r="B28" s="24" t="s">
        <v>33</v>
      </c>
      <c r="C28" s="13" t="s">
        <v>40</v>
      </c>
      <c r="D28" s="11" t="s">
        <v>28</v>
      </c>
      <c r="E28" s="14">
        <v>750000</v>
      </c>
      <c r="F28" s="12">
        <v>1</v>
      </c>
      <c r="G28" s="16">
        <v>7</v>
      </c>
      <c r="H28" s="51">
        <f>G28*E28</f>
        <v>5250000</v>
      </c>
      <c r="I28" s="51"/>
      <c r="J28" s="56"/>
    </row>
    <row r="29" spans="1:10" x14ac:dyDescent="0.3">
      <c r="A29" s="19"/>
      <c r="B29" s="23"/>
      <c r="C29" s="19"/>
      <c r="D29" s="19"/>
      <c r="E29" s="19"/>
      <c r="F29" s="19"/>
      <c r="G29" s="54" t="s">
        <v>25</v>
      </c>
      <c r="H29" s="54"/>
      <c r="I29" s="54"/>
      <c r="J29" s="27">
        <f>SUM(H23:I28)</f>
        <v>96270571</v>
      </c>
    </row>
    <row r="30" spans="1:10" x14ac:dyDescent="0.3">
      <c r="A30" s="19"/>
      <c r="B30" s="23"/>
      <c r="C30" s="19"/>
      <c r="D30" s="19"/>
      <c r="E30" s="19"/>
      <c r="F30" s="19"/>
      <c r="G30" s="19"/>
      <c r="H30" s="19"/>
      <c r="I30" s="19"/>
      <c r="J30" s="3"/>
    </row>
    <row r="31" spans="1:10" ht="15.6" x14ac:dyDescent="0.3">
      <c r="A31" s="19"/>
      <c r="B31" s="46" t="s">
        <v>42</v>
      </c>
      <c r="C31" s="47"/>
      <c r="D31" s="47"/>
      <c r="E31" s="47"/>
      <c r="F31" s="47"/>
      <c r="G31" s="47"/>
      <c r="H31" s="47"/>
      <c r="I31" s="48"/>
      <c r="J31" s="28">
        <f>J29+J19</f>
        <v>322603391</v>
      </c>
    </row>
    <row r="32" spans="1:10" x14ac:dyDescent="0.3">
      <c r="A32" s="19"/>
      <c r="B32" s="23"/>
      <c r="C32" s="19"/>
      <c r="D32" s="19"/>
      <c r="E32" s="19"/>
      <c r="F32" s="19"/>
      <c r="G32" s="19"/>
      <c r="H32" s="19"/>
      <c r="I32" s="19"/>
      <c r="J32" s="3"/>
    </row>
    <row r="33" spans="1:10" x14ac:dyDescent="0.3">
      <c r="A33" s="19"/>
      <c r="B33" s="23"/>
      <c r="C33" s="19"/>
      <c r="D33" s="19"/>
      <c r="E33" s="19"/>
      <c r="F33" s="19"/>
      <c r="G33" s="19"/>
      <c r="H33" s="19"/>
      <c r="I33" s="19"/>
      <c r="J33" s="3"/>
    </row>
    <row r="34" spans="1:10" ht="15.6" x14ac:dyDescent="0.3">
      <c r="A34" s="19"/>
      <c r="B34" s="46" t="s">
        <v>43</v>
      </c>
      <c r="C34" s="47"/>
      <c r="D34" s="47"/>
      <c r="E34" s="47"/>
      <c r="F34" s="47"/>
      <c r="G34" s="47"/>
      <c r="H34" s="47"/>
      <c r="I34" s="48"/>
      <c r="J34" s="28">
        <f>J31*0.19</f>
        <v>61294644.289999999</v>
      </c>
    </row>
    <row r="35" spans="1:10" x14ac:dyDescent="0.3">
      <c r="A35" s="19"/>
      <c r="B35" s="23"/>
      <c r="C35" s="19"/>
      <c r="D35" s="19"/>
      <c r="E35" s="19"/>
      <c r="F35" s="19"/>
      <c r="G35" s="19"/>
      <c r="H35" s="19"/>
      <c r="I35" s="19"/>
      <c r="J35" s="3"/>
    </row>
    <row r="36" spans="1:10" ht="15.6" x14ac:dyDescent="0.3">
      <c r="A36" s="19"/>
      <c r="B36" s="46" t="s">
        <v>44</v>
      </c>
      <c r="C36" s="47"/>
      <c r="D36" s="47"/>
      <c r="E36" s="47"/>
      <c r="F36" s="47"/>
      <c r="G36" s="47"/>
      <c r="H36" s="47"/>
      <c r="I36" s="48"/>
      <c r="J36" s="28">
        <f>ROUND(J31+J34,0)</f>
        <v>383898035</v>
      </c>
    </row>
    <row r="37" spans="1:10" x14ac:dyDescent="0.3">
      <c r="A37" s="19"/>
      <c r="B37" s="23"/>
      <c r="C37" s="19"/>
      <c r="D37" s="19"/>
      <c r="E37" s="19"/>
      <c r="F37" s="19"/>
      <c r="G37" s="19"/>
      <c r="H37" s="19"/>
      <c r="I37" s="19"/>
      <c r="J37" s="3"/>
    </row>
    <row r="38" spans="1:10" x14ac:dyDescent="0.3">
      <c r="A38" s="19"/>
      <c r="B38" s="23"/>
      <c r="C38" s="19"/>
      <c r="D38" s="19"/>
      <c r="E38" s="19"/>
      <c r="F38" s="19"/>
      <c r="G38" s="19"/>
      <c r="H38" s="19"/>
      <c r="I38" s="19"/>
      <c r="J38" s="3"/>
    </row>
    <row r="39" spans="1:10" x14ac:dyDescent="0.3">
      <c r="A39" s="19"/>
      <c r="B39" s="23"/>
      <c r="C39" s="19"/>
      <c r="D39" s="19"/>
      <c r="E39" s="19"/>
      <c r="F39" s="19"/>
      <c r="G39" s="19"/>
      <c r="H39" s="19"/>
      <c r="I39" s="19"/>
      <c r="J39" s="3"/>
    </row>
    <row r="40" spans="1:10" x14ac:dyDescent="0.3">
      <c r="B40" s="23" t="s">
        <v>45</v>
      </c>
      <c r="C40" s="19"/>
      <c r="D40" s="19"/>
      <c r="E40" s="19"/>
      <c r="F40" s="19"/>
      <c r="G40" s="19"/>
      <c r="H40" s="19"/>
      <c r="I40" s="19"/>
      <c r="J40" s="3"/>
    </row>
    <row r="41" spans="1:10" x14ac:dyDescent="0.3">
      <c r="B41" s="23"/>
      <c r="C41" s="19"/>
      <c r="D41" s="19"/>
      <c r="E41" s="19"/>
      <c r="F41" s="19"/>
      <c r="G41" s="19"/>
      <c r="H41" s="19"/>
      <c r="I41" s="19"/>
      <c r="J41" s="3"/>
    </row>
    <row r="42" spans="1:10" x14ac:dyDescent="0.3">
      <c r="B42" s="23"/>
      <c r="C42" s="19"/>
      <c r="D42" s="19"/>
      <c r="E42" s="19"/>
      <c r="F42" s="19"/>
      <c r="G42" s="19"/>
      <c r="H42" s="19"/>
      <c r="I42" s="19"/>
      <c r="J42" s="3"/>
    </row>
    <row r="43" spans="1:10" x14ac:dyDescent="0.3">
      <c r="B43" s="23"/>
      <c r="C43" s="19"/>
      <c r="D43" s="19"/>
      <c r="E43" s="19"/>
      <c r="F43" s="19"/>
      <c r="G43" s="19"/>
      <c r="H43" s="19"/>
      <c r="I43" s="19"/>
      <c r="J43" s="3"/>
    </row>
    <row r="44" spans="1:10" x14ac:dyDescent="0.3">
      <c r="B44" s="23"/>
      <c r="C44" s="19"/>
      <c r="D44" s="19"/>
      <c r="E44" s="19"/>
      <c r="F44" s="19"/>
      <c r="G44" s="19"/>
      <c r="H44" s="19"/>
      <c r="I44" s="19"/>
      <c r="J44" s="3"/>
    </row>
    <row r="45" spans="1:10" x14ac:dyDescent="0.3">
      <c r="B45" s="29"/>
      <c r="C45" s="17"/>
      <c r="D45" s="19"/>
      <c r="E45" s="19"/>
      <c r="F45" s="19"/>
      <c r="G45" s="19"/>
      <c r="H45" s="19"/>
      <c r="I45" s="19"/>
      <c r="J45" s="3"/>
    </row>
    <row r="46" spans="1:10" x14ac:dyDescent="0.3">
      <c r="B46" s="4" t="s">
        <v>46</v>
      </c>
      <c r="C46" s="19"/>
      <c r="D46" s="19"/>
      <c r="E46" s="19"/>
      <c r="F46" s="19"/>
      <c r="G46" s="19"/>
      <c r="H46" s="19"/>
      <c r="I46" s="19"/>
      <c r="J46" s="3"/>
    </row>
    <row r="47" spans="1:10" x14ac:dyDescent="0.3">
      <c r="B47" s="4" t="s">
        <v>47</v>
      </c>
      <c r="C47" s="19"/>
      <c r="D47" s="19"/>
      <c r="E47" s="19"/>
      <c r="F47" s="19"/>
      <c r="G47" s="19"/>
      <c r="H47" s="19"/>
      <c r="I47" s="19"/>
      <c r="J47" s="3"/>
    </row>
    <row r="48" spans="1:10" x14ac:dyDescent="0.3">
      <c r="B48" s="4" t="s">
        <v>48</v>
      </c>
      <c r="C48" s="19"/>
      <c r="D48" s="19"/>
      <c r="E48" s="19"/>
      <c r="F48" s="19"/>
      <c r="G48" s="19"/>
      <c r="H48" s="19"/>
      <c r="I48" s="19"/>
      <c r="J48" s="3"/>
    </row>
    <row r="49" spans="2:10" x14ac:dyDescent="0.3">
      <c r="B49" s="23"/>
      <c r="C49" s="19"/>
      <c r="D49" s="19"/>
      <c r="E49" s="19"/>
      <c r="F49" s="19"/>
      <c r="G49" s="19"/>
      <c r="H49" s="19"/>
      <c r="I49" s="19"/>
      <c r="J49" s="3"/>
    </row>
    <row r="50" spans="2:10" ht="13.8" thickBot="1" x14ac:dyDescent="0.35">
      <c r="B50" s="30"/>
      <c r="C50" s="5"/>
      <c r="D50" s="5"/>
      <c r="E50" s="5"/>
      <c r="F50" s="5"/>
      <c r="G50" s="5"/>
      <c r="H50" s="5"/>
      <c r="I50" s="5"/>
      <c r="J50" s="6"/>
    </row>
  </sheetData>
  <mergeCells count="21">
    <mergeCell ref="B8:J8"/>
    <mergeCell ref="B15:J15"/>
    <mergeCell ref="B10:J10"/>
    <mergeCell ref="B20:J20"/>
    <mergeCell ref="G19:I19"/>
    <mergeCell ref="B4:J4"/>
    <mergeCell ref="B3:J3"/>
    <mergeCell ref="B31:I31"/>
    <mergeCell ref="B34:I34"/>
    <mergeCell ref="B36:I36"/>
    <mergeCell ref="C5:J5"/>
    <mergeCell ref="H26:I26"/>
    <mergeCell ref="B27:I27"/>
    <mergeCell ref="H28:I28"/>
    <mergeCell ref="G29:I29"/>
    <mergeCell ref="J21:J28"/>
    <mergeCell ref="H21:I21"/>
    <mergeCell ref="H23:I23"/>
    <mergeCell ref="H24:I24"/>
    <mergeCell ref="B22:I22"/>
    <mergeCell ref="H25:I25"/>
  </mergeCells>
  <dataValidations disablePrompts="1" count="1">
    <dataValidation type="whole" operator="greaterThanOrEqual" allowBlank="1" showInputMessage="1" showErrorMessage="1" sqref="H11:H14 H16:H18 H23:H26 H28">
      <formula1>0</formula1>
    </dataValidation>
  </dataValidations>
  <pageMargins left="0.7" right="0.7" top="0.75" bottom="0.75" header="0.3" footer="0.3"/>
  <pageSetup scale="4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D818496-DD97-4E2E-9C0F-B2D12F75A6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AA87A4-5D0C-41E2-88EF-77B0F51775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0DBDB7-7722-4F57-9781-4F9A75709E91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9d85dbaf-23eb-4e57-a637-93dcacc8b1a1"/>
    <ds:schemaRef ds:uri="http://schemas.openxmlformats.org/package/2006/metadata/core-properties"/>
    <ds:schemaRef ds:uri="a6cb9e4b-f1d1-4245-83ec-6cad768d538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DE INTERVENTORIA</vt:lpstr>
      <vt:lpstr>'PRESUPUESTO DE INTERVENTORIA'!Área_de_impresión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julian andres acevedo saavedra</cp:lastModifiedBy>
  <cp:revision/>
  <cp:lastPrinted>2024-07-26T20:07:06Z</cp:lastPrinted>
  <dcterms:created xsi:type="dcterms:W3CDTF">2020-04-02T20:01:04Z</dcterms:created>
  <dcterms:modified xsi:type="dcterms:W3CDTF">2024-07-26T20:12:56Z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