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https://d.docs.live.net/efa22034cd2898d1/Desktop/CONTRATO SENADO 2024/PLANTAS ELECTRICAS/"/>
    </mc:Choice>
  </mc:AlternateContent>
  <xr:revisionPtr revIDLastSave="0" documentId="8_{824F0C1A-4C30-4C99-91E0-0BDD8617F240}" xr6:coauthVersionLast="47" xr6:coauthVersionMax="47" xr10:uidLastSave="{00000000-0000-0000-0000-000000000000}"/>
  <bookViews>
    <workbookView xWindow="-110" yWindow="-110" windowWidth="19420" windowHeight="10300" xr2:uid="{00000000-000D-0000-FFFF-FFFF00000000}"/>
  </bookViews>
  <sheets>
    <sheet name="Anexo Economico_Propuesta " sheetId="14"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35" i="14" l="1"/>
  <c r="H38" i="14" s="1"/>
  <c r="G18" i="14"/>
  <c r="G21" i="14" s="1"/>
  <c r="H18" i="14"/>
  <c r="H21" i="14" s="1"/>
  <c r="I17" i="14"/>
  <c r="G35" i="14"/>
  <c r="G38" i="14"/>
  <c r="G39" i="14" s="1"/>
  <c r="H39" i="14" l="1"/>
  <c r="I39" i="14" s="1"/>
  <c r="I18" i="14"/>
  <c r="I35" i="14"/>
  <c r="I38" i="14"/>
  <c r="I7" i="14"/>
  <c r="I8" i="14"/>
  <c r="I9" i="14"/>
  <c r="I11" i="14"/>
  <c r="I12" i="14"/>
  <c r="I13" i="14"/>
  <c r="I14" i="14"/>
  <c r="I15" i="14"/>
  <c r="I16" i="14"/>
  <c r="I20" i="14"/>
  <c r="I21" i="14"/>
  <c r="I24" i="14"/>
  <c r="I25" i="14"/>
  <c r="I26" i="14"/>
  <c r="I28" i="14"/>
  <c r="I29" i="14"/>
  <c r="I30" i="14"/>
  <c r="I31" i="14"/>
  <c r="I32" i="14"/>
  <c r="I33" i="14"/>
  <c r="I34" i="14"/>
  <c r="I37" i="14"/>
</calcChain>
</file>

<file path=xl/sharedStrings.xml><?xml version="1.0" encoding="utf-8"?>
<sst xmlns="http://schemas.openxmlformats.org/spreadsheetml/2006/main" count="110" uniqueCount="82">
  <si>
    <t>Unidad de Medida</t>
  </si>
  <si>
    <t>Nota Nº 1:</t>
  </si>
  <si>
    <t xml:space="preserve">Celda de Verificacion del  Valor Ofertado Iva Incluido </t>
  </si>
  <si>
    <t xml:space="preserve">Cantidad </t>
  </si>
  <si>
    <t>El proponente debera diligenciar y adjuntar el presente “Anexo de Oferta económica” con los valores expresados en moneda legal colombiana para cada ítem ofertado sin superar los valores unitarios Techo  establecidos por la entidad, incluido IVA y demás impuestos tasas contribuciones y tributos a los que hay lugar.</t>
  </si>
  <si>
    <t>Propuesta Oferente</t>
  </si>
  <si>
    <t>Nota Nº 2:</t>
  </si>
  <si>
    <t>Item</t>
  </si>
  <si>
    <t>Descripcion</t>
  </si>
  <si>
    <t>1.1</t>
  </si>
  <si>
    <t>1.2</t>
  </si>
  <si>
    <t>1.3</t>
  </si>
  <si>
    <t>1.4</t>
  </si>
  <si>
    <t>1.5</t>
  </si>
  <si>
    <t>1.6</t>
  </si>
  <si>
    <t>1.7</t>
  </si>
  <si>
    <t>1.8</t>
  </si>
  <si>
    <t>1.9</t>
  </si>
  <si>
    <t>1.10</t>
  </si>
  <si>
    <t>1.11</t>
  </si>
  <si>
    <t>2.0</t>
  </si>
  <si>
    <t>2.1</t>
  </si>
  <si>
    <t>2.2</t>
  </si>
  <si>
    <t>2.3</t>
  </si>
  <si>
    <t>2.4</t>
  </si>
  <si>
    <t>2.5</t>
  </si>
  <si>
    <t>Capitolio Nacional. Carrera 7 No. 8-68, Bogotá, D.C., Colombia. PBX: (57) 601 382 4000, (57) 601 382 4000
www.senado.gov.co</t>
  </si>
  <si>
    <t>Oferta Economica / Senado de la Republica
“Contratar el Servicio de Mantenimiento Preventivo y Correctivo para las Plantas Eléctricas del Senado de la República”.</t>
  </si>
  <si>
    <t>Referencia</t>
  </si>
  <si>
    <t>PLANTA CAPITOLIO MARCA AKSA - MODELO AC754-6</t>
  </si>
  <si>
    <t>Mantenimiento Preventivo</t>
  </si>
  <si>
    <t>Mantenimiento preventivo 1a-2a y 3a visitas</t>
  </si>
  <si>
    <t>3</t>
  </si>
  <si>
    <t>Visita Mantenimiento</t>
  </si>
  <si>
    <t>Mantenimiento preventivo 4a visita</t>
  </si>
  <si>
    <t>Bolsa de respuestos para mantenimiento correctivo (hasta agotar presupuesto) (Cotizar repuestos)</t>
  </si>
  <si>
    <t>Insumos a Suministrar en Cuarta Visita de Mantenimiento Preventivo</t>
  </si>
  <si>
    <t>FILTRO LUBRICANTE   DONALDSON O EQUIVALENTE</t>
  </si>
  <si>
    <t>P550777</t>
  </si>
  <si>
    <t>Un</t>
  </si>
  <si>
    <t>FILTRO LUBRICANTE 1  BALDWIN O EQUIVALENTE</t>
  </si>
  <si>
    <t>B96</t>
  </si>
  <si>
    <t>FILTRO COMBUSTIBLE MARCA BALDWIN O EQUIVALENTE</t>
  </si>
  <si>
    <t>BF1262</t>
  </si>
  <si>
    <t>FILTRO SEPARADOR DE AGUA WIX O EQUIVALENTE</t>
  </si>
  <si>
    <t>FILTRO DE AIRE AyZ O EQUIVALENTE</t>
  </si>
  <si>
    <t>AZP AF 25708M</t>
  </si>
  <si>
    <t>REFRIGERANTE</t>
  </si>
  <si>
    <t>Para motores diesel</t>
  </si>
  <si>
    <t>Gl</t>
  </si>
  <si>
    <t>LUBRICANTE - ACEITE</t>
  </si>
  <si>
    <t xml:space="preserve">Diésel 15w-40 </t>
  </si>
  <si>
    <t>Sub total valor insumos a suministrar en cuarta visita</t>
  </si>
  <si>
    <t>Mantenimiento Correctivo</t>
  </si>
  <si>
    <t>Llamadas de emergencia</t>
  </si>
  <si>
    <t>Visita Emergencia</t>
  </si>
  <si>
    <t>Total, Mantenimientos Preventivos - Correctivo E Insumos Planta Capitolio</t>
  </si>
  <si>
    <t>PLANTA NUEVO EDIF. CONGRESO MARCA AKSA - MODELO APD 575C-6</t>
  </si>
  <si>
    <t>2.6</t>
  </si>
  <si>
    <t>2.7</t>
  </si>
  <si>
    <t>2.8</t>
  </si>
  <si>
    <t>2.9</t>
  </si>
  <si>
    <t>2.10</t>
  </si>
  <si>
    <t>FILTRO LUBRICANTE  DONALDSON O EQUIVALENTE</t>
  </si>
  <si>
    <t>P551670</t>
  </si>
  <si>
    <t>FILTRO LUBRICANTE 1 BALDWIN O EQUIVALENTE</t>
  </si>
  <si>
    <t>B7577</t>
  </si>
  <si>
    <t>FILTRO COMBUSTIBLE DONALDSON O EQUIVALENTE</t>
  </si>
  <si>
    <t>P552073</t>
  </si>
  <si>
    <t>FILTRO SEPARADOR DE AGUA DONALDSON O EQUIVALENTE</t>
  </si>
  <si>
    <t>P551000</t>
  </si>
  <si>
    <t>FILTRO DE AIRE FLEETGUARD O EQUIVALENTE</t>
  </si>
  <si>
    <t>2.11</t>
  </si>
  <si>
    <t>Valor Total Mantenimientos Preventivos - Correctivo E Insumos Planta Edificio del Congreso</t>
  </si>
  <si>
    <t>Valor Total Mantenimiento Plantas Capitolio y Edificio del Congreso</t>
  </si>
  <si>
    <t xml:space="preserve">Valor Total Techo Establecido por la entidad  incluido  Iva  </t>
  </si>
  <si>
    <t xml:space="preserve">Valor Techo  Total ofertado incluido IVA y demas impuestos  tasas contribuciones  y  tributos  a los  que  haya lugar </t>
  </si>
  <si>
    <r>
      <t>Solo se debe  diligenciar la celda correspondiente al valor  de la oferta del Proponente</t>
    </r>
    <r>
      <rPr>
        <sz val="12"/>
        <color theme="7" tint="-0.249977111117893"/>
        <rFont val="Calibri"/>
        <family val="2"/>
        <scheme val="minor"/>
      </rPr>
      <t xml:space="preserve"> "Valor Techo  Total ofertado incluido IVA y demas impuestos  tasas contribuciones  y  tributos  a los  que  haya lugar "</t>
    </r>
  </si>
  <si>
    <t>Nota Nº3:</t>
  </si>
  <si>
    <t>Si el repuesto no se encuentra en dicho listado, el contratista deberá informar al supervisor y presentar cotización de las partes a cambiar, para la autorización y aprobación del supervisor del contrato. Los precios ofrecidos deberán estar ajustados a los precios del mercado. En caso de desacuerdo sobre los precios presentados por el contratista, el Senado de la Republica podrá adquirirlos directamente con otro proveedor y suministrarlos al contratista para su cambio</t>
  </si>
  <si>
    <t>Nota Nº4:</t>
  </si>
  <si>
    <t>Los  valores de Items N° 1,3 y 2,3 se  establecieron en  $5.000.000 toda  vez  que este valor  esta  definido para una  Bolsa de respuestos para mantenimiento correctivo en el  caso que  estos repuestos no esten  en el  listado  de  repuestos asi las  cosas LOS VALORES DE BOLSA DE REPUESTOS PARA MANTENIMIENTO CORRECTIVO. NO PODRAN SER OFERTADOS POR EL PROPONENTE, SO PENA DE RECHAZO.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</si>
</sst>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1" formatCode="_-* #,##0_-;\-* #,##0_-;_-* &quot;-&quot;_-;_-@_-"/>
    <numFmt numFmtId="44" formatCode="_-&quot;$&quot;\ * #,##0.00_-;\-&quot;$&quot;\ * #,##0.00_-;_-&quot;$&quot;\ * &quot;-&quot;??_-;_-@_-"/>
    <numFmt numFmtId="164" formatCode="_-&quot;$&quot;\ * #,##0.00_-;\-&quot;$&quot;\ * #,##0.00_-;_-&quot;$&quot;\ * &quot;-&quot;_-;_-@_-"/>
  </numFmts>
  <fonts count="16"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sz val="10"/>
      <color rgb="FF000000"/>
      <name val="Calibri"/>
      <family val="2"/>
      <scheme val="minor"/>
    </font>
    <font>
      <b/>
      <sz val="10"/>
      <name val="Calibri"/>
      <family val="2"/>
      <scheme val="minor"/>
    </font>
    <font>
      <b/>
      <sz val="12"/>
      <name val="Calibri"/>
      <family val="2"/>
      <scheme val="minor"/>
    </font>
    <font>
      <b/>
      <sz val="12"/>
      <color theme="1"/>
      <name val="Calibri"/>
      <family val="2"/>
      <scheme val="minor"/>
    </font>
    <font>
      <b/>
      <sz val="9"/>
      <color rgb="FFFF0000"/>
      <name val="Calibri"/>
      <family val="2"/>
      <scheme val="minor"/>
    </font>
    <font>
      <sz val="12"/>
      <color rgb="FF000000"/>
      <name val="Calibri"/>
      <family val="2"/>
      <scheme val="minor"/>
    </font>
    <font>
      <b/>
      <u/>
      <sz val="11"/>
      <color theme="1"/>
      <name val="Calibri"/>
      <family val="2"/>
      <scheme val="minor"/>
    </font>
    <font>
      <b/>
      <u/>
      <sz val="12"/>
      <color theme="1"/>
      <name val="Calibri"/>
      <family val="2"/>
      <scheme val="minor"/>
    </font>
    <font>
      <sz val="12"/>
      <color theme="1"/>
      <name val="Calibri"/>
      <family val="2"/>
      <scheme val="minor"/>
    </font>
    <font>
      <sz val="12"/>
      <color theme="7" tint="-0.249977111117893"/>
      <name val="Calibri"/>
      <family val="2"/>
      <scheme val="minor"/>
    </font>
    <font>
      <b/>
      <sz val="10"/>
      <color theme="1"/>
      <name val="Calibri"/>
      <family val="2"/>
      <scheme val="minor"/>
    </font>
    <font>
      <b/>
      <sz val="1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1" tint="0.499984740745262"/>
        <bgColor indexed="64"/>
      </patternFill>
    </fill>
    <fill>
      <patternFill patternType="solid">
        <fgColor theme="3" tint="0.79998168889431442"/>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3" tint="0.59999389629810485"/>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s>
  <cellStyleXfs count="4">
    <xf numFmtId="0" fontId="0" fillId="0" borderId="0"/>
    <xf numFmtId="42"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cellStyleXfs>
  <cellXfs count="61">
    <xf numFmtId="0" fontId="0" fillId="0" borderId="0" xfId="0"/>
    <xf numFmtId="0" fontId="3" fillId="0" borderId="0" xfId="0" applyFont="1" applyAlignment="1" applyProtection="1">
      <alignment horizontal="center" vertical="center"/>
      <protection locked="0"/>
    </xf>
    <xf numFmtId="0" fontId="3" fillId="0" borderId="0" xfId="0" applyFont="1" applyAlignment="1" applyProtection="1">
      <alignment horizontal="center" vertical="center"/>
      <protection hidden="1"/>
    </xf>
    <xf numFmtId="0" fontId="4" fillId="0" borderId="0" xfId="0" applyFont="1" applyAlignment="1" applyProtection="1">
      <alignment horizontal="center" vertical="center" wrapText="1"/>
      <protection hidden="1"/>
    </xf>
    <xf numFmtId="0" fontId="5" fillId="0" borderId="0" xfId="0" applyFont="1" applyAlignment="1" applyProtection="1">
      <alignment horizontal="center" vertical="center"/>
      <protection hidden="1"/>
    </xf>
    <xf numFmtId="164" fontId="3" fillId="0" borderId="0" xfId="1" applyNumberFormat="1" applyFont="1" applyAlignment="1" applyProtection="1">
      <alignment horizontal="center" vertical="center"/>
      <protection locked="0"/>
    </xf>
    <xf numFmtId="0" fontId="8" fillId="0" borderId="5" xfId="0" applyFont="1" applyBorder="1" applyAlignment="1" applyProtection="1">
      <alignment horizontal="center" vertical="center" wrapText="1"/>
      <protection hidden="1"/>
    </xf>
    <xf numFmtId="0" fontId="3" fillId="0" borderId="7" xfId="0" applyFont="1" applyBorder="1" applyAlignment="1" applyProtection="1">
      <alignment horizontal="center" vertical="center"/>
      <protection locked="0"/>
    </xf>
    <xf numFmtId="0" fontId="4" fillId="0" borderId="1" xfId="0" applyFont="1" applyBorder="1" applyAlignment="1">
      <alignment horizontal="center" vertical="center" wrapText="1"/>
    </xf>
    <xf numFmtId="0" fontId="3" fillId="6" borderId="8" xfId="0" applyFont="1" applyFill="1" applyBorder="1" applyAlignment="1" applyProtection="1">
      <alignment vertical="center"/>
      <protection hidden="1"/>
    </xf>
    <xf numFmtId="0" fontId="3" fillId="0" borderId="1" xfId="0" applyFont="1" applyBorder="1" applyAlignment="1">
      <alignment horizontal="center" vertical="center" wrapText="1"/>
    </xf>
    <xf numFmtId="42" fontId="2" fillId="2" borderId="11" xfId="1" applyFont="1" applyFill="1" applyBorder="1" applyAlignment="1">
      <alignment horizontal="center" vertical="center" wrapText="1"/>
    </xf>
    <xf numFmtId="44" fontId="12" fillId="0" borderId="1" xfId="2" applyFont="1" applyFill="1" applyBorder="1" applyAlignment="1" applyProtection="1">
      <alignment horizontal="center" vertical="center"/>
      <protection locked="0"/>
    </xf>
    <xf numFmtId="0" fontId="11" fillId="4" borderId="1" xfId="0" applyFont="1" applyFill="1" applyBorder="1" applyAlignment="1">
      <alignment horizontal="center" vertical="center" wrapText="1"/>
    </xf>
    <xf numFmtId="42" fontId="2" fillId="2" borderId="12" xfId="1" applyFont="1" applyFill="1" applyBorder="1" applyAlignment="1">
      <alignment horizontal="center" vertical="center" wrapText="1"/>
    </xf>
    <xf numFmtId="44" fontId="7" fillId="0" borderId="1" xfId="2" applyFont="1" applyFill="1" applyBorder="1" applyAlignment="1">
      <alignment horizontal="center" vertical="center" wrapText="1"/>
    </xf>
    <xf numFmtId="44" fontId="15" fillId="2" borderId="1" xfId="2" applyFont="1" applyFill="1" applyBorder="1" applyAlignment="1">
      <alignment vertical="center"/>
    </xf>
    <xf numFmtId="0" fontId="15" fillId="4" borderId="1" xfId="0" applyFont="1" applyFill="1" applyBorder="1" applyAlignment="1">
      <alignment horizontal="center" vertical="center"/>
    </xf>
    <xf numFmtId="0" fontId="10" fillId="4" borderId="1" xfId="0" applyFont="1" applyFill="1" applyBorder="1" applyAlignment="1">
      <alignment horizontal="center" vertical="center" wrapText="1"/>
    </xf>
    <xf numFmtId="0" fontId="15" fillId="4" borderId="1" xfId="0" applyFont="1" applyFill="1" applyBorder="1" applyAlignment="1">
      <alignment horizontal="center" wrapText="1"/>
    </xf>
    <xf numFmtId="44" fontId="12" fillId="0" borderId="1" xfId="2" applyFont="1" applyFill="1" applyBorder="1" applyAlignment="1">
      <alignment horizontal="center" vertical="center" wrapText="1"/>
    </xf>
    <xf numFmtId="44" fontId="15" fillId="8" borderId="4" xfId="2" applyFont="1" applyFill="1" applyBorder="1" applyAlignment="1">
      <alignment vertical="center"/>
    </xf>
    <xf numFmtId="44" fontId="15" fillId="8" borderId="1" xfId="2" applyFont="1" applyFill="1" applyBorder="1" applyAlignment="1">
      <alignment vertical="center"/>
    </xf>
    <xf numFmtId="0" fontId="10" fillId="2" borderId="1" xfId="0" applyFont="1" applyFill="1" applyBorder="1" applyAlignment="1" applyProtection="1">
      <alignment horizontal="right" vertical="center"/>
      <protection hidden="1"/>
    </xf>
    <xf numFmtId="44" fontId="7" fillId="2" borderId="1" xfId="2" applyFont="1" applyFill="1" applyBorder="1" applyAlignment="1">
      <alignment horizontal="center" vertical="center" wrapText="1"/>
    </xf>
    <xf numFmtId="0" fontId="7" fillId="7" borderId="13" xfId="0" applyFont="1" applyFill="1" applyBorder="1" applyAlignment="1">
      <alignment horizontal="center" vertical="center" wrapText="1"/>
    </xf>
    <xf numFmtId="0" fontId="3" fillId="0" borderId="0" xfId="0" applyFont="1" applyAlignment="1">
      <alignment horizontal="center" vertical="center" wrapText="1"/>
    </xf>
    <xf numFmtId="164" fontId="3" fillId="0" borderId="0" xfId="1" applyNumberFormat="1" applyFont="1" applyBorder="1" applyAlignment="1" applyProtection="1">
      <alignment horizontal="center" vertical="center"/>
      <protection locked="0"/>
    </xf>
    <xf numFmtId="0" fontId="9" fillId="4" borderId="1" xfId="0" applyFont="1" applyFill="1" applyBorder="1" applyAlignment="1" applyProtection="1">
      <alignment horizontal="center" vertical="center" wrapText="1"/>
      <protection hidden="1"/>
    </xf>
    <xf numFmtId="0" fontId="7" fillId="6" borderId="2" xfId="0" applyFont="1" applyFill="1" applyBorder="1" applyAlignment="1" applyProtection="1">
      <alignment horizontal="center" vertical="center" wrapText="1"/>
      <protection hidden="1"/>
    </xf>
    <xf numFmtId="0" fontId="7" fillId="6" borderId="3" xfId="0" applyFont="1" applyFill="1" applyBorder="1" applyAlignment="1" applyProtection="1">
      <alignment horizontal="center" vertical="center" wrapText="1"/>
      <protection hidden="1"/>
    </xf>
    <xf numFmtId="0" fontId="2" fillId="3" borderId="9"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10"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10" xfId="0" applyFont="1" applyFill="1" applyBorder="1" applyAlignment="1">
      <alignment horizontal="center" vertical="center" wrapText="1"/>
    </xf>
    <xf numFmtId="0" fontId="2" fillId="3" borderId="4" xfId="0" applyFont="1" applyFill="1" applyBorder="1" applyAlignment="1">
      <alignment horizontal="center" vertical="center" wrapText="1"/>
    </xf>
    <xf numFmtId="42" fontId="6" fillId="5" borderId="2" xfId="1" applyFont="1" applyFill="1" applyBorder="1" applyAlignment="1">
      <alignment horizontal="center" vertical="center"/>
    </xf>
    <xf numFmtId="42" fontId="6" fillId="5" borderId="3" xfId="1" applyFont="1" applyFill="1" applyBorder="1" applyAlignment="1">
      <alignment horizontal="center" vertical="center"/>
    </xf>
    <xf numFmtId="0" fontId="2" fillId="9" borderId="1" xfId="0" applyFont="1" applyFill="1" applyBorder="1" applyAlignment="1">
      <alignment horizontal="center" vertical="center" wrapText="1"/>
    </xf>
    <xf numFmtId="41" fontId="14" fillId="4" borderId="1" xfId="3" applyFont="1" applyFill="1" applyBorder="1" applyAlignment="1">
      <alignment horizontal="center" wrapText="1"/>
    </xf>
    <xf numFmtId="0" fontId="7" fillId="4" borderId="13" xfId="0" applyFont="1" applyFill="1" applyBorder="1" applyAlignment="1">
      <alignment horizontal="center" vertical="center" wrapText="1"/>
    </xf>
    <xf numFmtId="0" fontId="7" fillId="4" borderId="14" xfId="0" applyFont="1" applyFill="1" applyBorder="1" applyAlignment="1">
      <alignment horizontal="center" vertical="center" wrapText="1"/>
    </xf>
    <xf numFmtId="0" fontId="7" fillId="4" borderId="15" xfId="0" applyFont="1" applyFill="1" applyBorder="1" applyAlignment="1">
      <alignment horizontal="center" vertical="center" wrapText="1"/>
    </xf>
    <xf numFmtId="0" fontId="11" fillId="2" borderId="13" xfId="0" applyFont="1" applyFill="1" applyBorder="1" applyAlignment="1">
      <alignment horizontal="center" vertical="center" wrapText="1"/>
    </xf>
    <xf numFmtId="0" fontId="11" fillId="2" borderId="14"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2" fillId="7" borderId="13" xfId="0" applyFont="1" applyFill="1" applyBorder="1" applyAlignment="1">
      <alignment horizontal="center" vertical="center" wrapText="1"/>
    </xf>
    <xf numFmtId="0" fontId="2" fillId="7" borderId="14" xfId="0" applyFont="1" applyFill="1" applyBorder="1" applyAlignment="1">
      <alignment horizontal="center" vertical="center" wrapText="1"/>
    </xf>
    <xf numFmtId="0" fontId="2" fillId="7" borderId="15" xfId="0" applyFont="1" applyFill="1" applyBorder="1" applyAlignment="1">
      <alignment horizontal="center" vertical="center" wrapText="1"/>
    </xf>
    <xf numFmtId="0" fontId="11" fillId="9" borderId="13" xfId="0" applyFont="1" applyFill="1" applyBorder="1" applyAlignment="1">
      <alignment horizontal="center" vertical="center" wrapText="1"/>
    </xf>
    <xf numFmtId="0" fontId="11" fillId="9" borderId="14" xfId="0" applyFont="1" applyFill="1" applyBorder="1" applyAlignment="1">
      <alignment horizontal="center" vertical="center" wrapText="1"/>
    </xf>
    <xf numFmtId="0" fontId="11" fillId="9" borderId="15" xfId="0" applyFont="1" applyFill="1" applyBorder="1" applyAlignment="1">
      <alignment horizontal="center" vertical="center" wrapText="1"/>
    </xf>
    <xf numFmtId="0" fontId="2" fillId="3" borderId="17"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11" fillId="4" borderId="13" xfId="0" applyFont="1" applyFill="1" applyBorder="1" applyAlignment="1">
      <alignment horizontal="center" vertical="center" wrapText="1"/>
    </xf>
    <xf numFmtId="0" fontId="11" fillId="4" borderId="14" xfId="0" applyFont="1" applyFill="1" applyBorder="1" applyAlignment="1">
      <alignment horizontal="center" vertical="center" wrapText="1"/>
    </xf>
    <xf numFmtId="0" fontId="11" fillId="4" borderId="15" xfId="0" applyFont="1" applyFill="1" applyBorder="1" applyAlignment="1">
      <alignment horizontal="center" vertical="center" wrapText="1"/>
    </xf>
  </cellXfs>
  <cellStyles count="4">
    <cellStyle name="Millares [0]" xfId="3" builtinId="6"/>
    <cellStyle name="Moneda" xfId="2" builtinId="4"/>
    <cellStyle name="Moneda [0]" xfId="1" builtinId="7"/>
    <cellStyle name="Normal" xfId="0" builtinId="0"/>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560294</xdr:colOff>
      <xdr:row>1</xdr:row>
      <xdr:rowOff>11206</xdr:rowOff>
    </xdr:from>
    <xdr:to>
      <xdr:col>2</xdr:col>
      <xdr:colOff>1894451</xdr:colOff>
      <xdr:row>1</xdr:row>
      <xdr:rowOff>702805</xdr:rowOff>
    </xdr:to>
    <xdr:pic>
      <xdr:nvPicPr>
        <xdr:cNvPr id="3" name="Imagen 2">
          <a:extLst>
            <a:ext uri="{FF2B5EF4-FFF2-40B4-BE49-F238E27FC236}">
              <a16:creationId xmlns:a16="http://schemas.microsoft.com/office/drawing/2014/main" id="{ADF29A73-7262-5D45-8FE4-738F5A660D1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51647" y="324971"/>
          <a:ext cx="1984098" cy="69159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sheetPr>
  <dimension ref="A1:BY338"/>
  <sheetViews>
    <sheetView showGridLines="0" tabSelected="1" topLeftCell="A28" zoomScale="85" zoomScaleNormal="85" workbookViewId="0">
      <selection activeCell="H43" sqref="H43"/>
    </sheetView>
  </sheetViews>
  <sheetFormatPr baseColWidth="10" defaultColWidth="11.453125" defaultRowHeight="25" customHeight="1" x14ac:dyDescent="0.35"/>
  <cols>
    <col min="1" max="1" width="4.26953125" style="1" customWidth="1"/>
    <col min="2" max="2" width="9.7265625" style="2" customWidth="1"/>
    <col min="3" max="3" width="37.26953125" style="3" bestFit="1" customWidth="1"/>
    <col min="4" max="4" width="14.1796875" style="4" customWidth="1"/>
    <col min="5" max="5" width="11" style="5" customWidth="1"/>
    <col min="6" max="6" width="17.54296875" style="5" bestFit="1" customWidth="1"/>
    <col min="7" max="7" width="25.54296875" style="5" customWidth="1"/>
    <col min="8" max="8" width="39" style="1" customWidth="1"/>
    <col min="9" max="9" width="35.453125" style="1" customWidth="1"/>
    <col min="10" max="77" width="11.453125" style="26"/>
    <col min="78" max="16384" width="11.453125" style="1"/>
  </cols>
  <sheetData>
    <row r="1" spans="1:9" ht="25" customHeight="1" thickBot="1" x14ac:dyDescent="0.4"/>
    <row r="2" spans="1:9" ht="58.5" customHeight="1" thickBot="1" x14ac:dyDescent="0.4">
      <c r="B2" s="9"/>
      <c r="C2" s="29" t="s">
        <v>27</v>
      </c>
      <c r="D2" s="29"/>
      <c r="E2" s="29"/>
      <c r="F2" s="29"/>
      <c r="G2" s="29"/>
      <c r="H2" s="29"/>
      <c r="I2" s="30"/>
    </row>
    <row r="3" spans="1:9" ht="25" customHeight="1" thickBot="1" x14ac:dyDescent="0.4">
      <c r="B3" s="31" t="s">
        <v>7</v>
      </c>
      <c r="C3" s="33" t="s">
        <v>8</v>
      </c>
      <c r="D3" s="35" t="s">
        <v>28</v>
      </c>
      <c r="E3" s="35" t="s">
        <v>3</v>
      </c>
      <c r="F3" s="53" t="s">
        <v>0</v>
      </c>
      <c r="G3" s="35" t="s">
        <v>75</v>
      </c>
      <c r="H3" s="37" t="s">
        <v>5</v>
      </c>
      <c r="I3" s="38"/>
    </row>
    <row r="4" spans="1:9" ht="54" customHeight="1" x14ac:dyDescent="0.35">
      <c r="A4" s="7"/>
      <c r="B4" s="32"/>
      <c r="C4" s="34"/>
      <c r="D4" s="36"/>
      <c r="E4" s="36"/>
      <c r="F4" s="54"/>
      <c r="G4" s="36"/>
      <c r="H4" s="14" t="s">
        <v>76</v>
      </c>
      <c r="I4" s="11" t="s">
        <v>2</v>
      </c>
    </row>
    <row r="5" spans="1:9" ht="25" customHeight="1" x14ac:dyDescent="0.35">
      <c r="B5" s="18">
        <v>1</v>
      </c>
      <c r="C5" s="39" t="s">
        <v>29</v>
      </c>
      <c r="D5" s="39"/>
      <c r="E5" s="39"/>
      <c r="F5" s="39"/>
      <c r="G5" s="39"/>
      <c r="H5" s="39"/>
      <c r="I5" s="39"/>
    </row>
    <row r="6" spans="1:9" ht="14.5" x14ac:dyDescent="0.35">
      <c r="B6" s="47" t="s">
        <v>30</v>
      </c>
      <c r="C6" s="48"/>
      <c r="D6" s="48"/>
      <c r="E6" s="48"/>
      <c r="F6" s="48"/>
      <c r="G6" s="48"/>
      <c r="H6" s="48"/>
      <c r="I6" s="49"/>
    </row>
    <row r="7" spans="1:9" ht="15.5" x14ac:dyDescent="0.35">
      <c r="B7" s="17" t="s">
        <v>9</v>
      </c>
      <c r="C7" s="10" t="s">
        <v>31</v>
      </c>
      <c r="D7" s="10"/>
      <c r="E7" s="8" t="s">
        <v>32</v>
      </c>
      <c r="F7" s="8" t="s">
        <v>33</v>
      </c>
      <c r="G7" s="20">
        <v>2236290</v>
      </c>
      <c r="H7" s="12"/>
      <c r="I7" s="6" t="str">
        <f>+IF(H7&gt;G7,"Supera Valor UnitarioTecho incluido Iva "," ,")</f>
        <v xml:space="preserve"> ,</v>
      </c>
    </row>
    <row r="8" spans="1:9" ht="15.5" x14ac:dyDescent="0.35">
      <c r="B8" s="17" t="s">
        <v>10</v>
      </c>
      <c r="C8" s="10" t="s">
        <v>34</v>
      </c>
      <c r="D8" s="10"/>
      <c r="E8" s="8">
        <v>1</v>
      </c>
      <c r="F8" s="8" t="s">
        <v>33</v>
      </c>
      <c r="G8" s="20">
        <v>2795607</v>
      </c>
      <c r="H8" s="12"/>
      <c r="I8" s="6" t="str">
        <f t="shared" ref="I8:I39" si="0">+IF(H8&gt;G8,"Supera Valor UnitarioTecho incluido Iva "," ,")</f>
        <v xml:space="preserve"> ,</v>
      </c>
    </row>
    <row r="9" spans="1:9" ht="27" customHeight="1" x14ac:dyDescent="0.35">
      <c r="B9" s="17" t="s">
        <v>11</v>
      </c>
      <c r="C9" s="55" t="s">
        <v>35</v>
      </c>
      <c r="D9" s="56"/>
      <c r="E9" s="56"/>
      <c r="F9" s="57"/>
      <c r="G9" s="15">
        <v>5000000</v>
      </c>
      <c r="H9" s="15">
        <v>5000000</v>
      </c>
      <c r="I9" s="6" t="str">
        <f t="shared" si="0"/>
        <v xml:space="preserve"> ,</v>
      </c>
    </row>
    <row r="10" spans="1:9" ht="14.5" x14ac:dyDescent="0.35">
      <c r="B10" s="47" t="s">
        <v>36</v>
      </c>
      <c r="C10" s="48"/>
      <c r="D10" s="48"/>
      <c r="E10" s="48"/>
      <c r="F10" s="48"/>
      <c r="G10" s="48"/>
      <c r="H10" s="48"/>
      <c r="I10" s="49"/>
    </row>
    <row r="11" spans="1:9" ht="26" x14ac:dyDescent="0.35">
      <c r="B11" s="17" t="s">
        <v>12</v>
      </c>
      <c r="C11" s="10" t="s">
        <v>37</v>
      </c>
      <c r="D11" s="10" t="s">
        <v>38</v>
      </c>
      <c r="E11" s="8">
        <v>1</v>
      </c>
      <c r="F11" s="8" t="s">
        <v>39</v>
      </c>
      <c r="G11" s="20">
        <v>276974</v>
      </c>
      <c r="H11" s="12"/>
      <c r="I11" s="6" t="str">
        <f t="shared" si="0"/>
        <v xml:space="preserve"> ,</v>
      </c>
    </row>
    <row r="12" spans="1:9" ht="26" x14ac:dyDescent="0.35">
      <c r="B12" s="17" t="s">
        <v>13</v>
      </c>
      <c r="C12" s="10" t="s">
        <v>40</v>
      </c>
      <c r="D12" s="10" t="s">
        <v>41</v>
      </c>
      <c r="E12" s="8">
        <v>3</v>
      </c>
      <c r="F12" s="8" t="s">
        <v>39</v>
      </c>
      <c r="G12" s="20">
        <v>636462</v>
      </c>
      <c r="H12" s="12"/>
      <c r="I12" s="6" t="str">
        <f t="shared" si="0"/>
        <v xml:space="preserve"> ,</v>
      </c>
    </row>
    <row r="13" spans="1:9" ht="26" x14ac:dyDescent="0.35">
      <c r="B13" s="17" t="s">
        <v>14</v>
      </c>
      <c r="C13" s="10" t="s">
        <v>42</v>
      </c>
      <c r="D13" s="10" t="s">
        <v>43</v>
      </c>
      <c r="E13" s="8">
        <v>2</v>
      </c>
      <c r="F13" s="8" t="s">
        <v>39</v>
      </c>
      <c r="G13" s="20">
        <v>767416</v>
      </c>
      <c r="H13" s="12"/>
      <c r="I13" s="6" t="str">
        <f t="shared" si="0"/>
        <v xml:space="preserve"> ,</v>
      </c>
    </row>
    <row r="14" spans="1:9" ht="27.75" customHeight="1" x14ac:dyDescent="0.35">
      <c r="B14" s="17" t="s">
        <v>15</v>
      </c>
      <c r="C14" s="10" t="s">
        <v>44</v>
      </c>
      <c r="D14" s="10">
        <v>24074</v>
      </c>
      <c r="E14" s="8">
        <v>2</v>
      </c>
      <c r="F14" s="8" t="s">
        <v>39</v>
      </c>
      <c r="G14" s="20">
        <v>609616</v>
      </c>
      <c r="H14" s="12"/>
      <c r="I14" s="6" t="str">
        <f t="shared" si="0"/>
        <v xml:space="preserve"> ,</v>
      </c>
    </row>
    <row r="15" spans="1:9" ht="24" customHeight="1" x14ac:dyDescent="0.35">
      <c r="B15" s="17" t="s">
        <v>16</v>
      </c>
      <c r="C15" s="10" t="s">
        <v>45</v>
      </c>
      <c r="D15" s="10" t="s">
        <v>46</v>
      </c>
      <c r="E15" s="8">
        <v>2</v>
      </c>
      <c r="F15" s="8" t="s">
        <v>39</v>
      </c>
      <c r="G15" s="20">
        <v>676046</v>
      </c>
      <c r="H15" s="12"/>
      <c r="I15" s="6" t="str">
        <f t="shared" si="0"/>
        <v xml:space="preserve"> ,</v>
      </c>
    </row>
    <row r="16" spans="1:9" ht="25.5" customHeight="1" x14ac:dyDescent="0.35">
      <c r="B16" s="17" t="s">
        <v>17</v>
      </c>
      <c r="C16" s="10" t="s">
        <v>47</v>
      </c>
      <c r="D16" s="10" t="s">
        <v>48</v>
      </c>
      <c r="E16" s="8">
        <v>35</v>
      </c>
      <c r="F16" s="8" t="s">
        <v>49</v>
      </c>
      <c r="G16" s="20">
        <v>3424820</v>
      </c>
      <c r="H16" s="12"/>
      <c r="I16" s="6" t="str">
        <f t="shared" si="0"/>
        <v xml:space="preserve"> ,</v>
      </c>
    </row>
    <row r="17" spans="2:9" ht="25.5" customHeight="1" x14ac:dyDescent="0.35">
      <c r="B17" s="19" t="s">
        <v>18</v>
      </c>
      <c r="C17" s="10" t="s">
        <v>50</v>
      </c>
      <c r="D17" s="10" t="s">
        <v>51</v>
      </c>
      <c r="E17" s="8">
        <v>22</v>
      </c>
      <c r="F17" s="8" t="s">
        <v>49</v>
      </c>
      <c r="G17" s="20">
        <v>3651362</v>
      </c>
      <c r="H17" s="12"/>
      <c r="I17" s="6" t="str">
        <f>+IF(H17&gt;G17,"Supera Valor UnitarioTecho incluido Iva "," ,")</f>
        <v xml:space="preserve"> ,</v>
      </c>
    </row>
    <row r="18" spans="2:9" ht="27.75" customHeight="1" x14ac:dyDescent="0.35">
      <c r="B18" s="44" t="s">
        <v>52</v>
      </c>
      <c r="C18" s="45"/>
      <c r="D18" s="45"/>
      <c r="E18" s="45"/>
      <c r="F18" s="46"/>
      <c r="G18" s="24">
        <f>SUM(G11:G17)</f>
        <v>10042696</v>
      </c>
      <c r="H18" s="24">
        <f>SUM(H11:H17)</f>
        <v>0</v>
      </c>
      <c r="I18" s="6" t="str">
        <f>+IF(H18&gt;G18,"Supera Valor UnitarioTecho incluido Iva "," ,")</f>
        <v xml:space="preserve"> ,</v>
      </c>
    </row>
    <row r="19" spans="2:9" ht="24" customHeight="1" x14ac:dyDescent="0.35">
      <c r="B19" s="47" t="s">
        <v>53</v>
      </c>
      <c r="C19" s="48"/>
      <c r="D19" s="48"/>
      <c r="E19" s="48"/>
      <c r="F19" s="48"/>
      <c r="G19" s="48"/>
      <c r="H19" s="48"/>
      <c r="I19" s="49"/>
    </row>
    <row r="20" spans="2:9" ht="24" customHeight="1" x14ac:dyDescent="0.35">
      <c r="B20" s="17" t="s">
        <v>19</v>
      </c>
      <c r="C20" s="10" t="s">
        <v>54</v>
      </c>
      <c r="D20" s="10"/>
      <c r="E20" s="8">
        <v>2</v>
      </c>
      <c r="F20" s="8" t="s">
        <v>55</v>
      </c>
      <c r="G20" s="20">
        <v>1434360</v>
      </c>
      <c r="H20" s="12"/>
      <c r="I20" s="6" t="str">
        <f t="shared" si="0"/>
        <v xml:space="preserve"> ,</v>
      </c>
    </row>
    <row r="21" spans="2:9" ht="21" customHeight="1" x14ac:dyDescent="0.35">
      <c r="B21" s="44" t="s">
        <v>56</v>
      </c>
      <c r="C21" s="45"/>
      <c r="D21" s="45"/>
      <c r="E21" s="45"/>
      <c r="F21" s="46"/>
      <c r="G21" s="24">
        <f>+G20+G18+G9+G8+G7</f>
        <v>21508953</v>
      </c>
      <c r="H21" s="24">
        <f>+H20+H18+H9+H8+H7</f>
        <v>5000000</v>
      </c>
      <c r="I21" s="6" t="str">
        <f t="shared" si="0"/>
        <v xml:space="preserve"> ,</v>
      </c>
    </row>
    <row r="22" spans="2:9" ht="21.75" customHeight="1" x14ac:dyDescent="0.35">
      <c r="B22" s="50" t="s">
        <v>57</v>
      </c>
      <c r="C22" s="51"/>
      <c r="D22" s="51"/>
      <c r="E22" s="51"/>
      <c r="F22" s="51"/>
      <c r="G22" s="51"/>
      <c r="H22" s="51"/>
      <c r="I22" s="52"/>
    </row>
    <row r="23" spans="2:9" ht="15" customHeight="1" x14ac:dyDescent="0.35">
      <c r="B23" s="25" t="s">
        <v>20</v>
      </c>
      <c r="C23" s="47" t="s">
        <v>30</v>
      </c>
      <c r="D23" s="48"/>
      <c r="E23" s="48"/>
      <c r="F23" s="48"/>
      <c r="G23" s="48"/>
      <c r="H23" s="48"/>
      <c r="I23" s="49"/>
    </row>
    <row r="24" spans="2:9" ht="15.5" x14ac:dyDescent="0.35">
      <c r="B24" s="13" t="s">
        <v>21</v>
      </c>
      <c r="C24" s="10" t="s">
        <v>31</v>
      </c>
      <c r="D24" s="10"/>
      <c r="E24" s="8">
        <v>3</v>
      </c>
      <c r="F24" s="8" t="s">
        <v>33</v>
      </c>
      <c r="G24" s="20">
        <v>2188245</v>
      </c>
      <c r="H24" s="12"/>
      <c r="I24" s="6" t="str">
        <f t="shared" si="0"/>
        <v xml:space="preserve"> ,</v>
      </c>
    </row>
    <row r="25" spans="2:9" ht="22.5" customHeight="1" x14ac:dyDescent="0.35">
      <c r="B25" s="13" t="s">
        <v>22</v>
      </c>
      <c r="C25" s="10" t="s">
        <v>34</v>
      </c>
      <c r="D25" s="10"/>
      <c r="E25" s="8">
        <v>1</v>
      </c>
      <c r="F25" s="8" t="s">
        <v>33</v>
      </c>
      <c r="G25" s="20">
        <v>2481684</v>
      </c>
      <c r="H25" s="12"/>
      <c r="I25" s="6" t="str">
        <f t="shared" si="0"/>
        <v xml:space="preserve"> ,</v>
      </c>
    </row>
    <row r="26" spans="2:9" ht="24.75" customHeight="1" x14ac:dyDescent="0.35">
      <c r="B26" s="13" t="s">
        <v>23</v>
      </c>
      <c r="C26" s="55" t="s">
        <v>35</v>
      </c>
      <c r="D26" s="56"/>
      <c r="E26" s="56"/>
      <c r="F26" s="57"/>
      <c r="G26" s="15">
        <v>5000000</v>
      </c>
      <c r="H26" s="15">
        <v>5000000</v>
      </c>
      <c r="I26" s="6" t="str">
        <f t="shared" si="0"/>
        <v xml:space="preserve"> ,</v>
      </c>
    </row>
    <row r="27" spans="2:9" ht="24.75" customHeight="1" x14ac:dyDescent="0.35">
      <c r="B27" s="50" t="s">
        <v>36</v>
      </c>
      <c r="C27" s="51"/>
      <c r="D27" s="51"/>
      <c r="E27" s="51"/>
      <c r="F27" s="51"/>
      <c r="G27" s="51"/>
      <c r="H27" s="51"/>
      <c r="I27" s="52"/>
    </row>
    <row r="28" spans="2:9" ht="26" x14ac:dyDescent="0.35">
      <c r="B28" s="13" t="s">
        <v>24</v>
      </c>
      <c r="C28" s="10" t="s">
        <v>63</v>
      </c>
      <c r="D28" s="10" t="s">
        <v>64</v>
      </c>
      <c r="E28" s="8">
        <v>2</v>
      </c>
      <c r="F28" s="8" t="s">
        <v>39</v>
      </c>
      <c r="G28" s="20">
        <v>315432</v>
      </c>
      <c r="H28" s="12"/>
      <c r="I28" s="6" t="str">
        <f t="shared" si="0"/>
        <v xml:space="preserve"> ,</v>
      </c>
    </row>
    <row r="29" spans="2:9" ht="26" x14ac:dyDescent="0.35">
      <c r="B29" s="13" t="s">
        <v>25</v>
      </c>
      <c r="C29" s="10" t="s">
        <v>65</v>
      </c>
      <c r="D29" s="10" t="s">
        <v>66</v>
      </c>
      <c r="E29" s="8">
        <v>1</v>
      </c>
      <c r="F29" s="8" t="s">
        <v>39</v>
      </c>
      <c r="G29" s="20">
        <v>279400</v>
      </c>
      <c r="H29" s="12"/>
      <c r="I29" s="6" t="str">
        <f t="shared" si="0"/>
        <v xml:space="preserve"> ,</v>
      </c>
    </row>
    <row r="30" spans="2:9" ht="21.75" customHeight="1" x14ac:dyDescent="0.35">
      <c r="B30" s="13" t="s">
        <v>58</v>
      </c>
      <c r="C30" s="10" t="s">
        <v>67</v>
      </c>
      <c r="D30" s="10" t="s">
        <v>68</v>
      </c>
      <c r="E30" s="8">
        <v>1</v>
      </c>
      <c r="F30" s="8" t="s">
        <v>39</v>
      </c>
      <c r="G30" s="20">
        <v>257927</v>
      </c>
      <c r="H30" s="12"/>
      <c r="I30" s="6" t="str">
        <f t="shared" si="0"/>
        <v xml:space="preserve"> ,</v>
      </c>
    </row>
    <row r="31" spans="2:9" ht="26" x14ac:dyDescent="0.35">
      <c r="B31" s="13" t="s">
        <v>59</v>
      </c>
      <c r="C31" s="10" t="s">
        <v>69</v>
      </c>
      <c r="D31" s="10" t="s">
        <v>70</v>
      </c>
      <c r="E31" s="8">
        <v>2</v>
      </c>
      <c r="F31" s="8" t="s">
        <v>39</v>
      </c>
      <c r="G31" s="20">
        <v>350704</v>
      </c>
      <c r="H31" s="12"/>
      <c r="I31" s="6" t="str">
        <f t="shared" si="0"/>
        <v xml:space="preserve"> ,</v>
      </c>
    </row>
    <row r="32" spans="2:9" ht="22.5" customHeight="1" x14ac:dyDescent="0.35">
      <c r="B32" s="13" t="s">
        <v>60</v>
      </c>
      <c r="C32" s="10" t="s">
        <v>71</v>
      </c>
      <c r="D32" s="10">
        <v>4095069</v>
      </c>
      <c r="E32" s="8">
        <v>1</v>
      </c>
      <c r="F32" s="8" t="s">
        <v>39</v>
      </c>
      <c r="G32" s="20">
        <v>410260</v>
      </c>
      <c r="H32" s="12"/>
      <c r="I32" s="6" t="str">
        <f t="shared" si="0"/>
        <v xml:space="preserve"> ,</v>
      </c>
    </row>
    <row r="33" spans="1:77" ht="24" customHeight="1" x14ac:dyDescent="0.35">
      <c r="B33" s="13" t="s">
        <v>61</v>
      </c>
      <c r="C33" s="10" t="s">
        <v>47</v>
      </c>
      <c r="D33" s="10" t="s">
        <v>48</v>
      </c>
      <c r="E33" s="8">
        <v>26</v>
      </c>
      <c r="F33" s="8" t="s">
        <v>49</v>
      </c>
      <c r="G33" s="20">
        <v>2544152</v>
      </c>
      <c r="H33" s="12"/>
      <c r="I33" s="6" t="str">
        <f t="shared" si="0"/>
        <v xml:space="preserve"> ,</v>
      </c>
    </row>
    <row r="34" spans="1:77" ht="22.5" customHeight="1" x14ac:dyDescent="0.35">
      <c r="B34" s="13" t="s">
        <v>62</v>
      </c>
      <c r="C34" s="10" t="s">
        <v>50</v>
      </c>
      <c r="D34" s="10" t="s">
        <v>51</v>
      </c>
      <c r="E34" s="8">
        <v>13.5</v>
      </c>
      <c r="F34" s="8" t="s">
        <v>49</v>
      </c>
      <c r="G34" s="20">
        <v>2386071</v>
      </c>
      <c r="H34" s="12"/>
      <c r="I34" s="6" t="str">
        <f t="shared" si="0"/>
        <v xml:space="preserve"> ,</v>
      </c>
    </row>
    <row r="35" spans="1:77" ht="21.75" customHeight="1" x14ac:dyDescent="0.35">
      <c r="B35" s="58" t="s">
        <v>52</v>
      </c>
      <c r="C35" s="59"/>
      <c r="D35" s="59"/>
      <c r="E35" s="59"/>
      <c r="F35" s="60"/>
      <c r="G35" s="24">
        <f>SUM(G28:G34)</f>
        <v>6543946</v>
      </c>
      <c r="H35" s="24">
        <f>SUM(H28:H34)</f>
        <v>0</v>
      </c>
      <c r="I35" s="6" t="str">
        <f t="shared" si="0"/>
        <v xml:space="preserve"> ,</v>
      </c>
    </row>
    <row r="36" spans="1:77" ht="22.5" customHeight="1" x14ac:dyDescent="0.35">
      <c r="B36" s="50" t="s">
        <v>53</v>
      </c>
      <c r="C36" s="51"/>
      <c r="D36" s="51"/>
      <c r="E36" s="51"/>
      <c r="F36" s="51"/>
      <c r="G36" s="51"/>
      <c r="H36" s="51"/>
      <c r="I36" s="52"/>
    </row>
    <row r="37" spans="1:77" ht="24" customHeight="1" x14ac:dyDescent="0.35">
      <c r="B37" s="13" t="s">
        <v>72</v>
      </c>
      <c r="C37" s="10" t="s">
        <v>54</v>
      </c>
      <c r="D37" s="10"/>
      <c r="E37" s="8">
        <v>2</v>
      </c>
      <c r="F37" s="8" t="s">
        <v>55</v>
      </c>
      <c r="G37" s="15">
        <v>1352278</v>
      </c>
      <c r="H37" s="12"/>
      <c r="I37" s="6" t="str">
        <f t="shared" si="0"/>
        <v xml:space="preserve"> ,</v>
      </c>
    </row>
    <row r="38" spans="1:77" ht="30.75" customHeight="1" x14ac:dyDescent="0.35">
      <c r="B38" s="41" t="s">
        <v>73</v>
      </c>
      <c r="C38" s="42"/>
      <c r="D38" s="42"/>
      <c r="E38" s="42"/>
      <c r="F38" s="43"/>
      <c r="G38" s="16">
        <f>+G37+G35+G26+G25+G24</f>
        <v>17566153</v>
      </c>
      <c r="H38" s="16">
        <f>+H37+H35+H26+H25+H24</f>
        <v>5000000</v>
      </c>
      <c r="I38" s="6" t="str">
        <f t="shared" si="0"/>
        <v xml:space="preserve"> ,</v>
      </c>
    </row>
    <row r="39" spans="1:77" ht="26.25" customHeight="1" x14ac:dyDescent="0.35">
      <c r="B39" s="41" t="s">
        <v>74</v>
      </c>
      <c r="C39" s="42"/>
      <c r="D39" s="42"/>
      <c r="E39" s="42"/>
      <c r="F39" s="43"/>
      <c r="G39" s="21">
        <f>+G38+G21</f>
        <v>39075106</v>
      </c>
      <c r="H39" s="22">
        <f>+H38+H21</f>
        <v>10000000</v>
      </c>
      <c r="I39" s="6" t="str">
        <f t="shared" si="0"/>
        <v xml:space="preserve"> ,</v>
      </c>
    </row>
    <row r="40" spans="1:77" ht="30.75" customHeight="1" x14ac:dyDescent="0.3">
      <c r="B40" s="40" t="s">
        <v>26</v>
      </c>
      <c r="C40" s="40"/>
      <c r="D40" s="40"/>
      <c r="E40" s="40"/>
      <c r="F40" s="40"/>
      <c r="G40" s="40"/>
      <c r="H40" s="40"/>
      <c r="I40" s="40"/>
    </row>
    <row r="42" spans="1:77" s="3" customFormat="1" ht="63.75" customHeight="1" x14ac:dyDescent="0.35">
      <c r="A42" s="1"/>
      <c r="B42" s="23" t="s">
        <v>1</v>
      </c>
      <c r="C42" s="28" t="s">
        <v>4</v>
      </c>
      <c r="D42" s="28"/>
      <c r="E42" s="28"/>
      <c r="F42" s="28"/>
      <c r="G42" s="28"/>
      <c r="H42" s="26"/>
      <c r="I42" s="26"/>
      <c r="J42" s="26"/>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c r="BP42" s="26"/>
      <c r="BQ42" s="26"/>
      <c r="BR42" s="26"/>
      <c r="BS42" s="26"/>
      <c r="BT42" s="26"/>
      <c r="BU42" s="26"/>
      <c r="BV42" s="26"/>
      <c r="BW42" s="26"/>
      <c r="BX42" s="26"/>
      <c r="BY42" s="26"/>
    </row>
    <row r="43" spans="1:77" s="3" customFormat="1" ht="52.5" customHeight="1" x14ac:dyDescent="0.35">
      <c r="A43" s="1"/>
      <c r="B43" s="23" t="s">
        <v>6</v>
      </c>
      <c r="C43" s="28" t="s">
        <v>77</v>
      </c>
      <c r="D43" s="28"/>
      <c r="E43" s="28"/>
      <c r="F43" s="28"/>
      <c r="G43" s="28"/>
      <c r="H43" s="26"/>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c r="BP43" s="26"/>
      <c r="BQ43" s="26"/>
      <c r="BR43" s="26"/>
      <c r="BS43" s="26"/>
      <c r="BT43" s="26"/>
      <c r="BU43" s="26"/>
      <c r="BV43" s="26"/>
      <c r="BW43" s="26"/>
      <c r="BX43" s="26"/>
      <c r="BY43" s="26"/>
    </row>
    <row r="44" spans="1:77" ht="74.25" customHeight="1" x14ac:dyDescent="0.35">
      <c r="B44" s="23" t="s">
        <v>78</v>
      </c>
      <c r="C44" s="28" t="s">
        <v>81</v>
      </c>
      <c r="D44" s="28"/>
      <c r="E44" s="28"/>
      <c r="F44" s="28"/>
      <c r="G44" s="28"/>
      <c r="H44" s="26"/>
      <c r="I44" s="26"/>
    </row>
    <row r="45" spans="1:77" ht="80.25" customHeight="1" x14ac:dyDescent="0.35">
      <c r="B45" s="23" t="s">
        <v>80</v>
      </c>
      <c r="C45" s="28" t="s">
        <v>79</v>
      </c>
      <c r="D45" s="28"/>
      <c r="E45" s="28"/>
      <c r="F45" s="28"/>
      <c r="G45" s="28"/>
      <c r="H45" s="26"/>
      <c r="I45" s="26"/>
    </row>
    <row r="46" spans="1:77" s="26" customFormat="1" ht="25" customHeight="1" x14ac:dyDescent="0.35"/>
    <row r="47" spans="1:77" s="26" customFormat="1" ht="25" customHeight="1" x14ac:dyDescent="0.35"/>
    <row r="48" spans="1:77" s="26" customFormat="1" ht="25" customHeight="1" x14ac:dyDescent="0.35"/>
    <row r="49" s="26" customFormat="1" ht="25" customHeight="1" x14ac:dyDescent="0.35"/>
    <row r="50" s="26" customFormat="1" ht="25" customHeight="1" x14ac:dyDescent="0.35"/>
    <row r="51" s="26" customFormat="1" ht="25" customHeight="1" x14ac:dyDescent="0.35"/>
    <row r="52" s="26" customFormat="1" ht="25" customHeight="1" x14ac:dyDescent="0.35"/>
    <row r="53" s="26" customFormat="1" ht="25" customHeight="1" x14ac:dyDescent="0.35"/>
    <row r="54" s="26" customFormat="1" ht="25" customHeight="1" x14ac:dyDescent="0.35"/>
    <row r="55" s="26" customFormat="1" ht="25" customHeight="1" x14ac:dyDescent="0.35"/>
    <row r="56" s="26" customFormat="1" ht="25" customHeight="1" x14ac:dyDescent="0.35"/>
    <row r="57" s="26" customFormat="1" ht="25" customHeight="1" x14ac:dyDescent="0.35"/>
    <row r="58" s="26" customFormat="1" ht="25" customHeight="1" x14ac:dyDescent="0.35"/>
    <row r="59" s="26" customFormat="1" ht="25" customHeight="1" x14ac:dyDescent="0.35"/>
    <row r="60" s="26" customFormat="1" ht="25" customHeight="1" x14ac:dyDescent="0.35"/>
    <row r="61" s="26" customFormat="1" ht="25" customHeight="1" x14ac:dyDescent="0.35"/>
    <row r="62" s="26" customFormat="1" ht="25" customHeight="1" x14ac:dyDescent="0.35"/>
    <row r="63" s="26" customFormat="1" ht="25" customHeight="1" x14ac:dyDescent="0.35"/>
    <row r="64" s="26" customFormat="1" ht="25" customHeight="1" x14ac:dyDescent="0.35"/>
    <row r="65" s="26" customFormat="1" ht="25" customHeight="1" x14ac:dyDescent="0.35"/>
    <row r="66" s="26" customFormat="1" ht="25" customHeight="1" x14ac:dyDescent="0.35"/>
    <row r="67" s="26" customFormat="1" ht="25" customHeight="1" x14ac:dyDescent="0.35"/>
    <row r="68" s="26" customFormat="1" ht="25" customHeight="1" x14ac:dyDescent="0.35"/>
    <row r="69" s="26" customFormat="1" ht="25" customHeight="1" x14ac:dyDescent="0.35"/>
    <row r="70" s="26" customFormat="1" ht="25" customHeight="1" x14ac:dyDescent="0.35"/>
    <row r="71" s="26" customFormat="1" ht="25" customHeight="1" x14ac:dyDescent="0.35"/>
    <row r="72" s="26" customFormat="1" ht="25" customHeight="1" x14ac:dyDescent="0.35"/>
    <row r="73" s="26" customFormat="1" ht="25" customHeight="1" x14ac:dyDescent="0.35"/>
    <row r="74" s="26" customFormat="1" ht="25" customHeight="1" x14ac:dyDescent="0.35"/>
    <row r="75" s="26" customFormat="1" ht="25" customHeight="1" x14ac:dyDescent="0.35"/>
    <row r="76" s="26" customFormat="1" ht="25" customHeight="1" x14ac:dyDescent="0.35"/>
    <row r="77" s="26" customFormat="1" ht="25" customHeight="1" x14ac:dyDescent="0.35"/>
    <row r="78" s="26" customFormat="1" ht="25" customHeight="1" x14ac:dyDescent="0.35"/>
    <row r="79" s="26" customFormat="1" ht="25" customHeight="1" x14ac:dyDescent="0.35"/>
    <row r="80" s="26" customFormat="1" ht="25" customHeight="1" x14ac:dyDescent="0.35"/>
    <row r="81" s="26" customFormat="1" ht="25" customHeight="1" x14ac:dyDescent="0.35"/>
    <row r="82" s="26" customFormat="1" ht="25" customHeight="1" x14ac:dyDescent="0.35"/>
    <row r="83" s="26" customFormat="1" ht="25" customHeight="1" x14ac:dyDescent="0.35"/>
    <row r="84" s="26" customFormat="1" ht="25" customHeight="1" x14ac:dyDescent="0.35"/>
    <row r="85" s="26" customFormat="1" ht="25" customHeight="1" x14ac:dyDescent="0.35"/>
    <row r="86" s="26" customFormat="1" ht="25" customHeight="1" x14ac:dyDescent="0.35"/>
    <row r="87" s="26" customFormat="1" ht="25" customHeight="1" x14ac:dyDescent="0.35"/>
    <row r="88" s="26" customFormat="1" ht="25" customHeight="1" x14ac:dyDescent="0.35"/>
    <row r="89" s="26" customFormat="1" ht="25" customHeight="1" x14ac:dyDescent="0.35"/>
    <row r="90" s="26" customFormat="1" ht="25" customHeight="1" x14ac:dyDescent="0.35"/>
    <row r="91" s="26" customFormat="1" ht="25" customHeight="1" x14ac:dyDescent="0.35"/>
    <row r="92" s="26" customFormat="1" ht="25" customHeight="1" x14ac:dyDescent="0.35"/>
    <row r="93" s="26" customFormat="1" ht="25" customHeight="1" x14ac:dyDescent="0.35"/>
    <row r="94" s="26" customFormat="1" ht="25" customHeight="1" x14ac:dyDescent="0.35"/>
    <row r="95" s="26" customFormat="1" ht="25" customHeight="1" x14ac:dyDescent="0.35"/>
    <row r="96" s="26" customFormat="1" ht="25" customHeight="1" x14ac:dyDescent="0.35"/>
    <row r="97" s="26" customFormat="1" ht="25" customHeight="1" x14ac:dyDescent="0.35"/>
    <row r="98" s="26" customFormat="1" ht="25" customHeight="1" x14ac:dyDescent="0.35"/>
    <row r="99" s="26" customFormat="1" ht="25" customHeight="1" x14ac:dyDescent="0.35"/>
    <row r="100" s="26" customFormat="1" ht="25" customHeight="1" x14ac:dyDescent="0.35"/>
    <row r="101" s="26" customFormat="1" ht="25" customHeight="1" x14ac:dyDescent="0.35"/>
    <row r="102" s="26" customFormat="1" ht="25" customHeight="1" x14ac:dyDescent="0.35"/>
    <row r="103" s="26" customFormat="1" ht="25" customHeight="1" x14ac:dyDescent="0.35"/>
    <row r="104" s="26" customFormat="1" ht="25" customHeight="1" x14ac:dyDescent="0.35"/>
    <row r="105" s="26" customFormat="1" ht="25" customHeight="1" x14ac:dyDescent="0.35"/>
    <row r="106" s="26" customFormat="1" ht="25" customHeight="1" x14ac:dyDescent="0.35"/>
    <row r="107" s="26" customFormat="1" ht="25" customHeight="1" x14ac:dyDescent="0.35"/>
    <row r="108" s="26" customFormat="1" ht="25" customHeight="1" x14ac:dyDescent="0.35"/>
    <row r="109" s="26" customFormat="1" ht="25" customHeight="1" x14ac:dyDescent="0.35"/>
    <row r="110" s="26" customFormat="1" ht="25" customHeight="1" x14ac:dyDescent="0.35"/>
    <row r="111" s="26" customFormat="1" ht="25" customHeight="1" x14ac:dyDescent="0.35"/>
    <row r="112" s="26" customFormat="1" ht="25" customHeight="1" x14ac:dyDescent="0.35"/>
    <row r="113" s="26" customFormat="1" ht="25" customHeight="1" x14ac:dyDescent="0.35"/>
    <row r="114" s="26" customFormat="1" ht="25" customHeight="1" x14ac:dyDescent="0.35"/>
    <row r="115" s="26" customFormat="1" ht="25" customHeight="1" x14ac:dyDescent="0.35"/>
    <row r="116" s="26" customFormat="1" ht="25" customHeight="1" x14ac:dyDescent="0.35"/>
    <row r="117" s="26" customFormat="1" ht="25" customHeight="1" x14ac:dyDescent="0.35"/>
    <row r="118" s="26" customFormat="1" ht="25" customHeight="1" x14ac:dyDescent="0.35"/>
    <row r="119" s="26" customFormat="1" ht="25" customHeight="1" x14ac:dyDescent="0.35"/>
    <row r="120" s="26" customFormat="1" ht="25" customHeight="1" x14ac:dyDescent="0.35"/>
    <row r="121" s="26" customFormat="1" ht="25" customHeight="1" x14ac:dyDescent="0.35"/>
    <row r="122" s="26" customFormat="1" ht="25" customHeight="1" x14ac:dyDescent="0.35"/>
    <row r="123" s="26" customFormat="1" ht="25" customHeight="1" x14ac:dyDescent="0.35"/>
    <row r="124" s="26" customFormat="1" ht="25" customHeight="1" x14ac:dyDescent="0.35"/>
    <row r="125" s="26" customFormat="1" ht="25" customHeight="1" x14ac:dyDescent="0.35"/>
    <row r="126" s="26" customFormat="1" ht="25" customHeight="1" x14ac:dyDescent="0.35"/>
    <row r="127" s="26" customFormat="1" ht="25" customHeight="1" x14ac:dyDescent="0.35"/>
    <row r="128" s="26" customFormat="1" ht="25" customHeight="1" x14ac:dyDescent="0.35"/>
    <row r="129" s="26" customFormat="1" ht="25" customHeight="1" x14ac:dyDescent="0.35"/>
    <row r="130" s="26" customFormat="1" ht="25" customHeight="1" x14ac:dyDescent="0.35"/>
    <row r="131" s="26" customFormat="1" ht="25" customHeight="1" x14ac:dyDescent="0.35"/>
    <row r="132" s="26" customFormat="1" ht="25" customHeight="1" x14ac:dyDescent="0.35"/>
    <row r="133" s="26" customFormat="1" ht="25" customHeight="1" x14ac:dyDescent="0.35"/>
    <row r="134" s="26" customFormat="1" ht="25" customHeight="1" x14ac:dyDescent="0.35"/>
    <row r="135" s="26" customFormat="1" ht="25" customHeight="1" x14ac:dyDescent="0.35"/>
    <row r="136" s="26" customFormat="1" ht="25" customHeight="1" x14ac:dyDescent="0.35"/>
    <row r="137" s="26" customFormat="1" ht="25" customHeight="1" x14ac:dyDescent="0.35"/>
    <row r="138" s="26" customFormat="1" ht="25" customHeight="1" x14ac:dyDescent="0.35"/>
    <row r="139" s="26" customFormat="1" ht="25" customHeight="1" x14ac:dyDescent="0.35"/>
    <row r="140" s="26" customFormat="1" ht="25" customHeight="1" x14ac:dyDescent="0.35"/>
    <row r="141" s="26" customFormat="1" ht="25" customHeight="1" x14ac:dyDescent="0.35"/>
    <row r="142" s="26" customFormat="1" ht="25" customHeight="1" x14ac:dyDescent="0.35"/>
    <row r="143" s="26" customFormat="1" ht="25" customHeight="1" x14ac:dyDescent="0.35"/>
    <row r="144" s="26" customFormat="1" ht="25" customHeight="1" x14ac:dyDescent="0.35"/>
    <row r="145" s="26" customFormat="1" ht="25" customHeight="1" x14ac:dyDescent="0.35"/>
    <row r="146" s="26" customFormat="1" ht="25" customHeight="1" x14ac:dyDescent="0.35"/>
    <row r="147" s="26" customFormat="1" ht="25" customHeight="1" x14ac:dyDescent="0.35"/>
    <row r="148" s="26" customFormat="1" ht="25" customHeight="1" x14ac:dyDescent="0.35"/>
    <row r="149" s="26" customFormat="1" ht="25" customHeight="1" x14ac:dyDescent="0.35"/>
    <row r="150" s="26" customFormat="1" ht="25" customHeight="1" x14ac:dyDescent="0.35"/>
    <row r="151" s="26" customFormat="1" ht="25" customHeight="1" x14ac:dyDescent="0.35"/>
    <row r="152" s="26" customFormat="1" ht="25" customHeight="1" x14ac:dyDescent="0.35"/>
    <row r="153" s="26" customFormat="1" ht="25" customHeight="1" x14ac:dyDescent="0.35"/>
    <row r="154" s="26" customFormat="1" ht="25" customHeight="1" x14ac:dyDescent="0.35"/>
    <row r="155" s="26" customFormat="1" ht="25" customHeight="1" x14ac:dyDescent="0.35"/>
    <row r="156" s="26" customFormat="1" ht="25" customHeight="1" x14ac:dyDescent="0.35"/>
    <row r="157" s="26" customFormat="1" ht="25" customHeight="1" x14ac:dyDescent="0.35"/>
    <row r="158" s="26" customFormat="1" ht="25" customHeight="1" x14ac:dyDescent="0.35"/>
    <row r="159" s="26" customFormat="1" ht="25" customHeight="1" x14ac:dyDescent="0.35"/>
    <row r="160" s="26" customFormat="1" ht="25" customHeight="1" x14ac:dyDescent="0.35"/>
    <row r="161" s="26" customFormat="1" ht="25" customHeight="1" x14ac:dyDescent="0.35"/>
    <row r="162" s="26" customFormat="1" ht="25" customHeight="1" x14ac:dyDescent="0.35"/>
    <row r="163" s="26" customFormat="1" ht="25" customHeight="1" x14ac:dyDescent="0.35"/>
    <row r="164" s="26" customFormat="1" ht="25" customHeight="1" x14ac:dyDescent="0.35"/>
    <row r="165" s="26" customFormat="1" ht="25" customHeight="1" x14ac:dyDescent="0.35"/>
    <row r="166" s="26" customFormat="1" ht="25" customHeight="1" x14ac:dyDescent="0.35"/>
    <row r="167" s="26" customFormat="1" ht="25" customHeight="1" x14ac:dyDescent="0.35"/>
    <row r="168" s="26" customFormat="1" ht="25" customHeight="1" x14ac:dyDescent="0.35"/>
    <row r="169" s="26" customFormat="1" ht="25" customHeight="1" x14ac:dyDescent="0.35"/>
    <row r="170" s="26" customFormat="1" ht="25" customHeight="1" x14ac:dyDescent="0.35"/>
    <row r="171" s="26" customFormat="1" ht="25" customHeight="1" x14ac:dyDescent="0.35"/>
    <row r="172" s="26" customFormat="1" ht="25" customHeight="1" x14ac:dyDescent="0.35"/>
    <row r="173" s="26" customFormat="1" ht="25" customHeight="1" x14ac:dyDescent="0.35"/>
    <row r="174" s="26" customFormat="1" ht="25" customHeight="1" x14ac:dyDescent="0.35"/>
    <row r="175" s="26" customFormat="1" ht="25" customHeight="1" x14ac:dyDescent="0.35"/>
    <row r="176" s="26" customFormat="1" ht="25" customHeight="1" x14ac:dyDescent="0.35"/>
    <row r="177" s="26" customFormat="1" ht="25" customHeight="1" x14ac:dyDescent="0.35"/>
    <row r="178" s="26" customFormat="1" ht="25" customHeight="1" x14ac:dyDescent="0.35"/>
    <row r="179" s="26" customFormat="1" ht="25" customHeight="1" x14ac:dyDescent="0.35"/>
    <row r="180" s="26" customFormat="1" ht="25" customHeight="1" x14ac:dyDescent="0.35"/>
    <row r="181" s="26" customFormat="1" ht="25" customHeight="1" x14ac:dyDescent="0.35"/>
    <row r="182" s="26" customFormat="1" ht="25" customHeight="1" x14ac:dyDescent="0.35"/>
    <row r="183" s="26" customFormat="1" ht="25" customHeight="1" x14ac:dyDescent="0.35"/>
    <row r="184" s="26" customFormat="1" ht="25" customHeight="1" x14ac:dyDescent="0.35"/>
    <row r="185" s="26" customFormat="1" ht="25" customHeight="1" x14ac:dyDescent="0.35"/>
    <row r="186" s="26" customFormat="1" ht="25" customHeight="1" x14ac:dyDescent="0.35"/>
    <row r="187" s="26" customFormat="1" ht="25" customHeight="1" x14ac:dyDescent="0.35"/>
    <row r="188" s="26" customFormat="1" ht="25" customHeight="1" x14ac:dyDescent="0.35"/>
    <row r="189" s="26" customFormat="1" ht="25" customHeight="1" x14ac:dyDescent="0.35"/>
    <row r="190" s="26" customFormat="1" ht="25" customHeight="1" x14ac:dyDescent="0.35"/>
    <row r="191" s="26" customFormat="1" ht="25" customHeight="1" x14ac:dyDescent="0.35"/>
    <row r="192" s="26" customFormat="1" ht="25" customHeight="1" x14ac:dyDescent="0.35"/>
    <row r="193" s="26" customFormat="1" ht="25" customHeight="1" x14ac:dyDescent="0.35"/>
    <row r="194" s="26" customFormat="1" ht="25" customHeight="1" x14ac:dyDescent="0.35"/>
    <row r="195" s="26" customFormat="1" ht="25" customHeight="1" x14ac:dyDescent="0.35"/>
    <row r="196" s="26" customFormat="1" ht="25" customHeight="1" x14ac:dyDescent="0.35"/>
    <row r="197" s="26" customFormat="1" ht="25" customHeight="1" x14ac:dyDescent="0.35"/>
    <row r="198" s="26" customFormat="1" ht="25" customHeight="1" x14ac:dyDescent="0.35"/>
    <row r="199" s="26" customFormat="1" ht="25" customHeight="1" x14ac:dyDescent="0.35"/>
    <row r="200" s="26" customFormat="1" ht="25" customHeight="1" x14ac:dyDescent="0.35"/>
    <row r="201" s="26" customFormat="1" ht="25" customHeight="1" x14ac:dyDescent="0.35"/>
    <row r="202" s="26" customFormat="1" ht="25" customHeight="1" x14ac:dyDescent="0.35"/>
    <row r="203" s="26" customFormat="1" ht="25" customHeight="1" x14ac:dyDescent="0.35"/>
    <row r="204" s="26" customFormat="1" ht="25" customHeight="1" x14ac:dyDescent="0.35"/>
    <row r="205" s="26" customFormat="1" ht="25" customHeight="1" x14ac:dyDescent="0.35"/>
    <row r="206" s="26" customFormat="1" ht="25" customHeight="1" x14ac:dyDescent="0.35"/>
    <row r="207" s="26" customFormat="1" ht="25" customHeight="1" x14ac:dyDescent="0.35"/>
    <row r="208" s="26" customFormat="1" ht="25" customHeight="1" x14ac:dyDescent="0.35"/>
    <row r="209" s="26" customFormat="1" ht="25" customHeight="1" x14ac:dyDescent="0.35"/>
    <row r="210" s="26" customFormat="1" ht="25" customHeight="1" x14ac:dyDescent="0.35"/>
    <row r="211" s="26" customFormat="1" ht="25" customHeight="1" x14ac:dyDescent="0.35"/>
    <row r="212" s="26" customFormat="1" ht="25" customHeight="1" x14ac:dyDescent="0.35"/>
    <row r="213" s="26" customFormat="1" ht="25" customHeight="1" x14ac:dyDescent="0.35"/>
    <row r="214" s="26" customFormat="1" ht="25" customHeight="1" x14ac:dyDescent="0.35"/>
    <row r="215" s="26" customFormat="1" ht="25" customHeight="1" x14ac:dyDescent="0.35"/>
    <row r="216" s="26" customFormat="1" ht="25" customHeight="1" x14ac:dyDescent="0.35"/>
    <row r="217" s="26" customFormat="1" ht="25" customHeight="1" x14ac:dyDescent="0.35"/>
    <row r="218" s="26" customFormat="1" ht="25" customHeight="1" x14ac:dyDescent="0.35"/>
    <row r="219" s="26" customFormat="1" ht="25" customHeight="1" x14ac:dyDescent="0.35"/>
    <row r="220" s="26" customFormat="1" ht="25" customHeight="1" x14ac:dyDescent="0.35"/>
    <row r="221" s="26" customFormat="1" ht="25" customHeight="1" x14ac:dyDescent="0.35"/>
    <row r="222" s="26" customFormat="1" ht="25" customHeight="1" x14ac:dyDescent="0.35"/>
    <row r="223" s="26" customFormat="1" ht="25" customHeight="1" x14ac:dyDescent="0.35"/>
    <row r="224" s="26" customFormat="1" ht="25" customHeight="1" x14ac:dyDescent="0.35"/>
    <row r="225" s="26" customFormat="1" ht="25" customHeight="1" x14ac:dyDescent="0.35"/>
    <row r="226" s="26" customFormat="1" ht="25" customHeight="1" x14ac:dyDescent="0.35"/>
    <row r="227" s="26" customFormat="1" ht="25" customHeight="1" x14ac:dyDescent="0.35"/>
    <row r="228" s="26" customFormat="1" ht="25" customHeight="1" x14ac:dyDescent="0.35"/>
    <row r="229" s="26" customFormat="1" ht="25" customHeight="1" x14ac:dyDescent="0.35"/>
    <row r="230" s="26" customFormat="1" ht="25" customHeight="1" x14ac:dyDescent="0.35"/>
    <row r="231" s="26" customFormat="1" ht="25" customHeight="1" x14ac:dyDescent="0.35"/>
    <row r="232" s="26" customFormat="1" ht="25" customHeight="1" x14ac:dyDescent="0.35"/>
    <row r="233" s="26" customFormat="1" ht="25" customHeight="1" x14ac:dyDescent="0.35"/>
    <row r="234" s="26" customFormat="1" ht="25" customHeight="1" x14ac:dyDescent="0.35"/>
    <row r="235" s="26" customFormat="1" ht="25" customHeight="1" x14ac:dyDescent="0.35"/>
    <row r="236" s="26" customFormat="1" ht="25" customHeight="1" x14ac:dyDescent="0.35"/>
    <row r="237" s="26" customFormat="1" ht="25" customHeight="1" x14ac:dyDescent="0.35"/>
    <row r="238" s="26" customFormat="1" ht="25" customHeight="1" x14ac:dyDescent="0.35"/>
    <row r="239" s="26" customFormat="1" ht="25" customHeight="1" x14ac:dyDescent="0.35"/>
    <row r="240" s="26" customFormat="1" ht="25" customHeight="1" x14ac:dyDescent="0.35"/>
    <row r="241" s="26" customFormat="1" ht="25" customHeight="1" x14ac:dyDescent="0.35"/>
    <row r="242" s="26" customFormat="1" ht="25" customHeight="1" x14ac:dyDescent="0.35"/>
    <row r="243" s="26" customFormat="1" ht="25" customHeight="1" x14ac:dyDescent="0.35"/>
    <row r="244" s="26" customFormat="1" ht="25" customHeight="1" x14ac:dyDescent="0.35"/>
    <row r="245" s="26" customFormat="1" ht="25" customHeight="1" x14ac:dyDescent="0.35"/>
    <row r="246" s="26" customFormat="1" ht="25" customHeight="1" x14ac:dyDescent="0.35"/>
    <row r="247" s="26" customFormat="1" ht="25" customHeight="1" x14ac:dyDescent="0.35"/>
    <row r="248" s="26" customFormat="1" ht="25" customHeight="1" x14ac:dyDescent="0.35"/>
    <row r="249" s="26" customFormat="1" ht="25" customHeight="1" x14ac:dyDescent="0.35"/>
    <row r="250" s="26" customFormat="1" ht="25" customHeight="1" x14ac:dyDescent="0.35"/>
    <row r="251" s="26" customFormat="1" ht="25" customHeight="1" x14ac:dyDescent="0.35"/>
    <row r="252" s="26" customFormat="1" ht="25" customHeight="1" x14ac:dyDescent="0.35"/>
    <row r="253" s="26" customFormat="1" ht="25" customHeight="1" x14ac:dyDescent="0.35"/>
    <row r="254" s="26" customFormat="1" ht="25" customHeight="1" x14ac:dyDescent="0.35"/>
    <row r="255" s="26" customFormat="1" ht="25" customHeight="1" x14ac:dyDescent="0.35"/>
    <row r="256" s="26" customFormat="1" ht="25" customHeight="1" x14ac:dyDescent="0.35"/>
    <row r="257" s="26" customFormat="1" ht="25" customHeight="1" x14ac:dyDescent="0.35"/>
    <row r="258" s="26" customFormat="1" ht="25" customHeight="1" x14ac:dyDescent="0.35"/>
    <row r="259" s="26" customFormat="1" ht="25" customHeight="1" x14ac:dyDescent="0.35"/>
    <row r="260" s="26" customFormat="1" ht="25" customHeight="1" x14ac:dyDescent="0.35"/>
    <row r="261" s="26" customFormat="1" ht="25" customHeight="1" x14ac:dyDescent="0.35"/>
    <row r="262" s="26" customFormat="1" ht="25" customHeight="1" x14ac:dyDescent="0.35"/>
    <row r="263" s="26" customFormat="1" ht="25" customHeight="1" x14ac:dyDescent="0.35"/>
    <row r="264" s="26" customFormat="1" ht="25" customHeight="1" x14ac:dyDescent="0.35"/>
    <row r="265" s="26" customFormat="1" ht="25" customHeight="1" x14ac:dyDescent="0.35"/>
    <row r="266" s="26" customFormat="1" ht="25" customHeight="1" x14ac:dyDescent="0.35"/>
    <row r="267" s="26" customFormat="1" ht="25" customHeight="1" x14ac:dyDescent="0.35"/>
    <row r="268" s="26" customFormat="1" ht="25" customHeight="1" x14ac:dyDescent="0.35"/>
    <row r="269" s="26" customFormat="1" ht="25" customHeight="1" x14ac:dyDescent="0.35"/>
    <row r="270" s="26" customFormat="1" ht="25" customHeight="1" x14ac:dyDescent="0.35"/>
    <row r="271" s="26" customFormat="1" ht="25" customHeight="1" x14ac:dyDescent="0.35"/>
    <row r="272" s="26" customFormat="1" ht="25" customHeight="1" x14ac:dyDescent="0.35"/>
    <row r="273" s="26" customFormat="1" ht="25" customHeight="1" x14ac:dyDescent="0.35"/>
    <row r="274" s="26" customFormat="1" ht="25" customHeight="1" x14ac:dyDescent="0.35"/>
    <row r="275" s="26" customFormat="1" ht="25" customHeight="1" x14ac:dyDescent="0.35"/>
    <row r="276" s="26" customFormat="1" ht="25" customHeight="1" x14ac:dyDescent="0.35"/>
    <row r="277" s="26" customFormat="1" ht="25" customHeight="1" x14ac:dyDescent="0.35"/>
    <row r="278" s="26" customFormat="1" ht="25" customHeight="1" x14ac:dyDescent="0.35"/>
    <row r="279" s="26" customFormat="1" ht="25" customHeight="1" x14ac:dyDescent="0.35"/>
    <row r="280" s="26" customFormat="1" ht="25" customHeight="1" x14ac:dyDescent="0.35"/>
    <row r="281" s="26" customFormat="1" ht="25" customHeight="1" x14ac:dyDescent="0.35"/>
    <row r="282" s="26" customFormat="1" ht="25" customHeight="1" x14ac:dyDescent="0.35"/>
    <row r="283" s="26" customFormat="1" ht="25" customHeight="1" x14ac:dyDescent="0.35"/>
    <row r="284" s="26" customFormat="1" ht="25" customHeight="1" x14ac:dyDescent="0.35"/>
    <row r="285" s="26" customFormat="1" ht="25" customHeight="1" x14ac:dyDescent="0.35"/>
    <row r="286" s="26" customFormat="1" ht="25" customHeight="1" x14ac:dyDescent="0.35"/>
    <row r="287" s="26" customFormat="1" ht="25" customHeight="1" x14ac:dyDescent="0.35"/>
    <row r="288" s="26" customFormat="1" ht="25" customHeight="1" x14ac:dyDescent="0.35"/>
    <row r="289" s="26" customFormat="1" ht="25" customHeight="1" x14ac:dyDescent="0.35"/>
    <row r="290" s="26" customFormat="1" ht="25" customHeight="1" x14ac:dyDescent="0.35"/>
    <row r="291" s="26" customFormat="1" ht="25" customHeight="1" x14ac:dyDescent="0.35"/>
    <row r="292" s="26" customFormat="1" ht="25" customHeight="1" x14ac:dyDescent="0.35"/>
    <row r="293" s="26" customFormat="1" ht="25" customHeight="1" x14ac:dyDescent="0.35"/>
    <row r="294" s="26" customFormat="1" ht="25" customHeight="1" x14ac:dyDescent="0.35"/>
    <row r="295" s="26" customFormat="1" ht="25" customHeight="1" x14ac:dyDescent="0.35"/>
    <row r="296" s="26" customFormat="1" ht="25" customHeight="1" x14ac:dyDescent="0.35"/>
    <row r="297" s="26" customFormat="1" ht="25" customHeight="1" x14ac:dyDescent="0.35"/>
    <row r="298" s="26" customFormat="1" ht="25" customHeight="1" x14ac:dyDescent="0.35"/>
    <row r="299" s="26" customFormat="1" ht="25" customHeight="1" x14ac:dyDescent="0.35"/>
    <row r="300" s="26" customFormat="1" ht="25" customHeight="1" x14ac:dyDescent="0.35"/>
    <row r="301" s="26" customFormat="1" ht="25" customHeight="1" x14ac:dyDescent="0.35"/>
    <row r="302" s="26" customFormat="1" ht="25" customHeight="1" x14ac:dyDescent="0.35"/>
    <row r="303" s="26" customFormat="1" ht="25" customHeight="1" x14ac:dyDescent="0.35"/>
    <row r="304" s="26" customFormat="1" ht="25" customHeight="1" x14ac:dyDescent="0.35"/>
    <row r="305" s="26" customFormat="1" ht="25" customHeight="1" x14ac:dyDescent="0.35"/>
    <row r="306" s="26" customFormat="1" ht="25" customHeight="1" x14ac:dyDescent="0.35"/>
    <row r="307" s="26" customFormat="1" ht="25" customHeight="1" x14ac:dyDescent="0.35"/>
    <row r="308" s="26" customFormat="1" ht="25" customHeight="1" x14ac:dyDescent="0.35"/>
    <row r="309" s="26" customFormat="1" ht="25" customHeight="1" x14ac:dyDescent="0.35"/>
    <row r="310" s="26" customFormat="1" ht="25" customHeight="1" x14ac:dyDescent="0.35"/>
    <row r="311" s="26" customFormat="1" ht="25" customHeight="1" x14ac:dyDescent="0.35"/>
    <row r="312" s="26" customFormat="1" ht="25" customHeight="1" x14ac:dyDescent="0.35"/>
    <row r="313" s="26" customFormat="1" ht="25" customHeight="1" x14ac:dyDescent="0.35"/>
    <row r="314" s="26" customFormat="1" ht="25" customHeight="1" x14ac:dyDescent="0.35"/>
    <row r="315" s="26" customFormat="1" ht="25" customHeight="1" x14ac:dyDescent="0.35"/>
    <row r="316" s="26" customFormat="1" ht="25" customHeight="1" x14ac:dyDescent="0.35"/>
    <row r="317" s="26" customFormat="1" ht="25" customHeight="1" x14ac:dyDescent="0.35"/>
    <row r="318" s="26" customFormat="1" ht="25" customHeight="1" x14ac:dyDescent="0.35"/>
    <row r="319" s="26" customFormat="1" ht="25" customHeight="1" x14ac:dyDescent="0.35"/>
    <row r="320" s="26" customFormat="1" ht="25" customHeight="1" x14ac:dyDescent="0.35"/>
    <row r="321" spans="3:9" s="26" customFormat="1" ht="25" customHeight="1" x14ac:dyDescent="0.35"/>
    <row r="322" spans="3:9" s="26" customFormat="1" ht="25" customHeight="1" x14ac:dyDescent="0.35"/>
    <row r="323" spans="3:9" s="26" customFormat="1" ht="25" customHeight="1" x14ac:dyDescent="0.35"/>
    <row r="324" spans="3:9" s="26" customFormat="1" ht="25" customHeight="1" x14ac:dyDescent="0.35"/>
    <row r="325" spans="3:9" s="26" customFormat="1" ht="25" customHeight="1" x14ac:dyDescent="0.35"/>
    <row r="326" spans="3:9" s="26" customFormat="1" ht="25" customHeight="1" x14ac:dyDescent="0.35"/>
    <row r="327" spans="3:9" s="26" customFormat="1" ht="25" customHeight="1" x14ac:dyDescent="0.35"/>
    <row r="328" spans="3:9" s="26" customFormat="1" ht="25" customHeight="1" x14ac:dyDescent="0.35"/>
    <row r="329" spans="3:9" ht="25" customHeight="1" x14ac:dyDescent="0.35">
      <c r="C329" s="26"/>
      <c r="D329" s="26"/>
      <c r="E329" s="27"/>
      <c r="F329" s="27"/>
      <c r="G329" s="27"/>
      <c r="H329" s="26"/>
      <c r="I329" s="26"/>
    </row>
    <row r="330" spans="3:9" ht="25" customHeight="1" x14ac:dyDescent="0.35">
      <c r="C330" s="26"/>
      <c r="D330" s="26"/>
      <c r="E330" s="27"/>
      <c r="F330" s="27"/>
      <c r="G330" s="27"/>
      <c r="H330" s="26"/>
      <c r="I330" s="26"/>
    </row>
    <row r="331" spans="3:9" ht="25" customHeight="1" x14ac:dyDescent="0.35">
      <c r="C331" s="26"/>
      <c r="D331" s="26"/>
      <c r="E331" s="27"/>
      <c r="F331" s="27"/>
      <c r="G331" s="27"/>
      <c r="H331" s="26"/>
      <c r="I331" s="26"/>
    </row>
    <row r="332" spans="3:9" ht="25" customHeight="1" x14ac:dyDescent="0.35">
      <c r="C332" s="26"/>
      <c r="D332" s="26"/>
      <c r="E332" s="27"/>
      <c r="F332" s="27"/>
      <c r="G332" s="27"/>
    </row>
    <row r="333" spans="3:9" ht="25" customHeight="1" x14ac:dyDescent="0.35">
      <c r="C333" s="26"/>
      <c r="D333" s="26"/>
      <c r="E333" s="27"/>
      <c r="F333" s="27"/>
      <c r="G333" s="27"/>
    </row>
    <row r="334" spans="3:9" ht="25" customHeight="1" x14ac:dyDescent="0.35">
      <c r="C334" s="26"/>
      <c r="D334" s="26"/>
      <c r="E334" s="27"/>
      <c r="F334" s="27"/>
      <c r="G334" s="27"/>
    </row>
    <row r="335" spans="3:9" ht="25" customHeight="1" x14ac:dyDescent="0.35">
      <c r="C335" s="26"/>
      <c r="D335" s="26"/>
      <c r="E335" s="27"/>
      <c r="F335" s="27"/>
      <c r="G335" s="27"/>
    </row>
    <row r="336" spans="3:9" ht="25" customHeight="1" x14ac:dyDescent="0.35">
      <c r="C336" s="26"/>
      <c r="D336" s="26"/>
      <c r="E336" s="27"/>
      <c r="F336" s="27"/>
      <c r="G336" s="27"/>
    </row>
    <row r="337" spans="3:7" ht="25" customHeight="1" x14ac:dyDescent="0.35">
      <c r="C337" s="26"/>
      <c r="D337" s="26"/>
      <c r="E337" s="27"/>
      <c r="F337" s="27"/>
      <c r="G337" s="27"/>
    </row>
    <row r="338" spans="3:7" ht="25" customHeight="1" x14ac:dyDescent="0.35">
      <c r="E338" s="27"/>
      <c r="F338" s="27"/>
      <c r="G338" s="27"/>
    </row>
  </sheetData>
  <sheetProtection algorithmName="SHA-512" hashValue="W893p/FrlATngyoEFBWr9zFo7O03+ZlfEyg3qFMhvb11KSRXGzjogAIiCZFq/SoZyARJOk1mg1hPMB/AIBlFxA==" saltValue="WHaaZ25CI5n1BabSUdpuaw==" spinCount="100000" sheet="1" objects="1" scenarios="1"/>
  <mergeCells count="28">
    <mergeCell ref="C26:F26"/>
    <mergeCell ref="B27:I27"/>
    <mergeCell ref="B35:F35"/>
    <mergeCell ref="B36:I36"/>
    <mergeCell ref="C23:I23"/>
    <mergeCell ref="B19:I19"/>
    <mergeCell ref="B21:F21"/>
    <mergeCell ref="B22:I22"/>
    <mergeCell ref="F3:F4"/>
    <mergeCell ref="B6:I6"/>
    <mergeCell ref="C9:F9"/>
    <mergeCell ref="B10:I10"/>
    <mergeCell ref="C44:G44"/>
    <mergeCell ref="C45:G45"/>
    <mergeCell ref="C2:I2"/>
    <mergeCell ref="B3:B4"/>
    <mergeCell ref="C3:C4"/>
    <mergeCell ref="D3:D4"/>
    <mergeCell ref="E3:E4"/>
    <mergeCell ref="H3:I3"/>
    <mergeCell ref="G3:G4"/>
    <mergeCell ref="C5:I5"/>
    <mergeCell ref="B40:I40"/>
    <mergeCell ref="B38:F38"/>
    <mergeCell ref="B39:F39"/>
    <mergeCell ref="C42:G42"/>
    <mergeCell ref="C43:G43"/>
    <mergeCell ref="B18:F18"/>
  </mergeCells>
  <conditionalFormatting sqref="E3:F3">
    <cfRule type="duplicateValues" dxfId="3" priority="19"/>
    <cfRule type="duplicateValues" dxfId="2" priority="20"/>
  </conditionalFormatting>
  <conditionalFormatting sqref="G3">
    <cfRule type="duplicateValues" dxfId="1" priority="3"/>
    <cfRule type="duplicateValues" dxfId="0" priority="4"/>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Economico_Propuesta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Nuñez</dc:creator>
  <cp:lastModifiedBy>Johanna Agudelo</cp:lastModifiedBy>
  <dcterms:created xsi:type="dcterms:W3CDTF">2021-04-22T21:21:11Z</dcterms:created>
  <dcterms:modified xsi:type="dcterms:W3CDTF">2024-07-29T22:12:51Z</dcterms:modified>
</cp:coreProperties>
</file>