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C:\Users\jvh25\OneDrive\Escritorio\PACHO 2024\JULIO\MC-033-2024\EVALUACIÓN\"/>
    </mc:Choice>
  </mc:AlternateContent>
  <xr:revisionPtr revIDLastSave="0" documentId="8_{EBF0EAF6-42DF-4462-A113-843A46D0B942}" xr6:coauthVersionLast="47" xr6:coauthVersionMax="47" xr10:uidLastSave="{00000000-0000-0000-0000-000000000000}"/>
  <bookViews>
    <workbookView xWindow="-110" yWindow="-110" windowWidth="19420" windowHeight="10300" firstSheet="3" activeTab="4" xr2:uid="{00000000-000D-0000-FFFF-FFFF00000000}"/>
  </bookViews>
  <sheets>
    <sheet name="APOYO A LA INDUSTRIA" sheetId="8" state="hidden" r:id="rId1"/>
    <sheet name="GARANTÍA ADICIONAL" sheetId="7" state="hidden" r:id="rId2"/>
    <sheet name="MENOR PRECIO" sheetId="6" state="hidden" r:id="rId3"/>
    <sheet name="EVALUACIÓN JURIDICA" sheetId="2" r:id="rId4"/>
    <sheet name="EVALUACIÓN TÉCNICA" sheetId="9" r:id="rId5"/>
    <sheet name="PROPONENTE 4" sheetId="5" state="hidden"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9" l="1"/>
  <c r="B5" i="2"/>
  <c r="B10" i="8" l="1"/>
  <c r="C10" i="8"/>
  <c r="B11" i="8" s="1"/>
  <c r="A3" i="8"/>
  <c r="A2" i="8"/>
  <c r="A10" i="8" s="1"/>
  <c r="B8" i="7"/>
  <c r="B7" i="7"/>
  <c r="B3" i="6"/>
  <c r="B5" i="6" s="1"/>
  <c r="B2" i="6"/>
  <c r="A3" i="6"/>
  <c r="A2" i="6"/>
  <c r="B9" i="6" l="1"/>
  <c r="B8" i="6"/>
</calcChain>
</file>

<file path=xl/sharedStrings.xml><?xml version="1.0" encoding="utf-8"?>
<sst xmlns="http://schemas.openxmlformats.org/spreadsheetml/2006/main" count="148" uniqueCount="99">
  <si>
    <r>
      <rPr>
        <b/>
        <sz val="6.5"/>
        <rFont val="Arial"/>
        <family val="2"/>
      </rPr>
      <t>MODALIDAD DE SELECCIÓN</t>
    </r>
  </si>
  <si>
    <r>
      <rPr>
        <sz val="6.5"/>
        <rFont val="Arial MT"/>
        <family val="2"/>
      </rPr>
      <t>SELECCIÓN ABREVIADA DE MENOR CUANTÍA.</t>
    </r>
  </si>
  <si>
    <r>
      <rPr>
        <b/>
        <sz val="6.5"/>
        <rFont val="Arial"/>
        <family val="2"/>
      </rPr>
      <t>OBJETO:</t>
    </r>
  </si>
  <si>
    <r>
      <rPr>
        <b/>
        <sz val="6.5"/>
        <rFont val="Arial"/>
        <family val="2"/>
      </rPr>
      <t>PRESUPUESTO OFICIAL</t>
    </r>
  </si>
  <si>
    <r>
      <rPr>
        <b/>
        <sz val="6.5"/>
        <rFont val="Arial"/>
        <family val="2"/>
      </rPr>
      <t>PRESUPUESTO OFICIAL EN SMMLV</t>
    </r>
  </si>
  <si>
    <r>
      <rPr>
        <b/>
        <sz val="6.5"/>
        <rFont val="Arial"/>
        <family val="2"/>
      </rPr>
      <t>LUIS JORGE MELO MIRANDA</t>
    </r>
  </si>
  <si>
    <r>
      <rPr>
        <sz val="6.5"/>
        <rFont val="Arial MT"/>
        <family val="2"/>
      </rPr>
      <t>MEJORAMIENTO DE LA VÍA TERCIARIA QUE COMUNICA DE LA VEREDA LA PLAYA A LA VEREDA CANADÁ EN EL SECTOR LA ESCUELA EN EL MUNICIPIO DE CABRERA, CUNDINAMARCA SEGÚN CONVENIO INTERADMINISTRATIVO ICCU N° 164 DE 2021.</t>
    </r>
  </si>
  <si>
    <r>
      <rPr>
        <b/>
        <sz val="6.5"/>
        <rFont val="Arial"/>
        <family val="2"/>
      </rPr>
      <t>VERIFICACION JURÍDICA</t>
    </r>
  </si>
  <si>
    <r>
      <rPr>
        <b/>
        <sz val="6.5"/>
        <rFont val="Arial"/>
        <family val="2"/>
      </rPr>
      <t>DOCUMENTOS</t>
    </r>
  </si>
  <si>
    <r>
      <rPr>
        <b/>
        <sz val="6.5"/>
        <rFont val="Arial"/>
        <family val="2"/>
      </rPr>
      <t>APORTA</t>
    </r>
  </si>
  <si>
    <r>
      <rPr>
        <b/>
        <sz val="6.5"/>
        <rFont val="Arial"/>
        <family val="2"/>
      </rPr>
      <t>VERIFICACIÓN</t>
    </r>
  </si>
  <si>
    <r>
      <rPr>
        <b/>
        <sz val="6.5"/>
        <rFont val="Arial"/>
        <family val="2"/>
      </rPr>
      <t>SI</t>
    </r>
  </si>
  <si>
    <r>
      <rPr>
        <b/>
        <sz val="6.5"/>
        <rFont val="Arial"/>
        <family val="2"/>
      </rPr>
      <t>NO</t>
    </r>
  </si>
  <si>
    <r>
      <rPr>
        <b/>
        <sz val="6.5"/>
        <rFont val="Arial"/>
        <family val="2"/>
      </rPr>
      <t>CARTA DE PRESENTACIÓN DE LA PROPUESTA</t>
    </r>
  </si>
  <si>
    <r>
      <rPr>
        <b/>
        <sz val="6.5"/>
        <rFont val="Arial"/>
        <family val="2"/>
      </rPr>
      <t>X</t>
    </r>
  </si>
  <si>
    <r>
      <rPr>
        <b/>
        <sz val="6.5"/>
        <rFont val="Arial"/>
        <family val="2"/>
      </rPr>
      <t xml:space="preserve">ACREDITACIÓN DE EXISTENCIA Y REPRESENTACIÒN LEGAL.
</t>
    </r>
    <r>
      <rPr>
        <sz val="6.5"/>
        <rFont val="Arial MT"/>
        <family val="2"/>
      </rPr>
      <t xml:space="preserve">Certificado con fecha de expedición no mayor a 30 días calendario Objeto que permita ejecutar el contrato
</t>
    </r>
    <r>
      <rPr>
        <sz val="6.5"/>
        <rFont val="Arial MT"/>
        <family val="2"/>
      </rPr>
      <t xml:space="preserve">Duración no será inferior a la del plazo del contrato y un año más.
</t>
    </r>
    <r>
      <rPr>
        <sz val="6.5"/>
        <rFont val="Arial MT"/>
        <family val="2"/>
      </rPr>
      <t xml:space="preserve">Que   el   representante   legal   no   tenga   rstricciones   para   contraer obligaciones  y  de  tenerlas,  cuente  con  la  respectiva  autorización  del organo social de la sociedad.
</t>
    </r>
    <r>
      <rPr>
        <sz val="6.5"/>
        <rFont val="Arial MT"/>
        <family val="2"/>
      </rPr>
      <t>Fotocopia del documento de identificación del representante legal</t>
    </r>
  </si>
  <si>
    <r>
      <rPr>
        <sz val="6.5"/>
        <rFont val="Arial MT"/>
        <family val="2"/>
      </rPr>
      <t>X</t>
    </r>
  </si>
  <si>
    <r>
      <rPr>
        <b/>
        <sz val="6.5"/>
        <rFont val="Arial"/>
        <family val="2"/>
      </rPr>
      <t>DOCUMENTO DE CONFORMACIÓN DEL PROPONENTE PLURAL</t>
    </r>
  </si>
  <si>
    <r>
      <rPr>
        <b/>
        <sz val="6.5"/>
        <rFont val="Arial"/>
        <family val="2"/>
      </rPr>
      <t>GARANTÍA DE SERIEDAD DE LA OFERTA.</t>
    </r>
  </si>
  <si>
    <r>
      <rPr>
        <b/>
        <sz val="6.5"/>
        <rFont val="Arial"/>
        <family val="2"/>
      </rPr>
      <t>REGISTRO ÚNICO DE PROPONENTES (RUP).</t>
    </r>
  </si>
  <si>
    <r>
      <rPr>
        <sz val="6.5"/>
        <rFont val="Arial MT"/>
        <family val="2"/>
      </rPr>
      <t>N/A</t>
    </r>
  </si>
  <si>
    <r>
      <rPr>
        <b/>
        <sz val="6.5"/>
        <rFont val="Arial"/>
        <family val="2"/>
      </rPr>
      <t>NO APLICA PARA EL TIPO DE PROPONENTE.</t>
    </r>
  </si>
  <si>
    <r>
      <rPr>
        <b/>
        <sz val="6.5"/>
        <rFont val="Arial"/>
        <family val="2"/>
      </rPr>
      <t>CERTIFICACIÓN DE  PAGOS DE  SEGURIDAD SOCIAL  Y APORTES LEGALES</t>
    </r>
  </si>
  <si>
    <r>
      <rPr>
        <b/>
        <sz val="6.5"/>
        <rFont val="Arial"/>
        <family val="2"/>
      </rPr>
      <t>VERIFICCIÓN    DE    ANTECEDENTES    JUDICALES,    FISCALES, DISCIPLINARIOS Y DE MEDIDAS CORRECTIVAS DEL PROPONENTE Y SU REPRESENTANTE LEGAL.</t>
    </r>
  </si>
  <si>
    <r>
      <rPr>
        <b/>
        <sz val="6.5"/>
        <rFont val="Arial"/>
        <family val="2"/>
      </rPr>
      <t xml:space="preserve">CUMPLE.
</t>
    </r>
    <r>
      <rPr>
        <sz val="6.5"/>
        <rFont val="Arial MT"/>
        <family val="2"/>
      </rPr>
      <t xml:space="preserve">FOLIOS 6 AL 8
</t>
    </r>
    <r>
      <rPr>
        <sz val="6.5"/>
        <rFont val="Arial MT"/>
        <family val="2"/>
      </rPr>
      <t>PROPUESTA PRESENTADA POR LUIS JORGE MELO MIRANDA, IDENTIFICADO CON CÉDULA 19.282.756.</t>
    </r>
  </si>
  <si>
    <r>
      <rPr>
        <b/>
        <sz val="6.5"/>
        <rFont val="Arial"/>
        <family val="2"/>
      </rPr>
      <t xml:space="preserve">CUMPLE.
</t>
    </r>
    <r>
      <rPr>
        <b/>
        <sz val="6.5"/>
        <rFont val="Arial"/>
        <family val="2"/>
      </rPr>
      <t xml:space="preserve">LUIS  JORGE  MELO  MIRANDA:  </t>
    </r>
    <r>
      <rPr>
        <sz val="6.5"/>
        <rFont val="Arial MT"/>
        <family val="2"/>
      </rPr>
      <t>cédula  de  ciudadanía  Nº.19.282.756,  Ingeniero  civil  identificado  con matrícula profesional Nº 25202-21849. (Folios 10 a 11)</t>
    </r>
  </si>
  <si>
    <r>
      <rPr>
        <b/>
        <sz val="6.5"/>
        <rFont val="Arial"/>
        <family val="2"/>
      </rPr>
      <t xml:space="preserve">CUMPLE.
</t>
    </r>
    <r>
      <rPr>
        <sz val="6.5"/>
        <rFont val="Arial MT"/>
        <family val="2"/>
      </rPr>
      <t>Foios 6 al 67</t>
    </r>
  </si>
  <si>
    <r>
      <rPr>
        <b/>
        <sz val="6.5"/>
        <rFont val="Arial"/>
        <family val="2"/>
      </rPr>
      <t xml:space="preserve">CUMPLE.
</t>
    </r>
    <r>
      <rPr>
        <sz val="6.5"/>
        <rFont val="Arial MT"/>
        <family val="2"/>
      </rPr>
      <t>SEGUROS DEL ESTADO S.A. 37-44-101038605 (FOLIOS 17 A 19)</t>
    </r>
  </si>
  <si>
    <r>
      <rPr>
        <b/>
        <sz val="6.5"/>
        <rFont val="Arial"/>
        <family val="2"/>
      </rPr>
      <t xml:space="preserve">CUMPLE.
</t>
    </r>
    <r>
      <rPr>
        <sz val="6.5"/>
        <rFont val="Arial MT"/>
        <family val="2"/>
      </rPr>
      <t>RUP en firme allega en folios 93 a 262. Expide Camara de Comercio de Bogotá del 8 de febrero de 2022.</t>
    </r>
  </si>
  <si>
    <r>
      <rPr>
        <b/>
        <sz val="6.5"/>
        <rFont val="Arial"/>
        <family val="2"/>
      </rPr>
      <t xml:space="preserve">CUMPLE.
</t>
    </r>
    <r>
      <rPr>
        <sz val="6.5"/>
        <rFont val="Arial MT"/>
        <family val="2"/>
      </rPr>
      <t>Folios 23 a 29</t>
    </r>
  </si>
  <si>
    <r>
      <rPr>
        <b/>
        <sz val="6.5"/>
        <rFont val="Arial"/>
        <family val="2"/>
      </rPr>
      <t>HABILITADO</t>
    </r>
  </si>
  <si>
    <t>PUNTAJE A ASIGNAR</t>
  </si>
  <si>
    <t>Vmin</t>
  </si>
  <si>
    <t>m</t>
  </si>
  <si>
    <t>Evaluación Proponente CONSORCIO CABRERA JAZDICMUT</t>
  </si>
  <si>
    <t>Evaluación Proponente LUIS JORGE MELO MIRANDA</t>
  </si>
  <si>
    <t>ALCALDÍA MUNICIPAL DE CABRERA INFORME DE EVALUACIÓN DEFINITIVO.
S.A.M.C 001 DE 2022.</t>
  </si>
  <si>
    <t>Tx CONSORCIO CABRERA JAZDICMUT</t>
  </si>
  <si>
    <t>Tx LUIS JORGE MELO MIRANDA</t>
  </si>
  <si>
    <t>Pmax</t>
  </si>
  <si>
    <t>Tmax</t>
  </si>
  <si>
    <t>Puntuación CONSORCIO CABRERA JAZDICMUT</t>
  </si>
  <si>
    <t>Puntuación LUIS JORGE MELO MIRANDA</t>
  </si>
  <si>
    <t>NO OFRECE</t>
  </si>
  <si>
    <t>CONCRETO</t>
  </si>
  <si>
    <t>ACERO Y VARILLA</t>
  </si>
  <si>
    <t>n</t>
  </si>
  <si>
    <t>Participación (%) i</t>
  </si>
  <si>
    <t>P max</t>
  </si>
  <si>
    <t>Carta de presentación de la propuesta</t>
  </si>
  <si>
    <t>Certificado de existencia y representación legal expedido por la Cámara de Comercio.</t>
  </si>
  <si>
    <t>X</t>
  </si>
  <si>
    <t>Certificación de Aportes al Sistema de Seguridad Social Integral</t>
  </si>
  <si>
    <t xml:space="preserve">Verificación de antecedentes de Responsabilidad Fiscal. </t>
  </si>
  <si>
    <t xml:space="preserve">Verificación de antecedentes disciplinarios. </t>
  </si>
  <si>
    <t>Consulta de Antecedentes Judiciales.</t>
  </si>
  <si>
    <t>Copia del Registro Único Tributario (RUT).</t>
  </si>
  <si>
    <t>Situación Militar en caso de que el representante legal o persona natural sea hombre menor de 50 años.</t>
  </si>
  <si>
    <t>Verificación Registro Nacional de Medidas Correctivas (Art. 184 de la Ley 1801/2016)</t>
  </si>
  <si>
    <t xml:space="preserve">Compromiso de transparencia y anticorrupciòn </t>
  </si>
  <si>
    <t>Certificacion bancaria</t>
  </si>
  <si>
    <t>Declaración de origen de fondos y actividades licitas</t>
  </si>
  <si>
    <t>MODALIDAD DE SELECCIÓN,</t>
  </si>
  <si>
    <t>NO APLICA</t>
  </si>
  <si>
    <t>Si la participación es en forma conjunta, los consorcios o uniones temporales en su conformación deberán cumplir con los requisitos previstos en el artículo 7 0 de la Ley 80 de 1993 y demás normas complementarias</t>
  </si>
  <si>
    <t>Declaración Juramentada sobre inhabilidades</t>
  </si>
  <si>
    <t>Ofrecimiento Económico</t>
  </si>
  <si>
    <t>VERIFICACION JURÍDICA</t>
  </si>
  <si>
    <t>Aporte del documento de manifestación de conocimiento y aceptación de las condiciones técnicas. (1.FICHA TECNICA.pdf).</t>
  </si>
  <si>
    <t>Fotocopia del documento de identidad del proponente persona natural o del representante legal del proponente persona jurídica.</t>
  </si>
  <si>
    <t>VERIFICACION TÈCNICA</t>
  </si>
  <si>
    <r>
      <t xml:space="preserve">CUMPLE
</t>
    </r>
    <r>
      <rPr>
        <sz val="6.5"/>
        <rFont val="Arial"/>
        <family val="2"/>
      </rPr>
      <t>Allega anexo (LIBRETA MILITAR.pdf).</t>
    </r>
  </si>
  <si>
    <r>
      <rPr>
        <b/>
        <sz val="6.5"/>
        <rFont val="Arial"/>
        <family val="2"/>
      </rPr>
      <t>CUMPLE</t>
    </r>
    <r>
      <rPr>
        <sz val="6.5"/>
        <rFont val="Arial"/>
        <family val="2"/>
      </rPr>
      <t xml:space="preserve">
Anexo (CARTA DE PRESENTACIÓN.pdf), de acuerdo al formato No 1, del Anexo Complementario "MODELO CARTA DE PRESENTACIÓN DE LA PROPUESTA</t>
    </r>
  </si>
  <si>
    <r>
      <t xml:space="preserve">CUMPLE
</t>
    </r>
    <r>
      <rPr>
        <sz val="6.5"/>
        <rFont val="Arial"/>
        <family val="2"/>
      </rPr>
      <t>Anexo (RUT ACTUALIZADO.pdf)</t>
    </r>
  </si>
  <si>
    <r>
      <rPr>
        <b/>
        <sz val="6.5"/>
        <rFont val="Arial"/>
        <family val="2"/>
      </rPr>
      <t xml:space="preserve">CUMPLE
</t>
    </r>
    <r>
      <rPr>
        <sz val="6.5"/>
        <rFont val="Arial"/>
        <family val="2"/>
      </rPr>
      <t>ALLEGA DECLARACION JURAMENTADA PARA SUSCRIBIR CONTRATO ESTATAL  
Anexo (INHABILIDADES.pd).</t>
    </r>
  </si>
  <si>
    <r>
      <rPr>
        <b/>
        <sz val="6.5"/>
        <rFont val="Arial"/>
        <family val="2"/>
      </rPr>
      <t>CUMPLE</t>
    </r>
    <r>
      <rPr>
        <sz val="6.5"/>
        <rFont val="Arial"/>
        <family val="2"/>
      </rPr>
      <t xml:space="preserve">
Allega Anexo - Compromiso anticorrupción, de acuerdo a Formato 4 - (COMPROMISO ANTI CORRUPCION.pdf)</t>
    </r>
  </si>
  <si>
    <r>
      <rPr>
        <b/>
        <sz val="6.5"/>
        <rFont val="Arial"/>
        <family val="2"/>
      </rPr>
      <t>CUMPLE</t>
    </r>
    <r>
      <rPr>
        <sz val="6.5"/>
        <rFont val="Arial"/>
        <family val="2"/>
      </rPr>
      <t xml:space="preserve">
Allega Anexo 
 - (DECLARACIÓN ORIGEN DE FONDOS.pdf)  </t>
    </r>
  </si>
  <si>
    <r>
      <rPr>
        <b/>
        <sz val="6.5"/>
        <rFont val="Arial"/>
        <family val="2"/>
      </rPr>
      <t xml:space="preserve">CUMPLE </t>
    </r>
    <r>
      <rPr>
        <sz val="6.5"/>
        <rFont val="Arial"/>
        <family val="2"/>
      </rPr>
      <t xml:space="preserve">                                                                                                                                                                 
adjunta documento de manifestacion de conocimiento - anexo 1,1 de la invitacion (FICHA TÈCNICA.pdf).</t>
    </r>
  </si>
  <si>
    <t>ALCALDIA MUNICIPAL DE PACHO - CUNDINAMARCA
 INFORME DE EVALUACIÓN.
MC 033 DE 2024.</t>
  </si>
  <si>
    <t>INVITACIÓN PUBLICA DE MINIMA CUANTÍA MC-033-2024</t>
  </si>
  <si>
    <t>SUMINISTRO DE DESAYUNOS, REFRIGERIOS, ALMUERZOS, COMIDAS Y BEBIDAS PARA LOS DIFERENTES EVENTOS Y ACTIVIDADES QUE SE CONLLEVAN APOYO EN EL TRAMITE DE LA ADMINISTRACIÓN MUNICIPAL TALES COMO ALIMENTACIÓN DE LA POLICÍA NACIONAL Y EL EJERCITO, PPL Y DEMÁS REQUERIMIENTOS QUE TENGA LA ADMINISTRACIÓN MUNICIPAL</t>
  </si>
  <si>
    <t>REDAM – Registro de deudores alimentarios morosos</t>
  </si>
  <si>
    <r>
      <rPr>
        <b/>
        <sz val="6.5"/>
        <rFont val="Arial"/>
        <family val="2"/>
      </rPr>
      <t>CUMPLE</t>
    </r>
    <r>
      <rPr>
        <sz val="6.5"/>
        <rFont val="Arial"/>
        <family val="2"/>
      </rPr>
      <t xml:space="preserve">
Allega certificación
 </t>
    </r>
  </si>
  <si>
    <r>
      <t xml:space="preserve">CUMPLE
</t>
    </r>
    <r>
      <rPr>
        <sz val="6.5"/>
        <rFont val="Arial"/>
        <family val="2"/>
      </rPr>
      <t xml:space="preserve">Allega copia de la cédula de ciudadanía (CEDULA.pdf) </t>
    </r>
  </si>
  <si>
    <t>De acuerdo con el artículo 5 de la ley 1150 de 2007, los posibles proponentes deberán acreditar la experiencia, con la presentación de
una (1) certificación o copia de un (1) contrato, junto con su respectiva acta de liquidación celebrado con entidades públicas o privadas,
cuyo objeto sea similar al objeto de la presente convocatoria, y su cuantía, arroje el 100% o más, del valor del presupuesto oficial.
Por Io cual las certificaciones de contratos o actas de liquidación con contratos que deberán acreditar los siguientes requisitos:
1. Nombre de la persona natural y/o jurídica que certifica, dirección, correo electrónico y/o teléfonos actualizados.
2. Objeto: De los Contratos con los cuales pretende certificar la Experiencia (Con detalle del alcance del objeto y/o sus actividades
conexas).
3. Fecha de inicio, terminación y liquidación de la ejecución del contrato.
4. Firma del representante legal o persona encargada de acreditar las certificaciones de experiencia de la Entidad.
5. Valor del contrato.
6. No se aceptará experiencia de subcontratos ni administración delegada</t>
  </si>
  <si>
    <t xml:space="preserve"> Establecimiento de comercio. El proponente deberá acreditar que cuenta con un establecimiento de comercio en donde pueda
brindar el servicio contratado, para ello deberá allegar junto con su propuesta contrato de arrendamiento del bien inmueble o certificado
de libertad y tradición donde conste que es el propietario del bien inmueble – el mismo deberá quedar ubicado dentro de la zona céntrica
urbana del municipio de Pacho</t>
  </si>
  <si>
    <r>
      <rPr>
        <b/>
        <sz val="6.5"/>
        <rFont val="Arial"/>
        <family val="2"/>
      </rPr>
      <t xml:space="preserve">CUMPLE </t>
    </r>
    <r>
      <rPr>
        <sz val="6.5"/>
        <rFont val="Arial"/>
        <family val="2"/>
      </rPr>
      <t xml:space="preserve">                                                                                                                                                                                El proponente allega contrato de arrendamiento de bien inmueble y certificado de libertad y tradición, se verifica y el mismo se encuentra ubicado en la zona céntrica urbana del municipio de Pacho.                                                                                                                          
</t>
    </r>
  </si>
  <si>
    <r>
      <rPr>
        <b/>
        <sz val="6.5"/>
        <rFont val="Arial"/>
        <family val="2"/>
      </rPr>
      <t xml:space="preserve">CUMPLE </t>
    </r>
    <r>
      <rPr>
        <sz val="6.5"/>
        <rFont val="Arial"/>
        <family val="2"/>
      </rPr>
      <t xml:space="preserve">                                                                                                                                                                 
Diligencia el valor en la plataforma SECOP II conforme la exigencia de la invitación pública , adjunta el ofrecimiento económico (OFERTA ECONOMICA.pdf).</t>
    </r>
  </si>
  <si>
    <r>
      <rPr>
        <b/>
        <sz val="6.5"/>
        <rFont val="Arial"/>
        <family val="2"/>
      </rPr>
      <t>CUMPLE</t>
    </r>
    <r>
      <rPr>
        <sz val="6.5"/>
        <rFont val="Arial"/>
        <family val="2"/>
      </rPr>
      <t xml:space="preserve">
El proponente anexa certificación de experiencia contrato de suministro No. 003 de 2022.</t>
    </r>
  </si>
  <si>
    <t xml:space="preserve"> CUMPLE</t>
  </si>
  <si>
    <r>
      <rPr>
        <b/>
        <sz val="6.5"/>
        <rFont val="Arial"/>
        <family val="2"/>
      </rPr>
      <t xml:space="preserve">CUMPLE                                                                                                                                                                             </t>
    </r>
    <r>
      <rPr>
        <sz val="6.5"/>
        <rFont val="Arial"/>
        <family val="2"/>
      </rPr>
      <t xml:space="preserve">   El proponente allega certificacion bancaria 
</t>
    </r>
  </si>
  <si>
    <r>
      <rPr>
        <b/>
        <sz val="6.5"/>
        <rFont val="Arial"/>
        <family val="2"/>
      </rPr>
      <t xml:space="preserve">CUMPLE  </t>
    </r>
    <r>
      <rPr>
        <sz val="6.5"/>
        <rFont val="Arial"/>
        <family val="2"/>
      </rPr>
      <t xml:space="preserve">        
Allega certificado,  fecha 24 de julio 2024, NO TIENE MEDIDAS CORRECTIVAS PENDIENTES POR CUMPLIR. (MEDIDAS CORECTIVAS.pdf)</t>
    </r>
  </si>
  <si>
    <r>
      <rPr>
        <b/>
        <sz val="6.5"/>
        <rFont val="Arial"/>
        <family val="2"/>
      </rPr>
      <t xml:space="preserve">CUMPLE 
</t>
    </r>
    <r>
      <rPr>
        <sz val="6.5"/>
        <rFont val="Arial"/>
        <family val="2"/>
      </rPr>
      <t xml:space="preserve">Allega certificado antecedentes judiciales,  fecha 24 de julio 2024, NO TIENE ASUNTOS PENDIENTES CON LAS AUTORIDADES JUDICIALES 
</t>
    </r>
  </si>
  <si>
    <r>
      <rPr>
        <b/>
        <sz val="6.5"/>
        <rFont val="Arial"/>
        <family val="2"/>
      </rPr>
      <t>CUMPLE</t>
    </r>
    <r>
      <rPr>
        <sz val="6.5"/>
        <rFont val="Arial"/>
        <family val="2"/>
      </rPr>
      <t xml:space="preserve">.
Allega certificaciones disciplinarios - actualizado con fecha 24 de julio de 2024, 
no registran sanciones o inhabilidades vigentes
</t>
    </r>
  </si>
  <si>
    <r>
      <rPr>
        <b/>
        <sz val="6.5"/>
        <rFont val="Arial"/>
        <family val="2"/>
      </rPr>
      <t>CUMPLE.</t>
    </r>
    <r>
      <rPr>
        <sz val="6.5"/>
        <rFont val="Arial"/>
        <family val="2"/>
      </rPr>
      <t xml:space="preserve">
Allega certificaciones de responsabiliad fiscal actualizados con fecha 24 de julio de 2024  
</t>
    </r>
  </si>
  <si>
    <r>
      <t xml:space="preserve">CUMPLE
</t>
    </r>
    <r>
      <rPr>
        <sz val="6.5"/>
        <rFont val="Arial"/>
        <family val="2"/>
      </rPr>
      <t>Allega planilla de pago periodo junio año 2024.</t>
    </r>
  </si>
  <si>
    <t>CUMPLE</t>
  </si>
  <si>
    <t>OSCAR ENRIQUE RODRIGUEZ SALAMANCA</t>
  </si>
  <si>
    <r>
      <t xml:space="preserve">CUMPLE                                                                                                                                                                  
</t>
    </r>
    <r>
      <rPr>
        <sz val="6.5"/>
        <rFont val="Arial"/>
        <family val="2"/>
      </rPr>
      <t>Allega documento expedido registro mercantill persona natural expedido por la Camara de Comercio de Facatativa -  Registra establecimiento de comercio ubicada en la dirección CLL 8 N 13 LOCAL 10 de Pacho cundinamarca - Fecha expedición: 23/07/2024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</si>
</sst>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1" formatCode="_-* #,##0_-;\-* #,##0_-;_-* &quot;-&quot;_-;_-@_-"/>
    <numFmt numFmtId="44" formatCode="_-&quot;$&quot;\ * #,##0.00_-;\-&quot;$&quot;\ * #,##0.00_-;_-&quot;$&quot;\ * &quot;-&quot;??_-;_-@_-"/>
    <numFmt numFmtId="43" formatCode="_-* #,##0.00_-;\-* #,##0.00_-;_-* &quot;-&quot;??_-;_-@_-"/>
    <numFmt numFmtId="164" formatCode="\$\ #,##0"/>
    <numFmt numFmtId="165" formatCode="[$$-240A]\ #,##0"/>
    <numFmt numFmtId="166" formatCode="_-&quot;$&quot;* #,##0_-;\-&quot;$&quot;* #,##0_-;_-&quot;$&quot;* &quot;-&quot;_-;_-@_-"/>
    <numFmt numFmtId="167" formatCode="_-* #,##0\ &quot;€&quot;_-;\-* #,##0\ &quot;€&quot;_-;_-* &quot;-&quot;\ &quot;€&quot;_-;_-@_-"/>
    <numFmt numFmtId="168" formatCode="_-* #,##0.00\ &quot;€&quot;_-;\-* #,##0.00\ &quot;€&quot;_-;_-* &quot;-&quot;??\ &quot;€&quot;_-;_-@_-"/>
    <numFmt numFmtId="169" formatCode="_-* #,##0.00\ _€_-;\-* #,##0.00\ _€_-;_-* &quot;-&quot;??\ _€_-;_-@_-"/>
    <numFmt numFmtId="170" formatCode="_(&quot;$&quot;\ * #,##0.00_);_(&quot;$&quot;\ * \(#,##0.00\);_(&quot;$&quot;\ * &quot;-&quot;??_);_(@_)"/>
  </numFmts>
  <fonts count="21">
    <font>
      <sz val="10"/>
      <color rgb="FF000000"/>
      <name val="Times New Roman"/>
      <charset val="204"/>
    </font>
    <font>
      <sz val="11"/>
      <color theme="1"/>
      <name val="Calibri"/>
      <family val="2"/>
      <scheme val="minor"/>
    </font>
    <font>
      <b/>
      <sz val="6.5"/>
      <name val="Arial"/>
      <family val="2"/>
    </font>
    <font>
      <sz val="6.5"/>
      <name val="Arial MT"/>
    </font>
    <font>
      <sz val="6.5"/>
      <color rgb="FF000000"/>
      <name val="Arial MT"/>
      <family val="2"/>
    </font>
    <font>
      <sz val="6.5"/>
      <name val="Arial MT"/>
      <family val="2"/>
    </font>
    <font>
      <sz val="10"/>
      <color rgb="FF000000"/>
      <name val="Times New Roman"/>
      <family val="1"/>
    </font>
    <font>
      <sz val="14"/>
      <color rgb="FF000000"/>
      <name val="Arial Narrow"/>
      <family val="2"/>
    </font>
    <font>
      <sz val="12"/>
      <color rgb="FF000000"/>
      <name val="Arial"/>
      <family val="2"/>
    </font>
    <font>
      <b/>
      <sz val="12"/>
      <color rgb="FF000000"/>
      <name val="Arial"/>
      <family val="2"/>
    </font>
    <font>
      <sz val="6.5"/>
      <color rgb="FF000000"/>
      <name val="Arial"/>
      <family val="2"/>
    </font>
    <font>
      <sz val="6.5"/>
      <name val="Arial"/>
      <family val="2"/>
    </font>
    <font>
      <b/>
      <sz val="6.5"/>
      <name val="Arial mt"/>
    </font>
    <font>
      <sz val="10"/>
      <name val="Arial"/>
      <family val="2"/>
    </font>
    <font>
      <sz val="11"/>
      <color theme="1"/>
      <name val="Arial"/>
      <family val="2"/>
    </font>
    <font>
      <sz val="8"/>
      <name val="Arial MT"/>
      <family val="2"/>
    </font>
    <font>
      <sz val="8"/>
      <name val="Arial MT"/>
    </font>
    <font>
      <sz val="8"/>
      <color rgb="FF000000"/>
      <name val="Arial MT"/>
      <family val="2"/>
    </font>
    <font>
      <sz val="10"/>
      <name val="Arial Narrow"/>
      <family val="2"/>
    </font>
    <font>
      <b/>
      <sz val="9"/>
      <name val="Arial"/>
      <family val="2"/>
    </font>
    <font>
      <sz val="9"/>
      <color rgb="FF000000"/>
      <name val="Times New Roman"/>
      <family val="1"/>
    </font>
  </fonts>
  <fills count="6">
    <fill>
      <patternFill patternType="none"/>
    </fill>
    <fill>
      <patternFill patternType="gray125"/>
    </fill>
    <fill>
      <patternFill patternType="solid">
        <fgColor rgb="FFC5D9F0"/>
      </patternFill>
    </fill>
    <fill>
      <patternFill patternType="solid">
        <fgColor rgb="FF92D050"/>
      </patternFill>
    </fill>
    <fill>
      <patternFill patternType="solid">
        <fgColor theme="2" tint="-9.9978637043366805E-2"/>
        <bgColor indexed="64"/>
      </patternFill>
    </fill>
    <fill>
      <patternFill patternType="solid">
        <fgColor rgb="FF92D050"/>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top style="thin">
        <color auto="1"/>
      </top>
      <bottom/>
      <diagonal/>
    </border>
    <border>
      <left style="medium">
        <color auto="1"/>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medium">
        <color auto="1"/>
      </right>
      <top style="thin">
        <color rgb="FF000000"/>
      </top>
      <bottom style="thin">
        <color auto="1"/>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thin">
        <color auto="1"/>
      </left>
      <right style="thin">
        <color auto="1"/>
      </right>
      <top style="thin">
        <color auto="1"/>
      </top>
      <bottom/>
      <diagonal/>
    </border>
    <border>
      <left style="thin">
        <color rgb="FF000000"/>
      </left>
      <right style="medium">
        <color rgb="FF000000"/>
      </right>
      <top/>
      <bottom/>
      <diagonal/>
    </border>
    <border>
      <left style="thin">
        <color auto="1"/>
      </left>
      <right style="thin">
        <color auto="1"/>
      </right>
      <top/>
      <bottom style="thin">
        <color auto="1"/>
      </bottom>
      <diagonal/>
    </border>
  </borders>
  <cellStyleXfs count="17">
    <xf numFmtId="0" fontId="0" fillId="0" borderId="0"/>
    <xf numFmtId="44" fontId="6" fillId="0" borderId="0" applyFont="0" applyFill="0" applyBorder="0" applyAlignment="0" applyProtection="0"/>
    <xf numFmtId="0" fontId="13" fillId="0" borderId="0"/>
    <xf numFmtId="169" fontId="13"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167" fontId="13"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14" fillId="0" borderId="0"/>
    <xf numFmtId="168" fontId="1" fillId="0" borderId="0" applyFont="0" applyFill="0" applyBorder="0" applyAlignment="0" applyProtection="0"/>
    <xf numFmtId="170" fontId="14" fillId="0" borderId="0" applyFont="0" applyFill="0" applyBorder="0" applyAlignment="0" applyProtection="0"/>
    <xf numFmtId="43" fontId="14" fillId="0" borderId="0" applyFont="0" applyFill="0" applyBorder="0" applyAlignment="0" applyProtection="0"/>
    <xf numFmtId="166" fontId="14" fillId="0" borderId="0" applyFont="0" applyFill="0" applyBorder="0" applyAlignment="0" applyProtection="0"/>
  </cellStyleXfs>
  <cellXfs count="149">
    <xf numFmtId="0" fontId="0" fillId="0" borderId="0" xfId="0" applyAlignment="1">
      <alignment horizontal="left" vertical="top"/>
    </xf>
    <xf numFmtId="0" fontId="2" fillId="2" borderId="1" xfId="0" applyFont="1" applyFill="1" applyBorder="1" applyAlignment="1">
      <alignment horizontal="center" vertical="top" wrapText="1"/>
    </xf>
    <xf numFmtId="0" fontId="2" fillId="2" borderId="1" xfId="0" applyFont="1" applyFill="1" applyBorder="1" applyAlignment="1">
      <alignment horizontal="left" vertical="top" wrapText="1" indent="1"/>
    </xf>
    <xf numFmtId="0" fontId="2" fillId="0" borderId="1" xfId="0" applyFont="1" applyBorder="1" applyAlignment="1">
      <alignment horizontal="left" vertical="center" wrapText="1" indent="2"/>
    </xf>
    <xf numFmtId="0" fontId="0" fillId="0" borderId="1" xfId="0" applyBorder="1" applyAlignment="1">
      <alignment horizontal="left" vertical="top" wrapText="1"/>
    </xf>
    <xf numFmtId="0" fontId="3" fillId="0" borderId="1" xfId="0" applyFont="1" applyBorder="1" applyAlignment="1">
      <alignment horizontal="left" vertical="center" wrapText="1" indent="2"/>
    </xf>
    <xf numFmtId="0" fontId="3" fillId="0" borderId="1" xfId="0" applyFont="1" applyBorder="1" applyAlignment="1">
      <alignment horizontal="left" vertical="top" wrapText="1" indent="2"/>
    </xf>
    <xf numFmtId="0" fontId="0" fillId="0" borderId="1" xfId="0" applyBorder="1" applyAlignment="1">
      <alignment horizontal="left" vertical="center" wrapText="1"/>
    </xf>
    <xf numFmtId="0" fontId="7" fillId="0" borderId="0" xfId="0" applyFont="1" applyAlignment="1">
      <alignment horizontal="left" vertical="top"/>
    </xf>
    <xf numFmtId="44" fontId="7" fillId="0" borderId="0" xfId="1" applyFont="1" applyFill="1" applyBorder="1" applyAlignment="1">
      <alignment horizontal="left" vertical="top"/>
    </xf>
    <xf numFmtId="44" fontId="7" fillId="0" borderId="0" xfId="0" applyNumberFormat="1" applyFont="1" applyAlignment="1">
      <alignment horizontal="left" vertical="top"/>
    </xf>
    <xf numFmtId="0" fontId="7" fillId="0" borderId="0" xfId="0" applyFont="1" applyAlignment="1">
      <alignment horizontal="left" vertical="top" wrapText="1"/>
    </xf>
    <xf numFmtId="2" fontId="7" fillId="0" borderId="0" xfId="1" applyNumberFormat="1" applyFont="1" applyFill="1" applyBorder="1" applyAlignment="1">
      <alignment horizontal="left" vertical="top"/>
    </xf>
    <xf numFmtId="0" fontId="2" fillId="0" borderId="8" xfId="0" applyFont="1" applyBorder="1" applyAlignment="1">
      <alignment horizontal="left" vertical="top" wrapText="1"/>
    </xf>
    <xf numFmtId="0" fontId="2" fillId="2" borderId="13" xfId="0" applyFont="1" applyFill="1" applyBorder="1" applyAlignment="1">
      <alignment horizontal="center" vertical="top" wrapText="1"/>
    </xf>
    <xf numFmtId="0" fontId="0" fillId="2" borderId="13" xfId="0" applyFill="1" applyBorder="1" applyAlignment="1">
      <alignment horizontal="left" wrapText="1"/>
    </xf>
    <xf numFmtId="0" fontId="0" fillId="0" borderId="13" xfId="0" applyBorder="1" applyAlignment="1">
      <alignment horizontal="center" vertical="top" wrapText="1"/>
    </xf>
    <xf numFmtId="0" fontId="0" fillId="0" borderId="8" xfId="0" applyBorder="1" applyAlignment="1">
      <alignment horizontal="left" vertical="top" wrapText="1"/>
    </xf>
    <xf numFmtId="0" fontId="0" fillId="0" borderId="13" xfId="0" applyBorder="1" applyAlignment="1">
      <alignment horizontal="left" vertical="top" wrapText="1"/>
    </xf>
    <xf numFmtId="0" fontId="2" fillId="0" borderId="8" xfId="0" applyFont="1" applyBorder="1" applyAlignment="1">
      <alignment horizontal="center" vertical="center" wrapText="1"/>
    </xf>
    <xf numFmtId="0" fontId="2" fillId="0" borderId="13" xfId="0" applyFont="1" applyBorder="1" applyAlignment="1">
      <alignment horizontal="left" vertical="top" wrapText="1"/>
    </xf>
    <xf numFmtId="0" fontId="7" fillId="0" borderId="20" xfId="0" applyFont="1" applyBorder="1" applyAlignment="1">
      <alignment horizontal="left" vertical="top" wrapText="1"/>
    </xf>
    <xf numFmtId="0" fontId="7" fillId="0" borderId="21" xfId="1" applyNumberFormat="1" applyFont="1" applyFill="1" applyBorder="1" applyAlignment="1">
      <alignment horizontal="left" vertical="top"/>
    </xf>
    <xf numFmtId="0" fontId="7" fillId="0" borderId="20" xfId="0" applyFont="1" applyBorder="1" applyAlignment="1">
      <alignment horizontal="left" vertical="top"/>
    </xf>
    <xf numFmtId="0" fontId="7" fillId="0" borderId="21" xfId="0" applyFont="1" applyBorder="1" applyAlignment="1">
      <alignment horizontal="left" vertical="top"/>
    </xf>
    <xf numFmtId="0" fontId="7" fillId="0" borderId="22" xfId="0" applyFont="1" applyBorder="1" applyAlignment="1">
      <alignment horizontal="left" vertical="top" wrapText="1"/>
    </xf>
    <xf numFmtId="0" fontId="7" fillId="0" borderId="23" xfId="0" applyFont="1" applyBorder="1" applyAlignment="1">
      <alignment horizontal="left" vertical="top"/>
    </xf>
    <xf numFmtId="0" fontId="6" fillId="0" borderId="0" xfId="0" applyFont="1" applyAlignment="1">
      <alignment horizontal="left" vertical="top"/>
    </xf>
    <xf numFmtId="0" fontId="8" fillId="0" borderId="18" xfId="0" applyFont="1" applyBorder="1" applyAlignment="1">
      <alignment horizontal="center" vertical="top"/>
    </xf>
    <xf numFmtId="0" fontId="8" fillId="0" borderId="24" xfId="0" applyFont="1" applyBorder="1" applyAlignment="1">
      <alignment horizontal="center" vertical="top"/>
    </xf>
    <xf numFmtId="0" fontId="8" fillId="0" borderId="19" xfId="0" applyFont="1" applyBorder="1" applyAlignment="1">
      <alignment horizontal="center" vertical="top" wrapText="1"/>
    </xf>
    <xf numFmtId="0" fontId="8" fillId="0" borderId="20" xfId="0" applyFont="1" applyBorder="1" applyAlignment="1">
      <alignment horizontal="center" vertical="top"/>
    </xf>
    <xf numFmtId="9" fontId="8" fillId="0" borderId="25" xfId="1" applyNumberFormat="1" applyFont="1" applyFill="1" applyBorder="1" applyAlignment="1">
      <alignment horizontal="center" vertical="top"/>
    </xf>
    <xf numFmtId="9" fontId="8" fillId="0" borderId="21" xfId="0" applyNumberFormat="1" applyFont="1" applyBorder="1" applyAlignment="1">
      <alignment horizontal="center" vertical="top"/>
    </xf>
    <xf numFmtId="44" fontId="8" fillId="0" borderId="25" xfId="1" applyFont="1" applyFill="1" applyBorder="1" applyAlignment="1">
      <alignment horizontal="center" vertical="top"/>
    </xf>
    <xf numFmtId="0" fontId="8" fillId="0" borderId="21" xfId="0" applyFont="1" applyBorder="1" applyAlignment="1">
      <alignment horizontal="center" vertical="top"/>
    </xf>
    <xf numFmtId="0" fontId="8" fillId="0" borderId="25" xfId="0" applyFont="1" applyBorder="1" applyAlignment="1">
      <alignment horizontal="center" vertical="top"/>
    </xf>
    <xf numFmtId="49" fontId="8" fillId="0" borderId="20" xfId="0" applyNumberFormat="1" applyFont="1" applyBorder="1" applyAlignment="1">
      <alignment horizontal="center" vertical="top"/>
    </xf>
    <xf numFmtId="0" fontId="8" fillId="0" borderId="20" xfId="0" applyFont="1" applyBorder="1" applyAlignment="1">
      <alignment horizontal="center" vertical="top" wrapText="1"/>
    </xf>
    <xf numFmtId="0" fontId="0" fillId="0" borderId="20" xfId="0" applyBorder="1" applyAlignment="1">
      <alignment horizontal="left" vertical="top"/>
    </xf>
    <xf numFmtId="2" fontId="0" fillId="0" borderId="0" xfId="0" applyNumberFormat="1" applyAlignment="1">
      <alignment horizontal="left" vertical="top"/>
    </xf>
    <xf numFmtId="2" fontId="8" fillId="0" borderId="21" xfId="0" applyNumberFormat="1" applyFont="1" applyBorder="1" applyAlignment="1">
      <alignment horizontal="center" vertical="top"/>
    </xf>
    <xf numFmtId="2" fontId="8" fillId="0" borderId="25" xfId="0" applyNumberFormat="1" applyFont="1" applyBorder="1" applyAlignment="1">
      <alignment horizontal="center" vertical="top"/>
    </xf>
    <xf numFmtId="0" fontId="0" fillId="0" borderId="28"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6" fillId="0" borderId="29" xfId="0" applyFont="1" applyBorder="1" applyAlignment="1">
      <alignment horizontal="left" vertical="top"/>
    </xf>
    <xf numFmtId="0" fontId="2" fillId="4" borderId="1" xfId="0" applyFont="1" applyFill="1" applyBorder="1" applyAlignment="1">
      <alignment horizontal="left" vertical="top" wrapText="1" indent="1"/>
    </xf>
    <xf numFmtId="0" fontId="2" fillId="4" borderId="1" xfId="0" applyFont="1" applyFill="1" applyBorder="1" applyAlignment="1">
      <alignment horizontal="center" vertical="top" wrapText="1"/>
    </xf>
    <xf numFmtId="0" fontId="11" fillId="0" borderId="8" xfId="0" applyFont="1" applyBorder="1" applyAlignment="1">
      <alignment horizontal="left" vertical="top" wrapText="1"/>
    </xf>
    <xf numFmtId="0" fontId="2" fillId="0" borderId="13" xfId="0" applyFont="1" applyBorder="1" applyAlignment="1">
      <alignment horizontal="center" vertical="center" wrapText="1"/>
    </xf>
    <xf numFmtId="0" fontId="10" fillId="0" borderId="8" xfId="0" applyFont="1" applyBorder="1" applyAlignment="1">
      <alignment horizontal="left" vertical="top" wrapText="1"/>
    </xf>
    <xf numFmtId="0" fontId="12" fillId="0" borderId="1" xfId="0" applyFont="1" applyBorder="1" applyAlignment="1">
      <alignment horizontal="left" vertical="center" wrapText="1" indent="2"/>
    </xf>
    <xf numFmtId="0" fontId="11" fillId="0" borderId="8"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13" xfId="0" applyFont="1" applyBorder="1" applyAlignment="1">
      <alignment horizontal="center" vertical="top" wrapText="1"/>
    </xf>
    <xf numFmtId="0" fontId="11" fillId="0" borderId="32" xfId="0" applyFont="1" applyBorder="1" applyAlignment="1">
      <alignment horizontal="center" vertical="top" wrapText="1"/>
    </xf>
    <xf numFmtId="0" fontId="11" fillId="0" borderId="10" xfId="0" applyFont="1" applyBorder="1" applyAlignment="1">
      <alignment horizontal="left" vertical="top" wrapText="1"/>
    </xf>
    <xf numFmtId="0" fontId="12" fillId="0" borderId="25" xfId="0" applyFont="1" applyBorder="1" applyAlignment="1">
      <alignment horizontal="left" vertical="center" wrapText="1" indent="2"/>
    </xf>
    <xf numFmtId="0" fontId="6" fillId="0" borderId="1" xfId="0" applyFont="1" applyBorder="1" applyAlignment="1">
      <alignment horizontal="center" vertical="top" wrapText="1"/>
    </xf>
    <xf numFmtId="0" fontId="11" fillId="0" borderId="43" xfId="0" applyFont="1" applyBorder="1" applyAlignment="1">
      <alignment horizontal="left" vertical="top" wrapText="1"/>
    </xf>
    <xf numFmtId="0" fontId="12" fillId="0" borderId="44" xfId="0" applyFont="1" applyBorder="1" applyAlignment="1">
      <alignment horizontal="left" vertical="center" wrapText="1" indent="2"/>
    </xf>
    <xf numFmtId="0" fontId="11" fillId="0" borderId="25" xfId="0" applyFont="1" applyBorder="1" applyAlignment="1">
      <alignment horizontal="left" vertical="top" wrapText="1"/>
    </xf>
    <xf numFmtId="0" fontId="11" fillId="0" borderId="25" xfId="0" applyFont="1" applyBorder="1" applyAlignment="1">
      <alignment horizontal="center" vertical="top" wrapText="1"/>
    </xf>
    <xf numFmtId="0" fontId="11" fillId="0" borderId="10" xfId="0" applyFont="1" applyBorder="1" applyAlignment="1">
      <alignment horizontal="left" vertical="center" wrapText="1"/>
    </xf>
    <xf numFmtId="0" fontId="2" fillId="4" borderId="31" xfId="0" applyFont="1" applyFill="1" applyBorder="1" applyAlignment="1">
      <alignment horizontal="left" vertical="top" wrapText="1" indent="1"/>
    </xf>
    <xf numFmtId="0" fontId="2" fillId="4" borderId="31" xfId="0" applyFont="1" applyFill="1" applyBorder="1" applyAlignment="1">
      <alignment horizontal="center" vertical="top" wrapText="1"/>
    </xf>
    <xf numFmtId="0" fontId="12" fillId="0" borderId="33" xfId="0" applyFont="1" applyBorder="1" applyAlignment="1">
      <alignment horizontal="left" vertical="center" wrapText="1" indent="2"/>
    </xf>
    <xf numFmtId="0" fontId="0" fillId="0" borderId="46" xfId="0" applyBorder="1" applyAlignment="1">
      <alignment horizontal="left" vertical="top"/>
    </xf>
    <xf numFmtId="0" fontId="11" fillId="0" borderId="35" xfId="0" applyFont="1" applyBorder="1" applyAlignment="1">
      <alignment horizontal="center" vertical="top" wrapText="1"/>
    </xf>
    <xf numFmtId="0" fontId="6" fillId="0" borderId="25" xfId="0" applyFont="1" applyBorder="1" applyAlignment="1">
      <alignment horizontal="left" vertical="center" wrapText="1"/>
    </xf>
    <xf numFmtId="0" fontId="2" fillId="0" borderId="14" xfId="0" applyFont="1" applyBorder="1" applyAlignment="1">
      <alignment horizontal="center" vertical="center" wrapText="1"/>
    </xf>
    <xf numFmtId="0" fontId="8" fillId="0" borderId="25" xfId="0" applyFont="1" applyBorder="1" applyAlignment="1">
      <alignment horizontal="center" vertical="top"/>
    </xf>
    <xf numFmtId="0" fontId="8" fillId="0" borderId="21" xfId="0" applyFont="1" applyBorder="1" applyAlignment="1">
      <alignment horizontal="center" vertical="top"/>
    </xf>
    <xf numFmtId="1" fontId="8" fillId="0" borderId="25" xfId="1" applyNumberFormat="1" applyFont="1" applyFill="1" applyBorder="1" applyAlignment="1">
      <alignment horizontal="center" vertical="top"/>
    </xf>
    <xf numFmtId="1" fontId="8" fillId="0" borderId="21" xfId="1" applyNumberFormat="1" applyFont="1" applyFill="1" applyBorder="1" applyAlignment="1">
      <alignment horizontal="center" vertical="top"/>
    </xf>
    <xf numFmtId="9" fontId="8" fillId="0" borderId="26" xfId="0" applyNumberFormat="1" applyFont="1" applyBorder="1" applyAlignment="1">
      <alignment horizontal="center" vertical="top"/>
    </xf>
    <xf numFmtId="9" fontId="8" fillId="0" borderId="27" xfId="0" applyNumberFormat="1" applyFont="1" applyBorder="1" applyAlignment="1">
      <alignment horizontal="center" vertical="top"/>
    </xf>
    <xf numFmtId="2" fontId="9" fillId="0" borderId="26" xfId="0" applyNumberFormat="1" applyFont="1" applyBorder="1" applyAlignment="1">
      <alignment horizontal="center" vertical="center"/>
    </xf>
    <xf numFmtId="0" fontId="9" fillId="0" borderId="27" xfId="0" applyFont="1" applyBorder="1" applyAlignment="1">
      <alignment horizontal="center" vertical="center"/>
    </xf>
    <xf numFmtId="0" fontId="0" fillId="0" borderId="18" xfId="0" applyBorder="1" applyAlignment="1">
      <alignment horizontal="left" vertical="top"/>
    </xf>
    <xf numFmtId="0" fontId="0" fillId="0" borderId="19" xfId="0"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2" fillId="4" borderId="2" xfId="0" applyFont="1" applyFill="1" applyBorder="1" applyAlignment="1">
      <alignment horizontal="left" vertical="top" wrapText="1" indent="2"/>
    </xf>
    <xf numFmtId="0" fontId="2" fillId="4" borderId="4" xfId="0" applyFont="1" applyFill="1" applyBorder="1" applyAlignment="1">
      <alignment horizontal="left" vertical="top" wrapText="1" indent="2"/>
    </xf>
    <xf numFmtId="0" fontId="2" fillId="4" borderId="32" xfId="0" applyFont="1" applyFill="1" applyBorder="1" applyAlignment="1">
      <alignment horizontal="center" vertical="center" wrapText="1"/>
    </xf>
    <xf numFmtId="0" fontId="2" fillId="4" borderId="42" xfId="0" applyFont="1" applyFill="1" applyBorder="1" applyAlignment="1">
      <alignment horizontal="center" vertical="center" wrapText="1"/>
    </xf>
    <xf numFmtId="0" fontId="19"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9" xfId="0" applyFont="1" applyBorder="1" applyAlignment="1">
      <alignment horizontal="left" vertical="top" wrapText="1"/>
    </xf>
    <xf numFmtId="6" fontId="16" fillId="0" borderId="2" xfId="0" applyNumberFormat="1" applyFont="1" applyBorder="1" applyAlignment="1">
      <alignment horizontal="left" vertical="top" wrapText="1"/>
    </xf>
    <xf numFmtId="2" fontId="17" fillId="0" borderId="36" xfId="0" applyNumberFormat="1" applyFont="1" applyBorder="1" applyAlignment="1">
      <alignment horizontal="left" vertical="top" shrinkToFit="1"/>
    </xf>
    <xf numFmtId="2" fontId="17" fillId="0" borderId="37" xfId="0" applyNumberFormat="1" applyFont="1" applyBorder="1" applyAlignment="1">
      <alignment horizontal="left" vertical="top" shrinkToFit="1"/>
    </xf>
    <xf numFmtId="2" fontId="17" fillId="0" borderId="38" xfId="0" applyNumberFormat="1" applyFont="1" applyBorder="1" applyAlignment="1">
      <alignment horizontal="left" vertical="top" shrinkToFit="1"/>
    </xf>
    <xf numFmtId="0" fontId="2" fillId="4" borderId="45" xfId="0" applyFont="1" applyFill="1" applyBorder="1" applyAlignment="1">
      <alignment horizontal="center" vertical="center" wrapText="1"/>
    </xf>
    <xf numFmtId="0" fontId="2" fillId="0" borderId="10" xfId="0" applyFont="1" applyBorder="1" applyAlignment="1">
      <alignment horizontal="center" vertical="top" wrapText="1"/>
    </xf>
    <xf numFmtId="0" fontId="2" fillId="0" borderId="3" xfId="0" applyFont="1" applyBorder="1" applyAlignment="1">
      <alignment horizontal="center" vertical="top" wrapText="1"/>
    </xf>
    <xf numFmtId="0" fontId="2" fillId="0" borderId="9" xfId="0" applyFont="1" applyBorder="1" applyAlignment="1">
      <alignment horizontal="center" vertical="top" wrapText="1"/>
    </xf>
    <xf numFmtId="165" fontId="18" fillId="0" borderId="39" xfId="0" applyNumberFormat="1" applyFont="1" applyBorder="1" applyAlignment="1">
      <alignment horizontal="left" vertical="center"/>
    </xf>
    <xf numFmtId="165" fontId="18" fillId="0" borderId="40" xfId="0" applyNumberFormat="1" applyFont="1" applyBorder="1" applyAlignment="1">
      <alignment horizontal="left" vertical="center"/>
    </xf>
    <xf numFmtId="165" fontId="18" fillId="0" borderId="41" xfId="0" applyNumberFormat="1" applyFont="1" applyBorder="1" applyAlignment="1">
      <alignment horizontal="left"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2" borderId="11"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2" xfId="0" applyFont="1" applyFill="1" applyBorder="1" applyAlignment="1">
      <alignment horizontal="left" vertical="top" wrapText="1" indent="2"/>
    </xf>
    <xf numFmtId="0" fontId="2" fillId="2" borderId="4" xfId="0" applyFont="1" applyFill="1" applyBorder="1" applyAlignment="1">
      <alignment horizontal="left" vertical="top" wrapText="1" indent="2"/>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9" xfId="0" applyFont="1" applyBorder="1" applyAlignment="1">
      <alignment horizontal="left" vertical="top" wrapText="1"/>
    </xf>
    <xf numFmtId="164" fontId="4" fillId="0" borderId="2" xfId="0" applyNumberFormat="1" applyFont="1" applyBorder="1" applyAlignment="1">
      <alignment horizontal="left" vertical="top" shrinkToFit="1"/>
    </xf>
    <xf numFmtId="164" fontId="4" fillId="0" borderId="3" xfId="0" applyNumberFormat="1" applyFont="1" applyBorder="1" applyAlignment="1">
      <alignment horizontal="left" vertical="top" shrinkToFit="1"/>
    </xf>
    <xf numFmtId="164" fontId="4" fillId="0" borderId="9" xfId="0" applyNumberFormat="1" applyFont="1" applyBorder="1" applyAlignment="1">
      <alignment horizontal="left" vertical="top" shrinkToFit="1"/>
    </xf>
    <xf numFmtId="2" fontId="4" fillId="0" borderId="2" xfId="0" applyNumberFormat="1" applyFont="1" applyBorder="1" applyAlignment="1">
      <alignment horizontal="left" vertical="top" shrinkToFit="1"/>
    </xf>
    <xf numFmtId="2" fontId="4" fillId="0" borderId="3" xfId="0" applyNumberFormat="1" applyFont="1" applyBorder="1" applyAlignment="1">
      <alignment horizontal="left" vertical="top" shrinkToFit="1"/>
    </xf>
    <xf numFmtId="2" fontId="4" fillId="0" borderId="9" xfId="0" applyNumberFormat="1" applyFont="1" applyBorder="1" applyAlignment="1">
      <alignment horizontal="left" vertical="top" shrinkToFit="1"/>
    </xf>
    <xf numFmtId="0" fontId="2" fillId="5" borderId="33" xfId="0" applyFont="1" applyFill="1" applyBorder="1" applyAlignment="1">
      <alignment horizontal="center" vertical="center" wrapText="1"/>
    </xf>
    <xf numFmtId="0" fontId="2" fillId="5" borderId="34" xfId="0" applyFont="1" applyFill="1" applyBorder="1" applyAlignment="1">
      <alignment horizontal="center" vertical="center" wrapText="1"/>
    </xf>
    <xf numFmtId="0" fontId="2" fillId="5" borderId="35" xfId="0" applyFont="1" applyFill="1" applyBorder="1" applyAlignment="1">
      <alignment horizontal="center" vertical="center" wrapText="1"/>
    </xf>
    <xf numFmtId="0" fontId="19" fillId="5" borderId="33" xfId="0" applyFont="1" applyFill="1" applyBorder="1" applyAlignment="1">
      <alignment horizontal="center" vertical="center" wrapText="1"/>
    </xf>
    <xf numFmtId="0" fontId="19" fillId="5" borderId="34" xfId="0" applyFont="1" applyFill="1" applyBorder="1" applyAlignment="1">
      <alignment horizontal="center" vertical="center" wrapText="1"/>
    </xf>
    <xf numFmtId="0" fontId="19" fillId="5" borderId="35" xfId="0" applyFont="1" applyFill="1" applyBorder="1" applyAlignment="1">
      <alignment horizontal="center" vertical="center" wrapText="1"/>
    </xf>
  </cellXfs>
  <cellStyles count="17">
    <cellStyle name="Millares [0] 2" xfId="10" xr:uid="{E95F798E-18A5-45E3-B36F-8F813847F03F}"/>
    <cellStyle name="Millares 2" xfId="3" xr:uid="{6AA8109C-78D7-471D-A17F-BD9EEE224659}"/>
    <cellStyle name="Millares 3" xfId="15" xr:uid="{B4707739-CDAC-4499-A7A2-7D334BA879BC}"/>
    <cellStyle name="Moneda" xfId="1" builtinId="4"/>
    <cellStyle name="Moneda [0] 2" xfId="8" xr:uid="{1BF8F667-C03E-4DCE-8CAA-2D9B8C20C178}"/>
    <cellStyle name="Moneda [0] 3" xfId="16" xr:uid="{0B1B6F57-0AA9-4EA7-BE22-6CE5575CBBB0}"/>
    <cellStyle name="Moneda 2" xfId="4" xr:uid="{D5BDF0C5-E5F1-4821-A4AF-95B06FBE23AF}"/>
    <cellStyle name="Moneda 3" xfId="13" xr:uid="{AFD1D7B9-FAB1-4241-8976-B7FB382E1DBE}"/>
    <cellStyle name="Moneda 4" xfId="14" xr:uid="{E0187848-DA45-487A-B621-7669926AFA69}"/>
    <cellStyle name="Moneda 5" xfId="7" xr:uid="{81141370-136B-40B7-A961-8D4607164D38}"/>
    <cellStyle name="Normal" xfId="0" builtinId="0"/>
    <cellStyle name="Normal 2" xfId="9" xr:uid="{562497F5-CC23-43AE-8424-3E711DDF3C20}"/>
    <cellStyle name="Normal 2 2" xfId="12" xr:uid="{B420AB53-42B0-46DA-8DFD-1E7A7B0FB882}"/>
    <cellStyle name="Normal 3" xfId="11" xr:uid="{A4DF3DA5-8D99-4001-BC47-0627A79E95E5}"/>
    <cellStyle name="Normal 4" xfId="2" xr:uid="{334486AD-E450-4367-BE1E-321DE70C89B2}"/>
    <cellStyle name="Porcentaje 2" xfId="5" xr:uid="{10FEF14C-9CFA-4393-A1BB-24C28BA3AE79}"/>
    <cellStyle name="Porcentual 2" xfId="6" xr:uid="{D3784057-4D98-4623-9EA8-E0B980F6CBE7}"/>
  </cellStyles>
  <dxfs count="0"/>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542925</xdr:colOff>
      <xdr:row>8</xdr:row>
      <xdr:rowOff>66675</xdr:rowOff>
    </xdr:from>
    <xdr:to>
      <xdr:col>0</xdr:col>
      <xdr:colOff>2752725</xdr:colOff>
      <xdr:row>8</xdr:row>
      <xdr:rowOff>323850</xdr:rowOff>
    </xdr:to>
    <xdr:pic>
      <xdr:nvPicPr>
        <xdr:cNvPr id="2" name="Imagen 1">
          <a:extLst>
            <a:ext uri="{FF2B5EF4-FFF2-40B4-BE49-F238E27FC236}">
              <a16:creationId xmlns:a16="http://schemas.microsoft.com/office/drawing/2014/main" id="{272F79AE-FF50-4BF3-AB46-FD0F49198027}"/>
            </a:ext>
          </a:extLst>
        </xdr:cNvPr>
        <xdr:cNvPicPr>
          <a:picLocks noChangeAspect="1"/>
        </xdr:cNvPicPr>
      </xdr:nvPicPr>
      <xdr:blipFill rotWithShape="1">
        <a:blip xmlns:r="http://schemas.openxmlformats.org/officeDocument/2006/relationships" r:embed="rId1"/>
        <a:srcRect l="21304" t="60193" r="66611" b="36566"/>
        <a:stretch/>
      </xdr:blipFill>
      <xdr:spPr>
        <a:xfrm>
          <a:off x="542925" y="2552700"/>
          <a:ext cx="2209800" cy="257175"/>
        </a:xfrm>
        <a:prstGeom prst="rect">
          <a:avLst/>
        </a:prstGeom>
      </xdr:spPr>
    </xdr:pic>
    <xdr:clientData/>
  </xdr:twoCellAnchor>
  <xdr:twoCellAnchor editAs="oneCell">
    <xdr:from>
      <xdr:col>0</xdr:col>
      <xdr:colOff>514350</xdr:colOff>
      <xdr:row>10</xdr:row>
      <xdr:rowOff>228600</xdr:rowOff>
    </xdr:from>
    <xdr:to>
      <xdr:col>0</xdr:col>
      <xdr:colOff>2667000</xdr:colOff>
      <xdr:row>10</xdr:row>
      <xdr:rowOff>1257300</xdr:rowOff>
    </xdr:to>
    <xdr:pic>
      <xdr:nvPicPr>
        <xdr:cNvPr id="3" name="Imagen 2">
          <a:extLst>
            <a:ext uri="{FF2B5EF4-FFF2-40B4-BE49-F238E27FC236}">
              <a16:creationId xmlns:a16="http://schemas.microsoft.com/office/drawing/2014/main" id="{B07F5FFC-A91B-488F-81B4-1D58FA68BBB5}"/>
            </a:ext>
          </a:extLst>
        </xdr:cNvPr>
        <xdr:cNvPicPr>
          <a:picLocks noChangeAspect="1"/>
        </xdr:cNvPicPr>
      </xdr:nvPicPr>
      <xdr:blipFill rotWithShape="1">
        <a:blip xmlns:r="http://schemas.openxmlformats.org/officeDocument/2006/relationships" r:embed="rId2"/>
        <a:srcRect l="40786" t="48525" r="41139" b="39714"/>
        <a:stretch/>
      </xdr:blipFill>
      <xdr:spPr>
        <a:xfrm>
          <a:off x="514350" y="3286125"/>
          <a:ext cx="2152650" cy="1028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85724</xdr:colOff>
      <xdr:row>0</xdr:row>
      <xdr:rowOff>123825</xdr:rowOff>
    </xdr:from>
    <xdr:to>
      <xdr:col>1</xdr:col>
      <xdr:colOff>1857374</xdr:colOff>
      <xdr:row>0</xdr:row>
      <xdr:rowOff>2628900</xdr:rowOff>
    </xdr:to>
    <xdr:pic>
      <xdr:nvPicPr>
        <xdr:cNvPr id="2" name="Imagen 1">
          <a:extLst>
            <a:ext uri="{FF2B5EF4-FFF2-40B4-BE49-F238E27FC236}">
              <a16:creationId xmlns:a16="http://schemas.microsoft.com/office/drawing/2014/main" id="{1D894F75-F3CA-4066-9136-1F9C588C82BE}"/>
            </a:ext>
          </a:extLst>
        </xdr:cNvPr>
        <xdr:cNvPicPr>
          <a:picLocks noChangeAspect="1"/>
        </xdr:cNvPicPr>
      </xdr:nvPicPr>
      <xdr:blipFill rotWithShape="1">
        <a:blip xmlns:r="http://schemas.openxmlformats.org/officeDocument/2006/relationships" r:embed="rId1"/>
        <a:srcRect l="32139" t="54729" r="26762" b="22768"/>
        <a:stretch/>
      </xdr:blipFill>
      <xdr:spPr>
        <a:xfrm>
          <a:off x="85724" y="123825"/>
          <a:ext cx="4848225" cy="2505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544830</xdr:colOff>
      <xdr:row>0</xdr:row>
      <xdr:rowOff>131006</xdr:rowOff>
    </xdr:from>
    <xdr:ext cx="1066327" cy="994849"/>
    <xdr:pic>
      <xdr:nvPicPr>
        <xdr:cNvPr id="5" name="image2.jpeg">
          <a:extLst>
            <a:ext uri="{FF2B5EF4-FFF2-40B4-BE49-F238E27FC236}">
              <a16:creationId xmlns:a16="http://schemas.microsoft.com/office/drawing/2014/main" id="{F2C9491F-A970-46AC-9B8B-A2EB24B03E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830" y="131006"/>
          <a:ext cx="1066327" cy="994849"/>
        </a:xfrm>
        <a:prstGeom prst="rect">
          <a:avLst/>
        </a:prstGeom>
      </xdr:spPr>
    </xdr:pic>
    <xdr:clientData/>
  </xdr:oneCellAnchor>
  <xdr:twoCellAnchor editAs="oneCell">
    <xdr:from>
      <xdr:col>3</xdr:col>
      <xdr:colOff>1912622</xdr:colOff>
      <xdr:row>0</xdr:row>
      <xdr:rowOff>63307</xdr:rowOff>
    </xdr:from>
    <xdr:to>
      <xdr:col>3</xdr:col>
      <xdr:colOff>2948940</xdr:colOff>
      <xdr:row>0</xdr:row>
      <xdr:rowOff>1081739</xdr:rowOff>
    </xdr:to>
    <xdr:pic>
      <xdr:nvPicPr>
        <xdr:cNvPr id="6" name="Imagen 5">
          <a:extLst>
            <a:ext uri="{FF2B5EF4-FFF2-40B4-BE49-F238E27FC236}">
              <a16:creationId xmlns:a16="http://schemas.microsoft.com/office/drawing/2014/main" id="{2796CA3D-AE05-4ED9-9E13-EE9C46C2B6F7}"/>
            </a:ext>
          </a:extLst>
        </xdr:cNvPr>
        <xdr:cNvPicPr>
          <a:picLocks noChangeAspect="1"/>
        </xdr:cNvPicPr>
      </xdr:nvPicPr>
      <xdr:blipFill>
        <a:blip xmlns:r="http://schemas.openxmlformats.org/officeDocument/2006/relationships" r:embed="rId2"/>
        <a:stretch>
          <a:fillRect/>
        </a:stretch>
      </xdr:blipFill>
      <xdr:spPr>
        <a:xfrm>
          <a:off x="5699762" y="63307"/>
          <a:ext cx="1036318" cy="10184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449580</xdr:colOff>
      <xdr:row>0</xdr:row>
      <xdr:rowOff>69301</xdr:rowOff>
    </xdr:from>
    <xdr:ext cx="1066327" cy="994849"/>
    <xdr:pic>
      <xdr:nvPicPr>
        <xdr:cNvPr id="4" name="image2.jpeg">
          <a:extLst>
            <a:ext uri="{FF2B5EF4-FFF2-40B4-BE49-F238E27FC236}">
              <a16:creationId xmlns:a16="http://schemas.microsoft.com/office/drawing/2014/main" id="{FAB0EA95-5B64-4F8D-BB01-18519710B9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9580" y="69301"/>
          <a:ext cx="1066327" cy="994849"/>
        </a:xfrm>
        <a:prstGeom prst="rect">
          <a:avLst/>
        </a:prstGeom>
      </xdr:spPr>
    </xdr:pic>
    <xdr:clientData/>
  </xdr:oneCellAnchor>
  <xdr:twoCellAnchor editAs="oneCell">
    <xdr:from>
      <xdr:col>3</xdr:col>
      <xdr:colOff>1912622</xdr:colOff>
      <xdr:row>0</xdr:row>
      <xdr:rowOff>63307</xdr:rowOff>
    </xdr:from>
    <xdr:to>
      <xdr:col>3</xdr:col>
      <xdr:colOff>2948940</xdr:colOff>
      <xdr:row>0</xdr:row>
      <xdr:rowOff>1081739</xdr:rowOff>
    </xdr:to>
    <xdr:pic>
      <xdr:nvPicPr>
        <xdr:cNvPr id="5" name="Imagen 4">
          <a:extLst>
            <a:ext uri="{FF2B5EF4-FFF2-40B4-BE49-F238E27FC236}">
              <a16:creationId xmlns:a16="http://schemas.microsoft.com/office/drawing/2014/main" id="{CCC9CEA3-A4F3-4F25-9BBD-D067D52A3FB0}"/>
            </a:ext>
          </a:extLst>
        </xdr:cNvPr>
        <xdr:cNvPicPr>
          <a:picLocks noChangeAspect="1"/>
        </xdr:cNvPicPr>
      </xdr:nvPicPr>
      <xdr:blipFill>
        <a:blip xmlns:r="http://schemas.openxmlformats.org/officeDocument/2006/relationships" r:embed="rId2"/>
        <a:stretch>
          <a:fillRect/>
        </a:stretch>
      </xdr:blipFill>
      <xdr:spPr>
        <a:xfrm>
          <a:off x="5699762" y="63307"/>
          <a:ext cx="1036318" cy="10184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440207</xdr:colOff>
      <xdr:row>0</xdr:row>
      <xdr:rowOff>69646</xdr:rowOff>
    </xdr:from>
    <xdr:ext cx="612546" cy="563194"/>
    <xdr:pic>
      <xdr:nvPicPr>
        <xdr:cNvPr id="13" name="image2.jpeg">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12546" cy="563194"/>
        </a:xfrm>
        <a:prstGeom prst="rect">
          <a:avLst/>
        </a:prstGeom>
      </xdr:spPr>
    </xdr:pic>
    <xdr:clientData/>
  </xdr:oneCellAnchor>
  <xdr:oneCellAnchor>
    <xdr:from>
      <xdr:col>3</xdr:col>
      <xdr:colOff>2166365</xdr:colOff>
      <xdr:row>0</xdr:row>
      <xdr:rowOff>115896</xdr:rowOff>
    </xdr:from>
    <xdr:ext cx="645223" cy="576250"/>
    <xdr:pic>
      <xdr:nvPicPr>
        <xdr:cNvPr id="14" name="image1.jpeg">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45223" cy="576250"/>
        </a:xfrm>
        <a:prstGeom prst="rect">
          <a:avLst/>
        </a:prstGeom>
      </xdr:spPr>
    </xdr:pic>
    <xdr:clientData/>
  </xdr:oneCellAnchor>
  <xdr:oneCellAnchor>
    <xdr:from>
      <xdr:col>0</xdr:col>
      <xdr:colOff>279555</xdr:colOff>
      <xdr:row>17</xdr:row>
      <xdr:rowOff>119633</xdr:rowOff>
    </xdr:from>
    <xdr:ext cx="6256908" cy="1880616"/>
    <xdr:pic>
      <xdr:nvPicPr>
        <xdr:cNvPr id="15" name="image6.png">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79555" y="6574652"/>
          <a:ext cx="6256908" cy="1880616"/>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C231C-5C5D-41B2-AD32-79BD16926C5D}">
  <dimension ref="A1:E16"/>
  <sheetViews>
    <sheetView workbookViewId="0">
      <selection activeCell="F9" sqref="F9"/>
    </sheetView>
  </sheetViews>
  <sheetFormatPr baseColWidth="10" defaultRowHeight="13"/>
  <cols>
    <col min="1" max="1" width="54.296875" customWidth="1"/>
    <col min="2" max="2" width="31" customWidth="1"/>
    <col min="3" max="3" width="21.296875" customWidth="1"/>
  </cols>
  <sheetData>
    <row r="1" spans="1:5" ht="90.75" customHeight="1">
      <c r="A1" s="28"/>
      <c r="B1" s="29" t="s">
        <v>44</v>
      </c>
      <c r="C1" s="30" t="s">
        <v>45</v>
      </c>
    </row>
    <row r="2" spans="1:5" ht="15.5">
      <c r="A2" s="31" t="e">
        <f>+#REF!</f>
        <v>#REF!</v>
      </c>
      <c r="B2" s="32">
        <v>0.67</v>
      </c>
      <c r="C2" s="33">
        <v>0.33</v>
      </c>
    </row>
    <row r="3" spans="1:5" ht="15.5">
      <c r="A3" s="31" t="e">
        <f>+#REF!</f>
        <v>#REF!</v>
      </c>
      <c r="B3" s="34" t="s">
        <v>43</v>
      </c>
      <c r="C3" s="35" t="s">
        <v>43</v>
      </c>
    </row>
    <row r="4" spans="1:5" ht="15.5">
      <c r="A4" s="31" t="s">
        <v>31</v>
      </c>
      <c r="B4" s="36">
        <v>13.4</v>
      </c>
      <c r="C4" s="35">
        <v>6.6</v>
      </c>
    </row>
    <row r="5" spans="1:5" ht="15.5">
      <c r="A5" s="31" t="s">
        <v>46</v>
      </c>
      <c r="B5" s="72">
        <v>2</v>
      </c>
      <c r="C5" s="73"/>
    </row>
    <row r="6" spans="1:5" ht="15.5">
      <c r="A6" s="37" t="s">
        <v>47</v>
      </c>
      <c r="B6" s="32">
        <v>0.67</v>
      </c>
      <c r="C6" s="33">
        <v>0.33</v>
      </c>
    </row>
    <row r="7" spans="1:5" ht="15.5">
      <c r="A7" s="31"/>
      <c r="B7" s="36"/>
      <c r="C7" s="35"/>
    </row>
    <row r="8" spans="1:5" ht="15.5">
      <c r="A8" s="38" t="s">
        <v>48</v>
      </c>
      <c r="B8" s="74">
        <v>20</v>
      </c>
      <c r="C8" s="75"/>
    </row>
    <row r="9" spans="1:5" ht="30" customHeight="1">
      <c r="A9" s="38"/>
      <c r="B9" s="76">
        <v>1</v>
      </c>
      <c r="C9" s="77"/>
    </row>
    <row r="10" spans="1:5" ht="15.5">
      <c r="A10" s="31" t="e">
        <f>+A2</f>
        <v>#REF!</v>
      </c>
      <c r="B10" s="42">
        <f>(B6*20/100)*100</f>
        <v>13.4</v>
      </c>
      <c r="C10" s="41">
        <f>(C6*20/100)*100</f>
        <v>6.6000000000000005</v>
      </c>
      <c r="E10" s="40"/>
    </row>
    <row r="11" spans="1:5" ht="109.5" customHeight="1">
      <c r="A11" s="39"/>
      <c r="B11" s="78">
        <f>+B10+C10</f>
        <v>20</v>
      </c>
      <c r="C11" s="79"/>
      <c r="D11" s="27"/>
    </row>
    <row r="12" spans="1:5">
      <c r="A12" s="43"/>
      <c r="B12" s="44"/>
      <c r="C12" s="46"/>
    </row>
    <row r="13" spans="1:5">
      <c r="A13" s="45"/>
    </row>
    <row r="14" spans="1:5">
      <c r="A14" s="45"/>
    </row>
    <row r="15" spans="1:5">
      <c r="A15" s="45"/>
    </row>
    <row r="16" spans="1:5">
      <c r="A16" s="45"/>
    </row>
  </sheetData>
  <mergeCells count="4">
    <mergeCell ref="B5:C5"/>
    <mergeCell ref="B8:C8"/>
    <mergeCell ref="B9:C9"/>
    <mergeCell ref="B11:C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3CDD9-B61A-492E-B250-0F9320F4EDF2}">
  <dimension ref="A1:B8"/>
  <sheetViews>
    <sheetView workbookViewId="0">
      <selection activeCell="B20" sqref="B20"/>
    </sheetView>
  </sheetViews>
  <sheetFormatPr baseColWidth="10" defaultRowHeight="13"/>
  <cols>
    <col min="1" max="1" width="53.796875" customWidth="1"/>
    <col min="2" max="2" width="40.796875" customWidth="1"/>
  </cols>
  <sheetData>
    <row r="1" spans="1:2" ht="231.75" customHeight="1">
      <c r="A1" s="80"/>
      <c r="B1" s="81"/>
    </row>
    <row r="2" spans="1:2" ht="18">
      <c r="A2" s="21" t="s">
        <v>37</v>
      </c>
      <c r="B2" s="22">
        <v>30</v>
      </c>
    </row>
    <row r="3" spans="1:2" ht="18">
      <c r="A3" s="23" t="s">
        <v>38</v>
      </c>
      <c r="B3" s="24">
        <v>30</v>
      </c>
    </row>
    <row r="4" spans="1:2" ht="18">
      <c r="A4" s="23" t="s">
        <v>39</v>
      </c>
      <c r="B4" s="24">
        <v>20</v>
      </c>
    </row>
    <row r="5" spans="1:2" ht="18">
      <c r="A5" s="23" t="s">
        <v>40</v>
      </c>
      <c r="B5" s="24">
        <v>30</v>
      </c>
    </row>
    <row r="6" spans="1:2" ht="18">
      <c r="A6" s="23"/>
      <c r="B6" s="24"/>
    </row>
    <row r="7" spans="1:2" ht="46.5" customHeight="1">
      <c r="A7" s="21" t="s">
        <v>41</v>
      </c>
      <c r="B7" s="22">
        <f>30*20/30</f>
        <v>20</v>
      </c>
    </row>
    <row r="8" spans="1:2" ht="30.75" customHeight="1" thickBot="1">
      <c r="A8" s="25" t="s">
        <v>42</v>
      </c>
      <c r="B8" s="26">
        <f>30*20/30</f>
        <v>20</v>
      </c>
    </row>
  </sheetData>
  <mergeCells count="1">
    <mergeCell ref="A1:B1"/>
  </mergeCells>
  <pageMargins left="0.7" right="0.7" top="0.75" bottom="0.75" header="0.3" footer="0.3"/>
  <pageSetup paperSize="1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0A33E-6C93-47F6-BCC1-70162ED3DCC9}">
  <dimension ref="A1:B9"/>
  <sheetViews>
    <sheetView workbookViewId="0">
      <selection activeCell="A28" sqref="A28"/>
    </sheetView>
  </sheetViews>
  <sheetFormatPr baseColWidth="10" defaultRowHeight="13"/>
  <cols>
    <col min="1" max="1" width="46.796875" customWidth="1"/>
    <col min="2" max="2" width="40.796875" customWidth="1"/>
  </cols>
  <sheetData>
    <row r="1" spans="1:2" ht="90.75" customHeight="1"/>
    <row r="2" spans="1:2" ht="18">
      <c r="A2" s="8" t="e">
        <f>+#REF!</f>
        <v>#REF!</v>
      </c>
      <c r="B2" s="9" t="e">
        <f>+#REF!</f>
        <v>#REF!</v>
      </c>
    </row>
    <row r="3" spans="1:2" ht="18">
      <c r="A3" s="8" t="e">
        <f>+#REF!</f>
        <v>#REF!</v>
      </c>
      <c r="B3" s="9" t="e">
        <f>+#REF!</f>
        <v>#REF!</v>
      </c>
    </row>
    <row r="4" spans="1:2" ht="18">
      <c r="A4" s="8" t="s">
        <v>31</v>
      </c>
      <c r="B4" s="8">
        <v>60</v>
      </c>
    </row>
    <row r="5" spans="1:2" ht="18">
      <c r="A5" s="8" t="s">
        <v>32</v>
      </c>
      <c r="B5" s="10" t="e">
        <f>+B3</f>
        <v>#REF!</v>
      </c>
    </row>
    <row r="6" spans="1:2" ht="18">
      <c r="A6" s="8" t="s">
        <v>33</v>
      </c>
      <c r="B6" s="8">
        <v>2</v>
      </c>
    </row>
    <row r="7" spans="1:2" ht="18">
      <c r="A7" s="8"/>
      <c r="B7" s="8"/>
    </row>
    <row r="8" spans="1:2" ht="36">
      <c r="A8" s="11" t="s">
        <v>34</v>
      </c>
      <c r="B8" s="12" t="e">
        <f>+B4*B5/B2</f>
        <v>#REF!</v>
      </c>
    </row>
    <row r="9" spans="1:2" ht="36">
      <c r="A9" s="11" t="s">
        <v>35</v>
      </c>
      <c r="B9" s="8" t="e">
        <f>+B4*B5/B3</f>
        <v>#REF!</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7"/>
  <sheetViews>
    <sheetView view="pageBreakPreview" topLeftCell="A19" zoomScale="90" zoomScaleNormal="130" zoomScaleSheetLayoutView="90" workbookViewId="0">
      <selection activeCell="A27" sqref="A27:D27"/>
    </sheetView>
  </sheetViews>
  <sheetFormatPr baseColWidth="10" defaultColWidth="9.296875" defaultRowHeight="13"/>
  <cols>
    <col min="1" max="1" width="42" customWidth="1"/>
    <col min="2" max="2" width="6.796875" customWidth="1"/>
    <col min="3" max="3" width="6.3984375" customWidth="1"/>
    <col min="4" max="4" width="62.69921875" customWidth="1"/>
  </cols>
  <sheetData>
    <row r="1" spans="1:4" ht="96.75" customHeight="1">
      <c r="A1" s="98" t="s">
        <v>78</v>
      </c>
      <c r="B1" s="99"/>
      <c r="C1" s="99"/>
      <c r="D1" s="100"/>
    </row>
    <row r="2" spans="1:4" ht="11.25" customHeight="1">
      <c r="A2" s="13" t="s">
        <v>62</v>
      </c>
      <c r="B2" s="101" t="s">
        <v>79</v>
      </c>
      <c r="C2" s="102"/>
      <c r="D2" s="103"/>
    </row>
    <row r="3" spans="1:4" ht="47" customHeight="1">
      <c r="A3" s="13" t="s">
        <v>2</v>
      </c>
      <c r="B3" s="104" t="s">
        <v>80</v>
      </c>
      <c r="C3" s="105"/>
      <c r="D3" s="106"/>
    </row>
    <row r="4" spans="1:4">
      <c r="A4" s="13" t="s">
        <v>3</v>
      </c>
      <c r="B4" s="107">
        <v>30000000</v>
      </c>
      <c r="C4" s="105"/>
      <c r="D4" s="106"/>
    </row>
    <row r="5" spans="1:4">
      <c r="A5" s="13" t="s">
        <v>4</v>
      </c>
      <c r="B5" s="108">
        <f>+B4/1300000</f>
        <v>23.076923076923077</v>
      </c>
      <c r="C5" s="109"/>
      <c r="D5" s="110"/>
    </row>
    <row r="6" spans="1:4" ht="21" customHeight="1">
      <c r="A6" s="85" t="s">
        <v>67</v>
      </c>
      <c r="B6" s="86"/>
      <c r="C6" s="86"/>
      <c r="D6" s="87"/>
    </row>
    <row r="7" spans="1:4" ht="15.75" customHeight="1">
      <c r="A7" s="88" t="s">
        <v>8</v>
      </c>
      <c r="B7" s="91" t="s">
        <v>97</v>
      </c>
      <c r="C7" s="92"/>
      <c r="D7" s="93"/>
    </row>
    <row r="8" spans="1:4" ht="9" customHeight="1">
      <c r="A8" s="89"/>
      <c r="B8" s="94" t="s">
        <v>9</v>
      </c>
      <c r="C8" s="95"/>
      <c r="D8" s="96" t="s">
        <v>10</v>
      </c>
    </row>
    <row r="9" spans="1:4" ht="9" customHeight="1">
      <c r="A9" s="90"/>
      <c r="B9" s="47" t="s">
        <v>11</v>
      </c>
      <c r="C9" s="48" t="s">
        <v>12</v>
      </c>
      <c r="D9" s="97"/>
    </row>
    <row r="10" spans="1:4" ht="27.65" customHeight="1">
      <c r="A10" s="49" t="s">
        <v>69</v>
      </c>
      <c r="B10" s="3" t="s">
        <v>14</v>
      </c>
      <c r="C10" s="3"/>
      <c r="D10" s="50" t="s">
        <v>83</v>
      </c>
    </row>
    <row r="11" spans="1:4" ht="27.65" customHeight="1">
      <c r="A11" s="49" t="s">
        <v>57</v>
      </c>
      <c r="B11" s="3" t="s">
        <v>14</v>
      </c>
      <c r="C11" s="3"/>
      <c r="D11" s="50" t="s">
        <v>71</v>
      </c>
    </row>
    <row r="12" spans="1:4" ht="45.5" customHeight="1">
      <c r="A12" s="51" t="s">
        <v>50</v>
      </c>
      <c r="B12" s="52" t="s">
        <v>51</v>
      </c>
      <c r="C12" s="52"/>
      <c r="D12" s="50" t="s">
        <v>98</v>
      </c>
    </row>
    <row r="13" spans="1:4" ht="34">
      <c r="A13" s="53" t="s">
        <v>64</v>
      </c>
      <c r="B13" s="3"/>
      <c r="C13" s="3" t="s">
        <v>14</v>
      </c>
      <c r="D13" s="50" t="s">
        <v>63</v>
      </c>
    </row>
    <row r="14" spans="1:4" ht="25.5">
      <c r="A14" s="53" t="s">
        <v>49</v>
      </c>
      <c r="B14" s="3" t="s">
        <v>14</v>
      </c>
      <c r="C14" s="4"/>
      <c r="D14" s="54" t="s">
        <v>72</v>
      </c>
    </row>
    <row r="15" spans="1:4" ht="17">
      <c r="A15" s="49" t="s">
        <v>52</v>
      </c>
      <c r="B15" s="52" t="s">
        <v>51</v>
      </c>
      <c r="C15" s="4"/>
      <c r="D15" s="50" t="s">
        <v>95</v>
      </c>
    </row>
    <row r="16" spans="1:4" ht="17">
      <c r="A16" s="49" t="s">
        <v>56</v>
      </c>
      <c r="B16" s="52" t="s">
        <v>51</v>
      </c>
      <c r="C16" s="4"/>
      <c r="D16" s="50" t="s">
        <v>73</v>
      </c>
    </row>
    <row r="17" spans="1:4" ht="25.5">
      <c r="A17" s="49" t="s">
        <v>53</v>
      </c>
      <c r="B17" s="52" t="s">
        <v>51</v>
      </c>
      <c r="C17" s="7"/>
      <c r="D17" s="55" t="s">
        <v>94</v>
      </c>
    </row>
    <row r="18" spans="1:4" ht="34">
      <c r="A18" s="49" t="s">
        <v>54</v>
      </c>
      <c r="B18" s="52" t="s">
        <v>51</v>
      </c>
      <c r="C18" s="4"/>
      <c r="D18" s="55" t="s">
        <v>93</v>
      </c>
    </row>
    <row r="19" spans="1:4" ht="34">
      <c r="A19" s="49" t="s">
        <v>55</v>
      </c>
      <c r="B19" s="52" t="s">
        <v>51</v>
      </c>
      <c r="C19" s="4"/>
      <c r="D19" s="55" t="s">
        <v>92</v>
      </c>
    </row>
    <row r="20" spans="1:4" ht="25.5">
      <c r="A20" s="49" t="s">
        <v>58</v>
      </c>
      <c r="B20" s="52" t="s">
        <v>51</v>
      </c>
      <c r="D20" s="55" t="s">
        <v>91</v>
      </c>
    </row>
    <row r="21" spans="1:4" ht="22.25" customHeight="1">
      <c r="A21" s="49" t="s">
        <v>60</v>
      </c>
      <c r="B21" s="52" t="s">
        <v>51</v>
      </c>
      <c r="C21" s="59"/>
      <c r="D21" s="56" t="s">
        <v>90</v>
      </c>
    </row>
    <row r="22" spans="1:4" ht="34.5" customHeight="1">
      <c r="A22" s="49" t="s">
        <v>65</v>
      </c>
      <c r="B22" s="52" t="s">
        <v>51</v>
      </c>
      <c r="D22" s="55" t="s">
        <v>74</v>
      </c>
    </row>
    <row r="23" spans="1:4" ht="28.25" customHeight="1">
      <c r="A23" s="60" t="s">
        <v>59</v>
      </c>
      <c r="B23" s="61" t="s">
        <v>51</v>
      </c>
      <c r="C23" s="61"/>
      <c r="D23" s="56" t="s">
        <v>75</v>
      </c>
    </row>
    <row r="24" spans="1:4" ht="25.5">
      <c r="A24" s="62" t="s">
        <v>61</v>
      </c>
      <c r="B24" s="58" t="s">
        <v>51</v>
      </c>
      <c r="C24" s="58"/>
      <c r="D24" s="63" t="s">
        <v>76</v>
      </c>
    </row>
    <row r="25" spans="1:4" ht="22.75" customHeight="1">
      <c r="A25" s="62" t="s">
        <v>81</v>
      </c>
      <c r="B25" s="58" t="s">
        <v>51</v>
      </c>
      <c r="C25" s="58"/>
      <c r="D25" s="63" t="s">
        <v>82</v>
      </c>
    </row>
    <row r="26" spans="1:4" ht="23.4" customHeight="1">
      <c r="A26" s="71" t="s">
        <v>10</v>
      </c>
      <c r="B26" s="146" t="s">
        <v>96</v>
      </c>
      <c r="C26" s="147"/>
      <c r="D26" s="148"/>
    </row>
    <row r="27" spans="1:4" ht="81" customHeight="1" thickBot="1">
      <c r="A27" s="82"/>
      <c r="B27" s="83"/>
      <c r="C27" s="83"/>
      <c r="D27" s="84"/>
    </row>
  </sheetData>
  <mergeCells count="12">
    <mergeCell ref="A1:D1"/>
    <mergeCell ref="B2:D2"/>
    <mergeCell ref="B3:D3"/>
    <mergeCell ref="B4:D4"/>
    <mergeCell ref="B5:D5"/>
    <mergeCell ref="A27:D27"/>
    <mergeCell ref="A6:D6"/>
    <mergeCell ref="A7:A9"/>
    <mergeCell ref="B7:D7"/>
    <mergeCell ref="B8:C8"/>
    <mergeCell ref="B26:D26"/>
    <mergeCell ref="D8:D9"/>
  </mergeCells>
  <pageMargins left="0.7" right="0.7" top="0.75" bottom="0.75" header="0.3" footer="0.3"/>
  <pageSetup paperSize="14"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D6C7E-3366-4192-91A7-E5397C0B982E}">
  <dimension ref="A1:D17"/>
  <sheetViews>
    <sheetView tabSelected="1" topLeftCell="A10" zoomScaleNormal="100" workbookViewId="0">
      <selection activeCell="D12" sqref="D12"/>
    </sheetView>
  </sheetViews>
  <sheetFormatPr baseColWidth="10" defaultRowHeight="13"/>
  <cols>
    <col min="1" max="1" width="42" customWidth="1"/>
    <col min="2" max="2" width="6.796875" customWidth="1"/>
    <col min="3" max="3" width="6.3984375" customWidth="1"/>
    <col min="4" max="4" width="62.69921875" customWidth="1"/>
  </cols>
  <sheetData>
    <row r="1" spans="1:4" ht="92.4" customHeight="1">
      <c r="A1" s="98" t="s">
        <v>78</v>
      </c>
      <c r="B1" s="99"/>
      <c r="C1" s="99"/>
      <c r="D1" s="100"/>
    </row>
    <row r="2" spans="1:4" ht="18.649999999999999" customHeight="1">
      <c r="A2" s="13" t="s">
        <v>62</v>
      </c>
      <c r="B2" s="101" t="s">
        <v>79</v>
      </c>
      <c r="C2" s="102"/>
      <c r="D2" s="103"/>
    </row>
    <row r="3" spans="1:4" ht="43.25" customHeight="1">
      <c r="A3" s="13" t="s">
        <v>2</v>
      </c>
      <c r="B3" s="104" t="s">
        <v>80</v>
      </c>
      <c r="C3" s="105"/>
      <c r="D3" s="106"/>
    </row>
    <row r="4" spans="1:4">
      <c r="A4" s="13" t="s">
        <v>3</v>
      </c>
      <c r="B4" s="115">
        <v>30000000</v>
      </c>
      <c r="C4" s="116"/>
      <c r="D4" s="117"/>
    </row>
    <row r="5" spans="1:4" ht="10.5" customHeight="1">
      <c r="A5" s="13" t="s">
        <v>4</v>
      </c>
      <c r="B5" s="108">
        <f>+B4/1300000</f>
        <v>23.076923076923077</v>
      </c>
      <c r="C5" s="109"/>
      <c r="D5" s="110"/>
    </row>
    <row r="6" spans="1:4" ht="9.65" customHeight="1">
      <c r="A6" s="112" t="s">
        <v>70</v>
      </c>
      <c r="B6" s="113"/>
      <c r="C6" s="113"/>
      <c r="D6" s="114"/>
    </row>
    <row r="7" spans="1:4" ht="15.75" customHeight="1">
      <c r="A7" s="88" t="s">
        <v>8</v>
      </c>
      <c r="B7" s="91" t="s">
        <v>97</v>
      </c>
      <c r="C7" s="92"/>
      <c r="D7" s="93"/>
    </row>
    <row r="8" spans="1:4" ht="9" customHeight="1">
      <c r="A8" s="89"/>
      <c r="B8" s="94" t="s">
        <v>9</v>
      </c>
      <c r="C8" s="95"/>
      <c r="D8" s="96" t="s">
        <v>10</v>
      </c>
    </row>
    <row r="9" spans="1:4" ht="9" customHeight="1">
      <c r="A9" s="90"/>
      <c r="B9" s="65" t="s">
        <v>11</v>
      </c>
      <c r="C9" s="66" t="s">
        <v>12</v>
      </c>
      <c r="D9" s="111"/>
    </row>
    <row r="10" spans="1:4" ht="170">
      <c r="A10" s="64" t="s">
        <v>84</v>
      </c>
      <c r="B10" s="58" t="s">
        <v>51</v>
      </c>
      <c r="C10" s="58"/>
      <c r="D10" s="63" t="s">
        <v>88</v>
      </c>
    </row>
    <row r="11" spans="1:4" ht="21" customHeight="1">
      <c r="A11" s="57" t="s">
        <v>68</v>
      </c>
      <c r="B11" s="58" t="s">
        <v>51</v>
      </c>
      <c r="C11" s="70"/>
      <c r="D11" s="63" t="s">
        <v>77</v>
      </c>
    </row>
    <row r="12" spans="1:4" ht="68">
      <c r="A12" s="57" t="s">
        <v>85</v>
      </c>
      <c r="B12" s="67" t="s">
        <v>51</v>
      </c>
      <c r="C12" s="67"/>
      <c r="D12" s="63" t="s">
        <v>86</v>
      </c>
    </row>
    <row r="13" spans="1:4" ht="25.5">
      <c r="A13" s="51" t="s">
        <v>66</v>
      </c>
      <c r="B13" s="67" t="s">
        <v>51</v>
      </c>
      <c r="C13" s="68"/>
      <c r="D13" s="69" t="s">
        <v>87</v>
      </c>
    </row>
    <row r="14" spans="1:4">
      <c r="A14" s="19" t="s">
        <v>10</v>
      </c>
      <c r="B14" s="143" t="s">
        <v>89</v>
      </c>
      <c r="C14" s="144"/>
      <c r="D14" s="145"/>
    </row>
    <row r="17" spans="4:4">
      <c r="D17" s="27"/>
    </row>
  </sheetData>
  <mergeCells count="11">
    <mergeCell ref="A6:D6"/>
    <mergeCell ref="A1:D1"/>
    <mergeCell ref="B2:D2"/>
    <mergeCell ref="B3:D3"/>
    <mergeCell ref="B4:D4"/>
    <mergeCell ref="B5:D5"/>
    <mergeCell ref="A7:A9"/>
    <mergeCell ref="B7:D7"/>
    <mergeCell ref="B8:C8"/>
    <mergeCell ref="B14:D14"/>
    <mergeCell ref="D8:D9"/>
  </mergeCells>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
  <sheetViews>
    <sheetView view="pageBreakPreview" topLeftCell="A12" zoomScale="175" zoomScaleNormal="130" zoomScaleSheetLayoutView="175" workbookViewId="0">
      <selection activeCell="A7" sqref="A7:D9"/>
    </sheetView>
  </sheetViews>
  <sheetFormatPr baseColWidth="10" defaultColWidth="9.296875" defaultRowHeight="13"/>
  <cols>
    <col min="1" max="1" width="42.796875" customWidth="1"/>
    <col min="2" max="2" width="7.09765625" customWidth="1"/>
    <col min="3" max="3" width="6.09765625" customWidth="1"/>
    <col min="4" max="4" width="64" customWidth="1"/>
  </cols>
  <sheetData>
    <row r="1" spans="1:4" ht="60" customHeight="1">
      <c r="A1" s="131" t="s">
        <v>36</v>
      </c>
      <c r="B1" s="132"/>
      <c r="C1" s="132"/>
      <c r="D1" s="133"/>
    </row>
    <row r="2" spans="1:4" ht="11.4" customHeight="1">
      <c r="A2" s="13" t="s">
        <v>0</v>
      </c>
      <c r="B2" s="134" t="s">
        <v>1</v>
      </c>
      <c r="C2" s="135"/>
      <c r="D2" s="136"/>
    </row>
    <row r="3" spans="1:4" ht="33" customHeight="1">
      <c r="A3" s="13" t="s">
        <v>2</v>
      </c>
      <c r="B3" s="134" t="s">
        <v>6</v>
      </c>
      <c r="C3" s="135"/>
      <c r="D3" s="136"/>
    </row>
    <row r="4" spans="1:4" ht="10.65" customHeight="1">
      <c r="A4" s="13" t="s">
        <v>3</v>
      </c>
      <c r="B4" s="137">
        <v>100000000</v>
      </c>
      <c r="C4" s="138"/>
      <c r="D4" s="139"/>
    </row>
    <row r="5" spans="1:4" ht="10.65" customHeight="1">
      <c r="A5" s="13" t="s">
        <v>4</v>
      </c>
      <c r="B5" s="140">
        <v>100</v>
      </c>
      <c r="C5" s="141"/>
      <c r="D5" s="142"/>
    </row>
    <row r="6" spans="1:4" ht="9.75" customHeight="1">
      <c r="A6" s="112" t="s">
        <v>7</v>
      </c>
      <c r="B6" s="113"/>
      <c r="C6" s="113"/>
      <c r="D6" s="114"/>
    </row>
    <row r="7" spans="1:4" ht="15.9" customHeight="1">
      <c r="A7" s="121" t="s">
        <v>8</v>
      </c>
      <c r="B7" s="124" t="s">
        <v>5</v>
      </c>
      <c r="C7" s="125"/>
      <c r="D7" s="126"/>
    </row>
    <row r="8" spans="1:4" ht="9" customHeight="1">
      <c r="A8" s="122"/>
      <c r="B8" s="127" t="s">
        <v>9</v>
      </c>
      <c r="C8" s="128"/>
      <c r="D8" s="14" t="s">
        <v>10</v>
      </c>
    </row>
    <row r="9" spans="1:4" ht="9" customHeight="1">
      <c r="A9" s="123"/>
      <c r="B9" s="2" t="s">
        <v>11</v>
      </c>
      <c r="C9" s="1" t="s">
        <v>12</v>
      </c>
      <c r="D9" s="15"/>
    </row>
    <row r="10" spans="1:4" ht="51" customHeight="1">
      <c r="A10" s="13" t="s">
        <v>13</v>
      </c>
      <c r="B10" s="3" t="s">
        <v>14</v>
      </c>
      <c r="C10" s="4"/>
      <c r="D10" s="16" t="s">
        <v>24</v>
      </c>
    </row>
    <row r="11" spans="1:4" ht="81" customHeight="1">
      <c r="A11" s="17" t="s">
        <v>15</v>
      </c>
      <c r="B11" s="5" t="s">
        <v>16</v>
      </c>
      <c r="C11" s="4"/>
      <c r="D11" s="18" t="s">
        <v>25</v>
      </c>
    </row>
    <row r="12" spans="1:4" ht="24.75" customHeight="1">
      <c r="A12" s="13" t="s">
        <v>17</v>
      </c>
      <c r="B12" s="129" t="s">
        <v>20</v>
      </c>
      <c r="C12" s="130"/>
      <c r="D12" s="20" t="s">
        <v>21</v>
      </c>
    </row>
    <row r="13" spans="1:4" ht="39" customHeight="1">
      <c r="A13" s="13" t="s">
        <v>22</v>
      </c>
      <c r="B13" s="5" t="s">
        <v>16</v>
      </c>
      <c r="C13" s="4"/>
      <c r="D13" s="18" t="s">
        <v>26</v>
      </c>
    </row>
    <row r="14" spans="1:4" ht="33" customHeight="1">
      <c r="A14" s="13" t="s">
        <v>18</v>
      </c>
      <c r="B14" s="6" t="s">
        <v>16</v>
      </c>
      <c r="C14" s="7"/>
      <c r="D14" s="18" t="s">
        <v>27</v>
      </c>
    </row>
    <row r="15" spans="1:4" ht="42" customHeight="1">
      <c r="A15" s="13" t="s">
        <v>19</v>
      </c>
      <c r="B15" s="6" t="s">
        <v>16</v>
      </c>
      <c r="C15" s="4"/>
      <c r="D15" s="18" t="s">
        <v>28</v>
      </c>
    </row>
    <row r="16" spans="1:4" ht="44.25" customHeight="1">
      <c r="A16" s="13" t="s">
        <v>23</v>
      </c>
      <c r="B16" s="6" t="s">
        <v>16</v>
      </c>
      <c r="C16" s="4"/>
      <c r="D16" s="18" t="s">
        <v>29</v>
      </c>
    </row>
    <row r="17" spans="1:4" ht="24" customHeight="1">
      <c r="A17" s="19" t="s">
        <v>10</v>
      </c>
      <c r="B17" s="118" t="s">
        <v>30</v>
      </c>
      <c r="C17" s="119"/>
      <c r="D17" s="120"/>
    </row>
    <row r="18" spans="1:4" ht="166.5" customHeight="1" thickBot="1">
      <c r="A18" s="82"/>
      <c r="B18" s="83"/>
      <c r="C18" s="83"/>
      <c r="D18" s="84"/>
    </row>
  </sheetData>
  <mergeCells count="12">
    <mergeCell ref="A1:D1"/>
    <mergeCell ref="B2:D2"/>
    <mergeCell ref="B3:D3"/>
    <mergeCell ref="B4:D4"/>
    <mergeCell ref="B5:D5"/>
    <mergeCell ref="B17:D17"/>
    <mergeCell ref="A18:D18"/>
    <mergeCell ref="A6:D6"/>
    <mergeCell ref="A7:A9"/>
    <mergeCell ref="B7:D7"/>
    <mergeCell ref="B8:C8"/>
    <mergeCell ref="B12:C12"/>
  </mergeCells>
  <pageMargins left="0.7" right="0.7" top="0.75" bottom="0.75" header="0.3" footer="0.3"/>
  <pageSetup paperSize="14" scale="8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APOYO A LA INDUSTRIA</vt:lpstr>
      <vt:lpstr>GARANTÍA ADICIONAL</vt:lpstr>
      <vt:lpstr>MENOR PRECIO</vt:lpstr>
      <vt:lpstr>EVALUACIÓN JURIDICA</vt:lpstr>
      <vt:lpstr>EVALUACIÓN TÉCNICA</vt:lpstr>
      <vt:lpstr>PROPONENTE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JAIRO ALONSO VIASUS HIGUERA</cp:lastModifiedBy>
  <cp:lastPrinted>2022-07-28T16:51:27Z</cp:lastPrinted>
  <dcterms:created xsi:type="dcterms:W3CDTF">2022-02-22T16:43:47Z</dcterms:created>
  <dcterms:modified xsi:type="dcterms:W3CDTF">2024-07-27T18:41:44Z</dcterms:modified>
</cp:coreProperties>
</file>