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F:\CONTRATOS 2024\PROCESOS DE CONTRATACION 2024\PROCESO ADECUACIONES CUCUTA\"/>
    </mc:Choice>
  </mc:AlternateContent>
  <xr:revisionPtr revIDLastSave="0" documentId="13_ncr:1_{C5B84BFA-8553-4EE3-8F8F-E602C71AF18C}" xr6:coauthVersionLast="47" xr6:coauthVersionMax="47" xr10:uidLastSave="{00000000-0000-0000-0000-000000000000}"/>
  <bookViews>
    <workbookView xWindow="-120" yWindow="-120" windowWidth="29040" windowHeight="15840" xr2:uid="{00000000-000D-0000-FFFF-FFFF00000000}"/>
  </bookViews>
  <sheets>
    <sheet name="Adecuaciones Cúcuta"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99" i="2" l="1"/>
  <c r="G100" i="2"/>
  <c r="G98" i="2"/>
  <c r="G81" i="2"/>
  <c r="G82" i="2"/>
  <c r="G83" i="2"/>
  <c r="G84" i="2"/>
  <c r="G85" i="2"/>
  <c r="G86" i="2"/>
  <c r="G87" i="2"/>
  <c r="G88" i="2"/>
  <c r="G89" i="2"/>
  <c r="G90" i="2"/>
  <c r="G91" i="2"/>
  <c r="G92" i="2"/>
  <c r="G93" i="2"/>
  <c r="G94" i="2"/>
  <c r="G95" i="2"/>
  <c r="G96" i="2"/>
  <c r="G80" i="2"/>
  <c r="G33" i="2"/>
  <c r="G41" i="2"/>
  <c r="G44" i="2"/>
  <c r="G53" i="2"/>
  <c r="G60" i="2"/>
  <c r="G61" i="2"/>
  <c r="G62" i="2"/>
  <c r="G63" i="2"/>
  <c r="G64" i="2"/>
  <c r="G65" i="2"/>
  <c r="G67" i="2"/>
  <c r="G68" i="2"/>
  <c r="G69" i="2"/>
  <c r="G73" i="2"/>
  <c r="G77" i="2"/>
  <c r="G31" i="2"/>
  <c r="G22" i="2"/>
  <c r="G23" i="2"/>
  <c r="G24" i="2"/>
  <c r="G25" i="2"/>
  <c r="G28" i="2"/>
  <c r="G29" i="2"/>
  <c r="G12" i="2"/>
  <c r="G78" i="2"/>
  <c r="G76" i="2"/>
  <c r="G75" i="2"/>
  <c r="G72" i="2"/>
  <c r="G71" i="2"/>
  <c r="G70" i="2"/>
  <c r="G66" i="2"/>
  <c r="G59" i="2"/>
  <c r="G58" i="2"/>
  <c r="G57" i="2"/>
  <c r="G56" i="2"/>
  <c r="G54" i="2"/>
  <c r="G52" i="2"/>
  <c r="G51" i="2"/>
  <c r="G50" i="2"/>
  <c r="G55" i="2"/>
  <c r="G48" i="2"/>
  <c r="G47" i="2"/>
  <c r="G46" i="2"/>
  <c r="G45" i="2"/>
  <c r="G43" i="2"/>
  <c r="G42" i="2"/>
  <c r="G40" i="2"/>
  <c r="G39" i="2"/>
  <c r="G38" i="2"/>
  <c r="G37" i="2"/>
  <c r="G36" i="2"/>
  <c r="G35" i="2"/>
  <c r="G34" i="2"/>
  <c r="G32" i="2"/>
  <c r="G27" i="2"/>
  <c r="G26" i="2"/>
  <c r="G21" i="2"/>
  <c r="G20" i="2"/>
  <c r="G19" i="2"/>
  <c r="G18" i="2"/>
  <c r="G17" i="2"/>
  <c r="G16" i="2"/>
  <c r="G15" i="2"/>
  <c r="G14" i="2"/>
  <c r="G13" i="2"/>
  <c r="B12" i="2"/>
  <c r="B13" i="2" s="1"/>
  <c r="B14" i="2" s="1"/>
  <c r="B15" i="2" s="1"/>
  <c r="B16" i="2" s="1"/>
  <c r="B17" i="2" s="1"/>
  <c r="B18" i="2" s="1"/>
  <c r="B19" i="2" s="1"/>
  <c r="B20" i="2" s="1"/>
  <c r="B21" i="2" s="1"/>
  <c r="B22" i="2" s="1"/>
  <c r="B23" i="2" s="1"/>
  <c r="B24" i="2" s="1"/>
  <c r="B25" i="2" s="1"/>
  <c r="B26" i="2" s="1"/>
  <c r="B27" i="2" s="1"/>
  <c r="B28" i="2" s="1"/>
  <c r="B29"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B63" i="2" s="1"/>
  <c r="B64" i="2" s="1"/>
  <c r="B65" i="2" s="1"/>
  <c r="B66" i="2" s="1"/>
  <c r="B67" i="2" s="1"/>
  <c r="B68" i="2" s="1"/>
  <c r="B69" i="2" s="1"/>
  <c r="B70" i="2" s="1"/>
  <c r="B71" i="2" s="1"/>
  <c r="B72" i="2" s="1"/>
  <c r="B73" i="2" s="1"/>
  <c r="B74" i="2" s="1"/>
  <c r="B75" i="2" s="1"/>
  <c r="B76" i="2" s="1"/>
  <c r="B77" i="2" s="1"/>
  <c r="B78" i="2" s="1"/>
  <c r="B80" i="2" s="1"/>
  <c r="B81" i="2" s="1"/>
  <c r="B82" i="2" s="1"/>
  <c r="B83" i="2" s="1"/>
  <c r="B84" i="2" s="1"/>
  <c r="B85" i="2" s="1"/>
  <c r="B86" i="2" s="1"/>
  <c r="B87" i="2" s="1"/>
  <c r="B88" i="2" s="1"/>
  <c r="B89" i="2" s="1"/>
  <c r="B90" i="2" s="1"/>
  <c r="B91" i="2" s="1"/>
  <c r="B92" i="2" s="1"/>
  <c r="B93" i="2" s="1"/>
  <c r="B94" i="2" s="1"/>
  <c r="B95" i="2" s="1"/>
  <c r="B96" i="2" s="1"/>
  <c r="B98" i="2" s="1"/>
  <c r="B99" i="2" s="1"/>
  <c r="B100" i="2" s="1"/>
  <c r="G74" i="2" l="1"/>
  <c r="G102" i="2" s="1"/>
  <c r="G108" i="2" s="1"/>
  <c r="G109" i="2" s="1"/>
  <c r="G49" i="2"/>
  <c r="G107" i="2" l="1"/>
  <c r="G106" i="2"/>
  <c r="G110" i="2" s="1"/>
</calcChain>
</file>

<file path=xl/sharedStrings.xml><?xml version="1.0" encoding="utf-8"?>
<sst xmlns="http://schemas.openxmlformats.org/spreadsheetml/2006/main" count="194" uniqueCount="111">
  <si>
    <t xml:space="preserve"> </t>
  </si>
  <si>
    <t>Administracion</t>
  </si>
  <si>
    <t>Imprevistos</t>
  </si>
  <si>
    <t>Utilidad</t>
  </si>
  <si>
    <t>IVA/Utilidad</t>
  </si>
  <si>
    <t>XX%</t>
  </si>
  <si>
    <t xml:space="preserve">GRAN TOTAL </t>
  </si>
  <si>
    <t>SUBTOTAL</t>
  </si>
  <si>
    <t>NO.</t>
  </si>
  <si>
    <t>UNIDAD</t>
  </si>
  <si>
    <t xml:space="preserve">CANTIDAD </t>
  </si>
  <si>
    <t>m</t>
  </si>
  <si>
    <t>Pintura interior sobre muros, incluye resanes, filos y dilataciones. Vinilo tipo 1, dos (2) manos</t>
  </si>
  <si>
    <t xml:space="preserve">Dispensador de papel higiénico en acero inoxidable </t>
  </si>
  <si>
    <t xml:space="preserve">Demolición y desmonte de cielo raso en lamina de yeso-cartón con su estructura, templetes, y todo lo implementado para su soporte. Incluye empaque, cargue,  transporte, disposición final  certificada. </t>
  </si>
  <si>
    <t>m²</t>
  </si>
  <si>
    <t>Un.</t>
  </si>
  <si>
    <t xml:space="preserve">Desmonte de unidades sanitarias (inodoros, urinales, lavamanos) incluye empaque, cargue,  transporte, disposición final  certificada. </t>
  </si>
  <si>
    <t>Glb.</t>
  </si>
  <si>
    <t xml:space="preserve">Desmonte de  divisiones metálicas de baños incluye empaque, cargue,  transporte, disposición final  certificada. </t>
  </si>
  <si>
    <t xml:space="preserve">Muro en Mampostería de e:15 cm en Bloque #5, afirmado y pañetado pór ambas caras con mortero  1:3 incluye grapas de fijación a muros existentes, corte de acabado e instalado sobre placa estructural. </t>
  </si>
  <si>
    <t xml:space="preserve">Pañete lineal de hasta 20cm de muros en mampostería 1:3, incluye filos y dilataciones lineales </t>
  </si>
  <si>
    <t>Remate de vanos y filos en muro de mampostería, se debe dejar el afinado listo para la instalación del marco de puertas</t>
  </si>
  <si>
    <t>Suministro e instalación de cielo raso en lamina de yeso-cartón, con estructura cada 61 cm, perfileria rolada calibre 24 viguetas y omegas, lámina de panel yeso de 1/2"; + cinta malla fibra de vidrio, cuelgas, y todo lo necesario para su correcto funcionamiento incluye tratamiento de juntas, filos, y vanos con estucado general. incluye vanos para tapas de inspección y luminarias.</t>
  </si>
  <si>
    <t>Refuerzo y conformado de vanos de cielorraso en perfil " T " 32mm X 24mm color blanco, fijado a estructura metálica o cuelgas a elemento estructural, incluye cortes, fijaciones , empastado y todo lo correcto para su instalación, y funcionamiento</t>
  </si>
  <si>
    <t>Refuerzo y conformado de vanos en estructura metalica coldrolled tubo rectangular 90x50mm fijado a piso y estructura superior, incluye fijaciones, soldadura, dos manos de pintura anticorrosiva por todas sus caras, previo al conformado del muro, y todo lo necesario para su correcta instalación.</t>
  </si>
  <si>
    <t xml:space="preserve">Suministro e instalación de espejo. </t>
  </si>
  <si>
    <t>Pintura interior en cieloraso, incluye resanes, filos y dilataciones. Vinilo tipo 1, dos (2) manos</t>
  </si>
  <si>
    <t>Suministro e instalación enchape de pared en baldosa ceramica blanca formato 60x60cm, incluye pegante para ceramica, dilatadores plásticos, y emboquillado general.</t>
  </si>
  <si>
    <t xml:space="preserve">suministro e instalación de wing curvo en aluminio crudo, para filos de muros en enchape. Incluye pegante, boquilla y todo lo necesario para su correcta instalación </t>
  </si>
  <si>
    <t>Suministro e instalación enchape de piso en porcelanato formato 60x60cm, incluye pegante para porcelanato, dilatadores plásticos, y emboquillado general.</t>
  </si>
  <si>
    <t xml:space="preserve">Suministro e instalación de guarda escoba en porcelanato negro liso sin textura con altura de 10cm. Incluye pegante para porcelanato, o pegante epoxico tipo sicaflex o similar, incluye emboquillado en juntas y superior con remate de pintura color negro </t>
  </si>
  <si>
    <t xml:space="preserve">Suministro e instalación de inodoro de porcelana sanitaria, con tanque bajo, una pieza, color blanco, con asiento y tapa lacados, ahorrador de agua, tipo Sanitario corona Montecarlo Alongado Blanco Corona O SIMILAR. Con todos sus accesorios, instalación y llave registro metálica de entrada, sello de silicona, emboquillado, y todo lo necesario para su correcto funcionamiento </t>
  </si>
  <si>
    <t>suministro e instalación lavamanos monocontrol de porcelana sanitaria, color blanco,  de sobreponer en mesón, tipoLavamanos Sencillo De Empotrar 60.5X46.5X17 Cm O SIMILAR incluye grigferia monocontrol tipo Grifería corona Lavamanos Temporizador Diagonal Push O SIMILAR, sinfón con rejilla metalica, llave resgistro metálica de entrada, sello en silicona, flanche y todo lo necesario para su correcto funcionamiento.</t>
  </si>
  <si>
    <t xml:space="preserve">suministro e instalación mesón de lavamanos en materíal petreo, incluye soportes salpicadero, perforaciones, y todo lo necesario para su correcta instalación y funcionamiento </t>
  </si>
  <si>
    <t>suministro e instalación urinal linea institucional, Orinal Arrecife Para Fluxómetro Blanco O SIMILAR. entrada superior, incluye grifería Grival orinal push antivandálica O SIMILAR, sifón con rejilla metálica sello de silicona, flanche, fijaciones en acero inoxidable 304, y todo lo correcto para su instalación y funcionamiento.</t>
  </si>
  <si>
    <t>Suministro e instalación de dispensador de jabón de empotrar en acero inoxidable (incluye accesorios de instalación y transporte)</t>
  </si>
  <si>
    <t xml:space="preserve">suministro e instalación de división en acero inoxidable 304 acabado cepillado o similar, incluye puerta con pestilllo, fijaciones y anclajes a piso, pared y todos los necesarios en acero inoxidable 304  </t>
  </si>
  <si>
    <t>Suministro e instalación de divisiones en vidrio laminado 4+4, con perfileria en aluminio anodizado negro (marco en perfil tipo VP 3831 o equivalente)  proyectante de 1 1/2" * 1 1/2",  incluye pelicula autoadhesiva (Sand blasting) tipo frost</t>
  </si>
  <si>
    <t xml:space="preserve">Suministro e instalación de puertas en vidrio laminado 4+4, con perfileria en aluminio anodizado negro, proyectante de 1 1/2" * 1 1/2", incluye pelicula autoadhesiva  sand blasting tipo frost, cerradura de manija accent cromado mate llave exterior y manija interior, y todo lo necesario para su correcto funcionamiento. </t>
  </si>
  <si>
    <t>Suministro e instalación de puerta interior sencilla entamborada, enchape en tríplex 6mm okume, acabado en barniz transparente color wengue, con cerradura pomo en acero satín o similar. Marco completo en madera color wengue, Incluye todo el material para su correcto funcionamiento</t>
  </si>
  <si>
    <t xml:space="preserve">Gabinete en lámina de aglomerado 18mm tipo RH con acabado fenólico, cantos en PVC rígido incluye puertas herrajes, entrepaños, patas metálicas niveladoras, fijaciones, y todo lo correcto para su funcionamiento </t>
  </si>
  <si>
    <t xml:space="preserve">ELÉCTRICOS Y DATOS </t>
  </si>
  <si>
    <t>suministro e instalación de luminaria tipo panel led cuadrada de 60x60 cm. de 45va/120v ip 22 con flujo luminoso de 3200 lm, incluye cable eléctrico libre de halógenos, toma aérea, clavija y todo lo correcto para su correcto funcionamiento e instalación.</t>
  </si>
  <si>
    <t>Suministro e instalación de tubería de 3" PVC/IMC subterránea o aérea según la necesidad con sus respectivos accesorios</t>
  </si>
  <si>
    <t>Suministro e instalación de cajas de inspección en cumplimiento normativo en cemento bloque de concreto con tapa y manija</t>
  </si>
  <si>
    <t>Suministro e instalación de tablero tipo cofre de dimensiones mínimas 80cm x 70cm x 40cm co barrajes de cobre de 250A</t>
  </si>
  <si>
    <t>Suministro e instalación de totalizador 3x150A graduable</t>
  </si>
  <si>
    <t>Suministro e instalación de totalizador 3x75A graduable</t>
  </si>
  <si>
    <t>Suministro e instalación de llave de bypass tetrapolar de mínimo 160A</t>
  </si>
  <si>
    <t>Suministro e instalación de DPS mínimo de clase II (20/40kA)</t>
  </si>
  <si>
    <t>Suministro e instalación de tablero eléctrico de 18 circuitos sin espacio para totalizador</t>
  </si>
  <si>
    <t>Suministro e instalación de tablero eléctrico de 42 circuitos sin espacio para totalizador</t>
  </si>
  <si>
    <t>Suministro e instalación de salida eléctrica bifásica L5-20 208V/220V para equipo de aire acondicionado</t>
  </si>
  <si>
    <t>Sistema de puesta a tierra compuesto por tres (3) varillas de cobre de 2,4m cooperwell Cu/Fe, cable de cobre #2AWG y conectores con cumplimiento RETIE. Incluye alistamiento del terreno con gel y bentonita.</t>
  </si>
  <si>
    <t xml:space="preserve">DOTACIONES Y ASEO </t>
  </si>
  <si>
    <t xml:space="preserve">Pedestal para banderas dimensiones 0,8 x 1,6 h 0,40 en mampostería maciza tipo tolete, afirmado y pañetado con mortero de pega 1:3, incluye dados en concreto pañetados, 0,40 x 0,40 h 0,20 X 2 + 0,40 x 0,40 h 0,40 X 1, con acabado estuco plástico para exteriores, y pintura premium para exteriores. + Tubos agua negra 2 ½ pulgadas, 2 x 3,50m y 1 x 4,50m, pintado con anticorrosivo, 2 manos, y como acabado pintura tipo esmalte color negro, las astas incluyen la polea superior, y argolla soldadadas y pintadas, la punta del asta incluye remate tipo bola de bronce o similar. INCLUYE EXCAVACIÓN Y SOBRECIMIENTO </t>
  </si>
  <si>
    <t xml:space="preserve">Aseo fino de obra - retoque de áreas que han sido construidas dejando listas y en calidad las zonas para entrega. (incluye herramienta, mano de obra, equipos y materiales para su correcta ejecución) </t>
  </si>
  <si>
    <t>CANTIDADES ADECUACIONES 2024 PALACIO DE LA JUSTICIA PENAL MILITAR Y POLICIAL CÚCUTA</t>
  </si>
  <si>
    <t>ITEM</t>
  </si>
  <si>
    <t xml:space="preserve">DEMOLECIONES Y DESMONTES </t>
  </si>
  <si>
    <t>Demolición y desmonte de cielo raso en esterilla de guadua, con yeso y estuco + estructura, templetes, y todo lo implementado para su soporte. Incluye empaque, cargue,  transporte, disposición final  certificada.</t>
  </si>
  <si>
    <t>desmonte y demolición de cubierta en teja de fibrocemento incluye empaque, cargue, transporte, disposición final certificada.</t>
  </si>
  <si>
    <t xml:space="preserve">Demolición muro en mampostería, Incluye empaque, cargue,  transporte, disposición final  certificada. </t>
  </si>
  <si>
    <t>demolición de poyo de hasta 0,15m de altura, en mamposteria  y/o concreto,incluye empaque, cargue, transporte, disposición final certificada.</t>
  </si>
  <si>
    <t>Demolición lineal de elementos estructurales VIGA Y/O COLUMNA en concreto armado de 3500 Psi, incluye acero de refuerzo + empaque, cargue, transporte, disposición final certificada.</t>
  </si>
  <si>
    <t>Demolición de mesones en concreto + soportes verticales y horizontales + acabado , incluye empaque, cargue, transporte, disposición final certificada.</t>
  </si>
  <si>
    <t xml:space="preserve">m²
</t>
  </si>
  <si>
    <t xml:space="preserve">desmonte de luminarias existentes, incluye retiro y dispocición final certificada. </t>
  </si>
  <si>
    <t xml:space="preserve">desmonte de guardaescoba existente, incluye empaque, cargue,  transporte y disposición final certificada. </t>
  </si>
  <si>
    <t>desmonte mobiliario fijo en madera, incluye empaque, cargue, transporte, disposición final certificada.</t>
  </si>
  <si>
    <t>desmonte de dispositivos electricos supendidos incluye soportes, aparatado, cancelación de punto electrico y todo lo correcto para su desinstalación + empaque, cargue, transporte, disposición final certificada.</t>
  </si>
  <si>
    <t xml:space="preserve">Desmonte de espejos  incluye empaque, cargue,  transporte, disposición final  certificada. </t>
  </si>
  <si>
    <t xml:space="preserve">Demolición de enchapes tipo ceramico en muros, incluye empaque, cargue,  transporte, disposición final  certificada. </t>
  </si>
  <si>
    <t xml:space="preserve">Demolición de enchapes tipo ceramico en pisos, incluye empaque, cargue,  transporte, disposición final  certificada. </t>
  </si>
  <si>
    <t>Realización de regatas para instalación de tubería 3 x 1" desde punto 0 de datos y eléctricos hasta ubicación final, incluye empaque y disposición final certificada de los escombros.</t>
  </si>
  <si>
    <t>Cancelado de puntos hidraulicos y/o sanitarios, incluye tapones, pegante, y todo lo necesario para su correcto funcionamiento</t>
  </si>
  <si>
    <t>EJECUCION Y SUMINISTROS</t>
  </si>
  <si>
    <t>Placa en concreto 0,15m de 3000 psi, incluye malla electrosoldada 4mm 15 x 15, incluye excavación hasta 30cm, material de compactación tipo recebo B-400, debe dejarse el alistado con mortero autonivelante, para instalación del acabado. Plástico como impermeabilizante, formaleta y todo lo necesario para su correcta ejecución.</t>
  </si>
  <si>
    <t xml:space="preserve">limpieza, retiro de escombros, parchado de grietas con sellador  tipo resina liquida de poliuretano o similar, alisado de superficies irregulares, limpieza de bajantes,  nivelado de la placa para dar la pendiente hacia bajantes con mortero autonivelante reforzado con fibra de vidrio, aplicación de manto asfaltico con foil de aluminio, fijaciopn mediante brea liquida y plicación de calor </t>
  </si>
  <si>
    <t xml:space="preserve">suministro e instalación de escalera de gato peldaños y soportes en tubo aguanegra de 1½", fijado al muro, piso, y placa superior mediante platina de ¼ y minimo 4 chazos de  ½", incluye jaula de seguridad en platina de 1½ x ¼ + refuerzo en concreto tipo dado en muro de mampostería, peldaños cada 0,3m 0,75m de ancho </t>
  </si>
  <si>
    <t>Suministro e instalacion de ventanas en aluminio 744, Anodizado, negro, vidrio laminado (espesor de pelicula transparente de 1 Milimetro) crudo 4+4 incoloro,  rodachina española y cerradura de impacto.</t>
  </si>
  <si>
    <t>Suministro e instalacion de puerta metalica collrold de color negro calibre 22 totalmente lisa, con chapa de seguridad challenguer y marco metalico</t>
  </si>
  <si>
    <t>Revoque de muro de fachada con acabado tipo esgrafiado texturizado o similar impermeabilizado, aplicado  sobre pañete, incluye raspado de pintura existente, color blanco con zócalo negro de 0,90m de altura.</t>
  </si>
  <si>
    <t>Suministro e instalación de estructura de cubierta en perfileria metalica 100x60mm + 90x40mm Y/O cerchas en acero corrugado, soldadura, dos capas de pintura anticorrosiva por todas sus caras, + pintura tipo esmalte aplicada en todas sus caras como acabado se incluyen tiras, correas, templetes, fijaciones y todo lo necesario para su correcta instalación.</t>
  </si>
  <si>
    <t>Suministro e instalación de teja en acero arquitectonica trapezoidal Cal.22 color blanco, incluye fijaciones, refuerzos, cortes, y todo lo necesario para su correcto funcionamiento.</t>
  </si>
  <si>
    <t>Caballete para teja trapezoidal, minimo 0,60m de ancho, color blanco incluye fijaciones, refuerzos, cortes, y todo lo necesario para su correcto funcionamiento.</t>
  </si>
  <si>
    <t>Suministro e instalacion de ventanas en aluminio 744, Anodizado, color a convenir, vidrio laminado (espesor de pelicula transparente de 1 Milimetro) crudo 3+3 incoloro,  rodachina española y cerradura de impacto.</t>
  </si>
  <si>
    <t xml:space="preserve">Columneta de confinamiento en concreto 3000psi 0,25 x 0,12, con refuerzo principal 4#4, anclado a elementos estructurales, superior e inferior + flejes #2 cada 0,15cm. Incluye formaleta y todo lo necesarrio para su ejecución. </t>
  </si>
  <si>
    <t>Vigueta de confinamiento en concreto 3000psi 0,25 x 0,12m + refuerzo principal 4#4, anclado a elementos estructurales horizontales + flejes #2@15cm, Incluye formaleta y todo lo necesarrio para su ejecución.</t>
  </si>
  <si>
    <t>Suministro e instalación de estuco plastico sobre pañete de mortero en muros de mampostería 3 manos X m²</t>
  </si>
  <si>
    <t>Muro en lamina de yeso-cartón  de e:12 cm. Dos caras de yeso-cartón de 1/2"  + estructura en perfil canal en lámina galvanizada base 9 + parales en lámina galvanizada base 9, instalados cada 61 Cm. con fijaciones al piso,  + cinta malla fibra de vidrio + aislamiento termoacústico en lana de roca. incluye  tratamiento de juntas, filos, y vanos con estucado general.</t>
  </si>
  <si>
    <t>Lineal de muro en lamina de yeso-cartón  de e:12 cm. hasta 0,61m. Dos caras de yeso-cartón de 1/2"  + estructura en perfil canal en lámina galvanizada base 9 + parales en lámina galvanizada base 9, instalados cada 61 Cm. con fijaciones al piso,  + cinta malla fibra de vidrio + aislamiento termoacústico en lana de roca. incluye  tratamiento de juntas, filos, y vanos con estucado general.</t>
  </si>
  <si>
    <t xml:space="preserve">suministro e instalación de tapas de inspección para cielorraso de 60 x 60 cm en lamina de fibrocemento de 8mm, con marco de refuerzo en ángulo de aluminio blanco, estucado y pintado, para dar acabado idéntico al cielo raso, incluye fijaciones, adhesivos y todo lo necesario para su correcto funcionamiento </t>
  </si>
  <si>
    <t xml:space="preserve">poceta en mampostería maciza, tipo tolete común, de 60cm x 60 cm de base x 75cm de altura, sobrepiso en concreto impermeabilizado de 10cm pegado y pañetado con mortero 1:3 impermeabilizado, enchapada con acabado identico al circUn.ante, incluclle win de aliminio  en las esquinas y filos, griferia metálica tipo llave jardín, </t>
  </si>
  <si>
    <t>regatas en mampostería y/o concreto  y derivación de punto hidraulico, incluye accesorios pegante, limpiador y todo lo correcto para su funcionamiento</t>
  </si>
  <si>
    <t>excavación, regatas en concreto y derivación a punto sanitario, incluye sifón, uniones y accesorios, pegante, limpiador y todo lo correcto para su funcionamiento</t>
  </si>
  <si>
    <t>Suministro e instalacion de puertas en vidrio templado de 10mm, portahoja o Zócalo de Puerta Vidrio 90mm S369 en aluminio anodizado negro superior e inferior  incluye pelicula autoadhesiva  sand blasting tipo frost, + portacerradura para vidrio, cerrojo llave-llave tipo yale o similar + quicios de vaiven fijados a piso + manijas de 0,60cm en acero inoxidable, y todo  lo necesario para su correcto funcionamiento. dos hojas de 0,8 x 2,10</t>
  </si>
  <si>
    <t xml:space="preserve">
suministro e instalación poyo, en mampostería maciza tipo tolete, ancho de 15cm, y altura de 25cm, fijado al piso de concreto, mortero de pega y pañete 1:3, afinado estucado y pintado.</t>
  </si>
  <si>
    <t xml:space="preserve">Suministro e instalación de película sand blasting </t>
  </si>
  <si>
    <t>Suministro e instalación de  puerta en lámina de dimensiones 0,8x 2,10 m en calibre 16, con bastidor y refuerzos interiores, doble lamina, bisagras de seguridad antipalanca minimo 4,  acabado en pintura electroestatica. Incluye marco metalico empotrado a concreto + cerradura de seguridad tipo Cerrojo Seguridad 4 Pasadores 15mm Tipo Acero Ezcurra O SIMILAR + SEGUREX Kit Cerradura Entrada Principal Monticello 580 O SIMILAR</t>
  </si>
  <si>
    <t xml:space="preserve">Suministro e instalación de  puerta en lámina cal. 18, con bastidor y refuerzos interiores, doble lamina, bisagras de seguridad antipalanca minimo 4,  acabado en pintura electroestatica. Incluye marco metalico empotrado a concreto + cerradura de seguridad tipo Cerrojo Seguridad 4 Pasadores 15mm Acero Ezcurra O SIMILAR + SEGUREX Kit Cerradura Entrada Principal Monticello 580 O SIMILAR </t>
  </si>
  <si>
    <t>Mantenimiento preventivo del transformador aéreo de 112,5kVA</t>
  </si>
  <si>
    <t>Suministro e instalación de acometida eléctrica en cables 3#2/0F+ 1#3/0N</t>
  </si>
  <si>
    <t>Suministro e instalación de totalizador 3x50A fijo</t>
  </si>
  <si>
    <t>Suministro e instalación de aire acondicionado de 18.000BTU (208V/220V) certificado UL</t>
  </si>
  <si>
    <t>Suministro e instalación de luminarias tipo LED de 40VA de 60cm x 60cm con su respectivo punto eléctrico</t>
  </si>
  <si>
    <t xml:space="preserve">Dotación de utiles de aseo NUEVOS, incluye: Escobas = 4Un. Traperos = 4Un. Cepillos para baño = 4Un. Bayetilla 0,8x1,0m = 12Un. Jabon tipo detergente en polvo = 9Kg. Cera para piso ceramico autobrillante = 9Gal. Desinfectate con cloro o legía = 9Gal. Limpiavidrios 500m.  = 10Un.  </t>
  </si>
  <si>
    <t>VALOR UNITARIO</t>
  </si>
  <si>
    <t xml:space="preserve">VALOR TOTAL </t>
  </si>
  <si>
    <t xml:space="preserve">FORMATO DE PRESENTACIÓN DE LAS OFERTAS
Adecuaciones de la infraestructura física de la Justicia Penal Militar y Policial en Cúcuta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</si>
</sst>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00_);_(&quot;$&quot;\ * \(#,##0.00\);_(&quot;$&quot;\ * &quot;-&quot;??_);_(@_)"/>
  </numFmts>
  <fonts count="20" x14ac:knownFonts="1">
    <font>
      <sz val="11"/>
      <color theme="1"/>
      <name val="Arial"/>
    </font>
    <font>
      <sz val="11"/>
      <color theme="1"/>
      <name val="Calibri"/>
      <family val="2"/>
      <scheme val="minor"/>
    </font>
    <font>
      <sz val="10"/>
      <color theme="1"/>
      <name val="Arial"/>
      <family val="2"/>
    </font>
    <font>
      <b/>
      <sz val="10"/>
      <color theme="1"/>
      <name val="Arial"/>
      <family val="2"/>
    </font>
    <font>
      <b/>
      <sz val="10"/>
      <color theme="1"/>
      <name val="Calibri"/>
      <family val="2"/>
    </font>
    <font>
      <sz val="10"/>
      <color theme="1"/>
      <name val="Calibri"/>
      <family val="2"/>
    </font>
    <font>
      <sz val="11"/>
      <color theme="1"/>
      <name val="Arial"/>
      <family val="2"/>
    </font>
    <font>
      <b/>
      <sz val="12"/>
      <color theme="1"/>
      <name val="Calibri"/>
      <family val="2"/>
      <scheme val="minor"/>
    </font>
    <font>
      <sz val="11"/>
      <color theme="1"/>
      <name val="Bookman Old Style"/>
      <family val="1"/>
    </font>
    <font>
      <sz val="12"/>
      <color theme="1"/>
      <name val="Calibri"/>
      <family val="2"/>
      <scheme val="minor"/>
    </font>
    <font>
      <b/>
      <sz val="11"/>
      <color theme="1"/>
      <name val="Arial"/>
      <family val="2"/>
    </font>
    <font>
      <sz val="11"/>
      <color theme="1"/>
      <name val="Arial"/>
      <family val="2"/>
    </font>
    <font>
      <b/>
      <sz val="11"/>
      <color theme="1"/>
      <name val="Calibri"/>
      <family val="2"/>
      <scheme val="minor"/>
    </font>
    <font>
      <b/>
      <sz val="12"/>
      <name val="Calibri"/>
      <family val="2"/>
      <scheme val="minor"/>
    </font>
    <font>
      <b/>
      <sz val="11"/>
      <color theme="0"/>
      <name val="Bookman Old Style"/>
      <family val="1"/>
    </font>
    <font>
      <b/>
      <sz val="11"/>
      <name val="Bookman Old Style"/>
      <family val="1"/>
    </font>
    <font>
      <b/>
      <sz val="11"/>
      <color theme="1"/>
      <name val="Bookman Old Style"/>
      <family val="1"/>
    </font>
    <font>
      <sz val="11"/>
      <name val="Bookman Old Style"/>
      <family val="1"/>
    </font>
    <font>
      <sz val="11"/>
      <color rgb="FF000000"/>
      <name val="Bookman Old Style"/>
      <family val="1"/>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FFFFFF"/>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4">
    <xf numFmtId="0" fontId="0" fillId="0" borderId="0"/>
    <xf numFmtId="9" fontId="6" fillId="0" borderId="0" applyFont="0" applyFill="0" applyBorder="0" applyAlignment="0" applyProtection="0"/>
    <xf numFmtId="44" fontId="11" fillId="0" borderId="0" applyFont="0" applyFill="0" applyBorder="0" applyAlignment="0" applyProtection="0"/>
    <xf numFmtId="164" fontId="1" fillId="0" borderId="0" applyFont="0" applyFill="0" applyBorder="0" applyAlignment="0" applyProtection="0"/>
  </cellStyleXfs>
  <cellXfs count="91">
    <xf numFmtId="0" fontId="0" fillId="0" borderId="0" xfId="0"/>
    <xf numFmtId="3" fontId="2" fillId="0" borderId="0" xfId="0" applyNumberFormat="1" applyFont="1" applyAlignment="1">
      <alignment vertical="center"/>
    </xf>
    <xf numFmtId="3" fontId="2" fillId="0" borderId="1" xfId="0" applyNumberFormat="1" applyFont="1" applyBorder="1" applyAlignment="1">
      <alignment vertical="center"/>
    </xf>
    <xf numFmtId="3" fontId="5" fillId="0" borderId="0" xfId="0" applyNumberFormat="1" applyFont="1" applyAlignment="1">
      <alignment vertical="center"/>
    </xf>
    <xf numFmtId="3" fontId="3" fillId="0" borderId="0" xfId="0" applyNumberFormat="1" applyFont="1" applyAlignment="1">
      <alignment vertical="center"/>
    </xf>
    <xf numFmtId="0" fontId="7" fillId="0" borderId="2" xfId="0" applyFont="1" applyBorder="1" applyAlignment="1">
      <alignment horizontal="center"/>
    </xf>
    <xf numFmtId="0" fontId="7" fillId="0" borderId="9" xfId="0" applyFont="1" applyBorder="1" applyAlignment="1">
      <alignment horizontal="center"/>
    </xf>
    <xf numFmtId="3" fontId="2" fillId="0" borderId="12" xfId="0" applyNumberFormat="1" applyFont="1" applyBorder="1" applyAlignment="1">
      <alignment vertical="center"/>
    </xf>
    <xf numFmtId="0" fontId="7" fillId="0" borderId="3" xfId="0" applyFont="1" applyBorder="1" applyAlignment="1">
      <alignment horizontal="center"/>
    </xf>
    <xf numFmtId="0" fontId="7" fillId="0" borderId="4" xfId="0" applyFont="1" applyBorder="1" applyAlignment="1">
      <alignment horizontal="center"/>
    </xf>
    <xf numFmtId="0" fontId="9" fillId="0" borderId="8" xfId="0" applyFont="1" applyBorder="1" applyAlignment="1">
      <alignment horizontal="left"/>
    </xf>
    <xf numFmtId="0" fontId="8" fillId="0" borderId="8" xfId="0" applyFont="1" applyBorder="1" applyAlignment="1">
      <alignment horizontal="left" vertical="center"/>
    </xf>
    <xf numFmtId="3" fontId="3" fillId="0" borderId="1" xfId="0" applyNumberFormat="1" applyFont="1" applyBorder="1" applyAlignment="1">
      <alignment vertical="center"/>
    </xf>
    <xf numFmtId="9" fontId="3" fillId="0" borderId="1" xfId="1" applyFont="1" applyBorder="1" applyAlignment="1">
      <alignment vertical="center"/>
    </xf>
    <xf numFmtId="9" fontId="4" fillId="0" borderId="1" xfId="1" applyFont="1" applyBorder="1" applyAlignment="1">
      <alignment vertical="center"/>
    </xf>
    <xf numFmtId="3" fontId="10" fillId="0" borderId="16" xfId="0" applyNumberFormat="1" applyFont="1" applyBorder="1" applyAlignment="1">
      <alignment vertical="center"/>
    </xf>
    <xf numFmtId="3" fontId="2" fillId="0" borderId="17" xfId="0" applyNumberFormat="1" applyFont="1" applyBorder="1" applyAlignment="1">
      <alignment vertical="center"/>
    </xf>
    <xf numFmtId="3" fontId="3" fillId="0" borderId="17" xfId="0" applyNumberFormat="1" applyFont="1" applyBorder="1" applyAlignment="1">
      <alignment vertical="center"/>
    </xf>
    <xf numFmtId="0" fontId="8" fillId="0" borderId="0" xfId="0" applyFont="1" applyAlignment="1">
      <alignment horizontal="left" vertical="center"/>
    </xf>
    <xf numFmtId="0" fontId="7" fillId="0" borderId="0" xfId="0" applyFont="1" applyAlignment="1">
      <alignment horizontal="center"/>
    </xf>
    <xf numFmtId="0" fontId="9" fillId="0" borderId="0" xfId="0" applyFont="1" applyAlignment="1">
      <alignment horizontal="left"/>
    </xf>
    <xf numFmtId="0" fontId="0" fillId="0" borderId="8" xfId="0" applyBorder="1"/>
    <xf numFmtId="3" fontId="2" fillId="0" borderId="19" xfId="0" applyNumberFormat="1" applyFont="1" applyBorder="1" applyAlignment="1">
      <alignment vertical="center"/>
    </xf>
    <xf numFmtId="2" fontId="17" fillId="2" borderId="14" xfId="0" applyNumberFormat="1" applyFont="1" applyFill="1" applyBorder="1" applyAlignment="1">
      <alignment horizontal="center" vertical="center" wrapText="1"/>
    </xf>
    <xf numFmtId="0" fontId="8" fillId="0" borderId="1" xfId="0" applyFont="1" applyBorder="1" applyAlignment="1">
      <alignment horizontal="left" vertical="center" wrapText="1"/>
    </xf>
    <xf numFmtId="4" fontId="17" fillId="0" borderId="1" xfId="0" applyNumberFormat="1" applyFont="1" applyBorder="1" applyAlignment="1">
      <alignment horizontal="center" vertical="center" wrapText="1"/>
    </xf>
    <xf numFmtId="0" fontId="18" fillId="0" borderId="1" xfId="0" applyFont="1" applyBorder="1" applyAlignment="1">
      <alignment horizontal="left" vertical="center" wrapText="1"/>
    </xf>
    <xf numFmtId="0" fontId="17" fillId="0" borderId="1" xfId="0" applyFont="1" applyBorder="1" applyAlignment="1">
      <alignment horizontal="left" vertical="center" wrapText="1"/>
    </xf>
    <xf numFmtId="0" fontId="8" fillId="0" borderId="1" xfId="0" applyFont="1" applyBorder="1" applyAlignment="1">
      <alignment horizontal="center" vertical="center" wrapText="1"/>
    </xf>
    <xf numFmtId="0" fontId="18" fillId="5" borderId="1" xfId="0" applyFont="1" applyFill="1" applyBorder="1" applyAlignment="1">
      <alignment horizontal="left" vertical="center" wrapText="1"/>
    </xf>
    <xf numFmtId="4" fontId="8" fillId="0" borderId="1" xfId="0" applyNumberFormat="1" applyFont="1" applyBorder="1" applyAlignment="1" applyProtection="1">
      <alignment horizontal="center" vertical="center" wrapText="1"/>
      <protection locked="0"/>
    </xf>
    <xf numFmtId="2" fontId="17" fillId="2" borderId="20" xfId="0" applyNumberFormat="1" applyFont="1" applyFill="1" applyBorder="1" applyAlignment="1">
      <alignment horizontal="center" vertical="center" wrapText="1"/>
    </xf>
    <xf numFmtId="0" fontId="18" fillId="0" borderId="15" xfId="0" applyFont="1" applyBorder="1" applyAlignment="1">
      <alignment horizontal="left" vertical="center" wrapText="1"/>
    </xf>
    <xf numFmtId="4" fontId="17" fillId="0" borderId="15" xfId="0" applyNumberFormat="1" applyFont="1" applyBorder="1" applyAlignment="1">
      <alignment horizontal="center" vertical="center" wrapText="1"/>
    </xf>
    <xf numFmtId="2" fontId="17" fillId="2" borderId="13" xfId="0" applyNumberFormat="1" applyFont="1" applyFill="1" applyBorder="1" applyAlignment="1">
      <alignment horizontal="center" vertical="center" wrapText="1"/>
    </xf>
    <xf numFmtId="0" fontId="8" fillId="0" borderId="10" xfId="0" applyFont="1" applyBorder="1" applyAlignment="1">
      <alignment horizontal="left" vertical="center" wrapText="1"/>
    </xf>
    <xf numFmtId="4" fontId="17" fillId="0" borderId="10" xfId="0" applyNumberFormat="1" applyFont="1" applyBorder="1" applyAlignment="1">
      <alignment horizontal="center" vertical="center" wrapText="1"/>
    </xf>
    <xf numFmtId="2" fontId="17" fillId="2" borderId="1" xfId="0" applyNumberFormat="1" applyFont="1" applyFill="1" applyBorder="1" applyAlignment="1" applyProtection="1">
      <alignment horizontal="center" vertical="center" wrapText="1"/>
      <protection locked="0"/>
    </xf>
    <xf numFmtId="0" fontId="18" fillId="5" borderId="15" xfId="0" applyFont="1" applyFill="1" applyBorder="1" applyAlignment="1">
      <alignment horizontal="left" vertical="center" wrapText="1"/>
    </xf>
    <xf numFmtId="4" fontId="8" fillId="0" borderId="15" xfId="0" applyNumberFormat="1" applyFont="1" applyBorder="1" applyAlignment="1" applyProtection="1">
      <alignment horizontal="center" vertical="center" wrapText="1"/>
      <protection locked="0"/>
    </xf>
    <xf numFmtId="0" fontId="18" fillId="0" borderId="10" xfId="0" applyFont="1" applyBorder="1" applyAlignment="1">
      <alignment horizontal="left" vertical="center" wrapText="1"/>
    </xf>
    <xf numFmtId="4" fontId="8" fillId="0" borderId="10" xfId="0" applyNumberFormat="1" applyFont="1" applyBorder="1" applyAlignment="1" applyProtection="1">
      <alignment horizontal="center" vertical="center" wrapText="1"/>
      <protection locked="0"/>
    </xf>
    <xf numFmtId="44" fontId="7" fillId="0" borderId="10" xfId="2" applyFont="1" applyBorder="1" applyAlignment="1">
      <alignment horizontal="center"/>
    </xf>
    <xf numFmtId="44" fontId="7" fillId="0" borderId="1" xfId="2" applyFont="1" applyBorder="1" applyAlignment="1">
      <alignment horizontal="center"/>
    </xf>
    <xf numFmtId="44" fontId="7" fillId="0" borderId="15" xfId="2" applyFont="1" applyBorder="1" applyAlignment="1">
      <alignment horizontal="center"/>
    </xf>
    <xf numFmtId="0" fontId="12" fillId="0" borderId="1" xfId="0" applyFont="1" applyBorder="1" applyAlignment="1">
      <alignment horizontal="right"/>
    </xf>
    <xf numFmtId="0" fontId="2" fillId="0" borderId="12" xfId="0" applyFont="1" applyBorder="1" applyAlignment="1">
      <alignment vertical="center"/>
    </xf>
    <xf numFmtId="44" fontId="19" fillId="0" borderId="12" xfId="0" applyNumberFormat="1" applyFont="1" applyBorder="1" applyAlignment="1">
      <alignment horizontal="center"/>
    </xf>
    <xf numFmtId="3" fontId="2" fillId="0" borderId="21" xfId="0" applyNumberFormat="1" applyFont="1" applyBorder="1" applyAlignment="1">
      <alignment vertical="center"/>
    </xf>
    <xf numFmtId="3" fontId="2" fillId="0" borderId="5" xfId="0" applyNumberFormat="1" applyFont="1" applyBorder="1" applyAlignment="1">
      <alignment vertical="center"/>
    </xf>
    <xf numFmtId="0" fontId="14" fillId="3" borderId="8" xfId="0" applyFont="1" applyFill="1" applyBorder="1" applyAlignment="1">
      <alignment horizontal="center" wrapText="1"/>
    </xf>
    <xf numFmtId="0" fontId="8" fillId="0" borderId="25" xfId="0" applyFont="1" applyBorder="1" applyAlignment="1">
      <alignment horizontal="center" wrapText="1"/>
    </xf>
    <xf numFmtId="0" fontId="16" fillId="0" borderId="26" xfId="0" applyFont="1" applyBorder="1" applyAlignment="1">
      <alignment horizontal="center" vertical="center" wrapText="1"/>
    </xf>
    <xf numFmtId="2" fontId="16" fillId="0" borderId="27" xfId="0" applyNumberFormat="1" applyFont="1" applyBorder="1" applyAlignment="1">
      <alignment horizontal="center" vertical="center" wrapText="1"/>
    </xf>
    <xf numFmtId="2" fontId="17" fillId="2" borderId="15" xfId="0" applyNumberFormat="1" applyFont="1" applyFill="1" applyBorder="1" applyAlignment="1">
      <alignment vertical="center" wrapText="1"/>
    </xf>
    <xf numFmtId="2" fontId="17" fillId="2" borderId="15" xfId="0"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2" fontId="8" fillId="2" borderId="10" xfId="0" applyNumberFormat="1" applyFont="1" applyFill="1" applyBorder="1" applyAlignment="1" applyProtection="1">
      <alignment horizontal="center" vertical="center" wrapText="1"/>
      <protection locked="0"/>
    </xf>
    <xf numFmtId="0" fontId="7" fillId="0" borderId="10" xfId="0" applyFont="1" applyBorder="1" applyAlignment="1">
      <alignment horizontal="center"/>
    </xf>
    <xf numFmtId="2" fontId="8" fillId="2" borderId="1" xfId="0" applyNumberFormat="1" applyFont="1" applyFill="1" applyBorder="1" applyAlignment="1" applyProtection="1">
      <alignment horizontal="center" vertical="center" wrapText="1"/>
      <protection locked="0"/>
    </xf>
    <xf numFmtId="0" fontId="7" fillId="0" borderId="1" xfId="0" applyFont="1" applyBorder="1" applyAlignment="1">
      <alignment horizontal="center"/>
    </xf>
    <xf numFmtId="2" fontId="8" fillId="0" borderId="1" xfId="0" applyNumberFormat="1" applyFont="1" applyBorder="1" applyAlignment="1">
      <alignment horizontal="center" vertical="center" wrapText="1"/>
    </xf>
    <xf numFmtId="0" fontId="7" fillId="0" borderId="15" xfId="0" applyFont="1" applyBorder="1" applyAlignment="1">
      <alignment horizontal="center"/>
    </xf>
    <xf numFmtId="2" fontId="8" fillId="0" borderId="10" xfId="0" applyNumberFormat="1" applyFont="1" applyBorder="1" applyAlignment="1">
      <alignment horizontal="center" vertical="center" wrapText="1"/>
    </xf>
    <xf numFmtId="2" fontId="17" fillId="2" borderId="1" xfId="2" applyNumberFormat="1" applyFont="1" applyFill="1" applyBorder="1" applyAlignment="1" applyProtection="1">
      <alignment horizontal="center" vertical="center" wrapText="1"/>
      <protection locked="0"/>
    </xf>
    <xf numFmtId="2" fontId="8" fillId="0" borderId="15" xfId="0" applyNumberFormat="1" applyFont="1" applyBorder="1" applyAlignment="1">
      <alignment horizontal="center" vertical="center" wrapText="1"/>
    </xf>
    <xf numFmtId="2" fontId="8" fillId="2" borderId="15" xfId="0" applyNumberFormat="1" applyFont="1" applyFill="1" applyBorder="1" applyAlignment="1" applyProtection="1">
      <alignment horizontal="center" vertical="center" wrapText="1"/>
      <protection locked="0"/>
    </xf>
    <xf numFmtId="44" fontId="7" fillId="0" borderId="11" xfId="0" applyNumberFormat="1" applyFont="1" applyBorder="1" applyAlignment="1">
      <alignment horizontal="center"/>
    </xf>
    <xf numFmtId="44" fontId="7" fillId="0" borderId="12" xfId="0" applyNumberFormat="1" applyFont="1" applyBorder="1" applyAlignment="1">
      <alignment horizontal="center"/>
    </xf>
    <xf numFmtId="44" fontId="7" fillId="0" borderId="16" xfId="0" applyNumberFormat="1" applyFont="1" applyBorder="1" applyAlignment="1">
      <alignment horizontal="center"/>
    </xf>
    <xf numFmtId="3" fontId="2" fillId="0" borderId="0" xfId="0" applyNumberFormat="1" applyFont="1" applyAlignment="1">
      <alignment horizontal="left" vertical="center" wrapText="1"/>
    </xf>
    <xf numFmtId="3" fontId="2" fillId="0" borderId="0" xfId="0" applyNumberFormat="1" applyFont="1" applyAlignment="1">
      <alignment vertical="center"/>
    </xf>
    <xf numFmtId="0" fontId="7" fillId="0" borderId="2" xfId="0" applyFont="1" applyBorder="1" applyAlignment="1">
      <alignment horizontal="center" wrapText="1"/>
    </xf>
    <xf numFmtId="0" fontId="7" fillId="0" borderId="3" xfId="0" applyFont="1" applyBorder="1" applyAlignment="1">
      <alignment horizontal="center" wrapText="1"/>
    </xf>
    <xf numFmtId="0" fontId="7" fillId="0" borderId="4" xfId="0" applyFont="1" applyBorder="1" applyAlignment="1">
      <alignment horizontal="center" wrapText="1"/>
    </xf>
    <xf numFmtId="0" fontId="7" fillId="0" borderId="5" xfId="0" applyFont="1" applyBorder="1" applyAlignment="1">
      <alignment horizontal="center" wrapText="1"/>
    </xf>
    <xf numFmtId="0" fontId="7" fillId="0" borderId="6" xfId="0" applyFont="1" applyBorder="1" applyAlignment="1">
      <alignment horizontal="center" wrapText="1"/>
    </xf>
    <xf numFmtId="0" fontId="7" fillId="0" borderId="7" xfId="0" applyFont="1" applyBorder="1" applyAlignment="1">
      <alignment horizontal="center" wrapText="1"/>
    </xf>
    <xf numFmtId="0" fontId="15" fillId="0" borderId="6" xfId="0" applyFont="1" applyBorder="1" applyAlignment="1">
      <alignment horizontal="center" wrapText="1"/>
    </xf>
    <xf numFmtId="0" fontId="15" fillId="0" borderId="7" xfId="0" applyFont="1" applyBorder="1" applyAlignment="1">
      <alignment horizontal="center" wrapText="1"/>
    </xf>
    <xf numFmtId="0" fontId="13" fillId="0" borderId="8"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6" fillId="4" borderId="22" xfId="0" applyFont="1" applyFill="1" applyBorder="1" applyAlignment="1">
      <alignment horizontal="center" vertical="center" wrapText="1"/>
    </xf>
    <xf numFmtId="0" fontId="16" fillId="4" borderId="23" xfId="0" applyFont="1" applyFill="1" applyBorder="1" applyAlignment="1">
      <alignment horizontal="center" vertical="center" wrapText="1"/>
    </xf>
    <xf numFmtId="3" fontId="10" fillId="0" borderId="18" xfId="0" applyNumberFormat="1" applyFont="1" applyBorder="1" applyAlignment="1">
      <alignment horizontal="right" vertical="center"/>
    </xf>
    <xf numFmtId="3" fontId="10" fillId="0" borderId="15" xfId="0" applyNumberFormat="1" applyFont="1" applyBorder="1" applyAlignment="1">
      <alignment horizontal="right" vertical="center"/>
    </xf>
    <xf numFmtId="0" fontId="16" fillId="4" borderId="2"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4" borderId="24" xfId="0" applyFont="1" applyFill="1" applyBorder="1" applyAlignment="1">
      <alignment horizontal="center" vertical="center" wrapText="1"/>
    </xf>
  </cellXfs>
  <cellStyles count="4">
    <cellStyle name="Moneda" xfId="2" builtinId="4"/>
    <cellStyle name="Moneda 2" xfId="3" xr:uid="{44E77E91-613D-4FBC-908A-C3F39D01C41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5C24F-972D-48FD-905A-ABAB40605ACE}">
  <sheetPr>
    <tabColor rgb="FF4A86E8"/>
  </sheetPr>
  <dimension ref="B1:H117"/>
  <sheetViews>
    <sheetView tabSelected="1" zoomScaleNormal="100" workbookViewId="0">
      <selection activeCell="E123" sqref="E123"/>
    </sheetView>
  </sheetViews>
  <sheetFormatPr baseColWidth="10" defaultColWidth="12.625" defaultRowHeight="12.75" x14ac:dyDescent="0.2"/>
  <cols>
    <col min="1" max="1" width="1.75" style="1" customWidth="1"/>
    <col min="2" max="2" width="8.375" style="1" bestFit="1" customWidth="1"/>
    <col min="3" max="3" width="58.5" style="1" customWidth="1"/>
    <col min="4" max="4" width="12.75" style="1" bestFit="1" customWidth="1"/>
    <col min="5" max="5" width="12.75" style="1" customWidth="1"/>
    <col min="6" max="6" width="15.5" style="1" customWidth="1"/>
    <col min="7" max="7" width="16.25" style="1" bestFit="1" customWidth="1"/>
    <col min="8" max="8" width="3.875" style="1" customWidth="1"/>
    <col min="9" max="22" width="9.375" style="1" customWidth="1"/>
    <col min="23" max="16384" width="12.625" style="1"/>
  </cols>
  <sheetData>
    <row r="1" spans="2:7" x14ac:dyDescent="0.2">
      <c r="B1" s="70"/>
      <c r="C1" s="71"/>
    </row>
    <row r="3" spans="2:7" ht="19.149999999999999" customHeight="1" thickBot="1" x14ac:dyDescent="0.25"/>
    <row r="4" spans="2:7" x14ac:dyDescent="0.2">
      <c r="B4" s="72" t="s">
        <v>110</v>
      </c>
      <c r="C4" s="73"/>
      <c r="D4" s="73"/>
      <c r="E4" s="73"/>
      <c r="F4" s="73"/>
      <c r="G4" s="74"/>
    </row>
    <row r="5" spans="2:7" ht="38.25" customHeight="1" thickBot="1" x14ac:dyDescent="0.25">
      <c r="B5" s="75"/>
      <c r="C5" s="76"/>
      <c r="D5" s="76"/>
      <c r="E5" s="76"/>
      <c r="F5" s="76"/>
      <c r="G5" s="77"/>
    </row>
    <row r="6" spans="2:7" ht="18.75" customHeight="1" x14ac:dyDescent="0.25">
      <c r="B6" s="5"/>
      <c r="C6" s="8"/>
      <c r="D6" s="8"/>
      <c r="E6" s="8"/>
      <c r="F6" s="8"/>
      <c r="G6" s="9"/>
    </row>
    <row r="7" spans="2:7" ht="18.75" customHeight="1" x14ac:dyDescent="0.25">
      <c r="B7" s="11"/>
      <c r="C7" s="18"/>
      <c r="D7" s="19"/>
      <c r="E7" s="19"/>
      <c r="F7" s="19"/>
      <c r="G7" s="6"/>
    </row>
    <row r="8" spans="2:7" ht="19.149999999999999" customHeight="1" x14ac:dyDescent="0.2">
      <c r="B8" s="80" t="s">
        <v>58</v>
      </c>
      <c r="C8" s="81"/>
      <c r="D8" s="81"/>
      <c r="E8" s="81"/>
      <c r="F8" s="81"/>
      <c r="G8" s="82"/>
    </row>
    <row r="9" spans="2:7" ht="19.149999999999999" customHeight="1" thickBot="1" x14ac:dyDescent="0.3">
      <c r="B9" s="50">
        <v>1</v>
      </c>
      <c r="C9" s="78"/>
      <c r="D9" s="78"/>
      <c r="E9" s="78"/>
      <c r="F9" s="78"/>
      <c r="G9" s="79"/>
    </row>
    <row r="10" spans="2:7" ht="30.75" thickBot="1" x14ac:dyDescent="0.3">
      <c r="B10" s="51" t="s">
        <v>8</v>
      </c>
      <c r="C10" s="52" t="s">
        <v>59</v>
      </c>
      <c r="D10" s="52" t="s">
        <v>9</v>
      </c>
      <c r="E10" s="53" t="s">
        <v>10</v>
      </c>
      <c r="F10" s="52" t="s">
        <v>108</v>
      </c>
      <c r="G10" s="52" t="s">
        <v>109</v>
      </c>
    </row>
    <row r="11" spans="2:7" ht="15.75" customHeight="1" thickBot="1" x14ac:dyDescent="0.25">
      <c r="B11" s="83" t="s">
        <v>60</v>
      </c>
      <c r="C11" s="84"/>
      <c r="D11" s="84"/>
      <c r="E11" s="84"/>
      <c r="F11" s="84"/>
      <c r="G11" s="84"/>
    </row>
    <row r="12" spans="2:7" ht="60" x14ac:dyDescent="0.25">
      <c r="B12" s="34">
        <f>+B9+0.01</f>
        <v>1.01</v>
      </c>
      <c r="C12" s="35" t="s">
        <v>14</v>
      </c>
      <c r="D12" s="36" t="s">
        <v>15</v>
      </c>
      <c r="E12" s="57">
        <v>72</v>
      </c>
      <c r="F12" s="42"/>
      <c r="G12" s="67">
        <f>E12*F12</f>
        <v>0</v>
      </c>
    </row>
    <row r="13" spans="2:7" ht="60" x14ac:dyDescent="0.25">
      <c r="B13" s="23">
        <f t="shared" ref="B13:B29" si="0">+B12+0.01</f>
        <v>1.02</v>
      </c>
      <c r="C13" s="24" t="s">
        <v>61</v>
      </c>
      <c r="D13" s="25" t="s">
        <v>15</v>
      </c>
      <c r="E13" s="59">
        <v>107</v>
      </c>
      <c r="F13" s="43"/>
      <c r="G13" s="68">
        <f t="shared" ref="G13:G76" si="1">E13*F13</f>
        <v>0</v>
      </c>
    </row>
    <row r="14" spans="2:7" ht="45" x14ac:dyDescent="0.25">
      <c r="B14" s="23">
        <f t="shared" si="0"/>
        <v>1.03</v>
      </c>
      <c r="C14" s="24" t="s">
        <v>62</v>
      </c>
      <c r="D14" s="25" t="s">
        <v>15</v>
      </c>
      <c r="E14" s="59">
        <v>394</v>
      </c>
      <c r="F14" s="43"/>
      <c r="G14" s="68">
        <f t="shared" si="1"/>
        <v>0</v>
      </c>
    </row>
    <row r="15" spans="2:7" ht="30" x14ac:dyDescent="0.25">
      <c r="B15" s="23">
        <f t="shared" si="0"/>
        <v>1.04</v>
      </c>
      <c r="C15" s="24" t="s">
        <v>63</v>
      </c>
      <c r="D15" s="25" t="s">
        <v>15</v>
      </c>
      <c r="E15" s="59">
        <v>192</v>
      </c>
      <c r="F15" s="43"/>
      <c r="G15" s="68">
        <f t="shared" si="1"/>
        <v>0</v>
      </c>
    </row>
    <row r="16" spans="2:7" ht="45" x14ac:dyDescent="0.25">
      <c r="B16" s="23">
        <f t="shared" si="0"/>
        <v>1.05</v>
      </c>
      <c r="C16" s="24" t="s">
        <v>64</v>
      </c>
      <c r="D16" s="25" t="s">
        <v>15</v>
      </c>
      <c r="E16" s="59">
        <v>4</v>
      </c>
      <c r="F16" s="43"/>
      <c r="G16" s="68">
        <f t="shared" si="1"/>
        <v>0</v>
      </c>
    </row>
    <row r="17" spans="2:7" ht="60" x14ac:dyDescent="0.25">
      <c r="B17" s="23">
        <f t="shared" si="0"/>
        <v>1.06</v>
      </c>
      <c r="C17" s="24" t="s">
        <v>65</v>
      </c>
      <c r="D17" s="25" t="s">
        <v>11</v>
      </c>
      <c r="E17" s="59">
        <v>21</v>
      </c>
      <c r="F17" s="43"/>
      <c r="G17" s="68">
        <f t="shared" si="1"/>
        <v>0</v>
      </c>
    </row>
    <row r="18" spans="2:7" ht="45" x14ac:dyDescent="0.25">
      <c r="B18" s="23">
        <f t="shared" si="0"/>
        <v>1.07</v>
      </c>
      <c r="C18" s="24" t="s">
        <v>66</v>
      </c>
      <c r="D18" s="25" t="s">
        <v>67</v>
      </c>
      <c r="E18" s="59">
        <v>18</v>
      </c>
      <c r="F18" s="43"/>
      <c r="G18" s="68">
        <f t="shared" si="1"/>
        <v>0</v>
      </c>
    </row>
    <row r="19" spans="2:7" ht="30" x14ac:dyDescent="0.25">
      <c r="B19" s="23">
        <f t="shared" si="0"/>
        <v>1.08</v>
      </c>
      <c r="C19" s="26" t="s">
        <v>68</v>
      </c>
      <c r="D19" s="25" t="s">
        <v>16</v>
      </c>
      <c r="E19" s="59">
        <v>29</v>
      </c>
      <c r="F19" s="43"/>
      <c r="G19" s="68">
        <f t="shared" si="1"/>
        <v>0</v>
      </c>
    </row>
    <row r="20" spans="2:7" ht="30" x14ac:dyDescent="0.25">
      <c r="B20" s="23">
        <f t="shared" si="0"/>
        <v>1.0900000000000001</v>
      </c>
      <c r="C20" s="26" t="s">
        <v>69</v>
      </c>
      <c r="D20" s="25" t="s">
        <v>11</v>
      </c>
      <c r="E20" s="59">
        <v>152</v>
      </c>
      <c r="F20" s="43"/>
      <c r="G20" s="68">
        <f t="shared" si="1"/>
        <v>0</v>
      </c>
    </row>
    <row r="21" spans="2:7" ht="30" x14ac:dyDescent="0.25">
      <c r="B21" s="23">
        <f t="shared" si="0"/>
        <v>1.1000000000000001</v>
      </c>
      <c r="C21" s="26" t="s">
        <v>70</v>
      </c>
      <c r="D21" s="25" t="s">
        <v>15</v>
      </c>
      <c r="E21" s="59">
        <v>20</v>
      </c>
      <c r="F21" s="43"/>
      <c r="G21" s="68">
        <f t="shared" si="1"/>
        <v>0</v>
      </c>
    </row>
    <row r="22" spans="2:7" ht="60" x14ac:dyDescent="0.25">
      <c r="B22" s="23">
        <f t="shared" si="0"/>
        <v>1.1100000000000001</v>
      </c>
      <c r="C22" s="26" t="s">
        <v>71</v>
      </c>
      <c r="D22" s="25" t="s">
        <v>16</v>
      </c>
      <c r="E22" s="59">
        <v>8</v>
      </c>
      <c r="F22" s="43"/>
      <c r="G22" s="68">
        <f t="shared" si="1"/>
        <v>0</v>
      </c>
    </row>
    <row r="23" spans="2:7" ht="45" x14ac:dyDescent="0.25">
      <c r="B23" s="23">
        <f t="shared" si="0"/>
        <v>1.1200000000000001</v>
      </c>
      <c r="C23" s="26" t="s">
        <v>17</v>
      </c>
      <c r="D23" s="25" t="s">
        <v>16</v>
      </c>
      <c r="E23" s="59">
        <v>18</v>
      </c>
      <c r="F23" s="43"/>
      <c r="G23" s="68">
        <f t="shared" si="1"/>
        <v>0</v>
      </c>
    </row>
    <row r="24" spans="2:7" ht="30" x14ac:dyDescent="0.25">
      <c r="B24" s="23">
        <f t="shared" si="0"/>
        <v>1.1300000000000001</v>
      </c>
      <c r="C24" s="26" t="s">
        <v>72</v>
      </c>
      <c r="D24" s="25" t="s">
        <v>18</v>
      </c>
      <c r="E24" s="59">
        <v>2</v>
      </c>
      <c r="F24" s="43"/>
      <c r="G24" s="68">
        <f t="shared" si="1"/>
        <v>0</v>
      </c>
    </row>
    <row r="25" spans="2:7" ht="30" x14ac:dyDescent="0.25">
      <c r="B25" s="23">
        <f t="shared" si="0"/>
        <v>1.1400000000000001</v>
      </c>
      <c r="C25" s="27" t="s">
        <v>19</v>
      </c>
      <c r="D25" s="25" t="s">
        <v>18</v>
      </c>
      <c r="E25" s="59">
        <v>2</v>
      </c>
      <c r="F25" s="43"/>
      <c r="G25" s="68">
        <f t="shared" si="1"/>
        <v>0</v>
      </c>
    </row>
    <row r="26" spans="2:7" ht="30" x14ac:dyDescent="0.25">
      <c r="B26" s="23">
        <f t="shared" si="0"/>
        <v>1.1500000000000001</v>
      </c>
      <c r="C26" s="26" t="s">
        <v>73</v>
      </c>
      <c r="D26" s="25" t="s">
        <v>15</v>
      </c>
      <c r="E26" s="59">
        <v>247</v>
      </c>
      <c r="F26" s="43"/>
      <c r="G26" s="68">
        <f t="shared" si="1"/>
        <v>0</v>
      </c>
    </row>
    <row r="27" spans="2:7" ht="30" x14ac:dyDescent="0.25">
      <c r="B27" s="23">
        <f t="shared" si="0"/>
        <v>1.1600000000000001</v>
      </c>
      <c r="C27" s="26" t="s">
        <v>74</v>
      </c>
      <c r="D27" s="25" t="s">
        <v>15</v>
      </c>
      <c r="E27" s="61">
        <v>641</v>
      </c>
      <c r="F27" s="43"/>
      <c r="G27" s="68">
        <f t="shared" si="1"/>
        <v>0</v>
      </c>
    </row>
    <row r="28" spans="2:7" ht="60" x14ac:dyDescent="0.25">
      <c r="B28" s="23">
        <f t="shared" si="0"/>
        <v>1.1700000000000002</v>
      </c>
      <c r="C28" s="26" t="s">
        <v>75</v>
      </c>
      <c r="D28" s="25" t="s">
        <v>11</v>
      </c>
      <c r="E28" s="59">
        <v>50</v>
      </c>
      <c r="F28" s="43"/>
      <c r="G28" s="68">
        <f t="shared" si="1"/>
        <v>0</v>
      </c>
    </row>
    <row r="29" spans="2:7" ht="45.75" thickBot="1" x14ac:dyDescent="0.3">
      <c r="B29" s="31">
        <f t="shared" si="0"/>
        <v>1.1800000000000002</v>
      </c>
      <c r="C29" s="54" t="s">
        <v>76</v>
      </c>
      <c r="D29" s="55" t="s">
        <v>16</v>
      </c>
      <c r="E29" s="55">
        <v>12</v>
      </c>
      <c r="F29" s="44"/>
      <c r="G29" s="69">
        <f t="shared" si="1"/>
        <v>0</v>
      </c>
    </row>
    <row r="30" spans="2:7" ht="16.5" customHeight="1" thickBot="1" x14ac:dyDescent="0.25">
      <c r="B30" s="87" t="s">
        <v>77</v>
      </c>
      <c r="C30" s="88"/>
      <c r="D30" s="88"/>
      <c r="E30" s="88"/>
      <c r="F30" s="88"/>
      <c r="G30" s="89"/>
    </row>
    <row r="31" spans="2:7" ht="90" x14ac:dyDescent="0.25">
      <c r="B31" s="34">
        <f>+B29+0.01</f>
        <v>1.1900000000000002</v>
      </c>
      <c r="C31" s="35" t="s">
        <v>78</v>
      </c>
      <c r="D31" s="36" t="s">
        <v>15</v>
      </c>
      <c r="E31" s="63">
        <v>10</v>
      </c>
      <c r="F31" s="58"/>
      <c r="G31" s="67">
        <f t="shared" si="1"/>
        <v>0</v>
      </c>
    </row>
    <row r="32" spans="2:7" ht="105" x14ac:dyDescent="0.25">
      <c r="B32" s="23">
        <f>B31+0.01</f>
        <v>1.2000000000000002</v>
      </c>
      <c r="C32" s="24" t="s">
        <v>79</v>
      </c>
      <c r="D32" s="25" t="s">
        <v>15</v>
      </c>
      <c r="E32" s="61">
        <v>223</v>
      </c>
      <c r="F32" s="60"/>
      <c r="G32" s="68">
        <f t="shared" si="1"/>
        <v>0</v>
      </c>
    </row>
    <row r="33" spans="2:7" ht="90" x14ac:dyDescent="0.25">
      <c r="B33" s="23">
        <f t="shared" ref="B33:B78" si="2">B32+0.01</f>
        <v>1.2100000000000002</v>
      </c>
      <c r="C33" s="24" t="s">
        <v>80</v>
      </c>
      <c r="D33" s="25" t="s">
        <v>11</v>
      </c>
      <c r="E33" s="61">
        <v>4</v>
      </c>
      <c r="F33" s="60"/>
      <c r="G33" s="68">
        <f t="shared" si="1"/>
        <v>0</v>
      </c>
    </row>
    <row r="34" spans="2:7" ht="60" x14ac:dyDescent="0.25">
      <c r="B34" s="23">
        <f t="shared" si="2"/>
        <v>1.2200000000000002</v>
      </c>
      <c r="C34" s="24" t="s">
        <v>81</v>
      </c>
      <c r="D34" s="25" t="s">
        <v>15</v>
      </c>
      <c r="E34" s="61">
        <v>40</v>
      </c>
      <c r="F34" s="60"/>
      <c r="G34" s="68">
        <f t="shared" si="1"/>
        <v>0</v>
      </c>
    </row>
    <row r="35" spans="2:7" ht="45" x14ac:dyDescent="0.25">
      <c r="B35" s="23">
        <f t="shared" si="2"/>
        <v>1.2300000000000002</v>
      </c>
      <c r="C35" s="24" t="s">
        <v>82</v>
      </c>
      <c r="D35" s="25" t="s">
        <v>15</v>
      </c>
      <c r="E35" s="61">
        <v>14</v>
      </c>
      <c r="F35" s="60"/>
      <c r="G35" s="68">
        <f t="shared" si="1"/>
        <v>0</v>
      </c>
    </row>
    <row r="36" spans="2:7" ht="60" x14ac:dyDescent="0.25">
      <c r="B36" s="23">
        <f t="shared" si="2"/>
        <v>1.2400000000000002</v>
      </c>
      <c r="C36" s="24" t="s">
        <v>83</v>
      </c>
      <c r="D36" s="25" t="s">
        <v>15</v>
      </c>
      <c r="E36" s="61">
        <v>426</v>
      </c>
      <c r="F36" s="60"/>
      <c r="G36" s="68">
        <f t="shared" si="1"/>
        <v>0</v>
      </c>
    </row>
    <row r="37" spans="2:7" ht="105" x14ac:dyDescent="0.25">
      <c r="B37" s="23">
        <f t="shared" si="2"/>
        <v>1.2500000000000002</v>
      </c>
      <c r="C37" s="24" t="s">
        <v>84</v>
      </c>
      <c r="D37" s="25" t="s">
        <v>15</v>
      </c>
      <c r="E37" s="61">
        <v>176</v>
      </c>
      <c r="F37" s="60"/>
      <c r="G37" s="68">
        <f t="shared" si="1"/>
        <v>0</v>
      </c>
    </row>
    <row r="38" spans="2:7" ht="60" x14ac:dyDescent="0.25">
      <c r="B38" s="23">
        <f t="shared" si="2"/>
        <v>1.2600000000000002</v>
      </c>
      <c r="C38" s="24" t="s">
        <v>85</v>
      </c>
      <c r="D38" s="25" t="s">
        <v>15</v>
      </c>
      <c r="E38" s="61">
        <v>533</v>
      </c>
      <c r="F38" s="60"/>
      <c r="G38" s="68">
        <f t="shared" si="1"/>
        <v>0</v>
      </c>
    </row>
    <row r="39" spans="2:7" ht="45" x14ac:dyDescent="0.25">
      <c r="B39" s="23">
        <f t="shared" si="2"/>
        <v>1.2700000000000002</v>
      </c>
      <c r="C39" s="24" t="s">
        <v>86</v>
      </c>
      <c r="D39" s="25" t="s">
        <v>11</v>
      </c>
      <c r="E39" s="61">
        <v>90</v>
      </c>
      <c r="F39" s="60"/>
      <c r="G39" s="68">
        <f t="shared" si="1"/>
        <v>0</v>
      </c>
    </row>
    <row r="40" spans="2:7" ht="60" x14ac:dyDescent="0.25">
      <c r="B40" s="23">
        <f t="shared" si="2"/>
        <v>1.2800000000000002</v>
      </c>
      <c r="C40" s="56" t="s">
        <v>87</v>
      </c>
      <c r="D40" s="25" t="s">
        <v>15</v>
      </c>
      <c r="E40" s="61">
        <v>51</v>
      </c>
      <c r="F40" s="60"/>
      <c r="G40" s="68">
        <f t="shared" si="1"/>
        <v>0</v>
      </c>
    </row>
    <row r="41" spans="2:7" ht="60" x14ac:dyDescent="0.25">
      <c r="B41" s="23">
        <f t="shared" si="2"/>
        <v>1.2900000000000003</v>
      </c>
      <c r="C41" s="26" t="s">
        <v>20</v>
      </c>
      <c r="D41" s="25" t="s">
        <v>15</v>
      </c>
      <c r="E41" s="61">
        <v>286</v>
      </c>
      <c r="F41" s="60"/>
      <c r="G41" s="68">
        <f t="shared" si="1"/>
        <v>0</v>
      </c>
    </row>
    <row r="42" spans="2:7" ht="60" x14ac:dyDescent="0.25">
      <c r="B42" s="23">
        <f t="shared" si="2"/>
        <v>1.3000000000000003</v>
      </c>
      <c r="C42" s="26" t="s">
        <v>88</v>
      </c>
      <c r="D42" s="25" t="s">
        <v>11</v>
      </c>
      <c r="E42" s="61">
        <v>132</v>
      </c>
      <c r="F42" s="60"/>
      <c r="G42" s="68">
        <f t="shared" si="1"/>
        <v>0</v>
      </c>
    </row>
    <row r="43" spans="2:7" ht="60" x14ac:dyDescent="0.25">
      <c r="B43" s="23">
        <f t="shared" si="2"/>
        <v>1.3100000000000003</v>
      </c>
      <c r="C43" s="26" t="s">
        <v>89</v>
      </c>
      <c r="D43" s="25" t="s">
        <v>11</v>
      </c>
      <c r="E43" s="61">
        <v>86</v>
      </c>
      <c r="F43" s="60"/>
      <c r="G43" s="68">
        <f t="shared" si="1"/>
        <v>0</v>
      </c>
    </row>
    <row r="44" spans="2:7" ht="30" x14ac:dyDescent="0.25">
      <c r="B44" s="23">
        <f t="shared" si="2"/>
        <v>1.3200000000000003</v>
      </c>
      <c r="C44" s="26" t="s">
        <v>21</v>
      </c>
      <c r="D44" s="25" t="s">
        <v>11</v>
      </c>
      <c r="E44" s="61">
        <v>20</v>
      </c>
      <c r="F44" s="60"/>
      <c r="G44" s="68">
        <f t="shared" si="1"/>
        <v>0</v>
      </c>
    </row>
    <row r="45" spans="2:7" ht="30" x14ac:dyDescent="0.25">
      <c r="B45" s="23">
        <f t="shared" si="2"/>
        <v>1.3300000000000003</v>
      </c>
      <c r="C45" s="26" t="s">
        <v>90</v>
      </c>
      <c r="D45" s="25" t="s">
        <v>15</v>
      </c>
      <c r="E45" s="61">
        <v>290</v>
      </c>
      <c r="F45" s="60"/>
      <c r="G45" s="68">
        <f t="shared" si="1"/>
        <v>0</v>
      </c>
    </row>
    <row r="46" spans="2:7" ht="105" x14ac:dyDescent="0.25">
      <c r="B46" s="23">
        <f t="shared" si="2"/>
        <v>1.3400000000000003</v>
      </c>
      <c r="C46" s="26" t="s">
        <v>91</v>
      </c>
      <c r="D46" s="25" t="s">
        <v>15</v>
      </c>
      <c r="E46" s="61">
        <v>204</v>
      </c>
      <c r="F46" s="60"/>
      <c r="G46" s="68">
        <f t="shared" si="1"/>
        <v>0</v>
      </c>
    </row>
    <row r="47" spans="2:7" ht="105" x14ac:dyDescent="0.25">
      <c r="B47" s="23">
        <f t="shared" si="2"/>
        <v>1.3500000000000003</v>
      </c>
      <c r="C47" s="26" t="s">
        <v>92</v>
      </c>
      <c r="D47" s="25" t="s">
        <v>11</v>
      </c>
      <c r="E47" s="61">
        <v>105</v>
      </c>
      <c r="F47" s="60"/>
      <c r="G47" s="68">
        <f t="shared" si="1"/>
        <v>0</v>
      </c>
    </row>
    <row r="48" spans="2:7" ht="45" x14ac:dyDescent="0.25">
      <c r="B48" s="23">
        <f t="shared" si="2"/>
        <v>1.3600000000000003</v>
      </c>
      <c r="C48" s="26" t="s">
        <v>22</v>
      </c>
      <c r="D48" s="25" t="s">
        <v>11</v>
      </c>
      <c r="E48" s="61">
        <v>16</v>
      </c>
      <c r="F48" s="60"/>
      <c r="G48" s="68">
        <f t="shared" si="1"/>
        <v>0</v>
      </c>
    </row>
    <row r="49" spans="2:7" ht="105" x14ac:dyDescent="0.25">
      <c r="B49" s="23">
        <f t="shared" si="2"/>
        <v>1.3700000000000003</v>
      </c>
      <c r="C49" s="26" t="s">
        <v>23</v>
      </c>
      <c r="D49" s="25" t="s">
        <v>15</v>
      </c>
      <c r="E49" s="61">
        <v>594</v>
      </c>
      <c r="F49" s="60"/>
      <c r="G49" s="68">
        <f t="shared" si="1"/>
        <v>0</v>
      </c>
    </row>
    <row r="50" spans="2:7" ht="75" x14ac:dyDescent="0.25">
      <c r="B50" s="23">
        <f t="shared" si="2"/>
        <v>1.3800000000000003</v>
      </c>
      <c r="C50" s="26" t="s">
        <v>24</v>
      </c>
      <c r="D50" s="25" t="s">
        <v>11</v>
      </c>
      <c r="E50" s="61">
        <v>221</v>
      </c>
      <c r="F50" s="60"/>
      <c r="G50" s="68">
        <f t="shared" si="1"/>
        <v>0</v>
      </c>
    </row>
    <row r="51" spans="2:7" ht="90" x14ac:dyDescent="0.25">
      <c r="B51" s="23">
        <f t="shared" si="2"/>
        <v>1.3900000000000003</v>
      </c>
      <c r="C51" s="26" t="s">
        <v>93</v>
      </c>
      <c r="D51" s="25" t="s">
        <v>15</v>
      </c>
      <c r="E51" s="61">
        <v>4</v>
      </c>
      <c r="F51" s="60"/>
      <c r="G51" s="68">
        <f t="shared" si="1"/>
        <v>0</v>
      </c>
    </row>
    <row r="52" spans="2:7" ht="90" x14ac:dyDescent="0.25">
      <c r="B52" s="23">
        <f t="shared" si="2"/>
        <v>1.4000000000000004</v>
      </c>
      <c r="C52" s="26" t="s">
        <v>25</v>
      </c>
      <c r="D52" s="25" t="s">
        <v>11</v>
      </c>
      <c r="E52" s="61">
        <v>66</v>
      </c>
      <c r="F52" s="60"/>
      <c r="G52" s="68">
        <f t="shared" si="1"/>
        <v>0</v>
      </c>
    </row>
    <row r="53" spans="2:7" ht="15.75" x14ac:dyDescent="0.25">
      <c r="B53" s="23">
        <f t="shared" si="2"/>
        <v>1.4100000000000004</v>
      </c>
      <c r="C53" s="26" t="s">
        <v>26</v>
      </c>
      <c r="D53" s="25" t="s">
        <v>15</v>
      </c>
      <c r="E53" s="61">
        <v>7</v>
      </c>
      <c r="F53" s="60"/>
      <c r="G53" s="68">
        <f t="shared" si="1"/>
        <v>0</v>
      </c>
    </row>
    <row r="54" spans="2:7" ht="30" x14ac:dyDescent="0.25">
      <c r="B54" s="23">
        <f t="shared" si="2"/>
        <v>1.4200000000000004</v>
      </c>
      <c r="C54" s="26" t="s">
        <v>12</v>
      </c>
      <c r="D54" s="25" t="s">
        <v>15</v>
      </c>
      <c r="E54" s="61">
        <v>1161</v>
      </c>
      <c r="F54" s="60"/>
      <c r="G54" s="68">
        <f t="shared" si="1"/>
        <v>0</v>
      </c>
    </row>
    <row r="55" spans="2:7" ht="30" x14ac:dyDescent="0.25">
      <c r="B55" s="23">
        <f t="shared" si="2"/>
        <v>1.4300000000000004</v>
      </c>
      <c r="C55" s="26" t="s">
        <v>27</v>
      </c>
      <c r="D55" s="25" t="s">
        <v>15</v>
      </c>
      <c r="E55" s="61">
        <v>594</v>
      </c>
      <c r="F55" s="60"/>
      <c r="G55" s="68">
        <f t="shared" si="1"/>
        <v>0</v>
      </c>
    </row>
    <row r="56" spans="2:7" ht="45" x14ac:dyDescent="0.25">
      <c r="B56" s="23">
        <f t="shared" si="2"/>
        <v>1.4400000000000004</v>
      </c>
      <c r="C56" s="24" t="s">
        <v>28</v>
      </c>
      <c r="D56" s="25" t="s">
        <v>11</v>
      </c>
      <c r="E56" s="61">
        <v>189</v>
      </c>
      <c r="F56" s="60"/>
      <c r="G56" s="68">
        <f t="shared" si="1"/>
        <v>0</v>
      </c>
    </row>
    <row r="57" spans="2:7" ht="45" x14ac:dyDescent="0.25">
      <c r="B57" s="23">
        <f t="shared" si="2"/>
        <v>1.4500000000000004</v>
      </c>
      <c r="C57" s="24" t="s">
        <v>29</v>
      </c>
      <c r="D57" s="25" t="s">
        <v>11</v>
      </c>
      <c r="E57" s="61">
        <v>40</v>
      </c>
      <c r="F57" s="60"/>
      <c r="G57" s="68">
        <f t="shared" si="1"/>
        <v>0</v>
      </c>
    </row>
    <row r="58" spans="2:7" ht="45" x14ac:dyDescent="0.25">
      <c r="B58" s="23">
        <f t="shared" si="2"/>
        <v>1.4600000000000004</v>
      </c>
      <c r="C58" s="24" t="s">
        <v>30</v>
      </c>
      <c r="D58" s="25" t="s">
        <v>11</v>
      </c>
      <c r="E58" s="61">
        <v>617</v>
      </c>
      <c r="F58" s="60"/>
      <c r="G58" s="68">
        <f t="shared" si="1"/>
        <v>0</v>
      </c>
    </row>
    <row r="59" spans="2:7" ht="75" x14ac:dyDescent="0.25">
      <c r="B59" s="23">
        <f t="shared" si="2"/>
        <v>1.4700000000000004</v>
      </c>
      <c r="C59" s="24" t="s">
        <v>31</v>
      </c>
      <c r="D59" s="25" t="s">
        <v>11</v>
      </c>
      <c r="E59" s="37">
        <v>464</v>
      </c>
      <c r="F59" s="60"/>
      <c r="G59" s="68">
        <f t="shared" si="1"/>
        <v>0</v>
      </c>
    </row>
    <row r="60" spans="2:7" ht="105" x14ac:dyDescent="0.25">
      <c r="B60" s="23">
        <f t="shared" si="2"/>
        <v>1.4800000000000004</v>
      </c>
      <c r="C60" s="24" t="s">
        <v>32</v>
      </c>
      <c r="D60" s="28" t="s">
        <v>16</v>
      </c>
      <c r="E60" s="37">
        <v>6</v>
      </c>
      <c r="F60" s="60"/>
      <c r="G60" s="68">
        <f t="shared" si="1"/>
        <v>0</v>
      </c>
    </row>
    <row r="61" spans="2:7" ht="120" x14ac:dyDescent="0.25">
      <c r="B61" s="23">
        <f t="shared" si="2"/>
        <v>1.4900000000000004</v>
      </c>
      <c r="C61" s="24" t="s">
        <v>33</v>
      </c>
      <c r="D61" s="28" t="s">
        <v>16</v>
      </c>
      <c r="E61" s="37">
        <v>6</v>
      </c>
      <c r="F61" s="60"/>
      <c r="G61" s="68">
        <f t="shared" si="1"/>
        <v>0</v>
      </c>
    </row>
    <row r="62" spans="2:7" ht="45" x14ac:dyDescent="0.25">
      <c r="B62" s="23">
        <f t="shared" si="2"/>
        <v>1.5000000000000004</v>
      </c>
      <c r="C62" s="24" t="s">
        <v>34</v>
      </c>
      <c r="D62" s="28" t="s">
        <v>15</v>
      </c>
      <c r="E62" s="37">
        <v>8</v>
      </c>
      <c r="F62" s="60"/>
      <c r="G62" s="68">
        <f t="shared" si="1"/>
        <v>0</v>
      </c>
    </row>
    <row r="63" spans="2:7" ht="90" x14ac:dyDescent="0.25">
      <c r="B63" s="23">
        <f t="shared" si="2"/>
        <v>1.5100000000000005</v>
      </c>
      <c r="C63" s="24" t="s">
        <v>35</v>
      </c>
      <c r="D63" s="28" t="s">
        <v>16</v>
      </c>
      <c r="E63" s="37">
        <v>2</v>
      </c>
      <c r="F63" s="60"/>
      <c r="G63" s="68">
        <f t="shared" si="1"/>
        <v>0</v>
      </c>
    </row>
    <row r="64" spans="2:7" ht="15.75" x14ac:dyDescent="0.25">
      <c r="B64" s="23">
        <f t="shared" si="2"/>
        <v>1.5200000000000005</v>
      </c>
      <c r="C64" s="24" t="s">
        <v>13</v>
      </c>
      <c r="D64" s="28" t="s">
        <v>16</v>
      </c>
      <c r="E64" s="37">
        <v>2</v>
      </c>
      <c r="F64" s="60"/>
      <c r="G64" s="68">
        <f t="shared" si="1"/>
        <v>0</v>
      </c>
    </row>
    <row r="65" spans="2:7" ht="45" x14ac:dyDescent="0.25">
      <c r="B65" s="23">
        <f t="shared" si="2"/>
        <v>1.5300000000000005</v>
      </c>
      <c r="C65" s="24" t="s">
        <v>36</v>
      </c>
      <c r="D65" s="28" t="s">
        <v>16</v>
      </c>
      <c r="E65" s="37">
        <v>2</v>
      </c>
      <c r="F65" s="60"/>
      <c r="G65" s="68">
        <f t="shared" si="1"/>
        <v>0</v>
      </c>
    </row>
    <row r="66" spans="2:7" ht="60" x14ac:dyDescent="0.25">
      <c r="B66" s="23">
        <f t="shared" si="2"/>
        <v>1.5400000000000005</v>
      </c>
      <c r="C66" s="24" t="s">
        <v>37</v>
      </c>
      <c r="D66" s="28" t="s">
        <v>15</v>
      </c>
      <c r="E66" s="37">
        <v>20</v>
      </c>
      <c r="F66" s="60"/>
      <c r="G66" s="68">
        <f t="shared" si="1"/>
        <v>0</v>
      </c>
    </row>
    <row r="67" spans="2:7" ht="90" x14ac:dyDescent="0.25">
      <c r="B67" s="23">
        <f t="shared" si="2"/>
        <v>1.5500000000000005</v>
      </c>
      <c r="C67" s="24" t="s">
        <v>94</v>
      </c>
      <c r="D67" s="28" t="s">
        <v>16</v>
      </c>
      <c r="E67" s="64">
        <v>1</v>
      </c>
      <c r="F67" s="60"/>
      <c r="G67" s="68">
        <f t="shared" si="1"/>
        <v>0</v>
      </c>
    </row>
    <row r="68" spans="2:7" ht="45" x14ac:dyDescent="0.25">
      <c r="B68" s="23">
        <f t="shared" si="2"/>
        <v>1.5600000000000005</v>
      </c>
      <c r="C68" s="24" t="s">
        <v>95</v>
      </c>
      <c r="D68" s="28" t="s">
        <v>11</v>
      </c>
      <c r="E68" s="37">
        <v>25</v>
      </c>
      <c r="F68" s="60"/>
      <c r="G68" s="68">
        <f t="shared" si="1"/>
        <v>0</v>
      </c>
    </row>
    <row r="69" spans="2:7" ht="45" x14ac:dyDescent="0.25">
      <c r="B69" s="23">
        <f t="shared" si="2"/>
        <v>1.5700000000000005</v>
      </c>
      <c r="C69" s="24" t="s">
        <v>96</v>
      </c>
      <c r="D69" s="28" t="s">
        <v>11</v>
      </c>
      <c r="E69" s="37">
        <v>50</v>
      </c>
      <c r="F69" s="60"/>
      <c r="G69" s="68">
        <f t="shared" si="1"/>
        <v>0</v>
      </c>
    </row>
    <row r="70" spans="2:7" ht="75" x14ac:dyDescent="0.25">
      <c r="B70" s="23">
        <f t="shared" si="2"/>
        <v>1.5800000000000005</v>
      </c>
      <c r="C70" s="24" t="s">
        <v>38</v>
      </c>
      <c r="D70" s="25" t="s">
        <v>15</v>
      </c>
      <c r="E70" s="37">
        <v>259</v>
      </c>
      <c r="F70" s="60"/>
      <c r="G70" s="68">
        <f t="shared" si="1"/>
        <v>0</v>
      </c>
    </row>
    <row r="71" spans="2:7" ht="90" x14ac:dyDescent="0.25">
      <c r="B71" s="23">
        <f t="shared" si="2"/>
        <v>1.5900000000000005</v>
      </c>
      <c r="C71" s="24" t="s">
        <v>39</v>
      </c>
      <c r="D71" s="25" t="s">
        <v>15</v>
      </c>
      <c r="E71" s="59">
        <v>34</v>
      </c>
      <c r="F71" s="60"/>
      <c r="G71" s="68">
        <f t="shared" si="1"/>
        <v>0</v>
      </c>
    </row>
    <row r="72" spans="2:7" ht="120" x14ac:dyDescent="0.25">
      <c r="B72" s="23">
        <f t="shared" si="2"/>
        <v>1.6000000000000005</v>
      </c>
      <c r="C72" s="24" t="s">
        <v>97</v>
      </c>
      <c r="D72" s="25" t="s">
        <v>15</v>
      </c>
      <c r="E72" s="59">
        <v>4</v>
      </c>
      <c r="F72" s="60"/>
      <c r="G72" s="68">
        <f t="shared" si="1"/>
        <v>0</v>
      </c>
    </row>
    <row r="73" spans="2:7" ht="75" x14ac:dyDescent="0.25">
      <c r="B73" s="23">
        <f t="shared" si="2"/>
        <v>1.6100000000000005</v>
      </c>
      <c r="C73" s="24" t="s">
        <v>98</v>
      </c>
      <c r="D73" s="25" t="s">
        <v>11</v>
      </c>
      <c r="E73" s="37">
        <v>69</v>
      </c>
      <c r="F73" s="60"/>
      <c r="G73" s="68">
        <f t="shared" si="1"/>
        <v>0</v>
      </c>
    </row>
    <row r="74" spans="2:7" ht="15.75" x14ac:dyDescent="0.25">
      <c r="B74" s="23">
        <f t="shared" si="2"/>
        <v>1.6200000000000006</v>
      </c>
      <c r="C74" s="24" t="s">
        <v>99</v>
      </c>
      <c r="D74" s="28" t="s">
        <v>15</v>
      </c>
      <c r="E74" s="37">
        <v>292</v>
      </c>
      <c r="F74" s="60"/>
      <c r="G74" s="68">
        <f t="shared" si="1"/>
        <v>0</v>
      </c>
    </row>
    <row r="75" spans="2:7" ht="120" x14ac:dyDescent="0.25">
      <c r="B75" s="23">
        <f t="shared" si="2"/>
        <v>1.6300000000000006</v>
      </c>
      <c r="C75" s="24" t="s">
        <v>100</v>
      </c>
      <c r="D75" s="25" t="s">
        <v>15</v>
      </c>
      <c r="E75" s="61">
        <v>2</v>
      </c>
      <c r="F75" s="60"/>
      <c r="G75" s="68">
        <f t="shared" si="1"/>
        <v>0</v>
      </c>
    </row>
    <row r="76" spans="2:7" ht="90" x14ac:dyDescent="0.25">
      <c r="B76" s="23">
        <f t="shared" si="2"/>
        <v>1.6400000000000006</v>
      </c>
      <c r="C76" s="29" t="s">
        <v>40</v>
      </c>
      <c r="D76" s="30" t="s">
        <v>15</v>
      </c>
      <c r="E76" s="59">
        <v>6</v>
      </c>
      <c r="F76" s="60"/>
      <c r="G76" s="68">
        <f t="shared" si="1"/>
        <v>0</v>
      </c>
    </row>
    <row r="77" spans="2:7" ht="60" x14ac:dyDescent="0.25">
      <c r="B77" s="23">
        <f t="shared" si="2"/>
        <v>1.6500000000000006</v>
      </c>
      <c r="C77" s="29" t="s">
        <v>41</v>
      </c>
      <c r="D77" s="30" t="s">
        <v>15</v>
      </c>
      <c r="E77" s="59">
        <v>17</v>
      </c>
      <c r="F77" s="60"/>
      <c r="G77" s="68">
        <f t="shared" ref="G77:G100" si="3">E77*F77</f>
        <v>0</v>
      </c>
    </row>
    <row r="78" spans="2:7" ht="105.75" thickBot="1" x14ac:dyDescent="0.3">
      <c r="B78" s="31">
        <f t="shared" si="2"/>
        <v>1.6600000000000006</v>
      </c>
      <c r="C78" s="38" t="s">
        <v>101</v>
      </c>
      <c r="D78" s="39" t="s">
        <v>15</v>
      </c>
      <c r="E78" s="65">
        <v>6</v>
      </c>
      <c r="F78" s="62"/>
      <c r="G78" s="69">
        <f t="shared" si="3"/>
        <v>0</v>
      </c>
    </row>
    <row r="79" spans="2:7" ht="16.5" customHeight="1" thickBot="1" x14ac:dyDescent="0.25">
      <c r="B79" s="83" t="s">
        <v>42</v>
      </c>
      <c r="C79" s="84"/>
      <c r="D79" s="84"/>
      <c r="E79" s="84"/>
      <c r="F79" s="84"/>
      <c r="G79" s="90"/>
    </row>
    <row r="80" spans="2:7" ht="75" x14ac:dyDescent="0.25">
      <c r="B80" s="34">
        <f>B78+0.01</f>
        <v>1.6700000000000006</v>
      </c>
      <c r="C80" s="40" t="s">
        <v>43</v>
      </c>
      <c r="D80" s="41" t="s">
        <v>16</v>
      </c>
      <c r="E80" s="57">
        <v>120</v>
      </c>
      <c r="F80" s="58"/>
      <c r="G80" s="67">
        <f t="shared" si="3"/>
        <v>0</v>
      </c>
    </row>
    <row r="81" spans="2:7" ht="30" x14ac:dyDescent="0.25">
      <c r="B81" s="23">
        <f t="shared" ref="B81:B96" si="4">B80+0.01</f>
        <v>1.6800000000000006</v>
      </c>
      <c r="C81" s="26" t="s">
        <v>102</v>
      </c>
      <c r="D81" s="30" t="s">
        <v>16</v>
      </c>
      <c r="E81" s="59">
        <v>1</v>
      </c>
      <c r="F81" s="60"/>
      <c r="G81" s="68">
        <f t="shared" si="3"/>
        <v>0</v>
      </c>
    </row>
    <row r="82" spans="2:7" ht="30" x14ac:dyDescent="0.25">
      <c r="B82" s="23">
        <f t="shared" si="4"/>
        <v>1.6900000000000006</v>
      </c>
      <c r="C82" s="26" t="s">
        <v>103</v>
      </c>
      <c r="D82" s="30" t="s">
        <v>11</v>
      </c>
      <c r="E82" s="59">
        <v>150</v>
      </c>
      <c r="F82" s="60"/>
      <c r="G82" s="68">
        <f t="shared" si="3"/>
        <v>0</v>
      </c>
    </row>
    <row r="83" spans="2:7" ht="45" x14ac:dyDescent="0.25">
      <c r="B83" s="23">
        <f t="shared" si="4"/>
        <v>1.7000000000000006</v>
      </c>
      <c r="C83" s="26" t="s">
        <v>44</v>
      </c>
      <c r="D83" s="30" t="s">
        <v>11</v>
      </c>
      <c r="E83" s="59">
        <v>140</v>
      </c>
      <c r="F83" s="60"/>
      <c r="G83" s="68">
        <f t="shared" si="3"/>
        <v>0</v>
      </c>
    </row>
    <row r="84" spans="2:7" ht="45" x14ac:dyDescent="0.25">
      <c r="B84" s="23">
        <f t="shared" si="4"/>
        <v>1.7100000000000006</v>
      </c>
      <c r="C84" s="26" t="s">
        <v>45</v>
      </c>
      <c r="D84" s="30" t="s">
        <v>16</v>
      </c>
      <c r="E84" s="59">
        <v>5</v>
      </c>
      <c r="F84" s="60"/>
      <c r="G84" s="68">
        <f t="shared" si="3"/>
        <v>0</v>
      </c>
    </row>
    <row r="85" spans="2:7" ht="45" x14ac:dyDescent="0.25">
      <c r="B85" s="23">
        <f t="shared" si="4"/>
        <v>1.7200000000000006</v>
      </c>
      <c r="C85" s="26" t="s">
        <v>46</v>
      </c>
      <c r="D85" s="30" t="s">
        <v>16</v>
      </c>
      <c r="E85" s="59">
        <v>1</v>
      </c>
      <c r="F85" s="60"/>
      <c r="G85" s="68">
        <f t="shared" si="3"/>
        <v>0</v>
      </c>
    </row>
    <row r="86" spans="2:7" ht="15.75" x14ac:dyDescent="0.25">
      <c r="B86" s="23">
        <f t="shared" si="4"/>
        <v>1.7300000000000006</v>
      </c>
      <c r="C86" s="26" t="s">
        <v>47</v>
      </c>
      <c r="D86" s="30" t="s">
        <v>16</v>
      </c>
      <c r="E86" s="59">
        <v>1</v>
      </c>
      <c r="F86" s="60"/>
      <c r="G86" s="68">
        <f t="shared" si="3"/>
        <v>0</v>
      </c>
    </row>
    <row r="87" spans="2:7" ht="15.75" x14ac:dyDescent="0.25">
      <c r="B87" s="23">
        <f t="shared" si="4"/>
        <v>1.7400000000000007</v>
      </c>
      <c r="C87" s="26" t="s">
        <v>48</v>
      </c>
      <c r="D87" s="30" t="s">
        <v>16</v>
      </c>
      <c r="E87" s="59">
        <v>1</v>
      </c>
      <c r="F87" s="60"/>
      <c r="G87" s="68">
        <f t="shared" si="3"/>
        <v>0</v>
      </c>
    </row>
    <row r="88" spans="2:7" ht="15.75" x14ac:dyDescent="0.25">
      <c r="B88" s="23">
        <f t="shared" si="4"/>
        <v>1.7500000000000007</v>
      </c>
      <c r="C88" s="26" t="s">
        <v>104</v>
      </c>
      <c r="D88" s="30" t="s">
        <v>16</v>
      </c>
      <c r="E88" s="59">
        <v>1</v>
      </c>
      <c r="F88" s="60"/>
      <c r="G88" s="68">
        <f t="shared" si="3"/>
        <v>0</v>
      </c>
    </row>
    <row r="89" spans="2:7" ht="30" x14ac:dyDescent="0.25">
      <c r="B89" s="23">
        <f t="shared" si="4"/>
        <v>1.7600000000000007</v>
      </c>
      <c r="C89" s="26" t="s">
        <v>49</v>
      </c>
      <c r="D89" s="30" t="s">
        <v>16</v>
      </c>
      <c r="E89" s="59">
        <v>1</v>
      </c>
      <c r="F89" s="60"/>
      <c r="G89" s="68">
        <f t="shared" si="3"/>
        <v>0</v>
      </c>
    </row>
    <row r="90" spans="2:7" ht="30" x14ac:dyDescent="0.25">
      <c r="B90" s="23">
        <f t="shared" si="4"/>
        <v>1.7700000000000007</v>
      </c>
      <c r="C90" s="26" t="s">
        <v>50</v>
      </c>
      <c r="D90" s="30" t="s">
        <v>16</v>
      </c>
      <c r="E90" s="59">
        <v>1</v>
      </c>
      <c r="F90" s="60"/>
      <c r="G90" s="68">
        <f t="shared" si="3"/>
        <v>0</v>
      </c>
    </row>
    <row r="91" spans="2:7" ht="30" x14ac:dyDescent="0.25">
      <c r="B91" s="23">
        <f t="shared" si="4"/>
        <v>1.7800000000000007</v>
      </c>
      <c r="C91" s="26" t="s">
        <v>51</v>
      </c>
      <c r="D91" s="30" t="s">
        <v>16</v>
      </c>
      <c r="E91" s="59">
        <v>1</v>
      </c>
      <c r="F91" s="60"/>
      <c r="G91" s="68">
        <f t="shared" si="3"/>
        <v>0</v>
      </c>
    </row>
    <row r="92" spans="2:7" ht="30" x14ac:dyDescent="0.25">
      <c r="B92" s="23">
        <f t="shared" si="4"/>
        <v>1.7900000000000007</v>
      </c>
      <c r="C92" s="26" t="s">
        <v>52</v>
      </c>
      <c r="D92" s="30" t="s">
        <v>16</v>
      </c>
      <c r="E92" s="59">
        <v>1</v>
      </c>
      <c r="F92" s="60"/>
      <c r="G92" s="68">
        <f t="shared" si="3"/>
        <v>0</v>
      </c>
    </row>
    <row r="93" spans="2:7" ht="30" x14ac:dyDescent="0.25">
      <c r="B93" s="23">
        <f t="shared" si="4"/>
        <v>1.8000000000000007</v>
      </c>
      <c r="C93" s="26" t="s">
        <v>53</v>
      </c>
      <c r="D93" s="30" t="s">
        <v>16</v>
      </c>
      <c r="E93" s="59">
        <v>18</v>
      </c>
      <c r="F93" s="60"/>
      <c r="G93" s="68">
        <f t="shared" si="3"/>
        <v>0</v>
      </c>
    </row>
    <row r="94" spans="2:7" ht="30" x14ac:dyDescent="0.25">
      <c r="B94" s="23">
        <f t="shared" si="4"/>
        <v>1.8100000000000007</v>
      </c>
      <c r="C94" s="26" t="s">
        <v>105</v>
      </c>
      <c r="D94" s="30" t="s">
        <v>16</v>
      </c>
      <c r="E94" s="59">
        <v>18</v>
      </c>
      <c r="F94" s="60"/>
      <c r="G94" s="68">
        <f t="shared" si="3"/>
        <v>0</v>
      </c>
    </row>
    <row r="95" spans="2:7" ht="30" x14ac:dyDescent="0.25">
      <c r="B95" s="23">
        <f t="shared" si="4"/>
        <v>1.8200000000000007</v>
      </c>
      <c r="C95" s="26" t="s">
        <v>106</v>
      </c>
      <c r="D95" s="30" t="s">
        <v>16</v>
      </c>
      <c r="E95" s="59">
        <v>70</v>
      </c>
      <c r="F95" s="60"/>
      <c r="G95" s="68">
        <f t="shared" si="3"/>
        <v>0</v>
      </c>
    </row>
    <row r="96" spans="2:7" ht="60.75" thickBot="1" x14ac:dyDescent="0.3">
      <c r="B96" s="31">
        <f t="shared" si="4"/>
        <v>1.8300000000000007</v>
      </c>
      <c r="C96" s="32" t="s">
        <v>54</v>
      </c>
      <c r="D96" s="39" t="s">
        <v>16</v>
      </c>
      <c r="E96" s="66">
        <v>1</v>
      </c>
      <c r="F96" s="62"/>
      <c r="G96" s="69">
        <f t="shared" si="3"/>
        <v>0</v>
      </c>
    </row>
    <row r="97" spans="2:8" ht="16.5" customHeight="1" thickBot="1" x14ac:dyDescent="0.25">
      <c r="B97" s="83" t="s">
        <v>55</v>
      </c>
      <c r="C97" s="84"/>
      <c r="D97" s="84"/>
      <c r="E97" s="84"/>
      <c r="F97" s="84"/>
      <c r="G97" s="90"/>
    </row>
    <row r="98" spans="2:8" ht="75" x14ac:dyDescent="0.25">
      <c r="B98" s="34">
        <f>B96+0.01</f>
        <v>1.8400000000000007</v>
      </c>
      <c r="C98" s="40" t="s">
        <v>107</v>
      </c>
      <c r="D98" s="36" t="s">
        <v>18</v>
      </c>
      <c r="E98" s="57">
        <v>1</v>
      </c>
      <c r="F98" s="58"/>
      <c r="G98" s="67">
        <f t="shared" si="3"/>
        <v>0</v>
      </c>
    </row>
    <row r="99" spans="2:8" ht="165" x14ac:dyDescent="0.25">
      <c r="B99" s="23">
        <f>B98+0.01</f>
        <v>1.8500000000000008</v>
      </c>
      <c r="C99" s="24" t="s">
        <v>56</v>
      </c>
      <c r="D99" s="25" t="s">
        <v>18</v>
      </c>
      <c r="E99" s="59">
        <v>1</v>
      </c>
      <c r="F99" s="60"/>
      <c r="G99" s="68">
        <f t="shared" si="3"/>
        <v>0</v>
      </c>
    </row>
    <row r="100" spans="2:8" ht="60.75" thickBot="1" x14ac:dyDescent="0.3">
      <c r="B100" s="31">
        <f>B99+0.01</f>
        <v>1.8600000000000008</v>
      </c>
      <c r="C100" s="32" t="s">
        <v>57</v>
      </c>
      <c r="D100" s="33" t="s">
        <v>18</v>
      </c>
      <c r="E100" s="66">
        <v>2</v>
      </c>
      <c r="F100" s="62"/>
      <c r="G100" s="69">
        <f t="shared" si="3"/>
        <v>0</v>
      </c>
    </row>
    <row r="101" spans="2:8" ht="19.149999999999999" customHeight="1" x14ac:dyDescent="0.25">
      <c r="B101" s="11"/>
      <c r="C101" s="18"/>
      <c r="D101" s="19"/>
      <c r="E101" s="19"/>
      <c r="F101" s="19"/>
      <c r="G101" s="6"/>
    </row>
    <row r="102" spans="2:8" ht="19.149999999999999" customHeight="1" x14ac:dyDescent="0.3">
      <c r="B102" s="11"/>
      <c r="C102" s="18"/>
      <c r="D102" s="19"/>
      <c r="E102" s="19"/>
      <c r="F102" s="45" t="s">
        <v>7</v>
      </c>
      <c r="G102" s="47">
        <f>SUM(G12:G100)</f>
        <v>0</v>
      </c>
    </row>
    <row r="103" spans="2:8" ht="19.149999999999999" customHeight="1" x14ac:dyDescent="0.25">
      <c r="B103" s="11"/>
      <c r="C103" s="18"/>
      <c r="D103" s="19"/>
      <c r="E103" s="19"/>
      <c r="F103" s="19"/>
      <c r="G103" s="6"/>
    </row>
    <row r="104" spans="2:8" ht="19.149999999999999" customHeight="1" x14ac:dyDescent="0.25">
      <c r="B104" s="10"/>
      <c r="C104" s="20"/>
      <c r="D104" s="19"/>
      <c r="E104" s="19"/>
      <c r="F104" s="19"/>
      <c r="G104" s="6"/>
    </row>
    <row r="105" spans="2:8" ht="14.25" x14ac:dyDescent="0.2">
      <c r="B105" s="21"/>
      <c r="C105" s="22"/>
      <c r="D105" s="16"/>
      <c r="E105" s="2"/>
      <c r="F105" s="2"/>
      <c r="G105" s="7" t="s">
        <v>0</v>
      </c>
    </row>
    <row r="106" spans="2:8" ht="14.25" x14ac:dyDescent="0.2">
      <c r="B106" s="21"/>
      <c r="C106" s="22"/>
      <c r="D106" s="17" t="s">
        <v>1</v>
      </c>
      <c r="E106" s="12"/>
      <c r="F106" s="13" t="s">
        <v>5</v>
      </c>
      <c r="G106" s="46" t="e">
        <f>G102*F106</f>
        <v>#VALUE!</v>
      </c>
    </row>
    <row r="107" spans="2:8" ht="14.25" x14ac:dyDescent="0.2">
      <c r="B107" s="21"/>
      <c r="C107" s="22"/>
      <c r="D107" s="17" t="s">
        <v>2</v>
      </c>
      <c r="E107" s="12"/>
      <c r="F107" s="13" t="s">
        <v>5</v>
      </c>
      <c r="G107" s="46" t="e">
        <f>G102*F107</f>
        <v>#VALUE!</v>
      </c>
    </row>
    <row r="108" spans="2:8" ht="14.25" x14ac:dyDescent="0.2">
      <c r="B108" s="21"/>
      <c r="C108" s="22"/>
      <c r="D108" s="17" t="s">
        <v>3</v>
      </c>
      <c r="E108" s="12"/>
      <c r="F108" s="14" t="s">
        <v>5</v>
      </c>
      <c r="G108" s="46" t="e">
        <f>G102*F108</f>
        <v>#VALUE!</v>
      </c>
      <c r="H108" s="3"/>
    </row>
    <row r="109" spans="2:8" ht="14.25" x14ac:dyDescent="0.2">
      <c r="B109" s="21"/>
      <c r="C109" s="22"/>
      <c r="D109" s="17" t="s">
        <v>4</v>
      </c>
      <c r="E109" s="12"/>
      <c r="F109" s="14">
        <v>0.19</v>
      </c>
      <c r="G109" s="7" t="e">
        <f>+G108*F109</f>
        <v>#VALUE!</v>
      </c>
      <c r="H109" s="3"/>
    </row>
    <row r="110" spans="2:8" ht="14.45" customHeight="1" thickBot="1" x14ac:dyDescent="0.25">
      <c r="B110" s="49"/>
      <c r="C110" s="48"/>
      <c r="D110" s="85" t="s">
        <v>6</v>
      </c>
      <c r="E110" s="86"/>
      <c r="F110" s="86"/>
      <c r="G110" s="15" t="e">
        <f>SUM(G104:G109)</f>
        <v>#VALUE!</v>
      </c>
    </row>
    <row r="116" spans="3:3" x14ac:dyDescent="0.2">
      <c r="C116" s="4"/>
    </row>
    <row r="117" spans="3:3" x14ac:dyDescent="0.2">
      <c r="C117" s="4"/>
    </row>
  </sheetData>
  <mergeCells count="9">
    <mergeCell ref="C9:G9"/>
    <mergeCell ref="B8:G8"/>
    <mergeCell ref="B11:G11"/>
    <mergeCell ref="D110:F110"/>
    <mergeCell ref="B30:G30"/>
    <mergeCell ref="B97:G97"/>
    <mergeCell ref="B79:G79"/>
    <mergeCell ref="B1:C1"/>
    <mergeCell ref="B4:G5"/>
  </mergeCells>
  <printOptions horizontalCentered="1"/>
  <pageMargins left="0.34931506849315064" right="0.36594911937377689" top="0.61545988258317019" bottom="0.5821917808219178" header="0" footer="0"/>
  <pageSetup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8BCC79CAC4046408DFD6BACDB2D05FD" ma:contentTypeVersion="16" ma:contentTypeDescription="Crear nuevo documento." ma:contentTypeScope="" ma:versionID="2832e732cd6aebb54ed65a7277ff53b6">
  <xsd:schema xmlns:xsd="http://www.w3.org/2001/XMLSchema" xmlns:xs="http://www.w3.org/2001/XMLSchema" xmlns:p="http://schemas.microsoft.com/office/2006/metadata/properties" xmlns:ns3="1bf9ffe7-a643-451e-8ae2-b2a6ea0983eb" xmlns:ns4="e1a1d085-30e8-4f88-9828-52b662eea62a" targetNamespace="http://schemas.microsoft.com/office/2006/metadata/properties" ma:root="true" ma:fieldsID="794f8d7c348a7b91cfd46c9a84399cb3" ns3:_="" ns4:_="">
    <xsd:import namespace="1bf9ffe7-a643-451e-8ae2-b2a6ea0983eb"/>
    <xsd:import namespace="e1a1d085-30e8-4f88-9828-52b662eea62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LengthInSeconds" minOccurs="0"/>
                <xsd:element ref="ns4:SharedWithUsers" minOccurs="0"/>
                <xsd:element ref="ns4:SharedWithDetails" minOccurs="0"/>
                <xsd:element ref="ns4:SharingHintHash" minOccurs="0"/>
                <xsd:element ref="ns3:_activity"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f9ffe7-a643-451e-8ae2-b2a6ea0983e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_activity" ma:index="15" nillable="true" ma:displayName="_activity" ma:hidden="true" ma:internalName="_activity">
      <xsd:simpleType>
        <xsd:restriction base="dms:Note"/>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a1d085-30e8-4f88-9828-52b662eea62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1bf9ffe7-a643-451e-8ae2-b2a6ea0983eb" xsi:nil="true"/>
  </documentManagement>
</p:properties>
</file>

<file path=customXml/itemProps1.xml><?xml version="1.0" encoding="utf-8"?>
<ds:datastoreItem xmlns:ds="http://schemas.openxmlformats.org/officeDocument/2006/customXml" ds:itemID="{D43640C0-1483-4295-B058-50FF07A3E0DC}">
  <ds:schemaRefs>
    <ds:schemaRef ds:uri="http://schemas.microsoft.com/sharepoint/v3/contenttype/forms"/>
  </ds:schemaRefs>
</ds:datastoreItem>
</file>

<file path=customXml/itemProps2.xml><?xml version="1.0" encoding="utf-8"?>
<ds:datastoreItem xmlns:ds="http://schemas.openxmlformats.org/officeDocument/2006/customXml" ds:itemID="{C1845F14-0AE3-4812-859F-095140B3DD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f9ffe7-a643-451e-8ae2-b2a6ea0983eb"/>
    <ds:schemaRef ds:uri="e1a1d085-30e8-4f88-9828-52b662eea6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564DE6C-DE9A-4707-965F-5093E9BD84C8}">
  <ds:schemaRefs>
    <ds:schemaRef ds:uri="http://purl.org/dc/dcmitype/"/>
    <ds:schemaRef ds:uri="http://schemas.microsoft.com/office/infopath/2007/PartnerControls"/>
    <ds:schemaRef ds:uri="http://schemas.microsoft.com/office/2006/documentManagement/types"/>
    <ds:schemaRef ds:uri="1bf9ffe7-a643-451e-8ae2-b2a6ea0983eb"/>
    <ds:schemaRef ds:uri="http://purl.org/dc/terms/"/>
    <ds:schemaRef ds:uri="http://schemas.openxmlformats.org/package/2006/metadata/core-properties"/>
    <ds:schemaRef ds:uri="e1a1d085-30e8-4f88-9828-52b662eea62a"/>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Adecuaciones Cúcuta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Autorizado</dc:creator>
  <cp:lastModifiedBy>Alba Lucia Salazar Sanchez</cp:lastModifiedBy>
  <dcterms:created xsi:type="dcterms:W3CDTF">2021-06-11T16:20:03Z</dcterms:created>
  <dcterms:modified xsi:type="dcterms:W3CDTF">2024-07-30T14:39:50Z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0x01010028BCC79CAC4046408DFD6BACDB2D05FD</vt:lpwstr>
  </property>
</Properties>
</file>