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MITRI AUSAKE -2024\ESTUDIOS PREVIOS -E.S.E H.L.C.I-2024\ESTUDIOS PREVIOS MES JULIO-2024\ESTUDIOS PREVIOS -ADQUIS E INSTAL Y PUESTA EN FUNC DOTACIÓN-SUBRED BOQUILLA-2024\"/>
    </mc:Choice>
  </mc:AlternateContent>
  <xr:revisionPtr revIDLastSave="0" documentId="13_ncr:1_{244584E1-364B-4F7F-9155-07FA2206A444}" xr6:coauthVersionLast="45" xr6:coauthVersionMax="45" xr10:uidLastSave="{00000000-0000-0000-0000-000000000000}"/>
  <bookViews>
    <workbookView xWindow="-108" yWindow="-108" windowWidth="23256" windowHeight="12576" xr2:uid="{0AE933CE-84A5-4127-816D-2A8C040F7138}"/>
  </bookViews>
  <sheets>
    <sheet name="ANEXO OFERTA ECON-DOT EQ BOQUIL" sheetId="1" r:id="rId1"/>
  </sheets>
  <definedNames>
    <definedName name="_xlnm.Database">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0" i="1" l="1"/>
  <c r="F30" i="1"/>
  <c r="E30" i="1"/>
  <c r="H29" i="1"/>
  <c r="H28" i="1"/>
  <c r="H27" i="1"/>
  <c r="H26" i="1"/>
  <c r="H25" i="1"/>
  <c r="H24" i="1"/>
  <c r="H23" i="1"/>
  <c r="H22" i="1"/>
  <c r="H21" i="1"/>
  <c r="H20" i="1"/>
  <c r="O19" i="1"/>
  <c r="N19" i="1"/>
  <c r="M19" i="1"/>
  <c r="H19" i="1"/>
  <c r="P18" i="1"/>
  <c r="H18" i="1"/>
  <c r="P17" i="1"/>
  <c r="H17" i="1"/>
  <c r="P16" i="1"/>
  <c r="H16" i="1"/>
  <c r="P15" i="1"/>
  <c r="H15" i="1"/>
  <c r="P14" i="1"/>
  <c r="H14" i="1"/>
  <c r="P13" i="1"/>
  <c r="H13" i="1"/>
  <c r="P12" i="1"/>
  <c r="H12" i="1"/>
  <c r="P11" i="1"/>
  <c r="H11" i="1"/>
  <c r="P10" i="1"/>
  <c r="H10" i="1"/>
  <c r="P9" i="1"/>
  <c r="H9" i="1"/>
  <c r="P8" i="1"/>
  <c r="H8" i="1"/>
  <c r="P7" i="1"/>
  <c r="H7" i="1"/>
  <c r="P6" i="1"/>
  <c r="H6" i="1"/>
  <c r="P19" i="1" l="1"/>
  <c r="M27" i="1" s="1"/>
  <c r="H30" i="1"/>
  <c r="M26" i="1" s="1"/>
  <c r="M28" i="1" l="1"/>
</calcChain>
</file>

<file path=xl/sharedStrings.xml><?xml version="1.0" encoding="utf-8"?>
<sst xmlns="http://schemas.openxmlformats.org/spreadsheetml/2006/main" count="63" uniqueCount="53">
  <si>
    <t>ITEMS</t>
  </si>
  <si>
    <t>EQUIPOS</t>
  </si>
  <si>
    <t xml:space="preserve">
CANTIDAD
</t>
  </si>
  <si>
    <t>PRESUPUESTO OFICIAL
E.S.E H.L.C.I</t>
  </si>
  <si>
    <t xml:space="preserve">OFERTA ECONOMICA
</t>
  </si>
  <si>
    <t>EQUIPO</t>
  </si>
  <si>
    <t xml:space="preserve">CANTIDAD
</t>
  </si>
  <si>
    <t>VR UNITARIO
(INCLUIDO IVA)</t>
  </si>
  <si>
    <t>VALOR TOTAL 
(IVA INCLUIDO)</t>
  </si>
  <si>
    <t>EQUIPO DE ORGANOS DE PARED</t>
  </si>
  <si>
    <t>DIVAN</t>
  </si>
  <si>
    <t>TENSIOMETRO DE PARED CON BRAZALETE ADULTO PEDIATRICO CON CERTIFICADO</t>
  </si>
  <si>
    <t>TAMDEN 3 PUESTOS</t>
  </si>
  <si>
    <t>BASCULA DIGITAL CON CERTIFICADO</t>
  </si>
  <si>
    <t>TAMDEN 4 PUESTOS</t>
  </si>
  <si>
    <t>CINTA METRICA</t>
  </si>
  <si>
    <t>ESCRITORIOS</t>
  </si>
  <si>
    <t>AUTOCLAVE 24 LITROS</t>
  </si>
  <si>
    <t>SIILA INTERLOCUTORA</t>
  </si>
  <si>
    <t>PIEZAS DE ALTA</t>
  </si>
  <si>
    <t>ATRIL</t>
  </si>
  <si>
    <t>MICROMOTOR</t>
  </si>
  <si>
    <t xml:space="preserve">MESA DE NOCHE </t>
  </si>
  <si>
    <t>CONTRANGULO</t>
  </si>
  <si>
    <t>VITRINA 1C</t>
  </si>
  <si>
    <t>SCALER</t>
  </si>
  <si>
    <t>MESA PARA PESA BEBE</t>
  </si>
  <si>
    <t>JUEGO INSTRUMENTAL ODONTOLOGIA</t>
  </si>
  <si>
    <t>MESA AUXILIAR</t>
  </si>
  <si>
    <t>CAMILLA DE TRANSPORTE</t>
  </si>
  <si>
    <t xml:space="preserve">SILLA ERGONOMICA </t>
  </si>
  <si>
    <t>CARRO DE MEDICAMENTOS</t>
  </si>
  <si>
    <t>ESCALERILLA DOS PASOS</t>
  </si>
  <si>
    <t>SILLA DE RUEDA</t>
  </si>
  <si>
    <t>TORRE GAVETERA FARMACIA</t>
  </si>
  <si>
    <t>TERMOHIGROMETROS CON CERTIFICADO</t>
  </si>
  <si>
    <t>TOTAL IVA INCLUIDO 19%</t>
  </si>
  <si>
    <t>CAMILLA PARA TRANSPORTE DE CADAVER</t>
  </si>
  <si>
    <t>UNIDAD ODONTOLOGICA</t>
  </si>
  <si>
    <t>CAMILLA GINECOLOGICA</t>
  </si>
  <si>
    <t>COMPRESOR</t>
  </si>
  <si>
    <t>CARRO DE PARO</t>
  </si>
  <si>
    <t xml:space="preserve">LARINGOSCOPIO </t>
  </si>
  <si>
    <t xml:space="preserve"> OFERTA ECONOMICA</t>
  </si>
  <si>
    <t>MONITOR BASICO PARA CARRO DE PARO</t>
  </si>
  <si>
    <t>GRUPO 1 DOTACION EQUIPOS BIOMEDICOS</t>
  </si>
  <si>
    <t>SUCCIONADOR BASICO</t>
  </si>
  <si>
    <t>GRUPO 2 DOTACION MOBILIARIOS</t>
  </si>
  <si>
    <t>INSTRUMENTAL GINECO-OBSTETRICO</t>
  </si>
  <si>
    <t>VR . TOTAL INCLUIDO IVA</t>
  </si>
  <si>
    <t xml:space="preserve">EQUIPO DE ATENCION A PARTOS </t>
  </si>
  <si>
    <t xml:space="preserve">
OFERTA ECONOMICA 
 ADQUISICIÓN E INSTALACIÓN Y PUESTA EN FUNCIONAMIENTO DE DOTACIÓN PARA LA SUBRED CANAPOTE CENTRO DE SALUD BOQUILLA 
  (GRUPO 1)  EQUIPOS BIOMEDICOS
</t>
  </si>
  <si>
    <t xml:space="preserve">
OFERTA ECONOMICA 
 ADQUISICIÓN E INSTALACIÓN Y PUESTA EN FUNCIONAMIENTO DE DOTACIÓN PARA LA SUBRED CANAPOTE CENTRO DE SALUD BOQUILLA 
 (GRUPO 2) MOBILIARIOS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</si>
</sst>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6"/>
      <color theme="1"/>
      <name val="Arial Narrow"/>
      <family val="2"/>
    </font>
    <font>
      <b/>
      <sz val="6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5" fillId="4" borderId="5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/>
    </xf>
    <xf numFmtId="0" fontId="2" fillId="3" borderId="6" xfId="0" applyFont="1" applyFill="1" applyBorder="1"/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7" fillId="0" borderId="8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3" fontId="9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8" fillId="0" borderId="5" xfId="0" applyFont="1" applyBorder="1" applyAlignment="1">
      <alignment vertical="center" wrapText="1"/>
    </xf>
    <xf numFmtId="3" fontId="4" fillId="0" borderId="2" xfId="0" applyNumberFormat="1" applyFont="1" applyBorder="1" applyAlignment="1">
      <alignment horizontal="center"/>
    </xf>
    <xf numFmtId="3" fontId="4" fillId="0" borderId="10" xfId="1" applyNumberFormat="1" applyFont="1" applyFill="1" applyBorder="1" applyAlignment="1">
      <alignment horizontal="center"/>
    </xf>
    <xf numFmtId="3" fontId="4" fillId="0" borderId="5" xfId="1" applyNumberFormat="1" applyFont="1" applyFill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10" fillId="0" borderId="0" xfId="0" applyFont="1"/>
    <xf numFmtId="3" fontId="3" fillId="0" borderId="0" xfId="0" applyNumberFormat="1" applyFont="1" applyAlignment="1">
      <alignment horizontal="center"/>
    </xf>
    <xf numFmtId="0" fontId="4" fillId="4" borderId="1" xfId="0" applyFont="1" applyFill="1" applyBorder="1" applyAlignment="1">
      <alignment horizontal="left" wrapText="1"/>
    </xf>
    <xf numFmtId="0" fontId="4" fillId="4" borderId="3" xfId="0" applyFont="1" applyFill="1" applyBorder="1" applyAlignment="1">
      <alignment horizontal="left" wrapText="1"/>
    </xf>
    <xf numFmtId="3" fontId="4" fillId="4" borderId="5" xfId="0" applyNumberFormat="1" applyFont="1" applyFill="1" applyBorder="1" applyAlignment="1">
      <alignment horizontal="center"/>
    </xf>
    <xf numFmtId="0" fontId="4" fillId="4" borderId="5" xfId="0" applyFont="1" applyFill="1" applyBorder="1"/>
    <xf numFmtId="0" fontId="4" fillId="4" borderId="2" xfId="0" applyFont="1" applyFill="1" applyBorder="1"/>
    <xf numFmtId="0" fontId="11" fillId="0" borderId="0" xfId="0" applyFont="1"/>
    <xf numFmtId="3" fontId="11" fillId="0" borderId="0" xfId="0" applyNumberFormat="1" applyFont="1" applyAlignment="1">
      <alignment horizontal="center"/>
    </xf>
    <xf numFmtId="0" fontId="4" fillId="5" borderId="1" xfId="0" applyFont="1" applyFill="1" applyBorder="1" applyAlignment="1">
      <alignment horizontal="center"/>
    </xf>
    <xf numFmtId="3" fontId="4" fillId="5" borderId="5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3" fontId="4" fillId="0" borderId="11" xfId="0" applyNumberFormat="1" applyFont="1" applyBorder="1" applyAlignment="1">
      <alignment horizontal="center"/>
    </xf>
    <xf numFmtId="3" fontId="4" fillId="0" borderId="12" xfId="0" applyNumberFormat="1" applyFont="1" applyBorder="1" applyAlignment="1">
      <alignment horizontal="center"/>
    </xf>
    <xf numFmtId="0" fontId="2" fillId="3" borderId="8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C7448-3A4D-4F10-98A0-359F110DAE72}">
  <dimension ref="B2:BG30"/>
  <sheetViews>
    <sheetView tabSelected="1" topLeftCell="B1" workbookViewId="0">
      <selection activeCell="G15" sqref="G15"/>
    </sheetView>
  </sheetViews>
  <sheetFormatPr baseColWidth="10" defaultColWidth="11.44140625" defaultRowHeight="13.8" x14ac:dyDescent="0.3"/>
  <cols>
    <col min="1" max="1" width="11.44140625" style="1"/>
    <col min="2" max="2" width="4.5546875" style="1" bestFit="1" customWidth="1"/>
    <col min="3" max="3" width="26.44140625" style="1" bestFit="1" customWidth="1"/>
    <col min="4" max="4" width="7" style="1" bestFit="1" customWidth="1"/>
    <col min="5" max="5" width="13.6640625" style="1" customWidth="1"/>
    <col min="6" max="6" width="14.109375" style="1" customWidth="1"/>
    <col min="7" max="7" width="13.5546875" style="1" customWidth="1"/>
    <col min="8" max="8" width="14" style="1" customWidth="1"/>
    <col min="9" max="9" width="11.44140625" style="1"/>
    <col min="10" max="10" width="5.6640625" style="1" bestFit="1" customWidth="1"/>
    <col min="11" max="11" width="20.5546875" style="1" bestFit="1" customWidth="1"/>
    <col min="12" max="12" width="9.44140625" style="1" customWidth="1"/>
    <col min="13" max="13" width="14.109375" style="1" customWidth="1"/>
    <col min="14" max="14" width="12.44140625" style="2" bestFit="1" customWidth="1"/>
    <col min="15" max="15" width="14.21875" style="1" customWidth="1"/>
    <col min="16" max="16" width="17.109375" style="1" customWidth="1"/>
    <col min="17" max="17" width="16.77734375" style="1" customWidth="1"/>
    <col min="18" max="18" width="11.5546875" style="1" bestFit="1" customWidth="1"/>
    <col min="19" max="16384" width="11.44140625" style="1"/>
  </cols>
  <sheetData>
    <row r="2" spans="2:16" ht="14.4" thickBot="1" x14ac:dyDescent="0.35"/>
    <row r="3" spans="2:16" ht="104.4" customHeight="1" thickBot="1" x14ac:dyDescent="0.35">
      <c r="B3" s="3" t="s">
        <v>51</v>
      </c>
      <c r="C3" s="4"/>
      <c r="D3" s="4"/>
      <c r="E3" s="4"/>
      <c r="F3" s="4"/>
      <c r="G3" s="4"/>
      <c r="H3" s="5"/>
      <c r="K3" s="3" t="s">
        <v>52</v>
      </c>
      <c r="L3" s="4"/>
      <c r="M3" s="4"/>
      <c r="N3" s="4"/>
      <c r="O3" s="4"/>
      <c r="P3" s="5"/>
    </row>
    <row r="4" spans="2:16" ht="41.4" customHeight="1" thickBot="1" x14ac:dyDescent="0.35">
      <c r="B4" s="6" t="s">
        <v>0</v>
      </c>
      <c r="C4" s="6" t="s">
        <v>1</v>
      </c>
      <c r="D4" s="7" t="s">
        <v>2</v>
      </c>
      <c r="E4" s="8" t="s">
        <v>3</v>
      </c>
      <c r="F4" s="9"/>
      <c r="G4" s="10" t="s">
        <v>4</v>
      </c>
      <c r="H4" s="11"/>
      <c r="I4" s="12"/>
      <c r="J4" s="13" t="s">
        <v>0</v>
      </c>
      <c r="K4" s="14" t="s">
        <v>5</v>
      </c>
      <c r="L4" s="15" t="s">
        <v>6</v>
      </c>
      <c r="M4" s="8" t="s">
        <v>3</v>
      </c>
      <c r="N4" s="9"/>
      <c r="O4" s="10" t="s">
        <v>4</v>
      </c>
      <c r="P4" s="11"/>
    </row>
    <row r="5" spans="2:16" ht="28.2" thickBot="1" x14ac:dyDescent="0.35">
      <c r="B5" s="16"/>
      <c r="C5" s="16"/>
      <c r="D5" s="17"/>
      <c r="E5" s="18" t="s">
        <v>7</v>
      </c>
      <c r="F5" s="18" t="s">
        <v>8</v>
      </c>
      <c r="G5" s="18" t="s">
        <v>7</v>
      </c>
      <c r="H5" s="18" t="s">
        <v>8</v>
      </c>
      <c r="I5" s="12"/>
      <c r="J5" s="19"/>
      <c r="K5" s="20"/>
      <c r="L5" s="21"/>
      <c r="M5" s="18" t="s">
        <v>7</v>
      </c>
      <c r="N5" s="18" t="s">
        <v>8</v>
      </c>
      <c r="O5" s="18" t="s">
        <v>7</v>
      </c>
      <c r="P5" s="18" t="s">
        <v>8</v>
      </c>
    </row>
    <row r="6" spans="2:16" ht="14.4" thickBot="1" x14ac:dyDescent="0.35">
      <c r="B6" s="22">
        <v>1</v>
      </c>
      <c r="C6" s="23" t="s">
        <v>9</v>
      </c>
      <c r="D6" s="24">
        <v>7</v>
      </c>
      <c r="E6" s="25">
        <v>4878664.0233333334</v>
      </c>
      <c r="F6" s="25">
        <v>34150648.163333334</v>
      </c>
      <c r="G6" s="25">
        <v>0</v>
      </c>
      <c r="H6" s="25">
        <f>SUM(D6*G6)</f>
        <v>0</v>
      </c>
      <c r="I6" s="12"/>
      <c r="J6" s="26">
        <v>1</v>
      </c>
      <c r="K6" s="27" t="s">
        <v>10</v>
      </c>
      <c r="L6" s="28">
        <v>5</v>
      </c>
      <c r="M6" s="25">
        <v>521352.09</v>
      </c>
      <c r="N6" s="25">
        <v>2606760.4499999997</v>
      </c>
      <c r="O6" s="25">
        <v>0</v>
      </c>
      <c r="P6" s="25">
        <f>SUM(L6*O6)</f>
        <v>0</v>
      </c>
    </row>
    <row r="7" spans="2:16" ht="31.2" thickBot="1" x14ac:dyDescent="0.35">
      <c r="B7" s="22">
        <v>2</v>
      </c>
      <c r="C7" s="29" t="s">
        <v>11</v>
      </c>
      <c r="D7" s="30">
        <v>7</v>
      </c>
      <c r="E7" s="25">
        <v>922048.49333333329</v>
      </c>
      <c r="F7" s="25">
        <v>6454339.4533333331</v>
      </c>
      <c r="G7" s="25">
        <v>0</v>
      </c>
      <c r="H7" s="25">
        <f t="shared" ref="H7:H29" si="0">SUM(D7*G7)</f>
        <v>0</v>
      </c>
      <c r="I7" s="12"/>
      <c r="J7" s="26">
        <v>2</v>
      </c>
      <c r="K7" s="27" t="s">
        <v>12</v>
      </c>
      <c r="L7" s="28">
        <v>1</v>
      </c>
      <c r="M7" s="25">
        <v>1043669.6666666666</v>
      </c>
      <c r="N7" s="25">
        <v>1043669.6666666666</v>
      </c>
      <c r="O7" s="25">
        <v>0</v>
      </c>
      <c r="P7" s="25">
        <f t="shared" ref="P7:P18" si="1">SUM(L7*O7)</f>
        <v>0</v>
      </c>
    </row>
    <row r="8" spans="2:16" ht="14.4" thickBot="1" x14ac:dyDescent="0.35">
      <c r="B8" s="22">
        <v>3</v>
      </c>
      <c r="C8" s="23" t="s">
        <v>13</v>
      </c>
      <c r="D8" s="30">
        <v>3</v>
      </c>
      <c r="E8" s="25">
        <v>2366628.3666666667</v>
      </c>
      <c r="F8" s="25">
        <v>7099885.1000000006</v>
      </c>
      <c r="G8" s="25">
        <v>0</v>
      </c>
      <c r="H8" s="25">
        <f t="shared" si="0"/>
        <v>0</v>
      </c>
      <c r="I8" s="12"/>
      <c r="J8" s="26">
        <v>3</v>
      </c>
      <c r="K8" s="27" t="s">
        <v>14</v>
      </c>
      <c r="L8" s="28">
        <v>6</v>
      </c>
      <c r="M8" s="25">
        <v>1326678.2433333334</v>
      </c>
      <c r="N8" s="25">
        <v>7960069.46</v>
      </c>
      <c r="O8" s="25">
        <v>0</v>
      </c>
      <c r="P8" s="25">
        <f t="shared" si="1"/>
        <v>0</v>
      </c>
    </row>
    <row r="9" spans="2:16" ht="14.4" thickBot="1" x14ac:dyDescent="0.35">
      <c r="B9" s="22">
        <v>5</v>
      </c>
      <c r="C9" s="23" t="s">
        <v>15</v>
      </c>
      <c r="D9" s="30">
        <v>15</v>
      </c>
      <c r="E9" s="25">
        <v>57343.323333333334</v>
      </c>
      <c r="F9" s="25">
        <v>860149.85</v>
      </c>
      <c r="G9" s="25">
        <v>0</v>
      </c>
      <c r="H9" s="25">
        <f t="shared" si="0"/>
        <v>0</v>
      </c>
      <c r="I9" s="12"/>
      <c r="J9" s="26">
        <v>4</v>
      </c>
      <c r="K9" s="27" t="s">
        <v>16</v>
      </c>
      <c r="L9" s="28">
        <v>7</v>
      </c>
      <c r="M9" s="25">
        <v>1773628.7566666666</v>
      </c>
      <c r="N9" s="25">
        <v>12415401.296666667</v>
      </c>
      <c r="O9" s="25">
        <v>0</v>
      </c>
      <c r="P9" s="25">
        <f t="shared" si="1"/>
        <v>0</v>
      </c>
    </row>
    <row r="10" spans="2:16" ht="14.4" thickBot="1" x14ac:dyDescent="0.35">
      <c r="B10" s="22">
        <v>6</v>
      </c>
      <c r="C10" s="23" t="s">
        <v>17</v>
      </c>
      <c r="D10" s="30">
        <v>1</v>
      </c>
      <c r="E10" s="25">
        <v>14526330</v>
      </c>
      <c r="F10" s="25">
        <v>14526330</v>
      </c>
      <c r="G10" s="25">
        <v>0</v>
      </c>
      <c r="H10" s="25">
        <f t="shared" si="0"/>
        <v>0</v>
      </c>
      <c r="I10" s="12"/>
      <c r="J10" s="26">
        <v>5</v>
      </c>
      <c r="K10" s="27" t="s">
        <v>18</v>
      </c>
      <c r="L10" s="28">
        <v>12</v>
      </c>
      <c r="M10" s="25">
        <v>323547.11666666664</v>
      </c>
      <c r="N10" s="25">
        <v>3882565.4</v>
      </c>
      <c r="O10" s="25">
        <v>0</v>
      </c>
      <c r="P10" s="25">
        <f t="shared" si="1"/>
        <v>0</v>
      </c>
    </row>
    <row r="11" spans="2:16" ht="14.4" thickBot="1" x14ac:dyDescent="0.35">
      <c r="B11" s="22">
        <v>7</v>
      </c>
      <c r="C11" s="23" t="s">
        <v>19</v>
      </c>
      <c r="D11" s="30">
        <v>7</v>
      </c>
      <c r="E11" s="25">
        <v>1166283.6966666665</v>
      </c>
      <c r="F11" s="25">
        <v>8163985.876666666</v>
      </c>
      <c r="G11" s="25">
        <v>0</v>
      </c>
      <c r="H11" s="25">
        <f t="shared" si="0"/>
        <v>0</v>
      </c>
      <c r="I11" s="12"/>
      <c r="J11" s="26">
        <v>6</v>
      </c>
      <c r="K11" s="27" t="s">
        <v>20</v>
      </c>
      <c r="L11" s="28">
        <v>5</v>
      </c>
      <c r="M11" s="25">
        <v>232631.91</v>
      </c>
      <c r="N11" s="25">
        <v>1163159.55</v>
      </c>
      <c r="O11" s="25">
        <v>0</v>
      </c>
      <c r="P11" s="25">
        <f t="shared" si="1"/>
        <v>0</v>
      </c>
    </row>
    <row r="12" spans="2:16" ht="14.4" thickBot="1" x14ac:dyDescent="0.35">
      <c r="B12" s="22">
        <v>8</v>
      </c>
      <c r="C12" s="23" t="s">
        <v>21</v>
      </c>
      <c r="D12" s="30">
        <v>3</v>
      </c>
      <c r="E12" s="25">
        <v>2285593.3333333335</v>
      </c>
      <c r="F12" s="25">
        <v>6856780</v>
      </c>
      <c r="G12" s="25">
        <v>0</v>
      </c>
      <c r="H12" s="25">
        <f t="shared" si="0"/>
        <v>0</v>
      </c>
      <c r="I12" s="12"/>
      <c r="J12" s="26">
        <v>7</v>
      </c>
      <c r="K12" s="27" t="s">
        <v>22</v>
      </c>
      <c r="L12" s="28">
        <v>5</v>
      </c>
      <c r="M12" s="25">
        <v>611131.24333333329</v>
      </c>
      <c r="N12" s="25">
        <v>3055656.2166666668</v>
      </c>
      <c r="O12" s="25">
        <v>0</v>
      </c>
      <c r="P12" s="25">
        <f t="shared" si="1"/>
        <v>0</v>
      </c>
    </row>
    <row r="13" spans="2:16" ht="14.4" thickBot="1" x14ac:dyDescent="0.35">
      <c r="B13" s="22">
        <v>9</v>
      </c>
      <c r="C13" s="23" t="s">
        <v>23</v>
      </c>
      <c r="D13" s="30">
        <v>5</v>
      </c>
      <c r="E13" s="25">
        <v>878748.75666666671</v>
      </c>
      <c r="F13" s="25">
        <v>4393743.7833333332</v>
      </c>
      <c r="G13" s="25">
        <v>0</v>
      </c>
      <c r="H13" s="25">
        <f t="shared" si="0"/>
        <v>0</v>
      </c>
      <c r="I13" s="12"/>
      <c r="J13" s="26">
        <v>8</v>
      </c>
      <c r="K13" s="27" t="s">
        <v>24</v>
      </c>
      <c r="L13" s="28">
        <v>2</v>
      </c>
      <c r="M13" s="25">
        <v>927274.57666666666</v>
      </c>
      <c r="N13" s="25">
        <v>1854549.1533333333</v>
      </c>
      <c r="O13" s="25">
        <v>0</v>
      </c>
      <c r="P13" s="25">
        <f t="shared" si="1"/>
        <v>0</v>
      </c>
    </row>
    <row r="14" spans="2:16" ht="14.4" thickBot="1" x14ac:dyDescent="0.35">
      <c r="B14" s="22">
        <v>10</v>
      </c>
      <c r="C14" s="23" t="s">
        <v>25</v>
      </c>
      <c r="D14" s="30">
        <v>2</v>
      </c>
      <c r="E14" s="25">
        <v>1928328.7566666666</v>
      </c>
      <c r="F14" s="25">
        <v>3856657.5133333332</v>
      </c>
      <c r="G14" s="25">
        <v>0</v>
      </c>
      <c r="H14" s="25">
        <f t="shared" si="0"/>
        <v>0</v>
      </c>
      <c r="I14" s="12"/>
      <c r="J14" s="26">
        <v>9</v>
      </c>
      <c r="K14" s="27" t="s">
        <v>26</v>
      </c>
      <c r="L14" s="28">
        <v>5</v>
      </c>
      <c r="M14" s="25">
        <v>1373392.09</v>
      </c>
      <c r="N14" s="25">
        <v>6866960.4500000002</v>
      </c>
      <c r="O14" s="25">
        <v>0</v>
      </c>
      <c r="P14" s="25">
        <f t="shared" si="1"/>
        <v>0</v>
      </c>
    </row>
    <row r="15" spans="2:16" ht="14.4" thickBot="1" x14ac:dyDescent="0.35">
      <c r="B15" s="22">
        <v>11</v>
      </c>
      <c r="C15" s="23" t="s">
        <v>27</v>
      </c>
      <c r="D15" s="30">
        <v>5</v>
      </c>
      <c r="E15" s="25">
        <v>1132483.3333333333</v>
      </c>
      <c r="F15" s="25">
        <v>5662416.666666667</v>
      </c>
      <c r="G15" s="25">
        <v>0</v>
      </c>
      <c r="H15" s="25">
        <f t="shared" si="0"/>
        <v>0</v>
      </c>
      <c r="I15" s="12"/>
      <c r="J15" s="26">
        <v>10</v>
      </c>
      <c r="K15" s="27" t="s">
        <v>28</v>
      </c>
      <c r="L15" s="28">
        <v>7</v>
      </c>
      <c r="M15" s="25">
        <v>327514.57666666666</v>
      </c>
      <c r="N15" s="25">
        <v>2292602.0366666666</v>
      </c>
      <c r="O15" s="25">
        <v>0</v>
      </c>
      <c r="P15" s="25">
        <f t="shared" si="1"/>
        <v>0</v>
      </c>
    </row>
    <row r="16" spans="2:16" ht="14.4" thickBot="1" x14ac:dyDescent="0.35">
      <c r="B16" s="22">
        <v>12</v>
      </c>
      <c r="C16" s="23" t="s">
        <v>29</v>
      </c>
      <c r="D16" s="30">
        <v>4</v>
      </c>
      <c r="E16" s="25">
        <v>1866453.9133333333</v>
      </c>
      <c r="F16" s="25">
        <v>7465815.6533333333</v>
      </c>
      <c r="G16" s="25">
        <v>0</v>
      </c>
      <c r="H16" s="25">
        <f t="shared" si="0"/>
        <v>0</v>
      </c>
      <c r="I16" s="12"/>
      <c r="J16" s="26">
        <v>11</v>
      </c>
      <c r="K16" s="27" t="s">
        <v>30</v>
      </c>
      <c r="L16" s="28">
        <v>16</v>
      </c>
      <c r="M16" s="25">
        <v>788573.33333333337</v>
      </c>
      <c r="N16" s="25">
        <v>12617173.333333334</v>
      </c>
      <c r="O16" s="25">
        <v>0</v>
      </c>
      <c r="P16" s="25">
        <f t="shared" si="1"/>
        <v>0</v>
      </c>
    </row>
    <row r="17" spans="2:16" ht="14.4" thickBot="1" x14ac:dyDescent="0.35">
      <c r="B17" s="22">
        <v>13</v>
      </c>
      <c r="C17" s="23" t="s">
        <v>31</v>
      </c>
      <c r="D17" s="30">
        <v>1</v>
      </c>
      <c r="E17" s="25">
        <v>3175713.3333333335</v>
      </c>
      <c r="F17" s="25">
        <v>3175713.3333333335</v>
      </c>
      <c r="G17" s="25">
        <v>0</v>
      </c>
      <c r="H17" s="25">
        <f t="shared" si="0"/>
        <v>0</v>
      </c>
      <c r="I17" s="12"/>
      <c r="J17" s="26">
        <v>12</v>
      </c>
      <c r="K17" s="27" t="s">
        <v>32</v>
      </c>
      <c r="L17" s="31">
        <v>15</v>
      </c>
      <c r="M17" s="25">
        <v>176794.33333333334</v>
      </c>
      <c r="N17" s="25">
        <v>2651915</v>
      </c>
      <c r="O17" s="25">
        <v>0</v>
      </c>
      <c r="P17" s="25">
        <f t="shared" si="1"/>
        <v>0</v>
      </c>
    </row>
    <row r="18" spans="2:16" ht="28.2" thickBot="1" x14ac:dyDescent="0.35">
      <c r="B18" s="22">
        <v>14</v>
      </c>
      <c r="C18" s="23" t="s">
        <v>33</v>
      </c>
      <c r="D18" s="30">
        <v>2</v>
      </c>
      <c r="E18" s="25">
        <v>674250</v>
      </c>
      <c r="F18" s="25">
        <v>1348500</v>
      </c>
      <c r="G18" s="25">
        <v>0</v>
      </c>
      <c r="H18" s="25">
        <f t="shared" si="0"/>
        <v>0</v>
      </c>
      <c r="I18" s="12"/>
      <c r="J18" s="26">
        <v>13</v>
      </c>
      <c r="K18" s="32" t="s">
        <v>34</v>
      </c>
      <c r="L18" s="31">
        <v>2</v>
      </c>
      <c r="M18" s="25">
        <v>6124573</v>
      </c>
      <c r="N18" s="25">
        <v>12249146</v>
      </c>
      <c r="O18" s="25">
        <v>0</v>
      </c>
      <c r="P18" s="25">
        <f t="shared" si="1"/>
        <v>0</v>
      </c>
    </row>
    <row r="19" spans="2:16" ht="14.4" thickBot="1" x14ac:dyDescent="0.35">
      <c r="B19" s="22">
        <v>15</v>
      </c>
      <c r="C19" s="23" t="s">
        <v>35</v>
      </c>
      <c r="D19" s="30">
        <v>14</v>
      </c>
      <c r="E19" s="25">
        <v>272906.66666666669</v>
      </c>
      <c r="F19" s="25">
        <v>3820693.3333333335</v>
      </c>
      <c r="G19" s="25">
        <v>0</v>
      </c>
      <c r="H19" s="25">
        <f t="shared" si="0"/>
        <v>0</v>
      </c>
      <c r="I19" s="12"/>
      <c r="J19" s="33" t="s">
        <v>36</v>
      </c>
      <c r="K19" s="33"/>
      <c r="L19" s="33"/>
      <c r="M19" s="34">
        <f>SUM(M6:M18)</f>
        <v>15550760.936666667</v>
      </c>
      <c r="N19" s="35">
        <f>SUM(N6:N18)</f>
        <v>70659628.01333335</v>
      </c>
      <c r="O19" s="35">
        <f t="shared" ref="O19:P19" si="2">SUM(O6:O18)</f>
        <v>0</v>
      </c>
      <c r="P19" s="35">
        <f t="shared" si="2"/>
        <v>0</v>
      </c>
    </row>
    <row r="20" spans="2:16" ht="14.4" thickBot="1" x14ac:dyDescent="0.35">
      <c r="B20" s="22">
        <v>16</v>
      </c>
      <c r="C20" s="23" t="s">
        <v>37</v>
      </c>
      <c r="D20" s="30">
        <v>1</v>
      </c>
      <c r="E20" s="25">
        <v>5169756.666666667</v>
      </c>
      <c r="F20" s="25">
        <v>5169756.666666667</v>
      </c>
      <c r="G20" s="25">
        <v>0</v>
      </c>
      <c r="H20" s="25">
        <f t="shared" si="0"/>
        <v>0</v>
      </c>
      <c r="I20" s="12"/>
      <c r="M20" s="36"/>
      <c r="N20" s="37"/>
    </row>
    <row r="21" spans="2:16" ht="14.4" thickBot="1" x14ac:dyDescent="0.35">
      <c r="B21" s="22">
        <v>17</v>
      </c>
      <c r="C21" s="23" t="s">
        <v>38</v>
      </c>
      <c r="D21" s="30">
        <v>1</v>
      </c>
      <c r="E21" s="25">
        <v>16140366.666666666</v>
      </c>
      <c r="F21" s="25">
        <v>16140366.666666666</v>
      </c>
      <c r="G21" s="25">
        <v>0</v>
      </c>
      <c r="H21" s="25">
        <f t="shared" si="0"/>
        <v>0</v>
      </c>
      <c r="I21" s="12"/>
      <c r="M21" s="36"/>
      <c r="N21" s="37"/>
    </row>
    <row r="22" spans="2:16" ht="14.4" thickBot="1" x14ac:dyDescent="0.35">
      <c r="B22" s="22">
        <v>18</v>
      </c>
      <c r="C22" s="23" t="s">
        <v>39</v>
      </c>
      <c r="D22" s="30">
        <v>1</v>
      </c>
      <c r="E22" s="25">
        <v>3614677.7566666664</v>
      </c>
      <c r="F22" s="25">
        <v>3614677.7566666664</v>
      </c>
      <c r="G22" s="25">
        <v>0</v>
      </c>
      <c r="H22" s="25">
        <f t="shared" si="0"/>
        <v>0</v>
      </c>
      <c r="I22" s="12"/>
    </row>
    <row r="23" spans="2:16" ht="14.4" thickBot="1" x14ac:dyDescent="0.35">
      <c r="B23" s="22">
        <v>19</v>
      </c>
      <c r="C23" s="23" t="s">
        <v>40</v>
      </c>
      <c r="D23" s="30">
        <v>1</v>
      </c>
      <c r="E23" s="25">
        <v>3371666.6666666665</v>
      </c>
      <c r="F23" s="25">
        <v>3371666.6666666665</v>
      </c>
      <c r="G23" s="25">
        <v>0</v>
      </c>
      <c r="H23" s="25">
        <f t="shared" si="0"/>
        <v>0</v>
      </c>
      <c r="I23" s="12"/>
    </row>
    <row r="24" spans="2:16" ht="14.4" thickBot="1" x14ac:dyDescent="0.35">
      <c r="B24" s="22">
        <v>20</v>
      </c>
      <c r="C24" s="23" t="s">
        <v>41</v>
      </c>
      <c r="D24" s="30">
        <v>1</v>
      </c>
      <c r="E24" s="25">
        <v>3788166.6666666665</v>
      </c>
      <c r="F24" s="25">
        <v>3788166.6666666665</v>
      </c>
      <c r="G24" s="25">
        <v>0</v>
      </c>
      <c r="H24" s="25">
        <f t="shared" si="0"/>
        <v>0</v>
      </c>
      <c r="I24" s="12"/>
    </row>
    <row r="25" spans="2:16" ht="14.4" thickBot="1" x14ac:dyDescent="0.35">
      <c r="B25" s="22">
        <v>21</v>
      </c>
      <c r="C25" s="23" t="s">
        <v>42</v>
      </c>
      <c r="D25" s="30">
        <v>2</v>
      </c>
      <c r="E25" s="25">
        <v>3359766.6666666665</v>
      </c>
      <c r="F25" s="25">
        <v>6719533.333333333</v>
      </c>
      <c r="G25" s="25">
        <v>0</v>
      </c>
      <c r="H25" s="25">
        <f t="shared" si="0"/>
        <v>0</v>
      </c>
      <c r="I25" s="12"/>
      <c r="K25" s="38" t="s">
        <v>43</v>
      </c>
      <c r="L25" s="39"/>
      <c r="M25" s="40"/>
      <c r="N25" s="41"/>
      <c r="O25" s="41"/>
      <c r="P25" s="42"/>
    </row>
    <row r="26" spans="2:16" ht="28.2" customHeight="1" thickBot="1" x14ac:dyDescent="0.35">
      <c r="B26" s="22">
        <v>22</v>
      </c>
      <c r="C26" s="23" t="s">
        <v>44</v>
      </c>
      <c r="D26" s="30">
        <v>2</v>
      </c>
      <c r="E26" s="25">
        <v>6371359.166666667</v>
      </c>
      <c r="F26" s="25">
        <v>12742718.333333334</v>
      </c>
      <c r="G26" s="25">
        <v>0</v>
      </c>
      <c r="H26" s="25">
        <f t="shared" si="0"/>
        <v>0</v>
      </c>
      <c r="I26" s="12"/>
      <c r="K26" s="43" t="s">
        <v>45</v>
      </c>
      <c r="L26" s="44"/>
      <c r="M26" s="45">
        <f>SUM(H30)</f>
        <v>0</v>
      </c>
      <c r="N26" s="41"/>
      <c r="O26" s="41"/>
      <c r="P26" s="42"/>
    </row>
    <row r="27" spans="2:16" ht="14.4" thickBot="1" x14ac:dyDescent="0.35">
      <c r="B27" s="22">
        <v>23</v>
      </c>
      <c r="C27" s="23" t="s">
        <v>46</v>
      </c>
      <c r="D27" s="30">
        <v>2</v>
      </c>
      <c r="E27" s="25">
        <v>1081710</v>
      </c>
      <c r="F27" s="25">
        <v>2163420</v>
      </c>
      <c r="G27" s="25">
        <v>0</v>
      </c>
      <c r="H27" s="25">
        <f t="shared" si="0"/>
        <v>0</v>
      </c>
      <c r="I27" s="12"/>
      <c r="K27" s="46" t="s">
        <v>47</v>
      </c>
      <c r="L27" s="47"/>
      <c r="M27" s="45">
        <f>SUM(P19)</f>
        <v>0</v>
      </c>
      <c r="N27" s="48"/>
      <c r="O27" s="48"/>
      <c r="P27" s="49"/>
    </row>
    <row r="28" spans="2:16" ht="15" customHeight="1" thickBot="1" x14ac:dyDescent="0.35">
      <c r="B28" s="22">
        <v>24</v>
      </c>
      <c r="C28" s="23" t="s">
        <v>48</v>
      </c>
      <c r="D28" s="30">
        <v>1</v>
      </c>
      <c r="E28" s="25">
        <v>1760618.8833333335</v>
      </c>
      <c r="F28" s="25">
        <v>1760618.8833333335</v>
      </c>
      <c r="G28" s="25">
        <v>0</v>
      </c>
      <c r="H28" s="25">
        <f t="shared" si="0"/>
        <v>0</v>
      </c>
      <c r="I28" s="12"/>
      <c r="K28" s="50" t="s">
        <v>49</v>
      </c>
      <c r="L28" s="11"/>
      <c r="M28" s="51">
        <f>SUM(M26:M27)</f>
        <v>0</v>
      </c>
    </row>
    <row r="29" spans="2:16" ht="14.4" thickBot="1" x14ac:dyDescent="0.35">
      <c r="B29" s="22">
        <v>25</v>
      </c>
      <c r="C29" s="23" t="s">
        <v>50</v>
      </c>
      <c r="D29" s="30">
        <v>1</v>
      </c>
      <c r="E29" s="25">
        <v>1116025.6333333333</v>
      </c>
      <c r="F29" s="25">
        <v>1116025.6333333333</v>
      </c>
      <c r="G29" s="25">
        <v>0</v>
      </c>
      <c r="H29" s="25">
        <f t="shared" si="0"/>
        <v>0</v>
      </c>
      <c r="I29" s="12"/>
    </row>
    <row r="30" spans="2:16" ht="14.4" thickBot="1" x14ac:dyDescent="0.35">
      <c r="B30" s="52" t="s">
        <v>36</v>
      </c>
      <c r="C30" s="53"/>
      <c r="D30" s="53"/>
      <c r="E30" s="54">
        <f>SUM(E6:E29)</f>
        <v>81905890.770000011</v>
      </c>
      <c r="F30" s="55">
        <f>SUM(F6:F29)</f>
        <v>164422609.33333334</v>
      </c>
      <c r="G30" s="54">
        <f>SUM(G6:G29)</f>
        <v>0</v>
      </c>
      <c r="H30" s="55">
        <f>SUM(H6:H29)</f>
        <v>0</v>
      </c>
      <c r="I30" s="56"/>
    </row>
  </sheetData>
  <mergeCells count="17">
    <mergeCell ref="B30:D30"/>
    <mergeCell ref="B3:H3"/>
    <mergeCell ref="K3:P3"/>
    <mergeCell ref="M4:N4"/>
    <mergeCell ref="O4:P4"/>
    <mergeCell ref="J19:L19"/>
    <mergeCell ref="K25:M25"/>
    <mergeCell ref="K26:L26"/>
    <mergeCell ref="K28:L28"/>
    <mergeCell ref="B4:B5"/>
    <mergeCell ref="C4:C5"/>
    <mergeCell ref="D4:D5"/>
    <mergeCell ref="E4:F4"/>
    <mergeCell ref="G4:H4"/>
    <mergeCell ref="J4:J5"/>
    <mergeCell ref="K4:K5"/>
    <mergeCell ref="L4:L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ECON-DOT EQ BOQUIL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2024-07-31T20:41:00Z</dcterms:created>
  <dcterms:modified xsi:type="dcterms:W3CDTF">2024-07-31T20:54:17Z</dcterms:modified>
</cp:coreProperties>
</file>