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flor.godoy\Documents\02INMLCF 2023\05CONTRATOS\CONTRATOS 2023\DEFINITIVOS RADICAR SG 20230914\"/>
    </mc:Choice>
  </mc:AlternateContent>
  <bookViews>
    <workbookView xWindow="-105" yWindow="-105" windowWidth="19425" windowHeight="10425" firstSheet="1" activeTab="2"/>
  </bookViews>
  <sheets>
    <sheet name="PÌLEGO" sheetId="8" state="hidden" r:id="rId1"/>
    <sheet name="Infraestructura" sheetId="5" r:id="rId2"/>
    <sheet name="VERIFICACIÓN INFRAESTRUCTURA" sheetId="9" r:id="rId3"/>
    <sheet name="DISTRIBUCIÓN PPTO" sheetId="7" state="hidden" r:id="rId4"/>
  </sheets>
  <externalReferences>
    <externalReference r:id="rId5"/>
  </externalReferenc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0" i="7" l="1"/>
  <c r="B9" i="7"/>
  <c r="B7" i="7"/>
  <c r="B6" i="7"/>
  <c r="B5" i="7"/>
  <c r="B4" i="7"/>
  <c r="B3" i="7" l="1"/>
  <c r="B8" i="7" l="1"/>
  <c r="B2" i="7"/>
  <c r="B11" i="7" l="1"/>
</calcChain>
</file>

<file path=xl/sharedStrings.xml><?xml version="1.0" encoding="utf-8"?>
<sst xmlns="http://schemas.openxmlformats.org/spreadsheetml/2006/main" count="65" uniqueCount="62">
  <si>
    <t>DESCRIPCION</t>
  </si>
  <si>
    <t>GLICEMIA</t>
  </si>
  <si>
    <t>AUDIOMETRIA</t>
  </si>
  <si>
    <t>ESPIROMETRIA</t>
  </si>
  <si>
    <t>CUADRO HEMATICO</t>
  </si>
  <si>
    <t>FROTIS DE SANGRE PERIFERICA</t>
  </si>
  <si>
    <t>INSTITUTO NACIONAL DE MEDICINA LEGAL Y CIENCIAS FORENSES</t>
  </si>
  <si>
    <t>ITEM</t>
  </si>
  <si>
    <t>OPTOMETRIA</t>
  </si>
  <si>
    <t>BUN</t>
  </si>
  <si>
    <t>CREATININA</t>
  </si>
  <si>
    <t>COLINESTERASA ERITROCITARIA</t>
  </si>
  <si>
    <t>PARCIAL DE ORINA</t>
  </si>
  <si>
    <t>ELECTROCARDIOGRAMA</t>
  </si>
  <si>
    <t>TSH</t>
  </si>
  <si>
    <t>T3</t>
  </si>
  <si>
    <t>T4</t>
  </si>
  <si>
    <t>VALOR TOTAL NACIONAL</t>
  </si>
  <si>
    <t>FOSFATASAS ALCALINA</t>
  </si>
  <si>
    <t>EXAMEN PSICOLOGICO</t>
  </si>
  <si>
    <t>TRANSAMINASAS (TGO)</t>
  </si>
  <si>
    <t>TRANSAMINASAS (TGP)</t>
  </si>
  <si>
    <t>PERFIL LIPIDO (COLESTEROL TOTAL, COLESTEROL HDL, COLESTEROL LDL Y TRIGLICERIDOS)</t>
  </si>
  <si>
    <t>EXAMEN MEDICO POS INCAPACIDAD</t>
  </si>
  <si>
    <t>NIVEL CENTRAL</t>
  </si>
  <si>
    <t>REGIONAL BOGOTA</t>
  </si>
  <si>
    <t>REGIONAL ORIENTE</t>
  </si>
  <si>
    <t>REGIONAL NOROCCIDENTE</t>
  </si>
  <si>
    <t>REGIONAL OCCIDENTE</t>
  </si>
  <si>
    <t>REGIONAL NORTE</t>
  </si>
  <si>
    <t>REGIONAL SUROCCIDENTE</t>
  </si>
  <si>
    <t>REGIONAL SUR</t>
  </si>
  <si>
    <t>REGIONAL NORORIENTE</t>
  </si>
  <si>
    <t>TOTAL</t>
  </si>
  <si>
    <t>DISTRIBUCIÓN PRESUPUESTO EXAMENES MEDICOS 2016</t>
  </si>
  <si>
    <t>EXAMEN DE ANTICUERPOS PARA HEPATITIS B</t>
  </si>
  <si>
    <t xml:space="preserve">MARÍA CONSTANZA POLANCO CONTRERAS         </t>
  </si>
  <si>
    <t>CARLOS HUMBERTO PEDRAZA POVEDA</t>
  </si>
  <si>
    <t>Jefe Oficina Asesora de Personal</t>
  </si>
  <si>
    <t>Coordinador Grupo de Salud Ocupacional, Seguridad Industrial y Ambiente</t>
  </si>
  <si>
    <t>Proyectó: Fanery García Chávez - Profesional Especializado GSOSIA, Maireth Patricia Villarreal Arias - Profesional Universitario Oficina de Personal</t>
  </si>
  <si>
    <t>SUBTOTAL</t>
  </si>
  <si>
    <t>IVA(%)</t>
  </si>
  <si>
    <t>---------------------</t>
  </si>
  <si>
    <t xml:space="preserve">CANTIDAD </t>
  </si>
  <si>
    <t>EXAMEN MEDICOS OCUPACIONALES INGRESO, PERIODICOS, EGRESO</t>
  </si>
  <si>
    <t>VALOR UNITARIO NACIONAL</t>
  </si>
  <si>
    <t>VALOR TOTAL DE LA PROPUESTA (A+B)</t>
  </si>
  <si>
    <t>$</t>
  </si>
  <si>
    <t>GRUPO NACIONAL DE GESTION DE LA SEGURIDAD Y SALUD EN EL TRABAJO</t>
  </si>
  <si>
    <t>Ciudad</t>
  </si>
  <si>
    <t>Nombre del Consultorio o IPS</t>
  </si>
  <si>
    <t xml:space="preserve">Dirección </t>
  </si>
  <si>
    <t>Teléfono</t>
  </si>
  <si>
    <t>Horario de servicio</t>
  </si>
  <si>
    <t>Certificado de habilitación o REPS</t>
  </si>
  <si>
    <t xml:space="preserve">Licencias de salud ocupacional </t>
  </si>
  <si>
    <t>FORMATO ESPECIFICACIONES TECNICAS DE INFRAESTRUCTURA</t>
  </si>
  <si>
    <r>
      <t xml:space="preserve">Sede principal propia o arrendada o Institución subcontratada </t>
    </r>
    <r>
      <rPr>
        <b/>
        <sz val="8"/>
        <color theme="1"/>
        <rFont val="Arial"/>
        <family val="2"/>
      </rPr>
      <t>(mínimo por un término igual a la ejecución del contrato y hasta por seis meses más, con los recursos físicos, logísticos y de talento humano, necesarios para la práctica de los exámenes ocupacionales a contratar)</t>
    </r>
  </si>
  <si>
    <t>A continuación de describen los requisitos de infraestructura, aplicables al presente contrato. Estos requisitos son verificables en cualquier momento durante la ejecución del contrato por parte de la supervisión de este.</t>
  </si>
  <si>
    <t>Seran verificables en cualquier momento durante la ejecución del contrato los requisitos de habilitación de los servicios ofertados, segun los descrito en la RESOLUCIÓN 3100 DE 2019 (noviembre 25) por la cual se definen los procedimientos y condiciones de inscripción de los prestadores de servicios de salud y de habilitación de los servicios de salud y se adopta el Manual de Inscripción de Prestadores y Habilitación de Servicios de Salud. Anexo Técnico.</t>
  </si>
  <si>
    <r>
      <rPr>
        <b/>
        <sz val="11"/>
        <color theme="1"/>
        <rFont val="Calibri"/>
        <family val="2"/>
        <scheme val="minor"/>
      </rPr>
      <t>Numerales:</t>
    </r>
    <r>
      <rPr>
        <sz val="11"/>
        <color theme="1"/>
        <rFont val="Calibri"/>
        <family val="2"/>
        <scheme val="minor"/>
      </rPr>
      <t xml:space="preserve">
11. ESTÁNDARES Y CRITERIOS DE HABILITACIÓN 
11.1. ESTÁNDARES Y CRITERIOS APLICABLES A TODOS LOS SERVICIOS
11.1.2 ESTÁNDAR DE INFRAESTRUCTURA.
11.2.4 SERVICIO DE SEGURIDAD Y SALUD EN EL TRABAJO
11.3.11 SERVICIO DE TOMA DE MUESTRAS DE LABORATORIO CLÍNICO
11.3.12 SERVICIO DE LABORATORIO CLÍNICO 
Lo anterior aplica según lo ofertado por el contratista, en cada lote.
</t>
    </r>
  </si>
</sst>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b/>
      <sz val="11"/>
      <color indexed="8"/>
      <name val="Calibri"/>
      <family val="2"/>
    </font>
    <font>
      <sz val="10"/>
      <color indexed="8"/>
      <name val="Times New Roman"/>
      <family val="1"/>
    </font>
    <font>
      <b/>
      <sz val="9"/>
      <color indexed="8"/>
      <name val="Arial"/>
      <family val="2"/>
    </font>
    <font>
      <sz val="9"/>
      <name val="Arial"/>
      <family val="2"/>
    </font>
    <font>
      <sz val="10"/>
      <color indexed="8"/>
      <name val="Calibri"/>
      <family val="2"/>
    </font>
    <font>
      <b/>
      <sz val="9"/>
      <name val="Arial"/>
      <family val="2"/>
    </font>
    <font>
      <sz val="11"/>
      <color theme="1"/>
      <name val="Calibri"/>
      <family val="2"/>
    </font>
    <font>
      <b/>
      <sz val="10"/>
      <color theme="1"/>
      <name val="Arial"/>
      <family val="2"/>
    </font>
    <font>
      <sz val="11.5"/>
      <color theme="1"/>
      <name val="Arial"/>
      <family val="2"/>
    </font>
    <font>
      <sz val="8"/>
      <color theme="1"/>
      <name val="Arial"/>
      <family val="2"/>
    </font>
    <font>
      <b/>
      <sz val="10"/>
      <color indexed="8"/>
      <name val="Times New Roman"/>
      <family val="1"/>
    </font>
    <font>
      <b/>
      <sz val="10"/>
      <color indexed="8"/>
      <name val="Arial"/>
      <family val="2"/>
    </font>
    <font>
      <sz val="10"/>
      <name val="Arial"/>
      <family val="2"/>
    </font>
    <font>
      <sz val="10"/>
      <color theme="1"/>
      <name val="Arial"/>
      <family val="2"/>
    </font>
    <font>
      <sz val="10"/>
      <color rgb="FF000000"/>
      <name val="Arial"/>
      <family val="2"/>
    </font>
    <font>
      <b/>
      <sz val="8"/>
      <color theme="1"/>
      <name val="Arial"/>
      <family val="2"/>
    </font>
    <font>
      <b/>
      <sz val="11"/>
      <color theme="1"/>
      <name val="Calibri"/>
      <family val="2"/>
      <scheme val="minor"/>
    </font>
  </fonts>
  <fills count="2">
    <fill>
      <patternFill patternType="none"/>
    </fill>
    <fill>
      <patternFill patternType="gray125"/>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s>
  <cellStyleXfs count="1">
    <xf numFmtId="0" fontId="0" fillId="0" borderId="0"/>
  </cellStyleXfs>
  <cellXfs count="65">
    <xf numFmtId="0" fontId="0" fillId="0" borderId="0" xfId="0"/>
    <xf numFmtId="0" fontId="0" fillId="0" borderId="1" xfId="0" applyBorder="1" applyAlignment="1">
      <alignment horizontal="center" wrapText="1"/>
    </xf>
    <xf numFmtId="0" fontId="2" fillId="0" borderId="0" xfId="0" applyFont="1" applyAlignment="1">
      <alignment wrapText="1"/>
    </xf>
    <xf numFmtId="0" fontId="3" fillId="0" borderId="0" xfId="0" applyFont="1"/>
    <xf numFmtId="0" fontId="4" fillId="0" borderId="1" xfId="0" applyFont="1" applyBorder="1" applyAlignment="1">
      <alignment wrapText="1"/>
    </xf>
    <xf numFmtId="0" fontId="0" fillId="0" borderId="1" xfId="0" applyBorder="1"/>
    <xf numFmtId="0" fontId="1" fillId="0" borderId="0" xfId="0" applyFont="1"/>
    <xf numFmtId="0" fontId="0" fillId="0" borderId="1" xfId="0" applyBorder="1" applyAlignment="1">
      <alignment horizontal="center"/>
    </xf>
    <xf numFmtId="0" fontId="4" fillId="0" borderId="8" xfId="0" applyFont="1" applyBorder="1" applyAlignment="1">
      <alignment horizontal="center" wrapText="1"/>
    </xf>
    <xf numFmtId="0" fontId="5" fillId="0" borderId="0" xfId="0" applyFont="1"/>
    <xf numFmtId="0" fontId="0" fillId="0" borderId="0" xfId="0" applyBorder="1"/>
    <xf numFmtId="0" fontId="7" fillId="0" borderId="0" xfId="0" applyFont="1" applyFill="1" applyBorder="1"/>
    <xf numFmtId="0" fontId="4" fillId="0" borderId="0" xfId="0" applyFont="1" applyFill="1" applyBorder="1" applyAlignment="1">
      <alignment wrapText="1"/>
    </xf>
    <xf numFmtId="0" fontId="7" fillId="0" borderId="4" xfId="0" applyFont="1" applyFill="1" applyBorder="1"/>
    <xf numFmtId="3" fontId="7" fillId="0" borderId="5" xfId="0" applyNumberFormat="1" applyFont="1" applyFill="1" applyBorder="1"/>
    <xf numFmtId="0" fontId="7" fillId="0" borderId="7" xfId="0" applyFont="1" applyFill="1" applyBorder="1"/>
    <xf numFmtId="3" fontId="7" fillId="0" borderId="6" xfId="0" applyNumberFormat="1" applyFont="1" applyFill="1" applyBorder="1"/>
    <xf numFmtId="3" fontId="7" fillId="0" borderId="0" xfId="0" applyNumberFormat="1" applyFont="1" applyFill="1" applyBorder="1"/>
    <xf numFmtId="3" fontId="0" fillId="0" borderId="0" xfId="0" applyNumberFormat="1"/>
    <xf numFmtId="3" fontId="4" fillId="0" borderId="2" xfId="0" applyNumberFormat="1" applyFont="1" applyBorder="1" applyAlignment="1">
      <alignment horizontal="center" wrapText="1"/>
    </xf>
    <xf numFmtId="3" fontId="0" fillId="0" borderId="9" xfId="0" applyNumberFormat="1" applyBorder="1"/>
    <xf numFmtId="3" fontId="2" fillId="0" borderId="0" xfId="0" applyNumberFormat="1" applyFont="1" applyAlignment="1">
      <alignment wrapText="1"/>
    </xf>
    <xf numFmtId="0" fontId="9" fillId="0" borderId="0" xfId="0" applyFont="1" applyAlignment="1">
      <alignment horizontal="justify" vertical="center"/>
    </xf>
    <xf numFmtId="0" fontId="10" fillId="0" borderId="0" xfId="0" applyFont="1" applyAlignment="1">
      <alignment vertical="center"/>
    </xf>
    <xf numFmtId="0" fontId="8" fillId="0" borderId="0" xfId="0" applyFont="1" applyAlignment="1">
      <alignment horizontal="left" vertical="center"/>
    </xf>
    <xf numFmtId="0" fontId="9" fillId="0" borderId="0" xfId="0" applyFont="1" applyAlignment="1">
      <alignment horizontal="left" vertical="center"/>
    </xf>
    <xf numFmtId="3" fontId="4" fillId="0" borderId="0" xfId="0" applyNumberFormat="1" applyFont="1" applyBorder="1" applyAlignment="1">
      <alignment horizontal="center" wrapText="1"/>
    </xf>
    <xf numFmtId="3" fontId="0" fillId="0" borderId="0" xfId="0" applyNumberFormat="1" applyBorder="1"/>
    <xf numFmtId="3" fontId="1" fillId="0" borderId="0" xfId="0" applyNumberFormat="1" applyFont="1"/>
    <xf numFmtId="3" fontId="4" fillId="0" borderId="2" xfId="0" quotePrefix="1" applyNumberFormat="1" applyFont="1" applyBorder="1" applyAlignment="1">
      <alignment horizontal="center" wrapText="1"/>
    </xf>
    <xf numFmtId="3" fontId="4" fillId="0" borderId="9" xfId="0" quotePrefix="1" applyNumberFormat="1" applyFont="1" applyBorder="1" applyAlignment="1">
      <alignment horizontal="center" wrapText="1"/>
    </xf>
    <xf numFmtId="0" fontId="4" fillId="0" borderId="16" xfId="0" applyFont="1" applyBorder="1" applyAlignment="1">
      <alignment horizontal="center" wrapText="1"/>
    </xf>
    <xf numFmtId="0" fontId="4" fillId="0" borderId="3" xfId="0" applyFont="1" applyBorder="1" applyAlignment="1">
      <alignment wrapText="1"/>
    </xf>
    <xf numFmtId="3" fontId="4" fillId="0" borderId="17" xfId="0" applyNumberFormat="1" applyFont="1" applyBorder="1" applyAlignment="1">
      <alignment horizontal="center" wrapText="1"/>
    </xf>
    <xf numFmtId="3" fontId="0" fillId="0" borderId="18" xfId="0" applyNumberFormat="1" applyBorder="1"/>
    <xf numFmtId="1" fontId="0" fillId="0" borderId="0" xfId="0" applyNumberFormat="1"/>
    <xf numFmtId="0" fontId="13" fillId="0" borderId="1" xfId="0" applyFont="1" applyBorder="1" applyAlignment="1">
      <alignment wrapText="1"/>
    </xf>
    <xf numFmtId="0" fontId="14" fillId="0" borderId="1" xfId="0" applyFont="1" applyBorder="1" applyAlignment="1">
      <alignment wrapText="1"/>
    </xf>
    <xf numFmtId="0" fontId="8" fillId="0" borderId="1" xfId="0" applyFont="1" applyBorder="1"/>
    <xf numFmtId="0" fontId="8" fillId="0" borderId="1" xfId="0" applyFont="1" applyBorder="1" applyAlignment="1">
      <alignment horizontal="center"/>
    </xf>
    <xf numFmtId="3" fontId="13" fillId="0" borderId="1" xfId="0" applyNumberFormat="1" applyFont="1" applyBorder="1" applyAlignment="1">
      <alignment horizontal="right" wrapText="1"/>
    </xf>
    <xf numFmtId="0" fontId="8" fillId="0" borderId="1" xfId="0" applyFont="1" applyBorder="1" applyAlignment="1">
      <alignment horizontal="center" wrapText="1"/>
    </xf>
    <xf numFmtId="0" fontId="13" fillId="0" borderId="1" xfId="0" applyFont="1" applyBorder="1" applyAlignment="1">
      <alignment horizontal="center" wrapText="1"/>
    </xf>
    <xf numFmtId="0" fontId="15" fillId="0" borderId="1" xfId="0" applyFont="1" applyBorder="1" applyAlignment="1">
      <alignment horizontal="justify" vertical="center"/>
    </xf>
    <xf numFmtId="0" fontId="12" fillId="0" borderId="19" xfId="0" applyFont="1" applyBorder="1" applyAlignment="1">
      <alignment horizontal="center" wrapText="1"/>
    </xf>
    <xf numFmtId="0" fontId="12" fillId="0" borderId="20" xfId="0" applyFont="1" applyBorder="1" applyAlignment="1">
      <alignment horizontal="center" wrapText="1"/>
    </xf>
    <xf numFmtId="0" fontId="12" fillId="0" borderId="22" xfId="0" applyFont="1" applyBorder="1" applyAlignment="1">
      <alignment horizontal="center" wrapText="1"/>
    </xf>
    <xf numFmtId="3" fontId="11" fillId="0" borderId="20" xfId="0" applyNumberFormat="1" applyFont="1" applyBorder="1" applyAlignment="1">
      <alignment horizontal="left" wrapText="1"/>
    </xf>
    <xf numFmtId="3" fontId="11" fillId="0" borderId="21" xfId="0" applyNumberFormat="1" applyFont="1" applyBorder="1" applyAlignment="1">
      <alignment horizontal="left" wrapText="1"/>
    </xf>
    <xf numFmtId="3" fontId="6" fillId="0" borderId="10" xfId="0" applyNumberFormat="1" applyFont="1" applyBorder="1" applyAlignment="1">
      <alignment horizontal="center" wrapText="1"/>
    </xf>
    <xf numFmtId="3" fontId="6" fillId="0" borderId="1" xfId="0" applyNumberFormat="1" applyFont="1" applyBorder="1" applyAlignment="1">
      <alignment horizontal="center" wrapText="1"/>
    </xf>
    <xf numFmtId="3" fontId="6" fillId="0" borderId="11" xfId="0" applyNumberFormat="1" applyFont="1" applyBorder="1" applyAlignment="1">
      <alignment horizontal="center" wrapText="1"/>
    </xf>
    <xf numFmtId="3" fontId="6" fillId="0" borderId="5" xfId="0" applyNumberFormat="1" applyFont="1" applyBorder="1" applyAlignment="1">
      <alignment horizontal="center" wrapText="1"/>
    </xf>
    <xf numFmtId="0" fontId="8" fillId="0" borderId="0" xfId="0" applyFont="1" applyAlignment="1">
      <alignment horizontal="left" vertical="center"/>
    </xf>
    <xf numFmtId="0" fontId="6" fillId="0" borderId="12" xfId="0" applyFont="1" applyBorder="1" applyAlignment="1">
      <alignment horizontal="center" wrapText="1"/>
    </xf>
    <xf numFmtId="0" fontId="6" fillId="0" borderId="4" xfId="0" applyFont="1" applyBorder="1" applyAlignment="1">
      <alignment horizontal="center" wrapText="1"/>
    </xf>
    <xf numFmtId="0" fontId="6" fillId="0" borderId="10" xfId="0" applyFont="1" applyBorder="1" applyAlignment="1">
      <alignment horizontal="center" wrapText="1"/>
    </xf>
    <xf numFmtId="0" fontId="6" fillId="0" borderId="1" xfId="0" applyFont="1" applyBorder="1" applyAlignment="1">
      <alignment horizontal="center" wrapText="1"/>
    </xf>
    <xf numFmtId="3" fontId="6" fillId="0" borderId="15" xfId="0" applyNumberFormat="1" applyFont="1" applyBorder="1" applyAlignment="1">
      <alignment horizontal="center" wrapText="1"/>
    </xf>
    <xf numFmtId="3" fontId="6" fillId="0" borderId="2" xfId="0" applyNumberFormat="1" applyFont="1" applyBorder="1" applyAlignment="1">
      <alignment horizontal="center" wrapText="1"/>
    </xf>
    <xf numFmtId="0" fontId="0" fillId="0" borderId="0" xfId="0" applyAlignment="1">
      <alignment horizontal="center"/>
    </xf>
    <xf numFmtId="0" fontId="7" fillId="0" borderId="13" xfId="0" applyFont="1" applyFill="1" applyBorder="1" applyAlignment="1">
      <alignment horizontal="center"/>
    </xf>
    <xf numFmtId="0" fontId="7" fillId="0" borderId="14" xfId="0" applyFont="1" applyFill="1" applyBorder="1" applyAlignment="1">
      <alignment horizontal="center"/>
    </xf>
    <xf numFmtId="0" fontId="0" fillId="0" borderId="0" xfId="0" applyAlignment="1">
      <alignment wrapText="1"/>
    </xf>
    <xf numFmtId="0" fontId="17"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maireth.villarreal\Documents\INML\EXAMENES%20MEDICOS\CTO%202016\MENOR%20CUANTIA%202016\Poblaci&#243;n%20objeto%20total%20ex&#225;menes%20m&#233;dicos%20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RSTRIB . PPTO"/>
      <sheetName val="POBLACION TOTAL PERIODICOS "/>
      <sheetName val="PER-REG. BOGOTA Y NIVEL CENTRAL"/>
      <sheetName val="REGIONAL ORIENTE"/>
      <sheetName val="REGIONAL SUROCCIDENTE"/>
      <sheetName val="REGIONAL SUR"/>
      <sheetName val="REGIONAL NORORIENTE"/>
      <sheetName val="REGIONAL NOROCCIDENTE"/>
      <sheetName val="REGIONAL OCCIDENTE"/>
      <sheetName val="REGIONAL NORTE"/>
      <sheetName val="CONSOLIDADO CANTIDAD EXAMENES"/>
      <sheetName val="PERSONAL"/>
      <sheetName val="REGIONAL NORTE COMPLETO"/>
      <sheetName val="Hoja1"/>
    </sheetNames>
    <sheetDataSet>
      <sheetData sheetId="0"/>
      <sheetData sheetId="1"/>
      <sheetData sheetId="2">
        <row r="1439">
          <cell r="AB1439">
            <v>24741334.66666666</v>
          </cell>
        </row>
        <row r="1443">
          <cell r="AB1443">
            <v>3294420.6666666665</v>
          </cell>
        </row>
      </sheetData>
      <sheetData sheetId="3">
        <row r="79">
          <cell r="AB79">
            <v>5449361.1908382075</v>
          </cell>
        </row>
      </sheetData>
      <sheetData sheetId="4">
        <row r="52">
          <cell r="AB52">
            <v>6565905.4423199622</v>
          </cell>
        </row>
      </sheetData>
      <sheetData sheetId="5">
        <row r="32">
          <cell r="AA32">
            <v>4788547.6741142878</v>
          </cell>
        </row>
      </sheetData>
      <sheetData sheetId="6">
        <row r="104">
          <cell r="AD104">
            <v>15560427.467916001</v>
          </cell>
        </row>
      </sheetData>
      <sheetData sheetId="7">
        <row r="49">
          <cell r="AC49">
            <v>3127286.2767656324</v>
          </cell>
        </row>
      </sheetData>
      <sheetData sheetId="8">
        <row r="29">
          <cell r="AB29">
            <v>952786.73636227334</v>
          </cell>
        </row>
      </sheetData>
      <sheetData sheetId="9">
        <row r="8">
          <cell r="W8">
            <v>9835141.4744857475</v>
          </cell>
        </row>
      </sheetData>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K38"/>
  <sheetViews>
    <sheetView workbookViewId="0">
      <selection activeCell="D26" sqref="D26"/>
    </sheetView>
  </sheetViews>
  <sheetFormatPr baseColWidth="10" defaultRowHeight="15" x14ac:dyDescent="0.25"/>
  <cols>
    <col min="1" max="1" width="5.140625" customWidth="1"/>
    <col min="2" max="2" width="54.5703125" customWidth="1"/>
    <col min="3" max="3" width="12.5703125" style="18" customWidth="1"/>
    <col min="4" max="4" width="17.42578125" style="18" customWidth="1"/>
    <col min="5" max="5" width="13.5703125" style="18" customWidth="1"/>
    <col min="6" max="6" width="21" style="18" customWidth="1"/>
    <col min="7" max="7" width="25.5703125" style="18" customWidth="1"/>
    <col min="9" max="11" width="11.42578125" style="10"/>
  </cols>
  <sheetData>
    <row r="3" spans="1:11" ht="15.75" thickBot="1" x14ac:dyDescent="0.3"/>
    <row r="4" spans="1:11" ht="24.75" customHeight="1" x14ac:dyDescent="0.25">
      <c r="A4" s="54" t="s">
        <v>7</v>
      </c>
      <c r="B4" s="56" t="s">
        <v>0</v>
      </c>
      <c r="C4" s="49" t="s">
        <v>44</v>
      </c>
      <c r="D4" s="49" t="s">
        <v>46</v>
      </c>
      <c r="E4" s="58" t="s">
        <v>41</v>
      </c>
      <c r="F4" s="49" t="s">
        <v>42</v>
      </c>
      <c r="G4" s="51" t="s">
        <v>17</v>
      </c>
    </row>
    <row r="5" spans="1:11" ht="4.5" customHeight="1" x14ac:dyDescent="0.25">
      <c r="A5" s="55"/>
      <c r="B5" s="57"/>
      <c r="C5" s="50"/>
      <c r="D5" s="50"/>
      <c r="E5" s="59"/>
      <c r="F5" s="50"/>
      <c r="G5" s="52"/>
    </row>
    <row r="6" spans="1:11" x14ac:dyDescent="0.25">
      <c r="A6" s="8">
        <v>1</v>
      </c>
      <c r="B6" s="4" t="s">
        <v>23</v>
      </c>
      <c r="C6" s="19">
        <v>0</v>
      </c>
      <c r="D6" s="29" t="s">
        <v>43</v>
      </c>
      <c r="E6" s="29" t="s">
        <v>43</v>
      </c>
      <c r="F6" s="29" t="s">
        <v>43</v>
      </c>
      <c r="G6" s="30" t="s">
        <v>43</v>
      </c>
    </row>
    <row r="7" spans="1:11" ht="24.75" x14ac:dyDescent="0.25">
      <c r="A7" s="8">
        <v>2</v>
      </c>
      <c r="B7" s="4" t="s">
        <v>45</v>
      </c>
      <c r="C7" s="19">
        <v>236</v>
      </c>
      <c r="D7" s="19"/>
      <c r="E7" s="19"/>
      <c r="F7" s="19"/>
      <c r="G7" s="20"/>
    </row>
    <row r="8" spans="1:11" x14ac:dyDescent="0.25">
      <c r="A8" s="8">
        <v>3</v>
      </c>
      <c r="B8" s="4" t="s">
        <v>19</v>
      </c>
      <c r="C8" s="19">
        <v>237</v>
      </c>
      <c r="D8" s="19"/>
      <c r="E8" s="19"/>
      <c r="F8" s="19"/>
      <c r="G8" s="20"/>
    </row>
    <row r="9" spans="1:11" x14ac:dyDescent="0.25">
      <c r="A9" s="8">
        <v>4</v>
      </c>
      <c r="B9" s="4" t="s">
        <v>8</v>
      </c>
      <c r="C9" s="19">
        <v>302</v>
      </c>
      <c r="D9" s="19"/>
      <c r="E9" s="19"/>
      <c r="F9" s="19"/>
      <c r="G9" s="20"/>
    </row>
    <row r="10" spans="1:11" x14ac:dyDescent="0.25">
      <c r="A10" s="8">
        <v>5</v>
      </c>
      <c r="B10" s="4" t="s">
        <v>35</v>
      </c>
      <c r="C10" s="19">
        <v>346</v>
      </c>
      <c r="D10" s="19"/>
      <c r="E10" s="19"/>
      <c r="F10" s="19"/>
      <c r="G10" s="20"/>
    </row>
    <row r="11" spans="1:11" x14ac:dyDescent="0.25">
      <c r="A11" s="8">
        <v>6</v>
      </c>
      <c r="B11" s="4" t="s">
        <v>3</v>
      </c>
      <c r="C11" s="19">
        <v>91</v>
      </c>
      <c r="D11" s="19"/>
      <c r="E11" s="19"/>
      <c r="F11" s="19"/>
      <c r="G11" s="20"/>
      <c r="I11" s="26"/>
    </row>
    <row r="12" spans="1:11" x14ac:dyDescent="0.25">
      <c r="A12" s="8">
        <v>7</v>
      </c>
      <c r="B12" s="4" t="s">
        <v>2</v>
      </c>
      <c r="C12" s="19">
        <v>47</v>
      </c>
      <c r="D12" s="19"/>
      <c r="E12" s="19"/>
      <c r="F12" s="19"/>
      <c r="G12" s="20"/>
    </row>
    <row r="13" spans="1:11" x14ac:dyDescent="0.25">
      <c r="A13" s="8">
        <v>8</v>
      </c>
      <c r="B13" s="4" t="s">
        <v>9</v>
      </c>
      <c r="C13" s="19">
        <v>7</v>
      </c>
      <c r="D13" s="19"/>
      <c r="E13" s="19"/>
      <c r="F13" s="19"/>
      <c r="G13" s="20"/>
      <c r="K13" s="27"/>
    </row>
    <row r="14" spans="1:11" x14ac:dyDescent="0.25">
      <c r="A14" s="8">
        <v>9</v>
      </c>
      <c r="B14" s="4" t="s">
        <v>10</v>
      </c>
      <c r="C14" s="19">
        <v>7</v>
      </c>
      <c r="D14" s="19"/>
      <c r="E14" s="19"/>
      <c r="F14" s="19"/>
      <c r="G14" s="20"/>
    </row>
    <row r="15" spans="1:11" x14ac:dyDescent="0.25">
      <c r="A15" s="8">
        <v>10</v>
      </c>
      <c r="B15" s="5" t="s">
        <v>20</v>
      </c>
      <c r="C15" s="19">
        <v>23</v>
      </c>
      <c r="D15" s="19"/>
      <c r="E15" s="19"/>
      <c r="F15" s="19"/>
      <c r="G15" s="20"/>
    </row>
    <row r="16" spans="1:11" x14ac:dyDescent="0.25">
      <c r="A16" s="8">
        <v>11</v>
      </c>
      <c r="B16" s="10" t="s">
        <v>21</v>
      </c>
      <c r="C16" s="19">
        <v>23</v>
      </c>
      <c r="D16" s="19"/>
      <c r="E16" s="19"/>
      <c r="F16" s="19"/>
      <c r="G16" s="20"/>
    </row>
    <row r="17" spans="1:10" x14ac:dyDescent="0.25">
      <c r="A17" s="8">
        <v>12</v>
      </c>
      <c r="B17" s="4" t="s">
        <v>18</v>
      </c>
      <c r="C17" s="19">
        <v>9</v>
      </c>
      <c r="D17" s="19"/>
      <c r="E17" s="19"/>
      <c r="F17" s="19"/>
      <c r="G17" s="20"/>
    </row>
    <row r="18" spans="1:10" x14ac:dyDescent="0.25">
      <c r="A18" s="8">
        <v>13</v>
      </c>
      <c r="B18" s="4" t="s">
        <v>11</v>
      </c>
      <c r="C18" s="19">
        <v>3</v>
      </c>
      <c r="D18" s="29"/>
      <c r="E18" s="29"/>
      <c r="F18" s="29"/>
      <c r="G18" s="30"/>
    </row>
    <row r="19" spans="1:10" x14ac:dyDescent="0.25">
      <c r="A19" s="8">
        <v>14</v>
      </c>
      <c r="B19" s="4" t="s">
        <v>4</v>
      </c>
      <c r="C19" s="19">
        <v>19</v>
      </c>
      <c r="D19" s="19"/>
      <c r="E19" s="19"/>
      <c r="F19" s="19"/>
      <c r="G19" s="20"/>
    </row>
    <row r="20" spans="1:10" ht="16.5" customHeight="1" x14ac:dyDescent="0.25">
      <c r="A20" s="8">
        <v>15</v>
      </c>
      <c r="B20" s="4" t="s">
        <v>12</v>
      </c>
      <c r="C20" s="19">
        <v>14</v>
      </c>
      <c r="D20" s="19"/>
      <c r="E20" s="19"/>
      <c r="F20" s="19"/>
      <c r="G20" s="20"/>
    </row>
    <row r="21" spans="1:10" x14ac:dyDescent="0.25">
      <c r="A21" s="8">
        <v>16</v>
      </c>
      <c r="B21" s="4" t="s">
        <v>14</v>
      </c>
      <c r="C21" s="19">
        <v>11</v>
      </c>
      <c r="D21" s="19"/>
      <c r="E21" s="19"/>
      <c r="F21" s="19"/>
      <c r="G21" s="20"/>
    </row>
    <row r="22" spans="1:10" x14ac:dyDescent="0.25">
      <c r="A22" s="8">
        <v>17</v>
      </c>
      <c r="B22" s="4" t="s">
        <v>15</v>
      </c>
      <c r="C22" s="19">
        <v>11</v>
      </c>
      <c r="D22" s="19"/>
      <c r="E22" s="19"/>
      <c r="F22" s="19"/>
      <c r="G22" s="20"/>
    </row>
    <row r="23" spans="1:10" x14ac:dyDescent="0.25">
      <c r="A23" s="8">
        <v>18</v>
      </c>
      <c r="B23" s="4" t="s">
        <v>16</v>
      </c>
      <c r="C23" s="19">
        <v>11</v>
      </c>
      <c r="D23" s="19"/>
      <c r="E23" s="19"/>
      <c r="F23" s="19"/>
      <c r="G23" s="20"/>
    </row>
    <row r="24" spans="1:10" x14ac:dyDescent="0.25">
      <c r="A24" s="8">
        <v>19</v>
      </c>
      <c r="B24" s="4" t="s">
        <v>5</v>
      </c>
      <c r="C24" s="19">
        <v>10</v>
      </c>
      <c r="D24" s="19"/>
      <c r="E24" s="19"/>
      <c r="F24" s="19"/>
      <c r="G24" s="20"/>
    </row>
    <row r="25" spans="1:10" x14ac:dyDescent="0.25">
      <c r="A25" s="8">
        <v>20</v>
      </c>
      <c r="B25" s="4" t="s">
        <v>1</v>
      </c>
      <c r="C25" s="19">
        <v>7</v>
      </c>
      <c r="D25" s="19"/>
      <c r="E25" s="19"/>
      <c r="F25" s="19"/>
      <c r="G25" s="20"/>
      <c r="J25" s="27"/>
    </row>
    <row r="26" spans="1:10" ht="24.75" x14ac:dyDescent="0.25">
      <c r="A26" s="8">
        <v>21</v>
      </c>
      <c r="B26" s="4" t="s">
        <v>22</v>
      </c>
      <c r="C26" s="19">
        <v>7</v>
      </c>
      <c r="D26" s="19"/>
      <c r="E26" s="19"/>
      <c r="F26" s="19"/>
      <c r="G26" s="20"/>
    </row>
    <row r="27" spans="1:10" ht="15.75" thickBot="1" x14ac:dyDescent="0.3">
      <c r="A27" s="31">
        <v>22</v>
      </c>
      <c r="B27" s="32" t="s">
        <v>13</v>
      </c>
      <c r="C27" s="33">
        <v>4</v>
      </c>
      <c r="D27" s="33"/>
      <c r="E27" s="33"/>
      <c r="F27" s="33"/>
      <c r="G27" s="34"/>
    </row>
    <row r="28" spans="1:10" ht="15" customHeight="1" thickBot="1" x14ac:dyDescent="0.3">
      <c r="A28" s="44" t="s">
        <v>47</v>
      </c>
      <c r="B28" s="45"/>
      <c r="C28" s="46"/>
      <c r="D28" s="47" t="s">
        <v>48</v>
      </c>
      <c r="E28" s="47"/>
      <c r="F28" s="47"/>
      <c r="G28" s="48"/>
    </row>
    <row r="29" spans="1:10" ht="15.75" customHeight="1" x14ac:dyDescent="0.25">
      <c r="A29" s="2"/>
      <c r="B29" s="2"/>
      <c r="C29" s="21"/>
      <c r="D29" s="21"/>
      <c r="E29" s="21"/>
      <c r="F29" s="21"/>
      <c r="H29" s="9"/>
    </row>
    <row r="30" spans="1:10" x14ac:dyDescent="0.25">
      <c r="A30" s="2"/>
      <c r="B30" s="2"/>
      <c r="C30" s="21"/>
      <c r="D30" s="21"/>
      <c r="E30" s="21"/>
      <c r="F30" s="21"/>
      <c r="H30" s="6"/>
      <c r="J30" s="27"/>
    </row>
    <row r="31" spans="1:10" x14ac:dyDescent="0.25">
      <c r="A31" s="3"/>
      <c r="H31" s="28"/>
    </row>
    <row r="32" spans="1:10" x14ac:dyDescent="0.25">
      <c r="H32" s="6"/>
    </row>
    <row r="34" spans="2:7" x14ac:dyDescent="0.25">
      <c r="B34" s="24" t="s">
        <v>36</v>
      </c>
      <c r="C34"/>
      <c r="D34" s="53" t="s">
        <v>37</v>
      </c>
      <c r="E34" s="53"/>
      <c r="F34" s="53"/>
      <c r="G34" s="53"/>
    </row>
    <row r="35" spans="2:7" x14ac:dyDescent="0.25">
      <c r="B35" s="25" t="s">
        <v>38</v>
      </c>
      <c r="C35" s="22"/>
      <c r="D35" s="18" t="s">
        <v>39</v>
      </c>
    </row>
    <row r="36" spans="2:7" x14ac:dyDescent="0.25">
      <c r="B36" s="22"/>
      <c r="C36"/>
    </row>
    <row r="38" spans="2:7" x14ac:dyDescent="0.25">
      <c r="B38" s="23" t="s">
        <v>40</v>
      </c>
      <c r="C38" s="23"/>
    </row>
  </sheetData>
  <mergeCells count="10">
    <mergeCell ref="A28:C28"/>
    <mergeCell ref="D28:G28"/>
    <mergeCell ref="F4:F5"/>
    <mergeCell ref="G4:G5"/>
    <mergeCell ref="D34:G34"/>
    <mergeCell ref="A4:A5"/>
    <mergeCell ref="B4:B5"/>
    <mergeCell ref="C4:C5"/>
    <mergeCell ref="D4:D5"/>
    <mergeCell ref="E4:E5"/>
  </mergeCells>
  <printOptions horizontalCentered="1" verticalCentered="1"/>
  <pageMargins left="0.19685039370078741" right="0.19685039370078741" top="0.19685039370078741" bottom="0.19685039370078741" header="0" footer="0"/>
  <pageSetup paperSize="256" scale="8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0"/>
  <sheetViews>
    <sheetView zoomScaleNormal="100" workbookViewId="0"/>
  </sheetViews>
  <sheetFormatPr baseColWidth="10" defaultRowHeight="15" x14ac:dyDescent="0.25"/>
  <cols>
    <col min="1" max="1" width="14.7109375" customWidth="1"/>
    <col min="2" max="2" width="40.140625" customWidth="1"/>
    <col min="3" max="3" width="49.28515625" customWidth="1"/>
    <col min="4" max="4" width="34.28515625" customWidth="1"/>
    <col min="5" max="5" width="18.28515625" customWidth="1"/>
    <col min="6" max="6" width="19.42578125" customWidth="1"/>
    <col min="7" max="7" width="23.28515625" customWidth="1"/>
    <col min="8" max="8" width="23.85546875" customWidth="1"/>
  </cols>
  <sheetData>
    <row r="1" spans="1:9" x14ac:dyDescent="0.25">
      <c r="B1" s="60"/>
      <c r="C1" s="60"/>
      <c r="D1" s="60"/>
      <c r="E1" s="60"/>
      <c r="F1" s="60"/>
      <c r="G1" s="60"/>
      <c r="H1" s="60"/>
    </row>
    <row r="2" spans="1:9" x14ac:dyDescent="0.25">
      <c r="B2" s="60" t="s">
        <v>6</v>
      </c>
      <c r="C2" s="60"/>
      <c r="D2" s="60"/>
      <c r="E2" s="60"/>
      <c r="F2" s="60"/>
      <c r="G2" s="60"/>
      <c r="H2" s="60"/>
    </row>
    <row r="3" spans="1:9" x14ac:dyDescent="0.25">
      <c r="B3" s="60" t="s">
        <v>49</v>
      </c>
      <c r="C3" s="60"/>
      <c r="D3" s="60"/>
      <c r="E3" s="60"/>
      <c r="F3" s="60"/>
      <c r="G3" s="60"/>
      <c r="H3" s="60"/>
    </row>
    <row r="4" spans="1:9" x14ac:dyDescent="0.25">
      <c r="B4" s="60" t="s">
        <v>57</v>
      </c>
      <c r="C4" s="60"/>
      <c r="D4" s="60"/>
      <c r="E4" s="60"/>
      <c r="F4" s="60"/>
      <c r="G4" s="60"/>
      <c r="H4" s="60"/>
    </row>
    <row r="5" spans="1:9" ht="62.45" customHeight="1" x14ac:dyDescent="0.25">
      <c r="A5" s="38" t="s">
        <v>50</v>
      </c>
      <c r="B5" s="39" t="s">
        <v>51</v>
      </c>
      <c r="C5" s="41" t="s">
        <v>58</v>
      </c>
      <c r="D5" s="39" t="s">
        <v>52</v>
      </c>
      <c r="E5" s="41" t="s">
        <v>53</v>
      </c>
      <c r="F5" s="41" t="s">
        <v>54</v>
      </c>
      <c r="G5" s="41" t="s">
        <v>55</v>
      </c>
      <c r="H5" s="41" t="s">
        <v>56</v>
      </c>
    </row>
    <row r="6" spans="1:9" x14ac:dyDescent="0.25">
      <c r="A6" s="5"/>
      <c r="B6" s="7"/>
      <c r="C6" s="7"/>
      <c r="D6" s="7"/>
      <c r="E6" s="1"/>
      <c r="F6" s="1"/>
      <c r="G6" s="1"/>
      <c r="H6" s="1"/>
    </row>
    <row r="7" spans="1:9" ht="18" customHeight="1" x14ac:dyDescent="0.25">
      <c r="A7" s="42"/>
      <c r="B7" s="36"/>
      <c r="C7" s="36"/>
      <c r="D7" s="40"/>
      <c r="E7" s="40"/>
      <c r="F7" s="40"/>
      <c r="G7" s="40"/>
      <c r="H7" s="40"/>
      <c r="I7" s="35"/>
    </row>
    <row r="8" spans="1:9" ht="18" customHeight="1" x14ac:dyDescent="0.25">
      <c r="A8" s="42"/>
      <c r="B8" s="36"/>
      <c r="C8" s="36"/>
      <c r="D8" s="40"/>
      <c r="E8" s="40"/>
      <c r="F8" s="40"/>
      <c r="G8" s="40"/>
      <c r="H8" s="40"/>
      <c r="I8" s="35"/>
    </row>
    <row r="9" spans="1:9" ht="18" customHeight="1" x14ac:dyDescent="0.25">
      <c r="A9" s="42"/>
      <c r="B9" s="36"/>
      <c r="C9" s="36"/>
      <c r="D9" s="40"/>
      <c r="E9" s="40"/>
      <c r="F9" s="40"/>
      <c r="G9" s="40"/>
      <c r="H9" s="40"/>
      <c r="I9" s="35"/>
    </row>
    <row r="10" spans="1:9" ht="18" customHeight="1" x14ac:dyDescent="0.25">
      <c r="A10" s="42"/>
      <c r="B10" s="43"/>
      <c r="C10" s="43"/>
      <c r="D10" s="40"/>
      <c r="E10" s="40"/>
      <c r="F10" s="40"/>
      <c r="G10" s="40"/>
      <c r="H10" s="40"/>
      <c r="I10" s="35"/>
    </row>
    <row r="11" spans="1:9" ht="18" customHeight="1" x14ac:dyDescent="0.25">
      <c r="A11" s="42"/>
      <c r="B11" s="36"/>
      <c r="C11" s="36"/>
      <c r="D11" s="40"/>
      <c r="E11" s="40"/>
      <c r="F11" s="40"/>
      <c r="G11" s="40"/>
      <c r="H11" s="40"/>
      <c r="I11" s="35"/>
    </row>
    <row r="12" spans="1:9" x14ac:dyDescent="0.25">
      <c r="A12" s="42"/>
      <c r="B12" s="37"/>
      <c r="C12" s="37"/>
      <c r="D12" s="40"/>
      <c r="E12" s="40"/>
      <c r="F12" s="40"/>
      <c r="G12" s="40"/>
      <c r="H12" s="40"/>
      <c r="I12" s="35"/>
    </row>
    <row r="13" spans="1:9" x14ac:dyDescent="0.25">
      <c r="A13" s="42"/>
      <c r="B13" s="36"/>
      <c r="C13" s="36"/>
      <c r="D13" s="40"/>
      <c r="E13" s="40"/>
      <c r="F13" s="40"/>
      <c r="G13" s="40"/>
      <c r="H13" s="40"/>
      <c r="I13" s="35"/>
    </row>
    <row r="14" spans="1:9" x14ac:dyDescent="0.25">
      <c r="A14" s="42"/>
      <c r="B14" s="36"/>
      <c r="C14" s="36"/>
      <c r="D14" s="40"/>
      <c r="E14" s="40"/>
      <c r="F14" s="40"/>
      <c r="G14" s="40"/>
      <c r="H14" s="40"/>
      <c r="I14" s="35"/>
    </row>
    <row r="15" spans="1:9" x14ac:dyDescent="0.25">
      <c r="A15" s="42"/>
      <c r="B15" s="37"/>
      <c r="C15" s="37"/>
      <c r="D15" s="40"/>
      <c r="E15" s="40"/>
      <c r="F15" s="40"/>
      <c r="G15" s="40"/>
      <c r="H15" s="40"/>
      <c r="I15" s="35"/>
    </row>
    <row r="16" spans="1:9" x14ac:dyDescent="0.25">
      <c r="A16" s="42"/>
      <c r="B16" s="37"/>
      <c r="C16" s="37"/>
      <c r="D16" s="40"/>
      <c r="E16" s="40"/>
      <c r="F16" s="40"/>
      <c r="G16" s="40"/>
      <c r="H16" s="40"/>
      <c r="I16" s="35"/>
    </row>
    <row r="17" spans="1:9" x14ac:dyDescent="0.25">
      <c r="A17" s="42"/>
      <c r="B17" s="36"/>
      <c r="C17" s="36"/>
      <c r="D17" s="40"/>
      <c r="E17" s="40"/>
      <c r="F17" s="40"/>
      <c r="G17" s="40"/>
      <c r="H17" s="40"/>
      <c r="I17" s="35"/>
    </row>
    <row r="18" spans="1:9" x14ac:dyDescent="0.25">
      <c r="A18" s="42"/>
      <c r="B18" s="37"/>
      <c r="C18" s="37"/>
      <c r="D18" s="40"/>
      <c r="E18" s="40"/>
      <c r="F18" s="40"/>
      <c r="G18" s="40"/>
      <c r="H18" s="40"/>
      <c r="I18" s="35"/>
    </row>
    <row r="19" spans="1:9" x14ac:dyDescent="0.25">
      <c r="A19" s="42"/>
      <c r="B19" s="37"/>
      <c r="C19" s="37"/>
      <c r="D19" s="40"/>
      <c r="E19" s="40"/>
      <c r="F19" s="40"/>
      <c r="G19" s="40"/>
      <c r="H19" s="40"/>
      <c r="I19" s="35"/>
    </row>
    <row r="20" spans="1:9" ht="15.75" customHeight="1" x14ac:dyDescent="0.25">
      <c r="A20" s="42"/>
      <c r="B20" s="37"/>
      <c r="C20" s="37"/>
      <c r="D20" s="40"/>
      <c r="E20" s="40"/>
      <c r="F20" s="40"/>
      <c r="G20" s="40"/>
      <c r="H20" s="40"/>
      <c r="I20" s="35"/>
    </row>
    <row r="21" spans="1:9" x14ac:dyDescent="0.25">
      <c r="A21" s="42"/>
      <c r="B21" s="36"/>
      <c r="C21" s="36"/>
      <c r="D21" s="40"/>
      <c r="E21" s="40"/>
      <c r="F21" s="40"/>
      <c r="G21" s="40"/>
      <c r="H21" s="40"/>
      <c r="I21" s="35"/>
    </row>
    <row r="22" spans="1:9" x14ac:dyDescent="0.25">
      <c r="A22" s="42"/>
      <c r="B22" s="37"/>
      <c r="C22" s="37"/>
      <c r="D22" s="40"/>
      <c r="E22" s="40"/>
      <c r="F22" s="40"/>
      <c r="G22" s="40"/>
      <c r="H22" s="40"/>
      <c r="I22" s="35"/>
    </row>
    <row r="23" spans="1:9" ht="15.75" customHeight="1" x14ac:dyDescent="0.25">
      <c r="A23" s="42"/>
      <c r="B23" s="37"/>
      <c r="C23" s="37"/>
      <c r="D23" s="40"/>
      <c r="E23" s="40"/>
      <c r="F23" s="40"/>
      <c r="G23" s="40"/>
      <c r="H23" s="40"/>
      <c r="I23" s="35"/>
    </row>
    <row r="24" spans="1:9" x14ac:dyDescent="0.25">
      <c r="A24" s="42"/>
      <c r="B24" s="36"/>
      <c r="C24" s="36"/>
      <c r="D24" s="40"/>
      <c r="E24" s="40"/>
      <c r="F24" s="40"/>
      <c r="G24" s="40"/>
      <c r="H24" s="40"/>
      <c r="I24" s="35"/>
    </row>
    <row r="25" spans="1:9" x14ac:dyDescent="0.25">
      <c r="A25" s="42"/>
      <c r="B25" s="36"/>
      <c r="C25" s="36"/>
      <c r="D25" s="40"/>
      <c r="E25" s="40"/>
      <c r="F25" s="40"/>
      <c r="G25" s="40"/>
      <c r="H25" s="40"/>
      <c r="I25" s="35"/>
    </row>
    <row r="26" spans="1:9" x14ac:dyDescent="0.25">
      <c r="A26" s="42"/>
      <c r="B26" s="36"/>
      <c r="C26" s="36"/>
      <c r="D26" s="40"/>
      <c r="E26" s="40"/>
      <c r="F26" s="40"/>
      <c r="G26" s="40"/>
      <c r="H26" s="40"/>
      <c r="I26" s="35"/>
    </row>
    <row r="27" spans="1:9" x14ac:dyDescent="0.25">
      <c r="A27" s="42"/>
      <c r="B27" s="36"/>
      <c r="C27" s="36"/>
      <c r="D27" s="40"/>
      <c r="E27" s="40"/>
      <c r="F27" s="40"/>
      <c r="G27" s="40"/>
      <c r="H27" s="40"/>
      <c r="I27" s="35"/>
    </row>
    <row r="28" spans="1:9" x14ac:dyDescent="0.25">
      <c r="A28" s="42"/>
      <c r="B28" s="36"/>
      <c r="C28" s="36"/>
      <c r="D28" s="40"/>
      <c r="E28" s="40"/>
      <c r="F28" s="40"/>
      <c r="G28" s="40"/>
      <c r="H28" s="40"/>
      <c r="I28" s="35"/>
    </row>
    <row r="30" spans="1:9" x14ac:dyDescent="0.25">
      <c r="B30" s="12"/>
      <c r="C30" s="12"/>
      <c r="D30" s="12"/>
    </row>
  </sheetData>
  <mergeCells count="4">
    <mergeCell ref="B2:H2"/>
    <mergeCell ref="B3:H3"/>
    <mergeCell ref="B1:H1"/>
    <mergeCell ref="B4:H4"/>
  </mergeCells>
  <phoneticPr fontId="0" type="noConversion"/>
  <printOptions horizontalCentered="1" verticalCentered="1"/>
  <pageMargins left="0.19685039370078741" right="0.19685039370078741" top="0.19685039370078741" bottom="0.19685039370078741" header="0.31496062992125984" footer="0.31496062992125984"/>
  <pageSetup paperSize="5" scale="7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tabSelected="1" workbookViewId="0">
      <selection activeCell="B4" sqref="B4"/>
    </sheetView>
  </sheetViews>
  <sheetFormatPr baseColWidth="10" defaultRowHeight="15" x14ac:dyDescent="0.25"/>
  <cols>
    <col min="1" max="1" width="114.28515625" customWidth="1"/>
  </cols>
  <sheetData>
    <row r="1" spans="1:1" ht="30" x14ac:dyDescent="0.25">
      <c r="A1" s="64" t="s">
        <v>59</v>
      </c>
    </row>
    <row r="2" spans="1:1" ht="60" x14ac:dyDescent="0.25">
      <c r="A2" s="63" t="s">
        <v>60</v>
      </c>
    </row>
    <row r="3" spans="1:1" ht="135" customHeight="1" x14ac:dyDescent="0.25">
      <c r="A3" s="63" t="s">
        <v>61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workbookViewId="0">
      <selection activeCell="A30" sqref="A30"/>
    </sheetView>
  </sheetViews>
  <sheetFormatPr baseColWidth="10" defaultColWidth="11.42578125" defaultRowHeight="15" x14ac:dyDescent="0.25"/>
  <cols>
    <col min="1" max="1" width="24.7109375" style="11" bestFit="1" customWidth="1"/>
    <col min="2" max="2" width="27" style="17" customWidth="1"/>
    <col min="3" max="16384" width="11.42578125" style="11"/>
  </cols>
  <sheetData>
    <row r="1" spans="1:2" x14ac:dyDescent="0.25">
      <c r="A1" s="61" t="s">
        <v>34</v>
      </c>
      <c r="B1" s="62"/>
    </row>
    <row r="2" spans="1:2" x14ac:dyDescent="0.25">
      <c r="A2" s="13" t="s">
        <v>24</v>
      </c>
      <c r="B2" s="14">
        <f>+'[1]PER-REG. BOGOTA Y NIVEL CENTRAL'!AB1443+6000000+16628</f>
        <v>9311048.666666666</v>
      </c>
    </row>
    <row r="3" spans="1:2" x14ac:dyDescent="0.25">
      <c r="A3" s="13" t="s">
        <v>25</v>
      </c>
      <c r="B3" s="14">
        <f>+'[1]PER-REG. BOGOTA Y NIVEL CENTRAL'!AB1439+6000000</f>
        <v>30741334.66666666</v>
      </c>
    </row>
    <row r="4" spans="1:2" x14ac:dyDescent="0.25">
      <c r="A4" s="13" t="s">
        <v>26</v>
      </c>
      <c r="B4" s="14">
        <f>+'[1]REGIONAL ORIENTE'!AB79+1000000</f>
        <v>6449361.1908382075</v>
      </c>
    </row>
    <row r="5" spans="1:2" x14ac:dyDescent="0.25">
      <c r="A5" s="13" t="s">
        <v>27</v>
      </c>
      <c r="B5" s="14">
        <f>+'[1]REGIONAL NOROCCIDENTE'!AC49+2000000</f>
        <v>5127286.2767656324</v>
      </c>
    </row>
    <row r="6" spans="1:2" x14ac:dyDescent="0.25">
      <c r="A6" s="13" t="s">
        <v>28</v>
      </c>
      <c r="B6" s="14">
        <f>+'[1]REGIONAL OCCIDENTE'!AB29+800000</f>
        <v>1752786.7363622733</v>
      </c>
    </row>
    <row r="7" spans="1:2" x14ac:dyDescent="0.25">
      <c r="A7" s="13" t="s">
        <v>29</v>
      </c>
      <c r="B7" s="14">
        <f>+'[1]REGIONAL NORTE'!W8+800000</f>
        <v>10635141.474485748</v>
      </c>
    </row>
    <row r="8" spans="1:2" x14ac:dyDescent="0.25">
      <c r="A8" s="13" t="s">
        <v>30</v>
      </c>
      <c r="B8" s="14">
        <f>+'[1]REGIONAL SUROCCIDENTE'!AB52+2000000</f>
        <v>8565905.4423199631</v>
      </c>
    </row>
    <row r="9" spans="1:2" x14ac:dyDescent="0.25">
      <c r="A9" s="13" t="s">
        <v>31</v>
      </c>
      <c r="B9" s="14">
        <f>+'[1]REGIONAL SUR'!AA32+800000</f>
        <v>5588547.6741142878</v>
      </c>
    </row>
    <row r="10" spans="1:2" x14ac:dyDescent="0.25">
      <c r="A10" s="13" t="s">
        <v>32</v>
      </c>
      <c r="B10" s="14">
        <f>+'[1]REGIONAL NORORIENTE'!AD104+1000000</f>
        <v>16560427.467916001</v>
      </c>
    </row>
    <row r="11" spans="1:2" ht="15.75" thickBot="1" x14ac:dyDescent="0.3">
      <c r="A11" s="15" t="s">
        <v>33</v>
      </c>
      <c r="B11" s="16">
        <f>SUM(B2:B10)</f>
        <v>94731839.596135437</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PÌLEGO</vt:lpstr>
      <vt:lpstr>Infraestructura</vt:lpstr>
      <vt:lpstr>VERIFICACIÓN INFRAESTRUCTURA</vt:lpstr>
      <vt:lpstr>DISTRIBUCIÓN PPTO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oem</dc:creator>
  <cp:lastModifiedBy>Flor Elena Godoy Guzman</cp:lastModifiedBy>
  <cp:lastPrinted>2020-05-11T16:49:33Z</cp:lastPrinted>
  <dcterms:created xsi:type="dcterms:W3CDTF">2013-06-18T23:02:41Z</dcterms:created>
  <dcterms:modified xsi:type="dcterms:W3CDTF">2023-09-14T20:13:19Z</dcterms:modified>
</cp:coreProperties>
</file>