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0" windowWidth="21840" windowHeight="13020"/>
  </bookViews>
  <sheets>
    <sheet name="PRESUPUESTO OFICIAL" sheetId="4" r:id="rId1"/>
    <sheet name="FACTOR MULTIPLICADOR " sheetId="7" r:id="rId2"/>
    <sheet name="FORMULARIO1 - GLOBAL" sheetId="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s>
  <definedNames>
    <definedName name="\a" localSheetId="1">#REF!</definedName>
    <definedName name="\a">#REF!</definedName>
    <definedName name="\b">#REF!</definedName>
    <definedName name="\i">#REF!</definedName>
    <definedName name="\L">#REF!</definedName>
    <definedName name="\m">#REF!</definedName>
    <definedName name="\P">#REF!</definedName>
    <definedName name="\r">#REF!</definedName>
    <definedName name="\s">#REF!</definedName>
    <definedName name="\t">#REF!</definedName>
    <definedName name="\X" localSheetId="1">'FACTOR MULTIPLICADOR '!err</definedName>
    <definedName name="\X">[0]!err</definedName>
    <definedName name="\Z" localSheetId="1">'FACTOR MULTIPLICADOR '!err</definedName>
    <definedName name="\Z">[0]!err</definedName>
    <definedName name="_________________________________________________i1" localSheetId="1">#REF!</definedName>
    <definedName name="_________________________________________________i1">#REF!</definedName>
    <definedName name="________________________________________________i1" localSheetId="1">#REF!</definedName>
    <definedName name="________________________________________________i1">#REF!</definedName>
    <definedName name="_______________________________________________i1" localSheetId="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 localSheetId="1">IF('FACTOR MULTIPLICADOR '!Values_Entered,Header_Row+'FACTOR MULTIPLICADOR '!Number_of_Payments,Header_Row)</definedName>
    <definedName name="__________________A1">IF([0]!Values_Entered,[0]!Header_Row+[0]!Number_of_Payments,[0]!Header_Row)</definedName>
    <definedName name="__________________A17000" localSheetId="1">#REF!</definedName>
    <definedName name="__________________A17000">#REF!</definedName>
    <definedName name="__________________A20000" localSheetId="1">#REF!</definedName>
    <definedName name="__________________A20000">#REF!</definedName>
    <definedName name="__________________A30000" localSheetId="1">#REF!</definedName>
    <definedName name="__________________A30000">#REF!</definedName>
    <definedName name="__________________AFC1" localSheetId="1">#REF!</definedName>
    <definedName name="__________________AFC1">[1]INV!$A$25:$D$28</definedName>
    <definedName name="__________________AFC3" localSheetId="1">#REF!</definedName>
    <definedName name="__________________AFC3">[1]INV!$F$25:$I$28</definedName>
    <definedName name="__________________AFC5" localSheetId="1">#REF!</definedName>
    <definedName name="__________________AFC5">[1]INV!$K$25:$N$28</definedName>
    <definedName name="__________________BGC1" localSheetId="1">#REF!</definedName>
    <definedName name="__________________BGC1">[1]INV!$A$5:$D$8</definedName>
    <definedName name="__________________BGC3" localSheetId="1">#REF!</definedName>
    <definedName name="__________________BGC3">[1]INV!$F$5:$I$8</definedName>
    <definedName name="__________________BGC5" localSheetId="1">#REF!</definedName>
    <definedName name="__________________BGC5">[1]INV!$K$5:$N$8</definedName>
    <definedName name="__________________CAC1" localSheetId="1">#REF!</definedName>
    <definedName name="__________________CAC1">[1]INV!$A$19:$D$22</definedName>
    <definedName name="__________________CAC3" localSheetId="1">#REF!</definedName>
    <definedName name="__________________CAC3">[1]INV!$F$19:$I$22</definedName>
    <definedName name="__________________CAC5" localSheetId="1">#REF!</definedName>
    <definedName name="__________________CAC5">[1]INV!$K$19:$N$22</definedName>
    <definedName name="__________________G1">#N/A</definedName>
    <definedName name="__________________i1" localSheetId="1">#REF!</definedName>
    <definedName name="__________________i1">#REF!</definedName>
    <definedName name="__________________MA2" localSheetId="1">#REF!</definedName>
    <definedName name="__________________MA2">#REF!</definedName>
    <definedName name="__________________PJ50">#REF!</definedName>
    <definedName name="__________________SBC1" localSheetId="1">#REF!</definedName>
    <definedName name="__________________SBC1">[1]INV!$A$12:$D$15</definedName>
    <definedName name="__________________SBC3" localSheetId="1">#REF!</definedName>
    <definedName name="__________________SBC3">[1]INV!$F$12:$I$15</definedName>
    <definedName name="__________________SBC5" localSheetId="1">#REF!</definedName>
    <definedName name="__________________SBC5">[1]INV!$K$12:$N$15</definedName>
    <definedName name="__________________v1" localSheetId="1">IF(__________________v8,Header_Row+__________________v4,Header_Row)</definedName>
    <definedName name="__________________v1">IF(__________________v8,[0]!Header_Row+__________________v4,[0]!Header_Row)</definedName>
    <definedName name="__________________v2" localSheetId="1">IF(__________________v8,Header_Row+__________________v4,Header_Row)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1">Scheduled_Payment+Extra_Payment</definedName>
    <definedName name="__________________v7">Scheduled_Payment+Extra_Payment</definedName>
    <definedName name="__________________v8">#N/A</definedName>
    <definedName name="__________________w1" localSheetId="1">IF(__________________w7,Header_Row+__________________w3,Header_Row)</definedName>
    <definedName name="__________________w1">IF(__________________w7,[0]!Header_Row+__________________w3,[0]!Header_Row)</definedName>
    <definedName name="__________________w2" localSheetId="1">IF(__________________w7,Header_Row+__________________w3,Header_Row)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1">Scheduled_Payment+Extra_Payment</definedName>
    <definedName name="__________________w6">Scheduled_Payment+Extra_Payment</definedName>
    <definedName name="__________________w7">#N/A</definedName>
    <definedName name="__________________X1" localSheetId="1">IF(__________________X7,Header_Row+__________________X3,Header_Row)</definedName>
    <definedName name="__________________X1">IF(__________________X7,[0]!Header_Row+__________________X3,[0]!Header_Row)</definedName>
    <definedName name="__________________X2" localSheetId="1">IF(__________________X7,Header_Row+__________________X3,Header_Row)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1">Scheduled_Payment+Extra_Payment</definedName>
    <definedName name="__________________X6">Scheduled_Payment+Extra_Payment</definedName>
    <definedName name="__________________X7">#N/A</definedName>
    <definedName name="__________________y2" localSheetId="1">IF(__________________y7,Header_Row+__________________y3,Header_Row)</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1">Scheduled_Payment+Extra_Payment</definedName>
    <definedName name="__________________y6">Scheduled_Payment+Extra_Payment</definedName>
    <definedName name="__________________y7">#N/A</definedName>
    <definedName name="__________________z1" localSheetId="1">IF(__________________z7,Header_Row+__________________z3,Header_Row)</definedName>
    <definedName name="__________________z1">IF(__________________z7,[0]!Header_Row+__________________z3,[0]!Header_Row)</definedName>
    <definedName name="__________________z2" localSheetId="1">IF(__________________z7,Header_Row+__________________z3,Header_Row)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1">Scheduled_Payment+Extra_Payment</definedName>
    <definedName name="__________________z6">Scheduled_Payment+Extra_Payment</definedName>
    <definedName name="__________________z7">#N/A</definedName>
    <definedName name="_________________AFC1" localSheetId="1">#REF!</definedName>
    <definedName name="_________________AFC1">[1]INV!$A$25:$D$28</definedName>
    <definedName name="_________________AFC3" localSheetId="1">#REF!</definedName>
    <definedName name="_________________AFC3">[1]INV!$F$25:$I$28</definedName>
    <definedName name="_________________AFC5" localSheetId="1">#REF!</definedName>
    <definedName name="_________________AFC5">[1]INV!$K$25:$N$28</definedName>
    <definedName name="_________________BGC1" localSheetId="1">#REF!</definedName>
    <definedName name="_________________BGC1">[1]INV!$A$5:$D$8</definedName>
    <definedName name="_________________BGC3" localSheetId="1">#REF!</definedName>
    <definedName name="_________________BGC3">[1]INV!$F$5:$I$8</definedName>
    <definedName name="_________________BGC5" localSheetId="1">#REF!</definedName>
    <definedName name="_________________BGC5">[1]INV!$K$5:$N$8</definedName>
    <definedName name="_________________CAC1" localSheetId="1">#REF!</definedName>
    <definedName name="_________________CAC1">[1]INV!$A$19:$D$22</definedName>
    <definedName name="_________________CAC3" localSheetId="1">#REF!</definedName>
    <definedName name="_________________CAC3">[1]INV!$F$19:$I$22</definedName>
    <definedName name="_________________CAC5" localSheetId="1">#REF!</definedName>
    <definedName name="_________________CAC5">[1]INV!$K$19:$N$22</definedName>
    <definedName name="_________________i1" localSheetId="1">#REF!</definedName>
    <definedName name="_________________i1">#REF!</definedName>
    <definedName name="_________________IPC2002" localSheetId="1">#REF!</definedName>
    <definedName name="_________________IPC2002">#REF!</definedName>
    <definedName name="_________________MA2" localSheetId="1">#REF!</definedName>
    <definedName name="_________________MA2">#REF!</definedName>
    <definedName name="_________________SBC1" localSheetId="1">#REF!</definedName>
    <definedName name="_________________SBC1">[1]INV!$A$12:$D$15</definedName>
    <definedName name="_________________SBC3" localSheetId="1">#REF!</definedName>
    <definedName name="_________________SBC3">[1]INV!$F$12:$I$15</definedName>
    <definedName name="_________________SBC5" localSheetId="1">#REF!</definedName>
    <definedName name="_________________SBC5">[1]INV!$K$12:$N$15</definedName>
    <definedName name="________________A1" localSheetId="1">IF('FACTOR MULTIPLICADOR '!Values_Entered,Header_Row+'FACTOR MULTIPLICADOR '!Number_of_Payments,Header_Row)</definedName>
    <definedName name="________________A1">IF([0]!Values_Entered,[0]!Header_Row+[0]!Number_of_Payments,[0]!Header_Row)</definedName>
    <definedName name="________________A17000" localSheetId="1">#REF!</definedName>
    <definedName name="________________A17000">#REF!</definedName>
    <definedName name="________________A20000" localSheetId="1">#REF!</definedName>
    <definedName name="________________A20000">#REF!</definedName>
    <definedName name="________________A30000" localSheetId="1">#REF!</definedName>
    <definedName name="________________A30000">#REF!</definedName>
    <definedName name="________________AFC1" localSheetId="1">#REF!</definedName>
    <definedName name="________________AFC1">[1]INV!$A$25:$D$28</definedName>
    <definedName name="________________AFC3" localSheetId="1">#REF!</definedName>
    <definedName name="________________AFC3">[1]INV!$F$25:$I$28</definedName>
    <definedName name="________________AFC5" localSheetId="1">#REF!</definedName>
    <definedName name="________________AFC5">[1]INV!$K$25:$N$28</definedName>
    <definedName name="________________BGC1" localSheetId="1">#REF!</definedName>
    <definedName name="________________BGC1">[1]INV!$A$5:$D$8</definedName>
    <definedName name="________________BGC3" localSheetId="1">#REF!</definedName>
    <definedName name="________________BGC3">[1]INV!$F$5:$I$8</definedName>
    <definedName name="________________BGC5" localSheetId="1">#REF!</definedName>
    <definedName name="________________BGC5">[1]INV!$K$5:$N$8</definedName>
    <definedName name="________________CAC1" localSheetId="1">#REF!</definedName>
    <definedName name="________________CAC1">[1]INV!$A$19:$D$22</definedName>
    <definedName name="________________CAC3" localSheetId="1">#REF!</definedName>
    <definedName name="________________CAC3">[1]INV!$F$19:$I$22</definedName>
    <definedName name="________________CAC5" localSheetId="1">#REF!</definedName>
    <definedName name="________________CAC5">[1]INV!$K$19:$N$22</definedName>
    <definedName name="________________G1">#N/A</definedName>
    <definedName name="________________i1" localSheetId="1">#REF!</definedName>
    <definedName name="________________i1">#REF!</definedName>
    <definedName name="________________MA2" localSheetId="1">#REF!</definedName>
    <definedName name="________________MA2">#REF!</definedName>
    <definedName name="________________PJ50">#REF!</definedName>
    <definedName name="________________SBC1" localSheetId="1">#REF!</definedName>
    <definedName name="________________SBC1">[1]INV!$A$12:$D$15</definedName>
    <definedName name="________________SBC3" localSheetId="1">#REF!</definedName>
    <definedName name="________________SBC3">[1]INV!$F$12:$I$15</definedName>
    <definedName name="________________SBC5" localSheetId="1">#REF!</definedName>
    <definedName name="________________SBC5">[1]INV!$K$12:$N$15</definedName>
    <definedName name="________________v1" localSheetId="1">IF(________________v8,Header_Row+________________v4,Header_Row)</definedName>
    <definedName name="________________v1">IF(________________v8,[0]!Header_Row+________________v4,[0]!Header_Row)</definedName>
    <definedName name="________________v2" localSheetId="1">IF(________________v8,Header_Row+________________v4,Header_Row)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1">Scheduled_Payment+Extra_Payment</definedName>
    <definedName name="________________v7">Scheduled_Payment+Extra_Payment</definedName>
    <definedName name="________________v8">#N/A</definedName>
    <definedName name="________________w1" localSheetId="1">IF(________________w7,Header_Row+________________w3,Header_Row)</definedName>
    <definedName name="________________w1">IF(________________w7,[0]!Header_Row+________________w3,[0]!Header_Row)</definedName>
    <definedName name="________________w2" localSheetId="1">IF(________________w7,Header_Row+________________w3,Header_Row)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1">Scheduled_Payment+Extra_Payment</definedName>
    <definedName name="________________w6">Scheduled_Payment+Extra_Payment</definedName>
    <definedName name="________________w7">#N/A</definedName>
    <definedName name="________________X1" localSheetId="1">IF(________________X7,Header_Row+________________X3,Header_Row)</definedName>
    <definedName name="________________X1">IF(________________X7,[0]!Header_Row+________________X3,[0]!Header_Row)</definedName>
    <definedName name="________________X2" localSheetId="1">IF(________________X7,Header_Row+________________X3,Header_Row)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1">Scheduled_Payment+Extra_Payment</definedName>
    <definedName name="________________X6">Scheduled_Payment+Extra_Payment</definedName>
    <definedName name="________________X7">#N/A</definedName>
    <definedName name="________________y1" localSheetId="1">IF(__________________y7,Header_Row+__________________y3,Header_Row)</definedName>
    <definedName name="________________y1">IF(__________________y7,[0]!Header_Row+__________________y3,[0]!Header_Row)</definedName>
    <definedName name="________________y2" localSheetId="1">IF(________________y7,Header_Row+________________y3,Header_Row)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1">Scheduled_Payment+Extra_Payment</definedName>
    <definedName name="________________y6">Scheduled_Payment+Extra_Payment</definedName>
    <definedName name="________________y7">#N/A</definedName>
    <definedName name="________________z1" localSheetId="1">IF(________________z7,Header_Row+________________z3,Header_Row)</definedName>
    <definedName name="________________z1">IF(________________z7,[0]!Header_Row+________________z3,[0]!Header_Row)</definedName>
    <definedName name="________________z2" localSheetId="1">IF(________________z7,Header_Row+________________z3,Header_Row)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1">Scheduled_Payment+Extra_Payment</definedName>
    <definedName name="________________z6">Scheduled_Payment+Extra_Payment</definedName>
    <definedName name="________________z7">#N/A</definedName>
    <definedName name="_______________AFC1" localSheetId="1">#REF!</definedName>
    <definedName name="_______________AFC1">[1]INV!$A$25:$D$28</definedName>
    <definedName name="_______________AFC3" localSheetId="1">#REF!</definedName>
    <definedName name="_______________AFC3">[1]INV!$F$25:$I$28</definedName>
    <definedName name="_______________AFC5" localSheetId="1">#REF!</definedName>
    <definedName name="_______________AFC5">[1]INV!$K$25:$N$28</definedName>
    <definedName name="_______________BGC1" localSheetId="1">#REF!</definedName>
    <definedName name="_______________BGC1">[1]INV!$A$5:$D$8</definedName>
    <definedName name="_______________BGC3" localSheetId="1">#REF!</definedName>
    <definedName name="_______________BGC3">[1]INV!$F$5:$I$8</definedName>
    <definedName name="_______________BGC5" localSheetId="1">#REF!</definedName>
    <definedName name="_______________BGC5">[1]INV!$K$5:$N$8</definedName>
    <definedName name="_______________CAC1" localSheetId="1">#REF!</definedName>
    <definedName name="_______________CAC1">[1]INV!$A$19:$D$22</definedName>
    <definedName name="_______________CAC3" localSheetId="1">#REF!</definedName>
    <definedName name="_______________CAC3">[1]INV!$F$19:$I$22</definedName>
    <definedName name="_______________CAC5" localSheetId="1">#REF!</definedName>
    <definedName name="_______________CAC5">[1]INV!$K$19:$N$22</definedName>
    <definedName name="_______________i1" localSheetId="1">#REF!</definedName>
    <definedName name="_______________i1">#REF!</definedName>
    <definedName name="_______________IPC2002" localSheetId="1">#REF!</definedName>
    <definedName name="_______________IPC2002">#REF!</definedName>
    <definedName name="_______________MA2" localSheetId="1">#REF!</definedName>
    <definedName name="_______________MA2">#REF!</definedName>
    <definedName name="_______________oa55">#REF!</definedName>
    <definedName name="_______________SBC1" localSheetId="1">#REF!</definedName>
    <definedName name="_______________SBC1">[1]INV!$A$12:$D$15</definedName>
    <definedName name="_______________SBC3" localSheetId="1">#REF!</definedName>
    <definedName name="_______________SBC3">[1]INV!$F$12:$I$15</definedName>
    <definedName name="_______________SBC5" localSheetId="1">#REF!</definedName>
    <definedName name="_______________SBC5">[1]INV!$K$12:$N$15</definedName>
    <definedName name="______________A1" localSheetId="1">IF('FACTOR MULTIPLICADOR '!Values_Entered,Header_Row+'FACTOR MULTIPLICADOR '!Number_of_Payments,Header_Row)</definedName>
    <definedName name="______________A1">IF([0]!Values_Entered,[0]!Header_Row+[0]!Number_of_Payments,[0]!Header_Row)</definedName>
    <definedName name="______________A17000" localSheetId="1">#REF!</definedName>
    <definedName name="______________A17000">#REF!</definedName>
    <definedName name="______________A20000" localSheetId="1">#REF!</definedName>
    <definedName name="______________A20000">#REF!</definedName>
    <definedName name="______________A30000" localSheetId="1">#REF!</definedName>
    <definedName name="______________A30000">#REF!</definedName>
    <definedName name="______________AFC1" localSheetId="1">#REF!</definedName>
    <definedName name="______________AFC1">[1]INV!$A$25:$D$28</definedName>
    <definedName name="______________AFC3" localSheetId="1">#REF!</definedName>
    <definedName name="______________AFC3">[1]INV!$F$25:$I$28</definedName>
    <definedName name="______________AFC5" localSheetId="1">#REF!</definedName>
    <definedName name="______________AFC5">[1]INV!$K$25:$N$28</definedName>
    <definedName name="______________BGC1" localSheetId="1">#REF!</definedName>
    <definedName name="______________BGC1">[1]INV!$A$5:$D$8</definedName>
    <definedName name="______________BGC3" localSheetId="1">#REF!</definedName>
    <definedName name="______________BGC3">[1]INV!$F$5:$I$8</definedName>
    <definedName name="______________BGC5" localSheetId="1">#REF!</definedName>
    <definedName name="______________BGC5">[1]INV!$K$5:$N$8</definedName>
    <definedName name="______________CAC1" localSheetId="1">#REF!</definedName>
    <definedName name="______________CAC1">[1]INV!$A$19:$D$22</definedName>
    <definedName name="______________CAC3" localSheetId="1">#REF!</definedName>
    <definedName name="______________CAC3">[1]INV!$F$19:$I$22</definedName>
    <definedName name="______________CAC5" localSheetId="1">#REF!</definedName>
    <definedName name="______________CAC5">[1]INV!$K$19:$N$22</definedName>
    <definedName name="______________G1">#N/A</definedName>
    <definedName name="______________i1" localSheetId="1">#REF!</definedName>
    <definedName name="______________i1">#REF!</definedName>
    <definedName name="______________MA2" localSheetId="1">#REF!</definedName>
    <definedName name="______________MA2">#REF!</definedName>
    <definedName name="______________oa55">#REF!</definedName>
    <definedName name="______________PJ50">#REF!</definedName>
    <definedName name="______________SBC1" localSheetId="1">#REF!</definedName>
    <definedName name="______________SBC1">[1]INV!$A$12:$D$15</definedName>
    <definedName name="______________SBC3" localSheetId="1">#REF!</definedName>
    <definedName name="______________SBC3">[1]INV!$F$12:$I$15</definedName>
    <definedName name="______________SBC5" localSheetId="1">#REF!</definedName>
    <definedName name="______________SBC5">[1]INV!$K$12:$N$15</definedName>
    <definedName name="______________v1" localSheetId="1">IF(______________v8,Header_Row+______________v4,Header_Row)</definedName>
    <definedName name="______________v1">IF(______________v8,[0]!Header_Row+______________v4,[0]!Header_Row)</definedName>
    <definedName name="______________v2" localSheetId="1">IF(______________v8,Header_Row+______________v4,Header_Row)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1">Scheduled_Payment+Extra_Payment</definedName>
    <definedName name="______________v7">Scheduled_Payment+Extra_Payment</definedName>
    <definedName name="______________v8">#N/A</definedName>
    <definedName name="______________w1" localSheetId="1">IF(______________w7,Header_Row+______________w3,Header_Row)</definedName>
    <definedName name="______________w1">IF(______________w7,[0]!Header_Row+______________w3,[0]!Header_Row)</definedName>
    <definedName name="______________w2" localSheetId="1">IF(______________w7,Header_Row+______________w3,Header_Row)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1">Scheduled_Payment+Extra_Payment</definedName>
    <definedName name="______________w6">Scheduled_Payment+Extra_Payment</definedName>
    <definedName name="______________w7">#N/A</definedName>
    <definedName name="______________X1" localSheetId="1">IF(______________X7,Header_Row+______________X3,Header_Row)</definedName>
    <definedName name="______________X1">IF(______________X7,[0]!Header_Row+______________X3,[0]!Header_Row)</definedName>
    <definedName name="______________X2" localSheetId="1">IF(______________X7,Header_Row+______________X3,Header_Row)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1">Scheduled_Payment+Extra_Payment</definedName>
    <definedName name="______________X6">Scheduled_Payment+Extra_Payment</definedName>
    <definedName name="______________X7">#N/A</definedName>
    <definedName name="______________y1" localSheetId="1">IF(________________y7,Header_Row+________________y3,Header_Row)</definedName>
    <definedName name="______________y1">IF(________________y7,[0]!Header_Row+________________y3,[0]!Header_Row)</definedName>
    <definedName name="______________y2" localSheetId="1">IF(______________y7,Header_Row+______________y3,Header_Row)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1">Scheduled_Payment+Extra_Payment</definedName>
    <definedName name="______________y6">Scheduled_Payment+Extra_Payment</definedName>
    <definedName name="______________y7">#N/A</definedName>
    <definedName name="______________z1" localSheetId="1">IF(______________z7,Header_Row+______________z3,Header_Row)</definedName>
    <definedName name="______________z1">IF(______________z7,[0]!Header_Row+______________z3,[0]!Header_Row)</definedName>
    <definedName name="______________z2" localSheetId="1">IF(______________z7,Header_Row+______________z3,Header_Row)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1">Scheduled_Payment+Extra_Payment</definedName>
    <definedName name="______________z6">Scheduled_Payment+Extra_Payment</definedName>
    <definedName name="______________z7">#N/A</definedName>
    <definedName name="_____________AFC1" localSheetId="1">#REF!</definedName>
    <definedName name="_____________AFC1">[1]INV!$A$25:$D$28</definedName>
    <definedName name="_____________AFC3" localSheetId="1">#REF!</definedName>
    <definedName name="_____________AFC3">[1]INV!$F$25:$I$28</definedName>
    <definedName name="_____________AFC5" localSheetId="1">#REF!</definedName>
    <definedName name="_____________AFC5">[1]INV!$K$25:$N$28</definedName>
    <definedName name="_____________BGC1" localSheetId="1">#REF!</definedName>
    <definedName name="_____________BGC1">[1]INV!$A$5:$D$8</definedName>
    <definedName name="_____________BGC3" localSheetId="1">#REF!</definedName>
    <definedName name="_____________BGC3">[1]INV!$F$5:$I$8</definedName>
    <definedName name="_____________BGC5" localSheetId="1">#REF!</definedName>
    <definedName name="_____________BGC5">[1]INV!$K$5:$N$8</definedName>
    <definedName name="_____________CAC1" localSheetId="1">#REF!</definedName>
    <definedName name="_____________CAC1">[1]INV!$A$19:$D$22</definedName>
    <definedName name="_____________CAC3" localSheetId="1">#REF!</definedName>
    <definedName name="_____________CAC3">[1]INV!$F$19:$I$22</definedName>
    <definedName name="_____________CAC5" localSheetId="1">#REF!</definedName>
    <definedName name="_____________CAC5">[1]INV!$K$19:$N$22</definedName>
    <definedName name="_____________i1" localSheetId="1">#REF!</definedName>
    <definedName name="_____________i1">#REF!</definedName>
    <definedName name="_____________IPC2002" localSheetId="1">#REF!</definedName>
    <definedName name="_____________IPC2002">#REF!</definedName>
    <definedName name="_____________MA2" localSheetId="1">#REF!</definedName>
    <definedName name="_____________MA2">#REF!</definedName>
    <definedName name="_____________oa55">#REF!</definedName>
    <definedName name="_____________SBC1" localSheetId="1">#REF!</definedName>
    <definedName name="_____________SBC1">[1]INV!$A$12:$D$15</definedName>
    <definedName name="_____________SBC3" localSheetId="1">#REF!</definedName>
    <definedName name="_____________SBC3">[1]INV!$F$12:$I$15</definedName>
    <definedName name="_____________SBC5" localSheetId="1">#REF!</definedName>
    <definedName name="_____________SBC5">[1]INV!$K$12:$N$15</definedName>
    <definedName name="____________A1" localSheetId="1">IF('FACTOR MULTIPLICADOR '!Values_Entered,Header_Row+'FACTOR MULTIPLICADOR '!Number_of_Payments,Header_Row)</definedName>
    <definedName name="____________A1">IF([0]!Values_Entered,[0]!Header_Row+[0]!Number_of_Payments,[0]!Header_Row)</definedName>
    <definedName name="____________A17000" localSheetId="1">#REF!</definedName>
    <definedName name="____________A17000">#REF!</definedName>
    <definedName name="____________A20000" localSheetId="1">#REF!</definedName>
    <definedName name="____________A20000">#REF!</definedName>
    <definedName name="____________A30000" localSheetId="1">#REF!</definedName>
    <definedName name="____________A30000">#REF!</definedName>
    <definedName name="____________AFC1" localSheetId="1">#REF!</definedName>
    <definedName name="____________AFC1">[1]INV!$A$25:$D$28</definedName>
    <definedName name="____________AFC3" localSheetId="1">#REF!</definedName>
    <definedName name="____________AFC3">[1]INV!$F$25:$I$28</definedName>
    <definedName name="____________AFC5" localSheetId="1">#REF!</definedName>
    <definedName name="____________AFC5">[1]INV!$K$25:$N$28</definedName>
    <definedName name="____________BGC1" localSheetId="1">#REF!</definedName>
    <definedName name="____________BGC1">[1]INV!$A$5:$D$8</definedName>
    <definedName name="____________BGC3" localSheetId="1">#REF!</definedName>
    <definedName name="____________BGC3">[1]INV!$F$5:$I$8</definedName>
    <definedName name="____________BGC5" localSheetId="1">#REF!</definedName>
    <definedName name="____________BGC5">[1]INV!$K$5:$N$8</definedName>
    <definedName name="____________CAC1" localSheetId="1">#REF!</definedName>
    <definedName name="____________CAC1">[1]INV!$A$19:$D$22</definedName>
    <definedName name="____________CAC3" localSheetId="1">#REF!</definedName>
    <definedName name="____________CAC3">[1]INV!$F$19:$I$22</definedName>
    <definedName name="____________CAC5" localSheetId="1">#REF!</definedName>
    <definedName name="____________CAC5">[1]INV!$K$19:$N$22</definedName>
    <definedName name="____________G1">#N/A</definedName>
    <definedName name="____________i1" localSheetId="1">#REF!</definedName>
    <definedName name="____________i1">#REF!</definedName>
    <definedName name="____________MA2" localSheetId="1">#REF!</definedName>
    <definedName name="____________MA2">#REF!</definedName>
    <definedName name="____________oa55">#REF!</definedName>
    <definedName name="____________PJ50">#REF!</definedName>
    <definedName name="____________SBC1" localSheetId="1">#REF!</definedName>
    <definedName name="____________SBC1">[1]INV!$A$12:$D$15</definedName>
    <definedName name="____________SBC3" localSheetId="1">#REF!</definedName>
    <definedName name="____________SBC3">[1]INV!$F$12:$I$15</definedName>
    <definedName name="____________SBC5" localSheetId="1">#REF!</definedName>
    <definedName name="____________SBC5">[1]INV!$K$12:$N$15</definedName>
    <definedName name="____________v1" localSheetId="1">IF(____________v8,Header_Row+____________v4,Header_Row)</definedName>
    <definedName name="____________v1">IF(____________v8,[0]!Header_Row+____________v4,[0]!Header_Row)</definedName>
    <definedName name="____________v2" localSheetId="1">IF(____________v8,Header_Row+____________v4,Header_Row)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1">Scheduled_Payment+Extra_Payment</definedName>
    <definedName name="____________v7">Scheduled_Payment+Extra_Payment</definedName>
    <definedName name="____________v8">#N/A</definedName>
    <definedName name="____________w1" localSheetId="1">IF(____________w7,Header_Row+____________w3,Header_Row)</definedName>
    <definedName name="____________w1">IF(____________w7,[0]!Header_Row+____________w3,[0]!Header_Row)</definedName>
    <definedName name="____________w2" localSheetId="1">IF(____________w7,Header_Row+____________w3,Header_Row)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1">Scheduled_Payment+Extra_Payment</definedName>
    <definedName name="____________w6">Scheduled_Payment+Extra_Payment</definedName>
    <definedName name="____________w7">#N/A</definedName>
    <definedName name="____________X1" localSheetId="1">IF(____________X7,Header_Row+____________X3,Header_Row)</definedName>
    <definedName name="____________X1">IF(____________X7,[0]!Header_Row+____________X3,[0]!Header_Row)</definedName>
    <definedName name="____________X2" localSheetId="1">IF(____________X7,Header_Row+____________X3,Header_Row)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1">Scheduled_Payment+Extra_Payment</definedName>
    <definedName name="____________X6">Scheduled_Payment+Extra_Payment</definedName>
    <definedName name="____________X7">#N/A</definedName>
    <definedName name="____________y1" localSheetId="1">IF(______________y7,Header_Row+______________y3,Header_Row)</definedName>
    <definedName name="____________y1">IF(______________y7,[0]!Header_Row+______________y3,[0]!Header_Row)</definedName>
    <definedName name="____________y2" localSheetId="1">IF(____________y7,Header_Row+____________y3,Header_Row)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1">Scheduled_Payment+Extra_Payment</definedName>
    <definedName name="____________y6">Scheduled_Payment+Extra_Payment</definedName>
    <definedName name="____________y7">#N/A</definedName>
    <definedName name="____________z1" localSheetId="1">IF(____________z7,Header_Row+____________z3,Header_Row)</definedName>
    <definedName name="____________z1">IF(____________z7,[0]!Header_Row+____________z3,[0]!Header_Row)</definedName>
    <definedName name="____________z2" localSheetId="1">IF(____________z7,Header_Row+____________z3,Header_Row)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1">Scheduled_Payment+Extra_Payment</definedName>
    <definedName name="____________z6">Scheduled_Payment+Extra_Payment</definedName>
    <definedName name="____________z7">#N/A</definedName>
    <definedName name="___________AFC1" localSheetId="1">#REF!</definedName>
    <definedName name="___________AFC1">[1]INV!$A$25:$D$28</definedName>
    <definedName name="___________AFC3" localSheetId="1">#REF!</definedName>
    <definedName name="___________AFC3">[1]INV!$F$25:$I$28</definedName>
    <definedName name="___________AFC5" localSheetId="1">#REF!</definedName>
    <definedName name="___________AFC5">[1]INV!$K$25:$N$28</definedName>
    <definedName name="___________BGC1" localSheetId="1">#REF!</definedName>
    <definedName name="___________BGC1">[1]INV!$A$5:$D$8</definedName>
    <definedName name="___________BGC3" localSheetId="1">#REF!</definedName>
    <definedName name="___________BGC3">[1]INV!$F$5:$I$8</definedName>
    <definedName name="___________BGC5" localSheetId="1">#REF!</definedName>
    <definedName name="___________BGC5">[1]INV!$K$5:$N$8</definedName>
    <definedName name="___________CAC1" localSheetId="1">#REF!</definedName>
    <definedName name="___________CAC1">[1]INV!$A$19:$D$22</definedName>
    <definedName name="___________CAC3" localSheetId="1">#REF!</definedName>
    <definedName name="___________CAC3">[1]INV!$F$19:$I$22</definedName>
    <definedName name="___________CAC5" localSheetId="1">#REF!</definedName>
    <definedName name="___________CAC5">[1]INV!$K$19:$N$22</definedName>
    <definedName name="___________i1" localSheetId="1">#REF!</definedName>
    <definedName name="___________i1">#REF!</definedName>
    <definedName name="___________IPC2002" localSheetId="1">#REF!</definedName>
    <definedName name="___________IPC2002">#REF!</definedName>
    <definedName name="___________MA2" localSheetId="1">#REF!</definedName>
    <definedName name="___________MA2">#REF!</definedName>
    <definedName name="___________oa55">#REF!</definedName>
    <definedName name="___________PJ50" localSheetId="0">#REF!</definedName>
    <definedName name="___________PJ50">#REF!</definedName>
    <definedName name="___________SBC1" localSheetId="1">#REF!</definedName>
    <definedName name="___________SBC1">[1]INV!$A$12:$D$15</definedName>
    <definedName name="___________SBC3" localSheetId="1">#REF!</definedName>
    <definedName name="___________SBC3">[1]INV!$F$12:$I$15</definedName>
    <definedName name="___________SBC5" localSheetId="1">#REF!</definedName>
    <definedName name="___________SBC5">[1]INV!$K$12:$N$15</definedName>
    <definedName name="__________A1" localSheetId="1">IF('FACTOR MULTIPLICADOR '!Values_Entered,Header_Row+'FACTOR MULTIPLICADOR '!Number_of_Payments,Header_Row)</definedName>
    <definedName name="__________A1">IF([0]!Values_Entered,[0]!Header_Row+[0]!Number_of_Payments,[0]!Header_Row)</definedName>
    <definedName name="__________A17000" localSheetId="1">#REF!</definedName>
    <definedName name="__________A17000">#REF!</definedName>
    <definedName name="__________A20000" localSheetId="1">#REF!</definedName>
    <definedName name="__________A20000">#REF!</definedName>
    <definedName name="__________A30000" localSheetId="1">#REF!</definedName>
    <definedName name="__________A30000">#REF!</definedName>
    <definedName name="__________AFC1" localSheetId="1">#REF!</definedName>
    <definedName name="__________AFC1">[1]INV!$A$25:$D$28</definedName>
    <definedName name="__________AFC3" localSheetId="1">#REF!</definedName>
    <definedName name="__________AFC3">[1]INV!$F$25:$I$28</definedName>
    <definedName name="__________AFC5" localSheetId="1">#REF!</definedName>
    <definedName name="__________AFC5">[1]INV!$K$25:$N$28</definedName>
    <definedName name="__________APU221" localSheetId="1">#REF!</definedName>
    <definedName name="__________APU221">#REF!</definedName>
    <definedName name="__________APU465" localSheetId="1">#REF!</definedName>
    <definedName name="__________APU465">[2]!absc</definedName>
    <definedName name="__________BGC1" localSheetId="1">#REF!</definedName>
    <definedName name="__________BGC1">[1]INV!$A$5:$D$8</definedName>
    <definedName name="__________BGC3" localSheetId="1">#REF!</definedName>
    <definedName name="__________BGC3">[1]INV!$F$5:$I$8</definedName>
    <definedName name="__________BGC5" localSheetId="1">#REF!</definedName>
    <definedName name="__________BGC5">[1]INV!$K$5:$N$8</definedName>
    <definedName name="__________CAC1" localSheetId="1">#REF!</definedName>
    <definedName name="__________CAC1">[1]INV!$A$19:$D$22</definedName>
    <definedName name="__________CAC3" localSheetId="1">#REF!</definedName>
    <definedName name="__________CAC3">[1]INV!$F$19:$I$22</definedName>
    <definedName name="__________CAC5" localSheetId="1">#REF!</definedName>
    <definedName name="__________CAC5">[1]INV!$K$19:$N$22</definedName>
    <definedName name="__________G1">#N/A</definedName>
    <definedName name="__________i1" localSheetId="1">#REF!</definedName>
    <definedName name="__________i1">#REF!</definedName>
    <definedName name="__________MA2" localSheetId="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SBC1" localSheetId="1">#REF!</definedName>
    <definedName name="__________SBC1">[1]INV!$A$12:$D$15</definedName>
    <definedName name="__________SBC3" localSheetId="1">#REF!</definedName>
    <definedName name="__________SBC3">[1]INV!$F$12:$I$15</definedName>
    <definedName name="__________SBC5" localSheetId="1">#REF!</definedName>
    <definedName name="__________SBC5">[1]INV!$K$12:$N$15</definedName>
    <definedName name="__________v1" localSheetId="1">IF(__________v8,Header_Row+__________v4,Header_Row)</definedName>
    <definedName name="__________v1">IF(__________v8,[0]!Header_Row+__________v4,[0]!Header_Row)</definedName>
    <definedName name="__________v2" localSheetId="1">IF(__________v8,Header_Row+__________v4,Header_Row)</definedName>
    <definedName name="__________v2">IF(__________v8,[0]!Header_Row+__________v4,[0]!Header_Row)</definedName>
    <definedName name="__________v4">#N/A</definedName>
    <definedName name="__________v5">#N/A</definedName>
    <definedName name="__________v6">#N/A</definedName>
    <definedName name="__________v7" localSheetId="1">Scheduled_Payment+Extra_Payment</definedName>
    <definedName name="__________v7">Scheduled_Payment+Extra_Payment</definedName>
    <definedName name="__________v8">#N/A</definedName>
    <definedName name="__________w1" localSheetId="1">IF(__________w7,Header_Row+__________w3,Header_Row)</definedName>
    <definedName name="__________w1">IF(__________w7,[0]!Header_Row+__________w3,[0]!Header_Row)</definedName>
    <definedName name="__________w2" localSheetId="1">IF(__________w7,Header_Row+__________w3,Header_Row)</definedName>
    <definedName name="__________w2">IF(__________w7,[0]!Header_Row+__________w3,[0]!Header_Row)</definedName>
    <definedName name="__________w3">#N/A</definedName>
    <definedName name="__________w4">#N/A</definedName>
    <definedName name="__________w5">#N/A</definedName>
    <definedName name="__________w6" localSheetId="1">Scheduled_Payment+Extra_Payment</definedName>
    <definedName name="__________w6">Scheduled_Payment+Extra_Payment</definedName>
    <definedName name="__________w7">#N/A</definedName>
    <definedName name="__________X1" localSheetId="1">IF(__________X7,Header_Row+__________X3,Header_Row)</definedName>
    <definedName name="__________X1">IF(__________X7,[0]!Header_Row+__________X3,[0]!Header_Row)</definedName>
    <definedName name="__________X2" localSheetId="1">IF(__________X7,Header_Row+__________X3,Header_Row)</definedName>
    <definedName name="__________X2">IF(__________X7,[0]!Header_Row+__________X3,[0]!Header_Row)</definedName>
    <definedName name="__________X3">#N/A</definedName>
    <definedName name="__________X4">#N/A</definedName>
    <definedName name="__________X5">#N/A</definedName>
    <definedName name="__________X6" localSheetId="1">Scheduled_Payment+Extra_Payment</definedName>
    <definedName name="__________X6">Scheduled_Payment+Extra_Payment</definedName>
    <definedName name="__________X7">#N/A</definedName>
    <definedName name="__________y1" localSheetId="1">IF(____________y7,Header_Row+____________y3,Header_Row)</definedName>
    <definedName name="__________y1">IF(____________y7,[0]!Header_Row+____________y3,[0]!Header_Row)</definedName>
    <definedName name="__________y2" localSheetId="1">IF(__________y7,Header_Row+__________y3,Header_Row)</definedName>
    <definedName name="__________y2">IF(__________y7,[0]!Header_Row+__________y3,[0]!Header_Row)</definedName>
    <definedName name="__________y3">#N/A</definedName>
    <definedName name="__________y4">#N/A</definedName>
    <definedName name="__________y5">#N/A</definedName>
    <definedName name="__________y6" localSheetId="1">Scheduled_Payment+Extra_Payment</definedName>
    <definedName name="__________y6">Scheduled_Payment+Extra_Payment</definedName>
    <definedName name="__________y7">#N/A</definedName>
    <definedName name="__________z1" localSheetId="1">IF(__________z7,Header_Row+__________z3,Header_Row)</definedName>
    <definedName name="__________z1">IF(__________z7,[0]!Header_Row+__________z3,[0]!Header_Row)</definedName>
    <definedName name="__________z2" localSheetId="1">IF(__________z7,Header_Row+__________z3,Header_Row)</definedName>
    <definedName name="__________z2">IF(__________z7,[0]!Header_Row+__________z3,[0]!Header_Row)</definedName>
    <definedName name="__________z3">#N/A</definedName>
    <definedName name="__________z4">#N/A</definedName>
    <definedName name="__________z5">#N/A</definedName>
    <definedName name="__________z6" localSheetId="1">Scheduled_Payment+Extra_Payment</definedName>
    <definedName name="__________z6">Scheduled_Payment+Extra_Payment</definedName>
    <definedName name="__________z7">#N/A</definedName>
    <definedName name="_________AFC1" localSheetId="1">#REF!</definedName>
    <definedName name="_________AFC1">[1]INV!$A$25:$D$28</definedName>
    <definedName name="_________AFC3" localSheetId="1">#REF!</definedName>
    <definedName name="_________AFC3">[1]INV!$F$25:$I$28</definedName>
    <definedName name="_________AFC5" localSheetId="1">#REF!</definedName>
    <definedName name="_________AFC5">[1]INV!$K$25:$N$28</definedName>
    <definedName name="_________APU221" localSheetId="1">#REF!</definedName>
    <definedName name="_________APU221">#REF!</definedName>
    <definedName name="_________APU465" localSheetId="1">#REF!</definedName>
    <definedName name="_________APU465">[2]!absc</definedName>
    <definedName name="_________BGC1" localSheetId="1">#REF!</definedName>
    <definedName name="_________BGC1">[1]INV!$A$5:$D$8</definedName>
    <definedName name="_________BGC3" localSheetId="1">#REF!</definedName>
    <definedName name="_________BGC3">[1]INV!$F$5:$I$8</definedName>
    <definedName name="_________BGC5" localSheetId="1">#REF!</definedName>
    <definedName name="_________BGC5">[1]INV!$K$5:$N$8</definedName>
    <definedName name="_________CAC1" localSheetId="1">#REF!</definedName>
    <definedName name="_________CAC1">[1]INV!$A$19:$D$22</definedName>
    <definedName name="_________CAC3" localSheetId="1">#REF!</definedName>
    <definedName name="_________CAC3">[1]INV!$F$19:$I$22</definedName>
    <definedName name="_________CAC5" localSheetId="1">#REF!</definedName>
    <definedName name="_________CAC5">[1]INV!$K$19:$N$22</definedName>
    <definedName name="_________EST6" localSheetId="1">#REF!</definedName>
    <definedName name="_________EST6">#REF!</definedName>
    <definedName name="_________i1" localSheetId="1">#REF!</definedName>
    <definedName name="_________i1">#REF!</definedName>
    <definedName name="_________IPC2002" localSheetId="1">#REF!</definedName>
    <definedName name="_________IPC2002">#REF!</definedName>
    <definedName name="_________MA2">#REF!</definedName>
    <definedName name="_________oa55">#REF!</definedName>
    <definedName name="_________PJ50" localSheetId="0">#REF!</definedName>
    <definedName name="_________PJ50">#REF!</definedName>
    <definedName name="_________pj51">#REF!</definedName>
    <definedName name="_________SBC1" localSheetId="1">#REF!</definedName>
    <definedName name="_________SBC1">[1]INV!$A$12:$D$15</definedName>
    <definedName name="_________SBC3" localSheetId="1">#REF!</definedName>
    <definedName name="_________SBC3">[1]INV!$F$12:$I$15</definedName>
    <definedName name="_________SBC5" localSheetId="1">#REF!</definedName>
    <definedName name="_________SBC5">[1]INV!$K$12:$N$15</definedName>
    <definedName name="________A1" localSheetId="1">IF('FACTOR MULTIPLICADOR '!Values_Entered,Header_Row+'FACTOR MULTIPLICADOR '!Number_of_Payments,Header_Row)</definedName>
    <definedName name="________A1">IF([0]!Values_Entered,[0]!Header_Row+[0]!Number_of_Payments,[0]!Header_Row)</definedName>
    <definedName name="________A17000" localSheetId="1">#REF!</definedName>
    <definedName name="________A17000">#REF!</definedName>
    <definedName name="________A20000" localSheetId="1">#REF!</definedName>
    <definedName name="________A20000">#REF!</definedName>
    <definedName name="________A30000" localSheetId="1">#REF!</definedName>
    <definedName name="________A30000">#REF!</definedName>
    <definedName name="________AFC1" localSheetId="1">#REF!</definedName>
    <definedName name="________AFC1">[1]INV!$A$25:$D$28</definedName>
    <definedName name="________AFC3" localSheetId="1">#REF!</definedName>
    <definedName name="________AFC3">[1]INV!$F$25:$I$28</definedName>
    <definedName name="________AFC5" localSheetId="1">#REF!</definedName>
    <definedName name="________AFC5">[1]INV!$K$25:$N$28</definedName>
    <definedName name="________APU221" localSheetId="1">#REF!</definedName>
    <definedName name="________APU221">#REF!</definedName>
    <definedName name="________APU465" localSheetId="1">#REF!</definedName>
    <definedName name="________APU465">[2]!absc</definedName>
    <definedName name="________BGC1" localSheetId="1">#REF!</definedName>
    <definedName name="________BGC1">[1]INV!$A$5:$D$8</definedName>
    <definedName name="________BGC3" localSheetId="1">#REF!</definedName>
    <definedName name="________BGC3">[1]INV!$F$5:$I$8</definedName>
    <definedName name="________BGC5" localSheetId="1">#REF!</definedName>
    <definedName name="________BGC5">[1]INV!$K$5:$N$8</definedName>
    <definedName name="________CAC1" localSheetId="1">#REF!</definedName>
    <definedName name="________CAC1">[1]INV!$A$19:$D$22</definedName>
    <definedName name="________CAC3" localSheetId="1">#REF!</definedName>
    <definedName name="________CAC3">[1]INV!$F$19:$I$22</definedName>
    <definedName name="________CAC5" localSheetId="1">#REF!</definedName>
    <definedName name="________CAC5">[1]INV!$K$19:$N$22</definedName>
    <definedName name="________EST1" localSheetId="1">#REF!</definedName>
    <definedName name="________EST1">#REF!</definedName>
    <definedName name="________EST10" localSheetId="1">#REF!</definedName>
    <definedName name="________EST10">#REF!</definedName>
    <definedName name="________EST11" localSheetId="1">#REF!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 localSheetId="0">#REF!</definedName>
    <definedName name="________PJ50">#REF!</definedName>
    <definedName name="________pj51">#REF!</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_rc">#REF!</definedName>
    <definedName name="________SBC1" localSheetId="1">#REF!</definedName>
    <definedName name="________SBC1">[1]INV!$A$12:$D$15</definedName>
    <definedName name="________SBC3" localSheetId="1">#REF!</definedName>
    <definedName name="________SBC3">[1]INV!$F$12:$I$15</definedName>
    <definedName name="________SBC5" localSheetId="1">#REF!</definedName>
    <definedName name="________SBC5">[1]INV!$K$12:$N$15</definedName>
    <definedName name="________v1" localSheetId="1">IF(________v8,Header_Row+________v4,Header_Row)</definedName>
    <definedName name="________v1">IF(________v8,[0]!Header_Row+________v4,[0]!Header_Row)</definedName>
    <definedName name="________v2" localSheetId="1">IF(________v8,Header_Row+________v4,Header_Row)</definedName>
    <definedName name="________v2">IF(________v8,[0]!Header_Row+________v4,[0]!Header_Row)</definedName>
    <definedName name="________v4">#N/A</definedName>
    <definedName name="________v5">#N/A</definedName>
    <definedName name="________v6">#N/A</definedName>
    <definedName name="________v7" localSheetId="1">Scheduled_Payment+Extra_Payment</definedName>
    <definedName name="________v7">Scheduled_Payment+Extra_Payment</definedName>
    <definedName name="________v8">#N/A</definedName>
    <definedName name="________w1" localSheetId="1">IF(________w7,Header_Row+________w3,Header_Row)</definedName>
    <definedName name="________w1">IF(________w7,[0]!Header_Row+________w3,[0]!Header_Row)</definedName>
    <definedName name="________w2" localSheetId="1">IF(________w7,Header_Row+________w3,Header_Row)</definedName>
    <definedName name="________w2">IF(________w7,[0]!Header_Row+________w3,[0]!Header_Row)</definedName>
    <definedName name="________w3">#N/A</definedName>
    <definedName name="________w4">#N/A</definedName>
    <definedName name="________w5">#N/A</definedName>
    <definedName name="________w6" localSheetId="1">Scheduled_Payment+Extra_Payment</definedName>
    <definedName name="________w6">Scheduled_Payment+Extra_Payment</definedName>
    <definedName name="________w7">#N/A</definedName>
    <definedName name="________X1" localSheetId="1">IF(________X7,Header_Row+________X3,Header_Row)</definedName>
    <definedName name="________X1">IF(________X7,[0]!Header_Row+________X3,[0]!Header_Row)</definedName>
    <definedName name="________X2" localSheetId="1">IF(________X7,Header_Row+________X3,Header_Row)</definedName>
    <definedName name="________X2">IF(________X7,[0]!Header_Row+________X3,[0]!Header_Row)</definedName>
    <definedName name="________X3">#N/A</definedName>
    <definedName name="________X4">#N/A</definedName>
    <definedName name="________X5">#N/A</definedName>
    <definedName name="________X6" localSheetId="1">Scheduled_Payment+Extra_Payment</definedName>
    <definedName name="________X6">Scheduled_Payment+Extra_Payment</definedName>
    <definedName name="________X7">#N/A</definedName>
    <definedName name="________y1" localSheetId="1">IF(__________y7,Header_Row+__________y3,Header_Row)</definedName>
    <definedName name="________y1">IF(__________y7,[0]!Header_Row+__________y3,[0]!Header_Row)</definedName>
    <definedName name="________y2" localSheetId="1">IF(________y7,Header_Row+________y3,Header_Row)</definedName>
    <definedName name="________y2">IF(________y7,[0]!Header_Row+________y3,[0]!Header_Row)</definedName>
    <definedName name="________y3">#N/A</definedName>
    <definedName name="________y4">#N/A</definedName>
    <definedName name="________y5">#N/A</definedName>
    <definedName name="________y6" localSheetId="1">Scheduled_Payment+Extra_Payment</definedName>
    <definedName name="________y6">Scheduled_Payment+Extra_Payment</definedName>
    <definedName name="________y7">#N/A</definedName>
    <definedName name="________z1" localSheetId="1">IF(________z7,Header_Row+________z3,Header_Row)</definedName>
    <definedName name="________z1">IF(________z7,[0]!Header_Row+________z3,[0]!Header_Row)</definedName>
    <definedName name="________z2" localSheetId="1">IF(________z7,Header_Row+________z3,Header_Row)</definedName>
    <definedName name="________z2">IF(________z7,[0]!Header_Row+________z3,[0]!Header_Row)</definedName>
    <definedName name="________z3">#N/A</definedName>
    <definedName name="________z4">#N/A</definedName>
    <definedName name="________z5">#N/A</definedName>
    <definedName name="________z6" localSheetId="1">Scheduled_Payment+Extra_Payment</definedName>
    <definedName name="________z6">Scheduled_Payment+Extra_Payment</definedName>
    <definedName name="________z7">#N/A</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FC1" localSheetId="1">#REF!</definedName>
    <definedName name="_______AFC1">[1]INV!$A$25:$D$28</definedName>
    <definedName name="_______AFC3" localSheetId="1">#REF!</definedName>
    <definedName name="_______AFC3">[1]INV!$F$25:$I$28</definedName>
    <definedName name="_______AFC5" localSheetId="1">#REF!</definedName>
    <definedName name="_______AFC5">[1]INV!$K$25:$N$28</definedName>
    <definedName name="_______APU221" localSheetId="1">#REF!</definedName>
    <definedName name="_______APU221">#REF!</definedName>
    <definedName name="_______APU465" localSheetId="1">#REF!</definedName>
    <definedName name="_______APU465">[2]!absc</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GC1" localSheetId="1">#REF!</definedName>
    <definedName name="_______BGC1">[1]INV!$A$5:$D$8</definedName>
    <definedName name="_______BGC3" localSheetId="1">#REF!</definedName>
    <definedName name="_______BGC3">[1]INV!$F$5:$I$8</definedName>
    <definedName name="_______BGC5" localSheetId="1">#REF!</definedName>
    <definedName name="_______BGC5">[1]INV!$K$5:$N$8</definedName>
    <definedName name="_______CAC1" localSheetId="1">#REF!</definedName>
    <definedName name="_______CAC1">[1]INV!$A$19:$D$22</definedName>
    <definedName name="_______CAC3" localSheetId="1">#REF!</definedName>
    <definedName name="_______CAC3">[1]INV!$F$19:$I$22</definedName>
    <definedName name="_______CAC5" localSheetId="1">#REF!</definedName>
    <definedName name="_______CAC5">[1]INV!$K$19:$N$22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1">#REF!</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IPC2002">#REF!</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MA2">#REF!</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J50" localSheetId="0">#REF!</definedName>
    <definedName name="_______PJ50">#REF!</definedName>
    <definedName name="_______pj51">#REF!</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c">#REF!</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SBC1" localSheetId="1">#REF!</definedName>
    <definedName name="_______SBC1">[1]INV!$A$12:$D$15</definedName>
    <definedName name="_______SBC3" localSheetId="1">#REF!</definedName>
    <definedName name="_______SBC3">[1]INV!$F$12:$I$15</definedName>
    <definedName name="_______SBC5" localSheetId="1">#REF!</definedName>
    <definedName name="_______SBC5">[1]INV!$K$12:$N$15</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1" localSheetId="1">IF(________y7,Header_Row+________y3,Header_Row)</definedName>
    <definedName name="_______y1">IF(________y7,[0]!Header_Row+________y3,[0]!Header_Row)</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FC1" localSheetId="1">#REF!</definedName>
    <definedName name="______AFC1">[1]INV!$A$25:$D$28</definedName>
    <definedName name="______AFC3" localSheetId="1">#REF!</definedName>
    <definedName name="______AFC3">[1]INV!$F$25:$I$28</definedName>
    <definedName name="______AFC5" localSheetId="1">#REF!</definedName>
    <definedName name="______AFC5">[1]INV!$K$25:$N$28</definedName>
    <definedName name="______APU221" localSheetId="1">#REF!</definedName>
    <definedName name="______APU221">#REF!</definedName>
    <definedName name="______APU465" localSheetId="1">#REF!</definedName>
    <definedName name="______APU465">[2]!absc</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GC1" localSheetId="1">#REF!</definedName>
    <definedName name="______BGC1">[1]INV!$A$5:$D$8</definedName>
    <definedName name="______BGC3" localSheetId="1">#REF!</definedName>
    <definedName name="______BGC3">[1]INV!$F$5:$I$8</definedName>
    <definedName name="______BGC5" localSheetId="1">#REF!</definedName>
    <definedName name="______BGC5">[1]INV!$K$5:$N$8</definedName>
    <definedName name="______CAC1" localSheetId="1">#REF!</definedName>
    <definedName name="______CAC1">[1]INV!$A$19:$D$22</definedName>
    <definedName name="______CAC3" localSheetId="1">#REF!</definedName>
    <definedName name="______CAC3">[1]INV!$F$19:$I$22</definedName>
    <definedName name="______CAC5" localSheetId="1">#REF!</definedName>
    <definedName name="______CAC5">[1]INV!$K$19:$N$22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1">#REF!</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MA2">#REF!</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J50" localSheetId="0">#REF!</definedName>
    <definedName name="______PJ50">#REF!</definedName>
    <definedName name="______pj51">#REF!</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c">#REF!</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SBC1" localSheetId="1">#REF!</definedName>
    <definedName name="______SBC1">[1]INV!$A$12:$D$15</definedName>
    <definedName name="______SBC3" localSheetId="1">#REF!</definedName>
    <definedName name="______SBC3">[1]INV!$F$12:$I$15</definedName>
    <definedName name="______SBC5" localSheetId="1">#REF!</definedName>
    <definedName name="______SBC5">[1]INV!$K$12:$N$15</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1" localSheetId="1">IF('FACTOR MULTIPLICADOR '!______v8,Header_Row+'FACTOR MULTIPLICADOR '!______v4,Header_Row)</definedName>
    <definedName name="______v1">IF([0]!______v8,[0]!Header_Row+[0]!______v4,[0]!Header_Row)</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w1" localSheetId="1">IF(______w7,Header_Row+______w3,Header_Row)</definedName>
    <definedName name="______w1">IF(______w7,[0]!Header_Row+______w3,[0]!Header_Row)</definedName>
    <definedName name="______w2" localSheetId="1">IF(______w7,Header_Row+______w3,Header_Row)</definedName>
    <definedName name="______w2">IF(______w7,[0]!Header_Row+______w3,[0]!Header_Row)</definedName>
    <definedName name="______w3">#N/A</definedName>
    <definedName name="______w4">#N/A</definedName>
    <definedName name="______w5">#N/A</definedName>
    <definedName name="______w6" localSheetId="1">Scheduled_Payment+Extra_Payment</definedName>
    <definedName name="______w6">Scheduled_Payment+Extra_Payment</definedName>
    <definedName name="______w7">#N/A</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di1" localSheetId="1">#REF!</definedName>
    <definedName name="_____adi1">[3]Datos!$B$2</definedName>
    <definedName name="_____adi2" localSheetId="1">#REF!</definedName>
    <definedName name="_____adi2">[3]Datos!$B$3</definedName>
    <definedName name="_____AFC1" localSheetId="1">#REF!</definedName>
    <definedName name="_____AFC1">[1]INV!$A$25:$D$28</definedName>
    <definedName name="_____AFC3" localSheetId="1">#REF!</definedName>
    <definedName name="_____AFC3">[1]INV!$F$25:$I$28</definedName>
    <definedName name="_____AFC5" localSheetId="1">#REF!</definedName>
    <definedName name="_____AFC5">[1]INV!$K$25:$N$28</definedName>
    <definedName name="_____APU221" localSheetId="1">#REF!</definedName>
    <definedName name="_____APU221">#REF!</definedName>
    <definedName name="_____APU465" localSheetId="1">#REF!</definedName>
    <definedName name="_____APU465">[2]!absc</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GC1" localSheetId="1">#REF!</definedName>
    <definedName name="_____BGC1">[1]INV!$A$5:$D$8</definedName>
    <definedName name="_____BGC3" localSheetId="1">#REF!</definedName>
    <definedName name="_____BGC3">[1]INV!$F$5:$I$8</definedName>
    <definedName name="_____BGC5" localSheetId="1">#REF!</definedName>
    <definedName name="_____BGC5">[1]INV!$K$5:$N$8</definedName>
    <definedName name="_____CAC1" localSheetId="1">#REF!</definedName>
    <definedName name="_____CAC1">[1]INV!$A$19:$D$22</definedName>
    <definedName name="_____CAC3" localSheetId="1">#REF!</definedName>
    <definedName name="_____CAC3">[1]INV!$F$19:$I$22</definedName>
    <definedName name="_____CAC5" localSheetId="1">#REF!</definedName>
    <definedName name="_____CAC5">[1]INV!$K$19:$N$22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1">#REF!</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IPC2002">#REF!</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MA2">#REF!</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 localSheetId="0">#REF!</definedName>
    <definedName name="_____PJ50">#REF!</definedName>
    <definedName name="_____pj51">#REF!</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c">#REF!</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SBC1" localSheetId="1">#REF!</definedName>
    <definedName name="_____SBC1">[1]INV!$A$12:$D$15</definedName>
    <definedName name="_____SBC3" localSheetId="1">#REF!</definedName>
    <definedName name="_____SBC3">[1]INV!$F$12:$I$15</definedName>
    <definedName name="_____SBC5" localSheetId="1">#REF!</definedName>
    <definedName name="_____SBC5">[1]INV!$K$12:$N$15</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1" localSheetId="1">IF('FACTOR MULTIPLICADOR '!_____v8,Header_Row+'FACTOR MULTIPLICADOR '!_____v4,Header_Row)</definedName>
    <definedName name="_____v1">IF([0]!_____v8,[0]!Header_Row+[0]!_____v4,[0]!Header_Row)</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w1" localSheetId="1">IF(_____w7,Header_Row+_____w3,Header_Row)</definedName>
    <definedName name="_____w1">IF(_____w7,[0]!Header_Row+_____w3,[0]!Header_Row)</definedName>
    <definedName name="_____w2" localSheetId="1">IF(_____w7,Header_Row+_____w3,Header_Row)</definedName>
    <definedName name="_____w2">IF(_____w7,[0]!Header_Row+_____w3,[0]!Header_Row)</definedName>
    <definedName name="_____w3">#N/A</definedName>
    <definedName name="_____w4">#N/A</definedName>
    <definedName name="_____w5">#N/A</definedName>
    <definedName name="_____w6" localSheetId="1">Scheduled_Payment+Extra_Payment</definedName>
    <definedName name="_____w6">Scheduled_Payment+Extra_Payment</definedName>
    <definedName name="_____w7">#N/A</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1" localSheetId="1">IF('FACTOR MULTIPLICADOR '!______y7,Header_Row+'FACTOR MULTIPLICADOR '!______y3,Header_Row)</definedName>
    <definedName name="_____y1">IF([0]!______y7,[0]!Header_Row+[0]!______y3,[0]!Header_Row)</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di1" localSheetId="1">#REF!</definedName>
    <definedName name="____adi1">[3]Datos!$B$2</definedName>
    <definedName name="____adi2" localSheetId="1">#REF!</definedName>
    <definedName name="____adi2">[3]Datos!$B$3</definedName>
    <definedName name="____AFC1" localSheetId="1">#REF!</definedName>
    <definedName name="____AFC1">[1]INV!$A$25:$D$28</definedName>
    <definedName name="____AFC3" localSheetId="1">#REF!</definedName>
    <definedName name="____AFC3">[1]INV!$F$25:$I$28</definedName>
    <definedName name="____AFC5" localSheetId="1">#REF!</definedName>
    <definedName name="____AFC5">[1]INV!$K$25:$N$28</definedName>
    <definedName name="____APU221" localSheetId="1">#REF!</definedName>
    <definedName name="____APU221">#REF!</definedName>
    <definedName name="____APU465" localSheetId="1">#REF!</definedName>
    <definedName name="____APU465">[2]!absc</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GC1" localSheetId="1">#REF!</definedName>
    <definedName name="____BGC1">[1]INV!$A$5:$D$8</definedName>
    <definedName name="____BGC3" localSheetId="1">#REF!</definedName>
    <definedName name="____BGC3">[1]INV!$F$5:$I$8</definedName>
    <definedName name="____BGC5" localSheetId="1">#REF!</definedName>
    <definedName name="____BGC5">[1]INV!$K$5:$N$8</definedName>
    <definedName name="____CAC1" localSheetId="1">#REF!</definedName>
    <definedName name="____CAC1">[1]INV!$A$19:$D$22</definedName>
    <definedName name="____CAC3" localSheetId="1">#REF!</definedName>
    <definedName name="____CAC3">[1]INV!$F$19:$I$22</definedName>
    <definedName name="____CAC5" localSheetId="1">#REF!</definedName>
    <definedName name="____CAC5">[1]INV!$K$19:$N$22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1">#REF!</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INF1">#REF!</definedName>
    <definedName name="____IPC2002">#REF!</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A2">#REF!</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J50" localSheetId="0">#REF!</definedName>
    <definedName name="____PJ50">#REF!</definedName>
    <definedName name="____pj51">#REF!</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c">#REF!</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SBC1" localSheetId="1">#REF!</definedName>
    <definedName name="____SBC1">[1]INV!$A$12:$D$15</definedName>
    <definedName name="____SBC3" localSheetId="1">#REF!</definedName>
    <definedName name="____SBC3">[1]INV!$F$12:$I$15</definedName>
    <definedName name="____SBC5" localSheetId="1">#REF!</definedName>
    <definedName name="____SBC5">[1]INV!$K$12:$N$15</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1" localSheetId="1">IF('FACTOR MULTIPLICADOR '!____v8,Header_Row+'FACTOR MULTIPLICADOR '!____v4,Header_Row)</definedName>
    <definedName name="____v1">IF([0]!____v8,[0]!Header_Row+[0]!____v4,[0]!Header_Row)</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w1" localSheetId="1">IF(____w7,Header_Row+____w3,Header_Row)</definedName>
    <definedName name="____w1">IF(____w7,[0]!Header_Row+____w3,[0]!Header_Row)</definedName>
    <definedName name="____w2" localSheetId="1">IF(____w7,Header_Row+____w3,Header_Row)</definedName>
    <definedName name="____w2">IF(____w7,[0]!Header_Row+____w3,[0]!Header_Row)</definedName>
    <definedName name="____w3">#N/A</definedName>
    <definedName name="____w4">#N/A</definedName>
    <definedName name="____w5">#N/A</definedName>
    <definedName name="____w6" localSheetId="1">Scheduled_Payment+Extra_Payment</definedName>
    <definedName name="____w6">Scheduled_Payment+Extra_Payment</definedName>
    <definedName name="____w7">#N/A</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 localSheetId="1">IF('FACTOR MULTIPLICADOR '!____y7,Header_Row+'FACTOR MULTIPLICADOR '!____y3,Header_Row)</definedName>
    <definedName name="____y1">IF([0]!____y7,[0]!Header_Row+[0]!____y3,[0]!Header_Row)</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di1" localSheetId="1">#REF!</definedName>
    <definedName name="___adi1">[3]Datos!$B$2</definedName>
    <definedName name="___adi2" localSheetId="1">#REF!</definedName>
    <definedName name="___adi2">[3]Datos!$B$3</definedName>
    <definedName name="___AFC1" localSheetId="1">#REF!</definedName>
    <definedName name="___AFC1">[1]INV!$A$25:$D$28</definedName>
    <definedName name="___AFC3" localSheetId="1">#REF!</definedName>
    <definedName name="___AFC3">[1]INV!$F$25:$I$28</definedName>
    <definedName name="___AFC5" localSheetId="1">#REF!</definedName>
    <definedName name="___AFC5">[1]INV!$K$25:$N$28</definedName>
    <definedName name="___APU221" localSheetId="1">#REF!</definedName>
    <definedName name="___APU221">#REF!</definedName>
    <definedName name="___APU465" localSheetId="1">#REF!</definedName>
    <definedName name="___APU465" localSheetId="0">[2]!absc</definedName>
    <definedName name="___APU465">[2]!absc</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 localSheetId="1">#REF!</definedName>
    <definedName name="___BGC1">[1]INV!$A$5:$D$8</definedName>
    <definedName name="___BGC3" localSheetId="1">#REF!</definedName>
    <definedName name="___BGC3">[1]INV!$F$5:$I$8</definedName>
    <definedName name="___BGC5" localSheetId="1">#REF!</definedName>
    <definedName name="___BGC5">[1]INV!$K$5:$N$8</definedName>
    <definedName name="___CAC1" localSheetId="1">#REF!</definedName>
    <definedName name="___CAC1">[1]INV!$A$19:$D$22</definedName>
    <definedName name="___CAC3" localSheetId="1">#REF!</definedName>
    <definedName name="___CAC3">[1]INV!$F$19:$I$22</definedName>
    <definedName name="___CAC5" localSheetId="1">#REF!</definedName>
    <definedName name="___CAC5">[1]INV!$K$19:$N$22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1" hidden="1">{"via1",#N/A,TRUE,"general";"via2",#N/A,TRUE,"general";"via3",#N/A,TRUE,"general"}</definedName>
    <definedName name="___hfh7" hidden="1">{"via1",#N/A,TRUE,"general";"via2",#N/A,TRUE,"general";"via3",#N/A,TRUE,"general"}</definedName>
    <definedName name="___i1">#REF!</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IPC2002">#REF!</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#REF!</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T2">#REF!</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J50" localSheetId="0">#REF!</definedName>
    <definedName name="___PJ50">#REF!</definedName>
    <definedName name="___pj51">#REF!</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c">#REF!</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SBC1" localSheetId="1">#REF!</definedName>
    <definedName name="___SBC1">[1]INV!$A$12:$D$15</definedName>
    <definedName name="___SBC3" localSheetId="1">#REF!</definedName>
    <definedName name="___SBC3">[1]INV!$F$12:$I$15</definedName>
    <definedName name="___SBC5" localSheetId="1">#REF!</definedName>
    <definedName name="___SBC5">[1]INV!$K$12:$N$15</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localSheetId="0">Scheduled_Payment+Extra_Payment</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 localSheetId="0">Scheduled_Payment+Extra_Payment</definedName>
    <definedName name="___w6">Scheduled_Payment+Extra_Payment</definedName>
    <definedName name="___w7">#N/A</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localSheetId="0">Scheduled_Payment+Extra_Payment</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di1" localSheetId="1">#REF!</definedName>
    <definedName name="__adi1">[3]Datos!$B$2</definedName>
    <definedName name="__adi2" localSheetId="1">#REF!</definedName>
    <definedName name="__adi2">[3]Datos!$B$3</definedName>
    <definedName name="__AFC1" localSheetId="1">#REF!</definedName>
    <definedName name="__AFC1">[1]INV!$A$25:$D$28</definedName>
    <definedName name="__AFC3" localSheetId="1">#REF!</definedName>
    <definedName name="__AFC3">[1]INV!$F$25:$I$28</definedName>
    <definedName name="__AFC5" localSheetId="1">#REF!</definedName>
    <definedName name="__AFC5">[1]INV!$K$25:$N$28</definedName>
    <definedName name="__APU221" localSheetId="1">#REF!</definedName>
    <definedName name="__APU221" localSheetId="0">#REF!</definedName>
    <definedName name="__APU221">#REF!</definedName>
    <definedName name="__APU465" localSheetId="1">#REF!</definedName>
    <definedName name="__APU465" localSheetId="0">[2]!absc</definedName>
    <definedName name="__APU465">[2]!absc</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 localSheetId="1">#REF!</definedName>
    <definedName name="__BGC1">[1]INV!$A$5:$D$8</definedName>
    <definedName name="__BGC3" localSheetId="1">#REF!</definedName>
    <definedName name="__BGC3">[1]INV!$F$5:$I$8</definedName>
    <definedName name="__BGC5" localSheetId="1">#REF!</definedName>
    <definedName name="__BGC5">[1]INV!$K$5:$N$8</definedName>
    <definedName name="__CAC1" localSheetId="1">#REF!</definedName>
    <definedName name="__CAC1">[1]INV!$A$19:$D$22</definedName>
    <definedName name="__CAC3" localSheetId="1">#REF!</definedName>
    <definedName name="__CAC3">[1]INV!$F$19:$I$22</definedName>
    <definedName name="__CAC5" localSheetId="1">#REF!</definedName>
    <definedName name="__CAC5">[1]INV!$K$19:$N$22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'FACTOR MULTIPLICADOR '!err</definedName>
    <definedName name="__F">[0]!err</definedName>
    <definedName name="__FS01" localSheetId="1">'FACTOR MULTIPLICADOR '!err</definedName>
    <definedName name="__FS01">[0]!err</definedName>
    <definedName name="__G1">#N/A</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1"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PC2002">#REF!</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#REF!</definedName>
    <definedName name="__mun2" localSheetId="1">#REF!</definedName>
    <definedName name="__mun2">[4]PESOS!#REF!</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O" localSheetId="1">IF(#REF!*#REF!*#REF!*#REF!&gt;0,1,0)</definedName>
    <definedName name="__nO">IF([5]!Loan_Amount*[5]!Interest_Rate*[5]!Loan_Years*[5]!Loan_Start&gt;0,1,0)</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T2">#REF!</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 localSheetId="0">#REF!</definedName>
    <definedName name="__PJ50">#REF!</definedName>
    <definedName name="__pj51" localSheetId="0">#REF!</definedName>
    <definedName name="__pj51">#REF!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c">#REF!</definedName>
    <definedName name="__ref4">#REF!</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BC1" localSheetId="1">#REF!</definedName>
    <definedName name="__SBC1">[1]INV!$A$12:$D$15</definedName>
    <definedName name="__SBC3" localSheetId="1">#REF!</definedName>
    <definedName name="__SBC3">[1]INV!$F$12:$I$15</definedName>
    <definedName name="__SBC5" localSheetId="1">#REF!</definedName>
    <definedName name="__SBC5">[1]INV!$K$12:$N$15</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localSheetId="0">Scheduled_Payment+Extra_Payment</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1">Scheduled_Payment+Extra_Payment</definedName>
    <definedName name="__w6" localSheetId="0">Scheduled_Payment+Extra_Payment</definedName>
    <definedName name="__w6">Scheduled_Payment+Extra_Payment</definedName>
    <definedName name="__w7">#N/A</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localSheetId="0">Scheduled_Payment+Extra_Payment</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 localSheetId="1">#REF!</definedName>
    <definedName name="_02_DER_K13_000_–_K13_650">[6]EST2!#REF!</definedName>
    <definedName name="_02_DER_K15_700_–_K16_100" localSheetId="1">#REF!</definedName>
    <definedName name="_02_DER_K15_700_–_K16_100">[6]EST2!#REF!</definedName>
    <definedName name="_03_K15_140_–_K20_540" localSheetId="1">#REF!</definedName>
    <definedName name="_03_K15_140_–_K20_540">[6]EST2!#REF!</definedName>
    <definedName name="_04" localSheetId="1">#REF!</definedName>
    <definedName name="_04">[6]EST2!#REF!</definedName>
    <definedName name="_05_DER_K35_250_–_K35_605.41" localSheetId="1">#REF!</definedName>
    <definedName name="_05_DER_K35_250_–_K35_605.41">[6]EST2!#REF!</definedName>
    <definedName name="_05_IZQ_K25_695_–_K35_327.62" localSheetId="1">#REF!</definedName>
    <definedName name="_05_IZQ_K25_695_–_K35_327.62">[6]EST2!#REF!</definedName>
    <definedName name="_05_IZQ_K35_420_–_K36_462.29" localSheetId="1">#REF!</definedName>
    <definedName name="_05_IZQ_K35_420_–_K36_462.29">[6]EST2!#REF!</definedName>
    <definedName name="_06_K41_785.67_–_K48_083.55" localSheetId="1">#REF!</definedName>
    <definedName name="_06_K41_785.67_–_K48_083.55">[6]EST2!#REF!</definedName>
    <definedName name="_07_DER_K48_000_–_K49_563.19" localSheetId="1">#REF!</definedName>
    <definedName name="_07_DER_K48_000_–_K49_563.19">[6]EST2!#REF!</definedName>
    <definedName name="_07_IZQ_K49_320_–_K52_112.74" localSheetId="1">#REF!</definedName>
    <definedName name="_07_IZQ_K49_320_–_K52_112.74">[6]EST2!#REF!</definedName>
    <definedName name="_08_DER_K57_040_–_K61_476.50" localSheetId="1">#REF!</definedName>
    <definedName name="_08_DER_K57_040_–_K61_476.50">[6]EST2!#REF!</definedName>
    <definedName name="_08_IZQ_K52_300_–_K57_577.97" localSheetId="1">#REF!</definedName>
    <definedName name="_08_IZQ_K52_300_–_K57_577.97">[6]EST2!#REF!</definedName>
    <definedName name="_08_K24_723__A_K55_717.28" localSheetId="1">#REF!</definedName>
    <definedName name="_08_K24_723__A_K55_717.28">[6]EST2!#REF!</definedName>
    <definedName name="_09_K61_520_A_K61_144" localSheetId="1">#REF!</definedName>
    <definedName name="_09_K61_520_A_K61_144">[6]EST2!#REF!</definedName>
    <definedName name="_10_PR64_500_–_PR_69_541.49" localSheetId="1">#REF!</definedName>
    <definedName name="_10_PR64_500_–_PR_69_541.49">[6]EST2!#REF!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di1" localSheetId="1">#REF!</definedName>
    <definedName name="_adi1">[7]Datos!$B$2</definedName>
    <definedName name="_adi2" localSheetId="1">#REF!</definedName>
    <definedName name="_adi2">[7]Datos!$B$3</definedName>
    <definedName name="_AFC1" localSheetId="1">#REF!</definedName>
    <definedName name="_AFC1">[1]INV!$A$25:$D$28</definedName>
    <definedName name="_AFC3" localSheetId="1">#REF!</definedName>
    <definedName name="_AFC3">[1]INV!$F$25:$I$28</definedName>
    <definedName name="_AFC5" localSheetId="1">#REF!</definedName>
    <definedName name="_AFC5">[1]INV!$K$25:$N$28</definedName>
    <definedName name="_APU221" localSheetId="1">#REF!</definedName>
    <definedName name="_APU221" localSheetId="0">#REF!</definedName>
    <definedName name="_APU221">#REF!</definedName>
    <definedName name="_APU3" localSheetId="1">#REF!</definedName>
    <definedName name="_APU3">#REF!</definedName>
    <definedName name="_APU465" localSheetId="1">#REF!</definedName>
    <definedName name="_APU465" localSheetId="0">[2]!absc</definedName>
    <definedName name="_APU465">[2]!absc</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 localSheetId="1">#REF!</definedName>
    <definedName name="_BGC1">[1]INV!$A$5:$D$8</definedName>
    <definedName name="_BGC3" localSheetId="1">#REF!</definedName>
    <definedName name="_BGC3">[1]INV!$F$5:$I$8</definedName>
    <definedName name="_BGC5" localSheetId="1">#REF!</definedName>
    <definedName name="_BGC5">[1]INV!$K$5:$N$8</definedName>
    <definedName name="_CAC1" localSheetId="1">#REF!</definedName>
    <definedName name="_CAC1">[1]INV!$A$19:$D$22</definedName>
    <definedName name="_CAC3" localSheetId="1">#REF!</definedName>
    <definedName name="_CAC3">[1]INV!$F$19:$I$22</definedName>
    <definedName name="_CAC5" localSheetId="1">#REF!</definedName>
    <definedName name="_CAC5">[1]INV!$K$19:$N$22</definedName>
    <definedName name="_dhc1" localSheetId="1">#REF!</definedName>
    <definedName name="_dhc1">[8]Dimensiones!$B$13</definedName>
    <definedName name="_dhc2" localSheetId="1">#REF!</definedName>
    <definedName name="_dhc2">[8]Dimensiones!$B$17</definedName>
    <definedName name="_dhc3" localSheetId="1">#REF!</definedName>
    <definedName name="_dhc3">[8]Dimensiones!$B$21</definedName>
    <definedName name="_dhc4" localSheetId="1">#REF!</definedName>
    <definedName name="_dhc4">[8]Dimensiones!$B$25</definedName>
    <definedName name="_dhc5" localSheetId="1">#REF!</definedName>
    <definedName name="_dhc5">[8]Dimensiones!$B$29</definedName>
    <definedName name="_dvc1" localSheetId="1">#REF!</definedName>
    <definedName name="_dvc1">[8]Dimensiones!$B$12</definedName>
    <definedName name="_dvc2" localSheetId="1">#REF!</definedName>
    <definedName name="_dvc2">[8]Dimensiones!$B$16</definedName>
    <definedName name="_dvc3" localSheetId="1">#REF!</definedName>
    <definedName name="_dvc3">[8]Dimensiones!$B$20</definedName>
    <definedName name="_dvc4" localSheetId="1">#REF!</definedName>
    <definedName name="_dvc4">[8]Dimensiones!$B$24</definedName>
    <definedName name="_dvc5" localSheetId="1">#REF!</definedName>
    <definedName name="_dvc5">[8]Dimensiones!$B$28</definedName>
    <definedName name="_eac1" localSheetId="1">#REF!</definedName>
    <definedName name="_eac1">[8]Dimensiones!$F$10</definedName>
    <definedName name="_eac2" localSheetId="1">#REF!</definedName>
    <definedName name="_eac2">[8]Dimensiones!$F$13</definedName>
    <definedName name="_eac3" localSheetId="1">#REF!</definedName>
    <definedName name="_eac3">[8]Dimensiones!$F$16</definedName>
    <definedName name="_eac4" localSheetId="1">#REF!</definedName>
    <definedName name="_eac4">[8]Dimensiones!$F$19</definedName>
    <definedName name="_eac5" localSheetId="1">#REF!</definedName>
    <definedName name="_eac5">[8]Dimensiones!$F$22</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'FACTOR MULTIPLICADOR '!err</definedName>
    <definedName name="_F">[0]!err</definedName>
    <definedName name="_fc" localSheetId="1">#REF!</definedName>
    <definedName name="_fc">[8]Dimensiones!$B$9</definedName>
    <definedName name="_Fill" localSheetId="1" hidden="1">#REF!</definedName>
    <definedName name="_Fill" hidden="1">#REF!</definedName>
    <definedName name="_xlnm._FilterDatabase" localSheetId="0" hidden="1">'PRESUPUESTO OFICIAL'!$C$11:$J$60</definedName>
    <definedName name="_FS01" localSheetId="1">'FACTOR MULTIPLICADOR '!err</definedName>
    <definedName name="_FS01">[0]!err</definedName>
    <definedName name="_G1">#N/A</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 localSheetId="1">#REF!</definedName>
    <definedName name="_hac1">[8]Dimensiones!$F$8</definedName>
    <definedName name="_hac2" localSheetId="1">#REF!</definedName>
    <definedName name="_hac2">[8]Dimensiones!$F$11</definedName>
    <definedName name="_hac3" localSheetId="1">#REF!</definedName>
    <definedName name="_hac3">[8]Dimensiones!$F$14</definedName>
    <definedName name="_hac4" localSheetId="1">#REF!</definedName>
    <definedName name="_hac4">[8]Dimensiones!$F$17</definedName>
    <definedName name="_hac5" localSheetId="1">#REF!</definedName>
    <definedName name="_hac5">[8]Dimensiones!$F$20</definedName>
    <definedName name="_HED1" localSheetId="1">#REF!</definedName>
    <definedName name="_HED1">#REF!</definedName>
    <definedName name="_HED10" localSheetId="1">#REF!</definedName>
    <definedName name="_HED10">#REF!</definedName>
    <definedName name="_HED11" localSheetId="1">#REF!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 hidden="1">{"via1",#N/A,TRUE,"general";"via2",#N/A,TRUE,"general";"via3",#N/A,TRUE,"general"}</definedName>
    <definedName name="_hfh7" hidden="1">{"via1",#N/A,TRUE,"general";"via2",#N/A,TRUE,"general";"via3",#N/A,TRUE,"general"}</definedName>
    <definedName name="_i1">#REF!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 localSheetId="0">#REF!</definedName>
    <definedName name="_IPC2002">#REF!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c1" localSheetId="1">#REF!</definedName>
    <definedName name="_lac1">[8]Dimensiones!$F$9</definedName>
    <definedName name="_lac2" localSheetId="1">#REF!</definedName>
    <definedName name="_lac2">[8]Dimensiones!$F$12</definedName>
    <definedName name="_lac3" localSheetId="1">#REF!</definedName>
    <definedName name="_lac3">[8]Dimensiones!$F$15</definedName>
    <definedName name="_lac4" localSheetId="1">#REF!</definedName>
    <definedName name="_lac4">[8]Dimensiones!$F$18</definedName>
    <definedName name="_lac5" localSheetId="1">#REF!</definedName>
    <definedName name="_lac5">[8]Dimensiones!$F$21</definedName>
    <definedName name="_lar03" localSheetId="1">#REF!</definedName>
    <definedName name="_lar03">#REF!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AT1">#REF!</definedName>
    <definedName name="_mun2" localSheetId="1">#REF!</definedName>
    <definedName name="_mun2">[4]PESOS!#REF!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EC1" localSheetId="1">#REF!</definedName>
    <definedName name="_NEC1">'[9]CANT OBRA 2601'!$H$34</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 localSheetId="1">#REF!</definedName>
    <definedName name="_OB">[10]Otros!$D$14</definedName>
    <definedName name="_OCT2" localSheetId="1">#REF!</definedName>
    <definedName name="_OCT2">#REF!</definedName>
    <definedName name="_OF" localSheetId="1">#REF!</definedName>
    <definedName name="_OF">[10]Otros!$D$15</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L" localSheetId="1">#REF!</definedName>
    <definedName name="_PAL">[10]Otros!$D$17</definedName>
    <definedName name="_Parse_Out" localSheetId="1" hidden="1">#REF!</definedName>
    <definedName name="_Parse_Out" hidden="1">#REF!</definedName>
    <definedName name="_PJ50" localSheetId="1">#REF!</definedName>
    <definedName name="_PJ50" localSheetId="0">#REF!</definedName>
    <definedName name="_PJ50">#REF!</definedName>
    <definedName name="_pj51" localSheetId="0">#REF!</definedName>
    <definedName name="_pj51">#REF!</definedName>
    <definedName name="_PRE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AS" localSheetId="1">#REF!</definedName>
    <definedName name="_RAS">[10]Otros!$D$18</definedName>
    <definedName name="_rc" localSheetId="1">#REF!</definedName>
    <definedName name="_rc">#REF!</definedName>
    <definedName name="_ref4" localSheetId="1">#REF!</definedName>
    <definedName name="_ref4">#REF!</definedName>
    <definedName name="_rf8" localSheetId="1">#REF!</definedName>
    <definedName name="_rf8">#REF!</definedName>
    <definedName name="_RF9">#REF!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 localSheetId="1">#REF!</definedName>
    <definedName name="_SBC1">[1]INV!$A$12:$D$15</definedName>
    <definedName name="_SBC3" localSheetId="1">#REF!</definedName>
    <definedName name="_SBC3">[1]INV!$F$12:$I$15</definedName>
    <definedName name="_SBC5" localSheetId="1">#REF!</definedName>
    <definedName name="_SBC5">[1]INV!$K$12:$N$15</definedName>
    <definedName name="_Sort" localSheetId="1" hidden="1">#REF!</definedName>
    <definedName name="_Sort" hidden="1">#REF!</definedName>
    <definedName name="_srn001" localSheetId="1">#REF!</definedName>
    <definedName name="_srn00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1">Scheduled_Payment+Extra_Payment</definedName>
    <definedName name="_w6" localSheetId="0">Scheduled_Payment+Extra_Payment</definedName>
    <definedName name="_w6">Scheduled_Payment+Extra_Payment</definedName>
    <definedName name="_w7">#N/A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#REF!</definedName>
    <definedName name="A_impresión_IM" localSheetId="0">#REF!</definedName>
    <definedName name="A_impresión_IM">#REF!</definedName>
    <definedName name="A000" localSheetId="1">#REF!</definedName>
    <definedName name="A000" localSheetId="0">[11]!absc</definedName>
    <definedName name="A000">[11]!absc</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#REF!</definedName>
    <definedName name="AA">[12]!absc</definedName>
    <definedName name="AAA" localSheetId="1">'FACTOR MULTIPLICADOR '!err</definedName>
    <definedName name="AAA">[0]!err</definedName>
    <definedName name="AAAAA" localSheetId="1">#REF!</definedName>
    <definedName name="AAAAA">#REF!</definedName>
    <definedName name="AAAAAA" localSheetId="1">#REF!</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 localSheetId="1">#REF!</definedName>
    <definedName name="AAC">[1]AASHTO!$A$14:$F$17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G" localSheetId="1">#REF!</definedName>
    <definedName name="ABG">[1]AASHTO!$A$2:$F$5</definedName>
    <definedName name="ABRIL" localSheetId="1">#REF!</definedName>
    <definedName name="ABRIL">[13]General!#REF!</definedName>
    <definedName name="absc" localSheetId="1">#REF!</definedName>
    <definedName name="absc" localSheetId="0">[14]!absc</definedName>
    <definedName name="absc">[15]!absc</definedName>
    <definedName name="absc_" localSheetId="1">#REF!</definedName>
    <definedName name="absc_" localSheetId="0">[14]!absc</definedName>
    <definedName name="absc_">[16]!absc</definedName>
    <definedName name="absc_1" localSheetId="1">#REF!</definedName>
    <definedName name="absc_1" localSheetId="0">[14]!absc</definedName>
    <definedName name="absc_1">[16]!absc</definedName>
    <definedName name="absc1" localSheetId="1">#REF!</definedName>
    <definedName name="absc1" localSheetId="0">#N/A</definedName>
    <definedName name="absc1">[17]!absc</definedName>
    <definedName name="ac" localSheetId="1">#REF!</definedName>
    <definedName name="ac">[8]Dimensiones!$B$8</definedName>
    <definedName name="Acarreo" localSheetId="1">#REF!</definedName>
    <definedName name="Acarreo">[18]General!$N$12:$N$1485</definedName>
    <definedName name="AccessDatabase" hidden="1">"C:\C-314\VOLUMENES\volfin4.mdb"</definedName>
    <definedName name="acci">#REF!</definedName>
    <definedName name="ACTAAJUSTE3" localSheetId="1" hidden="1">{"via1",#N/A,TRUE,"general";"via2",#N/A,TRUE,"general";"via3",#N/A,TRUE,"general"}</definedName>
    <definedName name="ACTAAJUSTE3" hidden="1">{"via1",#N/A,TRUE,"general";"via2",#N/A,TRUE,"general";"via3",#N/A,TRUE,"general"}</definedName>
    <definedName name="Actividades">#REF!</definedName>
    <definedName name="ad">#REF!</definedName>
    <definedName name="ADFGSDB" localSheetId="1" hidden="1">{"via1",#N/A,TRUE,"general";"via2",#N/A,TRUE,"general";"via3",#N/A,TRUE,"general"}</definedName>
    <definedName name="ADFGSDB" hidden="1">{"via1",#N/A,TRUE,"general";"via2",#N/A,TRUE,"general";"via3",#N/A,TRUE,"general"}</definedName>
    <definedName name="ADI">#REF!</definedName>
    <definedName name="adm" localSheetId="1">#REF!</definedName>
    <definedName name="adm">[3]Datos!$B$19</definedName>
    <definedName name="ADMINISTRACION" localSheetId="1">#REF!</definedName>
    <definedName name="ADMINISTRACION">#REF!</definedName>
    <definedName name="administrador" localSheetId="1">#REF!</definedName>
    <definedName name="administrador">[19]Informacion!$B$15</definedName>
    <definedName name="ADMINISTRADOR_VIAL__ARMANDO_SANCHEZ_SANCHEZ" localSheetId="1">#REF!</definedName>
    <definedName name="ADMINISTRADOR_VIAL__ARMANDO_SANCHEZ_SANCHEZ">[20]INDICMICROEMP!$A$20</definedName>
    <definedName name="ADMON" localSheetId="1">#REF!</definedName>
    <definedName name="ADMON">'[21]Formulario N° 4'!$F$129</definedName>
    <definedName name="adoc1" localSheetId="1">#REF!</definedName>
    <definedName name="adoc1" localSheetId="0">#N/A</definedName>
    <definedName name="adoc1">[17]!absc</definedName>
    <definedName name="ADOC125" localSheetId="1">#REF!</definedName>
    <definedName name="ADOC125">[17]!absc</definedName>
    <definedName name="adoq" localSheetId="1">#REF!</definedName>
    <definedName name="adoq" localSheetId="0">#N/A</definedName>
    <definedName name="adoq">[11]!absc</definedName>
    <definedName name="ads" localSheetId="1">#REF!</definedName>
    <definedName name="ads">#REF!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h">#REF!</definedName>
    <definedName name="ahe">#REF!</definedName>
    <definedName name="AHER">#REF!</definedName>
    <definedName name="AIU" localSheetId="1">#REF!</definedName>
    <definedName name="AIU">#REF!</definedName>
    <definedName name="aj">#REF!</definedName>
    <definedName name="AjustDelAIU">#REF!</definedName>
    <definedName name="alambre14">#REF!</definedName>
    <definedName name="alambrecal14">#REF!</definedName>
    <definedName name="alc" localSheetId="1">#REF!</definedName>
    <definedName name="alc" localSheetId="0">[22]!absc</definedName>
    <definedName name="alc">[23]!absc</definedName>
    <definedName name="AMAT">#REF!</definedName>
    <definedName name="ANA">#REF!</definedName>
    <definedName name="ANCLAJE" localSheetId="1">#REF!</definedName>
    <definedName name="ANCLAJE">'[24]MC SF GAVIONES'!#REF!</definedName>
    <definedName name="ANE" localSheetId="1">#REF!</definedName>
    <definedName name="ANE">'[25]ANEXO 7'!#REF!</definedName>
    <definedName name="ANGULO">#REF!</definedName>
    <definedName name="anscount" hidden="1">1</definedName>
    <definedName name="Antic" localSheetId="1">#REF!</definedName>
    <definedName name="Antic">[26]BASES!$B$33</definedName>
    <definedName name="ANTICIPO" localSheetId="1">#REF!</definedName>
    <definedName name="ANTICIPO">[27]BASES!$B$33</definedName>
    <definedName name="AÑO" localSheetId="1">#REF!</definedName>
    <definedName name="AÑO">[28]PRESUPUESTO!$D$13</definedName>
    <definedName name="AÑOWUIE" localSheetId="1">#REF!</definedName>
    <definedName name="AÑOWUIE">'[29]Res-Accide-10'!$R$2:$R$7</definedName>
    <definedName name="ao" localSheetId="1">#REF!</definedName>
    <definedName name="ao">#REF!</definedName>
    <definedName name="ap">#REF!</definedName>
    <definedName name="APER">#REF!</definedName>
    <definedName name="APU" localSheetId="1">#REF!</definedName>
    <definedName name="APU" localSheetId="0">#N/A</definedName>
    <definedName name="APU">[30]!absc</definedName>
    <definedName name="APU_directos" localSheetId="1">#REF!</definedName>
    <definedName name="APU_directos">#REF!</definedName>
    <definedName name="APU221.1" localSheetId="1">#REF!</definedName>
    <definedName name="APU221.1" localSheetId="0">#REF!</definedName>
    <definedName name="APU221.1">#REF!</definedName>
    <definedName name="APU221.2" localSheetId="0">#REF!</definedName>
    <definedName name="APU221.2">#REF!</definedName>
    <definedName name="APU5P" localSheetId="1">#REF!</definedName>
    <definedName name="APU5P">[2]!absc</definedName>
    <definedName name="aq" localSheetId="1">'FACTOR MULTIPLICADOR '!err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ea_canal" localSheetId="1">#REF!</definedName>
    <definedName name="Area_canal">[8]Dimensiones!$B$36</definedName>
    <definedName name="_xlnm.Extract">'[31]AC2-AG96'!#REF!</definedName>
    <definedName name="_xlnm.Print_Area" localSheetId="2">'FORMULARIO1 - GLOBAL'!$A$1:$I$41</definedName>
    <definedName name="_xlnm.Print_Area" localSheetId="0">'PRESUPUESTO OFICIAL'!$A$1:$K$73</definedName>
    <definedName name="_xlnm.Print_Area">#N/A</definedName>
    <definedName name="ARENA" localSheetId="1">#REF!</definedName>
    <definedName name="ARENA">[21]MATERIALES!$D$2</definedName>
    <definedName name="Arenag" localSheetId="1">#REF!</definedName>
    <definedName name="Arenag">#REF!</definedName>
    <definedName name="armuve" localSheetId="1">'FACTOR MULTIPLICADOR '!err</definedName>
    <definedName name="armuve">[0]!err</definedName>
    <definedName name="ARP" localSheetId="1">#REF!</definedName>
    <definedName name="ARP">#REF!</definedName>
    <definedName name="articulos" localSheetId="1">#REF!</definedName>
    <definedName name="articulos">[32]articulos!$A$2:$E$65536</definedName>
    <definedName name="ARTURO" localSheetId="1">#REF!</definedName>
    <definedName name="ARTURO">#REF!</definedName>
    <definedName name="as" localSheetId="1">#REF!</definedName>
    <definedName name="as">#REF!</definedName>
    <definedName name="asasdasd">#N/A</definedName>
    <definedName name="ASB" localSheetId="1">#REF!</definedName>
    <definedName name="ASB">[1]AASHTO!$A$8:$F$11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'FACTOR MULTIPLICADOR '!err</definedName>
    <definedName name="ASDFGHJKLÑ">[0]!err</definedName>
    <definedName name="asdfñk">#N/A</definedName>
    <definedName name="ASFALTO" localSheetId="1">#REF!</definedName>
    <definedName name="ASFALTO">'[33]5.2'!$D$21</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 localSheetId="1">#REF!</definedName>
    <definedName name="at">[8]Dimensiones!$D$10</definedName>
    <definedName name="ATRS">#REF!</definedName>
    <definedName name="au" localSheetId="1">#REF!</definedName>
    <definedName name="au">#REF!</definedName>
    <definedName name="aur" localSheetId="1">#REF!</definedName>
    <definedName name="aur">#REF!</definedName>
    <definedName name="auto1" localSheetId="1">#REF!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_impresión_IM">#REF!</definedName>
    <definedName name="BANCO">#REF!</definedName>
    <definedName name="BARA" localSheetId="1">#REF!</definedName>
    <definedName name="BARA">[13]General!#REF!</definedName>
    <definedName name="BASE" localSheetId="1">#REF!</definedName>
    <definedName name="BASE">#REF!</definedName>
    <definedName name="base_VaR" localSheetId="1">#REF!</definedName>
    <definedName name="base_VaR">#REF!</definedName>
    <definedName name="BASEDATOS" localSheetId="1">#REF!</definedName>
    <definedName name="BASEDATOS">#REF!</definedName>
    <definedName name="_xlnm.Database">#REF!</definedName>
    <definedName name="bb">#REF!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hidden="1">{"via1",#N/A,TRUE,"general";"via2",#N/A,TRUE,"general";"via3",#N/A,TRUE,"general"}</definedName>
    <definedName name="BHT">#REF!</definedName>
    <definedName name="bimestre" localSheetId="1">#REF!</definedName>
    <definedName name="bimestre">'[34]ESTADO RED'!$E$8</definedName>
    <definedName name="bl" localSheetId="1">#REF!</definedName>
    <definedName name="bl">#REF!</definedName>
    <definedName name="blanco" localSheetId="1">#REF!</definedName>
    <definedName name="blanco">#REF!</definedName>
    <definedName name="bn" localSheetId="1">#REF!</definedName>
    <definedName name="bn">#REF!</definedName>
    <definedName name="bnm">#REF!</definedName>
    <definedName name="BOBCAT">#REF!</definedName>
    <definedName name="BORDE1">#N/A</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 localSheetId="1">#REF!&lt;2.5</definedName>
    <definedName name="BUENO">'[35]ESTADO VÍA-CRIT.TECNICO'!#REF!&lt;2.5</definedName>
    <definedName name="BuiltIn_Print_Area" localSheetId="1">#REF!</definedName>
    <definedName name="BuiltIn_Print_Area">#REF!</definedName>
    <definedName name="BuiltIn_Print_Titles" localSheetId="1">#REF!</definedName>
    <definedName name="BuiltIn_Print_Titles">#REF!</definedName>
    <definedName name="BULL" localSheetId="1">#REF!</definedName>
    <definedName name="BULL">#REF!</definedName>
    <definedName name="Bulld50">#REF!</definedName>
    <definedName name="Bulld65e">#REF!</definedName>
    <definedName name="bulld65er">#REF!</definedName>
    <definedName name="Bulldozer">#REF!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C_" localSheetId="0">#REF!</definedName>
    <definedName name="C_">#REF!</definedName>
    <definedName name="CAB">#REF!</definedName>
    <definedName name="cadenero">#REF!</definedName>
    <definedName name="CANGURO">#REF!</definedName>
    <definedName name="CANT" localSheetId="0">#REF!</definedName>
    <definedName name="CANT">#REF!</definedName>
    <definedName name="CANTDS">#REF!,#REF!,#REF!,#REF!</definedName>
    <definedName name="Cantidad" localSheetId="1">#REF!</definedName>
    <definedName name="Cantidad">#REF!</definedName>
    <definedName name="Car" localSheetId="1">#REF!</definedName>
    <definedName name="Car">[3]Datos!$B$11</definedName>
    <definedName name="CARGADOR" localSheetId="1">#REF!</definedName>
    <definedName name="CARGADOR">[21]EQUIPO!$D$10</definedName>
    <definedName name="CARGO" localSheetId="1">#REF!</definedName>
    <definedName name="CARGO">#REF!</definedName>
    <definedName name="CARLOS" localSheetId="1">#REF!</definedName>
    <definedName name="CARLOS">[36]General!$N$12:$N$1485</definedName>
    <definedName name="CARRETERA" localSheetId="1">#REF!</definedName>
    <definedName name="CARRETERA">#REF!</definedName>
    <definedName name="CARRO" localSheetId="1">#REF!</definedName>
    <definedName name="CARRO">#REF!</definedName>
    <definedName name="CASA" localSheetId="1">#REF!</definedName>
    <definedName name="CASA">[37]General!#REF!</definedName>
    <definedName name="CASITA" localSheetId="1">#REF!</definedName>
    <definedName name="CASITA">[13]General!#REF!</definedName>
    <definedName name="CATD8" localSheetId="1">#REF!</definedName>
    <definedName name="CATD8">#REF!</definedName>
    <definedName name="CATEGORIA" localSheetId="1">#REF!</definedName>
    <definedName name="CATEGORIA">#REF!</definedName>
    <definedName name="causa" localSheetId="1">#REF!</definedName>
    <definedName name="causa">#REF!</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#REF!</definedName>
    <definedName name="CCCCCC" localSheetId="0">'[38]A. P. U.'!#REF!</definedName>
    <definedName name="CCCCCC">'[39]A. P. U.'!#REF!</definedName>
    <definedName name="ccto210" localSheetId="1">#REF!</definedName>
    <definedName name="ccto210" localSheetId="0">#REF!</definedName>
    <definedName name="ccto210">#REF!</definedName>
    <definedName name="cd" localSheetId="1">#REF!</definedName>
    <definedName name="cd">[40]Hoja1!$C$81</definedName>
    <definedName name="cdcdc" localSheetId="1" hidden="1">{"via1",#N/A,TRUE,"general";"via2",#N/A,TRUE,"general";"via3",#N/A,TRUE,"general"}</definedName>
    <definedName name="cdcdc" hidden="1">{"via1",#N/A,TRUE,"general";"via2",#N/A,TRUE,"general";"via3",#N/A,TRUE,"general"}</definedName>
    <definedName name="CDctrl" localSheetId="1">#REF!</definedName>
    <definedName name="CDctrl">[26]CDItem!$G$8</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#REF!</definedName>
    <definedName name="CEMENTO">[41]Insum!$A$3:$H$63</definedName>
    <definedName name="cesped" localSheetId="1">#REF!</definedName>
    <definedName name="cesped">#REF!</definedName>
    <definedName name="CIRCUITOS" localSheetId="1">#REF!</definedName>
    <definedName name="CIRCUITOS">[42]Circuitos!$C$2:$C$891</definedName>
    <definedName name="clase" localSheetId="1">#REF!</definedName>
    <definedName name="clase">#REF!</definedName>
    <definedName name="CN" localSheetId="1">#REF!</definedName>
    <definedName name="CN">#REF!</definedName>
    <definedName name="CNT_M">#REF!</definedName>
    <definedName name="co" localSheetId="1">#REF!</definedName>
    <definedName name="co">#REF!</definedName>
    <definedName name="CODIGO">#REF!</definedName>
    <definedName name="COMPRE">#REF!</definedName>
    <definedName name="COMPRESOR" localSheetId="1">#REF!</definedName>
    <definedName name="COMPRESOR">[21]EQUIPO!$D$5</definedName>
    <definedName name="COMPROBANTE_DE_PAGO" localSheetId="1">#REF!</definedName>
    <definedName name="COMPROBANTE_DE_PAGO">#REF!</definedName>
    <definedName name="concreto" localSheetId="1">#REF!</definedName>
    <definedName name="concreto">#REF!</definedName>
    <definedName name="Concreto1_m" localSheetId="1">#REF!</definedName>
    <definedName name="Concreto1_m">[8]Dimensiones!$F$36</definedName>
    <definedName name="Concreto2_m" localSheetId="1">#REF!</definedName>
    <definedName name="Concreto2_m">[8]Dimensiones!$F$38</definedName>
    <definedName name="Concreto3_m" localSheetId="1">#REF!</definedName>
    <definedName name="Concreto3_m">[8]Dimensiones!$F$40</definedName>
    <definedName name="Concreto4_m" localSheetId="1">#REF!</definedName>
    <definedName name="Concreto4_m">[8]Dimensiones!$F$42</definedName>
    <definedName name="Concreto5_m" localSheetId="1">#REF!</definedName>
    <definedName name="Concreto5_m">[8]Dimensiones!$F$44</definedName>
    <definedName name="conductor" localSheetId="1">#REF!</definedName>
    <definedName name="conductor">#REF!</definedName>
    <definedName name="Consultor">#N/A</definedName>
    <definedName name="contra" localSheetId="1">#REF!</definedName>
    <definedName name="contra">#REF!</definedName>
    <definedName name="Contratante">#N/A</definedName>
    <definedName name="contratista" localSheetId="1">#REF!</definedName>
    <definedName name="contratista">[3]Datos!$B$13</definedName>
    <definedName name="CONTRATO" localSheetId="1">#REF!</definedName>
    <definedName name="CONTRATO">#REF!</definedName>
    <definedName name="COPIA" localSheetId="1">'FACTOR MULTIPLICADOR '!err</definedName>
    <definedName name="COPIA">[0]!err</definedName>
    <definedName name="copiao4" localSheetId="1">'FACTOR MULTIPLICADOR '!err</definedName>
    <definedName name="copiao4">[0]!err</definedName>
    <definedName name="corri" localSheetId="1">'FACTOR MULTIPLICADOR '!err</definedName>
    <definedName name="corri">[0]!err</definedName>
    <definedName name="COSTO_TRANSPORTE" localSheetId="1">#REF!</definedName>
    <definedName name="COSTO_TRANSPORTE">[43]Transp.!$B$5:$E$19</definedName>
    <definedName name="COSTODIRECTO" localSheetId="1">#REF!</definedName>
    <definedName name="COSTODIRECTO">#REF!</definedName>
    <definedName name="COSTOS" localSheetId="1">#REF!</definedName>
    <definedName name="COSTOS">[44]TARIFAS!$A$1:$F$52</definedName>
    <definedName name="cp" localSheetId="1">#REF!</definedName>
    <definedName name="cp">#REF!</definedName>
    <definedName name="Criteria">#REF!</definedName>
    <definedName name="_xlnm.Criteria">'[31]AC2-AG96'!#REF!</definedName>
    <definedName name="Criterios_IM">#REF!</definedName>
    <definedName name="Criticos" localSheetId="1">#REF!</definedName>
    <definedName name="Criticos">#REF!</definedName>
    <definedName name="CTA" localSheetId="1">#REF!</definedName>
    <definedName name="CTA">#REF!</definedName>
    <definedName name="ctoin" localSheetId="1">#REF!</definedName>
    <definedName name="ctoin">[3]Datos!$B$1</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#REF!</definedName>
    <definedName name="CUAD5">#REF!</definedName>
    <definedName name="cuado">#REF!</definedName>
    <definedName name="CUAL" localSheetId="1">'FACTOR MULTIPLICADOR '!err</definedName>
    <definedName name="CUAL">[0]!err</definedName>
    <definedName name="CUBS" localSheetId="1">#REF!</definedName>
    <definedName name="CUBS">[45]Hoja1!$A$1:$IV$65536</definedName>
    <definedName name="CUENTA" localSheetId="1">#REF!</definedName>
    <definedName name="CUENTA">#REF!</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percápita" localSheetId="1">#REF!</definedName>
    <definedName name="d_percápita">[46]Sanitario!$AC$9:$AD$9</definedName>
    <definedName name="dario" localSheetId="1">#REF!</definedName>
    <definedName name="dario">'[47]GPI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base">#REF!</definedName>
    <definedName name="Datos" localSheetId="1">#REF!</definedName>
    <definedName name="Datos">#REF!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1"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hidden="1">{"via1",#N/A,TRUE,"general";"via2",#N/A,TRUE,"general";"via3",#N/A,TRUE,"general"}</definedName>
    <definedName name="DDDD">#N/A</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1">TRUNC(60*(ABS(#REF!)-DEFLEXION_GG))</definedName>
    <definedName name="DEFLEXION_MM">TRUNC(60*(ABS(#REF!)-DEFLEXION_GG))</definedName>
    <definedName name="DEFLEXION_SS" localSheetId="1">ROUND(3600*(ABS(#REF!)-DEFLEXION_GG-'FACTOR MULTIPLICADOR '!DEFLEXION_MM/60),0)</definedName>
    <definedName name="DEFLEXION_SS">ROUND(3600*(ABS(#REF!)-DEFLEXION_GG-DEFLEXION_MM/60),0)</definedName>
    <definedName name="demanto">#REF!</definedName>
    <definedName name="demanto_51">#REF!</definedName>
    <definedName name="DER">#N/A</definedName>
    <definedName name="DERRUMBES111" localSheetId="1">#REF!</definedName>
    <definedName name="DERRUMBES111">[48]CONT_ADI!#REF!</definedName>
    <definedName name="DEX" localSheetId="1">#REF!</definedName>
    <definedName name="DEX">#REF!</definedName>
    <definedName name="df" localSheetId="1">#REF!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 localSheetId="1">#REF!</definedName>
    <definedName name="DIA">[28]PRESUPUESTO!$B$13</definedName>
    <definedName name="diego" localSheetId="1">#REF!</definedName>
    <definedName name="diego">#REF!</definedName>
    <definedName name="diego1" localSheetId="1">#REF!</definedName>
    <definedName name="diego1">#REF!</definedName>
    <definedName name="DistanciasPRS7801" localSheetId="1">#REF!</definedName>
    <definedName name="DistanciasPRS7801">[49]Hoja1!$K$3:$L$55</definedName>
    <definedName name="DistanciasPRS9003" localSheetId="1">#REF!</definedName>
    <definedName name="DistanciasPRS9003">[49]Hoja1!$A$3:$B$52</definedName>
    <definedName name="DistanciasPRS9004" localSheetId="1">#REF!</definedName>
    <definedName name="DistanciasPRS9004">[49]Hoja1!$F$3:$G$33</definedName>
    <definedName name="dj" localSheetId="1">#REF!</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 localSheetId="1">#REF!</definedName>
    <definedName name="dm">#REF!</definedName>
    <definedName name="do" localSheetId="1">#REF!</definedName>
    <definedName name="do">#REF!</definedName>
    <definedName name="DOR" localSheetId="1">#REF!</definedName>
    <definedName name="DOR">#REF!</definedName>
    <definedName name="Dp" localSheetId="1">#REF!</definedName>
    <definedName name="Dp">[46]Sanitario!$AC$8:$AD$8</definedName>
    <definedName name="drf" localSheetId="1">#REF!</definedName>
    <definedName name="drf">#REF!</definedName>
    <definedName name="dry" localSheetId="1" hidden="1">{"via1",#N/A,TRUE,"general";"via2",#N/A,TRUE,"general";"via3",#N/A,TRUE,"general"}</definedName>
    <definedName name="dry" hidden="1">{"via1",#N/A,TRUE,"general";"via2",#N/A,TRUE,"general";"via3",#N/A,TRUE,"general"}</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hidden="1">{"via1",#N/A,TRUE,"general";"via2",#N/A,TRUE,"general";"via3",#N/A,TRUE,"general"}</definedName>
    <definedName name="DTS">#REF!</definedName>
    <definedName name="Dv" localSheetId="1">#REF!</definedName>
    <definedName name="Dv">[46]Sanitario!$AC$7:$AD$7</definedName>
    <definedName name="dxfgg" localSheetId="1" hidden="1">{"via1",#N/A,TRUE,"general";"via2",#N/A,TRUE,"general";"via3",#N/A,TRUE,"general"}</definedName>
    <definedName name="dxfgg" hidden="1">{"via1",#N/A,TRUE,"general";"via2",#N/A,TRUE,"general";"via3",#N/A,TRUE,"general"}</definedName>
    <definedName name="E_03">#REF!</definedName>
    <definedName name="e3e33" localSheetId="1" hidden="1">{"via1",#N/A,TRUE,"general";"via2",#N/A,TRUE,"general";"via3",#N/A,TRUE,"general"}</definedName>
    <definedName name="e3e33" hidden="1">{"via1",#N/A,TRUE,"general";"via2",#N/A,TRUE,"general";"via3",#N/A,TRUE,"general"}</definedName>
    <definedName name="ec" localSheetId="1">#REF!</definedName>
    <definedName name="ec">[8]Dimensiones!$B$11</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#REF!</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 localSheetId="1">Scheduled_Payment+Extra_Payment</definedName>
    <definedName name="EEEEEE">Scheduled_Payment+Extra_Payment</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 localSheetId="1">#REF!</definedName>
    <definedName name="EJEC">[28]PRESUPUESTO!$E$7</definedName>
    <definedName name="el" localSheetId="1">#REF!</definedName>
    <definedName name="el">#REF!</definedName>
    <definedName name="emanto" localSheetId="1">#REF!</definedName>
    <definedName name="emanto">#REF!</definedName>
    <definedName name="emanto_51" localSheetId="1">#REF!</definedName>
    <definedName name="emanto_51">#REF!</definedName>
    <definedName name="eme" localSheetId="1">'FACTOR MULTIPLICADOR '!err</definedName>
    <definedName name="eme">[0]!err</definedName>
    <definedName name="EMPRESA" localSheetId="1">#REF!</definedName>
    <definedName name="EMPRESA">#REF!</definedName>
    <definedName name="End_Bal" localSheetId="1">#REF!</definedName>
    <definedName name="End_Bal">#REF!</definedName>
    <definedName name="ENERO" localSheetId="1">#REF!</definedName>
    <definedName name="ENERO">[50]General!#REF!</definedName>
    <definedName name="ENEROA" localSheetId="1">#REF!</definedName>
    <definedName name="ENEROA">[51]General!#REF!</definedName>
    <definedName name="ENTRADASP" localSheetId="1">#REF!</definedName>
    <definedName name="ENTRADASP">#REF!</definedName>
    <definedName name="EPS" localSheetId="1">#REF!</definedName>
    <definedName name="EPS">#REF!</definedName>
    <definedName name="EQUI" localSheetId="1">#REF!</definedName>
    <definedName name="EQUI">[14]EQUIPOS!$1:$1048576</definedName>
    <definedName name="EQUIPO" localSheetId="1">#REF!</definedName>
    <definedName name="EQUIPO" localSheetId="0">#REF!</definedName>
    <definedName name="EQUIPO">#REF!</definedName>
    <definedName name="Equipos" localSheetId="1">#REF!</definedName>
    <definedName name="Equipos">#REF!</definedName>
    <definedName name="eqw" localSheetId="1"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 localSheetId="1">#REF!</definedName>
    <definedName name="ERROR3">[52]TARIF2002!#REF!</definedName>
    <definedName name="ERROR5" localSheetId="1">#REF!</definedName>
    <definedName name="ERROR5">[52]TARIF2002!#REF!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'FACTOR MULTIPLICADOR '!err</definedName>
    <definedName name="ES">[0]!err</definedName>
    <definedName name="ESP220.1" localSheetId="1">#REF!</definedName>
    <definedName name="ESP220.1">'[53]220.1'!$H$52</definedName>
    <definedName name="ESP320.1" localSheetId="1">#REF!</definedName>
    <definedName name="ESP320.1">'[54]320.1'!$H$52</definedName>
    <definedName name="ESP330.1" localSheetId="1">#REF!</definedName>
    <definedName name="ESP330.1">'[53]330.1'!$H$52</definedName>
    <definedName name="ESP330.2" localSheetId="1">#REF!</definedName>
    <definedName name="ESP330.2">'[54]330.2'!$H$52</definedName>
    <definedName name="ESP640.1.2" localSheetId="1">#REF!</definedName>
    <definedName name="ESP640.1.2">'[53]640.1.2'!$H$50</definedName>
    <definedName name="ESP673.1" localSheetId="1">#REF!</definedName>
    <definedName name="ESP673.1">'[53]673.1'!$H$49</definedName>
    <definedName name="ESP673.2" localSheetId="1">#REF!</definedName>
    <definedName name="ESP673.2">'[53]673.2'!$H$53</definedName>
    <definedName name="ESP700.1" localSheetId="1">#REF!</definedName>
    <definedName name="ESP700.1">'[54]700.1'!$H$52</definedName>
    <definedName name="ESPECIFICACION" localSheetId="1">#REF!</definedName>
    <definedName name="ESPECIFICACION" localSheetId="0">#REF!</definedName>
    <definedName name="ESPECIFICACION">#REF!</definedName>
    <definedName name="Especificación" localSheetId="0">#REF!</definedName>
    <definedName name="Especificación">#REF!</definedName>
    <definedName name="et" localSheetId="1">#REF!</definedName>
    <definedName name="et">[8]Dimensiones!$D$11</definedName>
    <definedName name="ET_DSC">#REF!</definedName>
    <definedName name="ET_IMO">#REF!</definedName>
    <definedName name="ET_IND">#REF!</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 localSheetId="1">#REF!</definedName>
    <definedName name="Excel_BuiltIn_Print_Titles_10">[47]SKJ452!#REF!</definedName>
    <definedName name="Excel_BuiltIn_Print_Titles_10_51" localSheetId="1">#REF!</definedName>
    <definedName name="Excel_BuiltIn_Print_Titles_10_51">#REF!</definedName>
    <definedName name="Excel_BuiltIn_Print_Titles_11" localSheetId="1">#REF!</definedName>
    <definedName name="Excel_BuiltIn_Print_Titles_11">[47]ITA878!#REF!</definedName>
    <definedName name="Excel_BuiltIn_Print_Titles_11_51" localSheetId="1">#REF!</definedName>
    <definedName name="Excel_BuiltIn_Print_Titles_11_51">#REF!</definedName>
    <definedName name="Excel_BuiltIn_Print_Titles_12" localSheetId="1">#REF!</definedName>
    <definedName name="Excel_BuiltIn_Print_Titles_12">'[47]AEA-944'!#REF!</definedName>
    <definedName name="Excel_BuiltIn_Print_Titles_12_51" localSheetId="1">#REF!</definedName>
    <definedName name="Excel_BuiltIn_Print_Titles_12_51">#REF!</definedName>
    <definedName name="Excel_BuiltIn_Print_Titles_13" localSheetId="1">#REF!</definedName>
    <definedName name="Excel_BuiltIn_Print_Titles_13">'[47]DUB-823'!#REF!</definedName>
    <definedName name="Excel_BuiltIn_Print_Titles_13_51" localSheetId="1">#REF!</definedName>
    <definedName name="Excel_BuiltIn_Print_Titles_13_51">#REF!</definedName>
    <definedName name="Excel_BuiltIn_Print_Titles_14" localSheetId="1">#REF!</definedName>
    <definedName name="Excel_BuiltIn_Print_Titles_14">'[47]GPI 526'!#REF!</definedName>
    <definedName name="Excel_BuiltIn_Print_Titles_14_51" localSheetId="1">#REF!</definedName>
    <definedName name="Excel_BuiltIn_Print_Titles_14_51">#REF!</definedName>
    <definedName name="Excel_BuiltIn_Print_Titles_15" localSheetId="1">#REF!</definedName>
    <definedName name="Excel_BuiltIn_Print_Titles_15">#REF!</definedName>
    <definedName name="Excel_BuiltIn_Print_Titles_15_51" localSheetId="1">#REF!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 localSheetId="1">#REF!</definedName>
    <definedName name="Excel_BuiltIn_Print_Titles_19">[47]XXJ617!#REF!</definedName>
    <definedName name="Excel_BuiltIn_Print_Titles_19_51" localSheetId="1">#REF!</definedName>
    <definedName name="Excel_BuiltIn_Print_Titles_19_51">#REF!</definedName>
    <definedName name="Excel_BuiltIn_Print_Titles_20" localSheetId="1">#REF!</definedName>
    <definedName name="Excel_BuiltIn_Print_Titles_20">#REF!</definedName>
    <definedName name="Excel_BuiltIn_Print_Titles_20_51" localSheetId="1">#REF!</definedName>
    <definedName name="Excel_BuiltIn_Print_Titles_20_51">#REF!</definedName>
    <definedName name="Excel_BuiltIn_Print_Titles_21" localSheetId="1">#REF!</definedName>
    <definedName name="Excel_BuiltIn_Print_Titles_21">[47]SNG_855!#REF!</definedName>
    <definedName name="Excel_BuiltIn_Print_Titles_21_51" localSheetId="1">#REF!</definedName>
    <definedName name="Excel_BuiltIn_Print_Titles_21_51">#REF!</definedName>
    <definedName name="Excel_BuiltIn_Print_Titles_23" localSheetId="1">#REF!</definedName>
    <definedName name="Excel_BuiltIn_Print_Titles_23">#REF!</definedName>
    <definedName name="Excel_BuiltIn_Print_Titles_23_51" localSheetId="1">#REF!</definedName>
    <definedName name="Excel_BuiltIn_Print_Titles_23_51">#REF!</definedName>
    <definedName name="Excel_BuiltIn_Print_Titles_3">#REF!</definedName>
    <definedName name="Excel_BuiltIn_Print_Titles_3_51">#REF!</definedName>
    <definedName name="Excel_BuiltIn_Print_Titles_5" localSheetId="1">#REF!</definedName>
    <definedName name="Excel_BuiltIn_Print_Titles_5">'[47]VEA 374'!#REF!</definedName>
    <definedName name="Excel_BuiltIn_Print_Titles_5_51" localSheetId="1">#REF!</definedName>
    <definedName name="Excel_BuiltIn_Print_Titles_5_51">#REF!</definedName>
    <definedName name="Excel_BuiltIn_Print_Titles_5_XX" localSheetId="1">#REF!</definedName>
    <definedName name="Excel_BuiltIn_Print_Titles_5_XX">'[47]VEA 374'!#REF!</definedName>
    <definedName name="Excel_BuiltIn_Print_Titles_5_XX_51" localSheetId="1">#REF!</definedName>
    <definedName name="Excel_BuiltIn_Print_Titles_5_XX_51">#REF!</definedName>
    <definedName name="Excel_BuiltIn_Print_Titles_6" localSheetId="1">#REF!</definedName>
    <definedName name="Excel_BuiltIn_Print_Titles_6">#REF!</definedName>
    <definedName name="Excel_BuiltIn_Print_Titles_6_51" localSheetId="1">#REF!</definedName>
    <definedName name="Excel_BuiltIn_Print_Titles_6_51">#REF!</definedName>
    <definedName name="Excel_BuiltIn_Print_Titles_7" localSheetId="1">#REF!</definedName>
    <definedName name="Excel_BuiltIn_Print_Titles_7">[47]HFB024!#REF!</definedName>
    <definedName name="Excel_BuiltIn_Print_Titles_7_51" localSheetId="1">#REF!</definedName>
    <definedName name="Excel_BuiltIn_Print_Titles_7_51">#REF!</definedName>
    <definedName name="Excel_BuiltIn_Print_Titles_8" localSheetId="1">#REF!</definedName>
    <definedName name="Excel_BuiltIn_Print_Titles_8">#REF!</definedName>
    <definedName name="Excel_BuiltIn_Print_Titles_8_51" localSheetId="1">#REF!</definedName>
    <definedName name="Excel_BuiltIn_Print_Titles_8_51">#REF!</definedName>
    <definedName name="Excel_BuiltIn_Print_Titles_9" localSheetId="1">#REF!</definedName>
    <definedName name="Excel_BuiltIn_Print_Titles_9">[47]PAJ825!#REF!</definedName>
    <definedName name="Excel_BuiltIn_Print_Titles_9_51" localSheetId="1">#REF!</definedName>
    <definedName name="Excel_BuiltIn_Print_Titles_9_51">#REF!</definedName>
    <definedName name="EXCROC" localSheetId="1">#REF!</definedName>
    <definedName name="EXCROC">'[55]Análisis de precios'!$H$52</definedName>
    <definedName name="Extra_Pay" localSheetId="1">#REF!</definedName>
    <definedName name="Extra_Pay">#REF!</definedName>
    <definedName name="Extract">#REF!</definedName>
    <definedName name="fa" localSheetId="1">#REF!</definedName>
    <definedName name="fa">#REF!</definedName>
    <definedName name="FAC" localSheetId="1" hidden="1">#REF!</definedName>
    <definedName name="FAC" hidden="1">#REF!</definedName>
    <definedName name="FACIL" localSheetId="1">#REF!</definedName>
    <definedName name="FACIL">[56]General!#REF!</definedName>
    <definedName name="FACTURADO" localSheetId="1">#REF!</definedName>
    <definedName name="FACTURADO">'[57]Itemes Renovación'!#REF!</definedName>
    <definedName name="fb" localSheetId="1">#REF!</definedName>
    <definedName name="fb">#REF!</definedName>
    <definedName name="fd" localSheetId="1">#REF!</definedName>
    <definedName name="fd" localSheetId="0">'[38]A. P. U.'!#REF!</definedName>
    <definedName name="fd">'[39]A. P. U.'!#REF!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BRERO" localSheetId="1">#REF!</definedName>
    <definedName name="FEBRERO">[13]General!#REF!</definedName>
    <definedName name="FECHA" localSheetId="1">#REF!</definedName>
    <definedName name="FECHA">#REF!</definedName>
    <definedName name="FENREO" localSheetId="1">#REF!</definedName>
    <definedName name="FENREO">[58]General!#REF!</definedName>
    <definedName name="fer" localSheetId="1">#REF!</definedName>
    <definedName name="fer">'[29]Res-Accide-10'!#REF!</definedName>
    <definedName name="ferfer" localSheetId="1" hidden="1">{"via1",#N/A,TRUE,"general";"via2",#N/A,TRUE,"general";"via3",#N/A,TRUE,"general"}</definedName>
    <definedName name="ferfer" hidden="1">{"via1",#N/A,TRUE,"general";"via2",#N/A,TRUE,"general";"via3",#N/A,TRUE,"general"}</definedName>
    <definedName name="FERNANDO" localSheetId="1">#REF!</definedName>
    <definedName name="FERNANDO">[13]General!#REF!</definedName>
    <definedName name="fevenad1" localSheetId="1">#REF!</definedName>
    <definedName name="fevenad1">[3]Datos!$B$9</definedName>
    <definedName name="fevenad2" localSheetId="1">#REF!</definedName>
    <definedName name="fevenad2">[3]Datos!$B$10</definedName>
    <definedName name="fevenin" localSheetId="1">#REF!</definedName>
    <definedName name="fevenin">[3]Datos!$B$8</definedName>
    <definedName name="ff" localSheetId="1">#REF!</definedName>
    <definedName name="ff">#REF!</definedName>
    <definedName name="fff" localSheetId="1" hidden="1">{"via1",#N/A,TRUE,"general";"via2",#N/A,TRUE,"general";"via3",#N/A,TRUE,"general"}</definedName>
    <definedName name="fff" hidden="1">{"via1",#N/A,TRUE,"general";"via2",#N/A,TRUE,"general";"via3",#N/A,TRUE,"general"}</definedName>
    <definedName name="ffff">#REF!</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nal">#REF!</definedName>
    <definedName name="FINANCIACION" localSheetId="1">'FACTOR MULTIPLICADOR '!err</definedName>
    <definedName name="FINANCIACION">[0]!err</definedName>
    <definedName name="FINI" localSheetId="1">#REF!</definedName>
    <definedName name="FINI">#REF!</definedName>
    <definedName name="Finisher" localSheetId="1">#REF!</definedName>
    <definedName name="Finisher">#REF!</definedName>
    <definedName name="fk" localSheetId="1">#REF!</definedName>
    <definedName name="fk">#REF!</definedName>
    <definedName name="flq">#REF!</definedName>
    <definedName name="fm">#REF!</definedName>
    <definedName name="FONDOPEN">#REF!</definedName>
    <definedName name="FORMALE">#REF!</definedName>
    <definedName name="Formulario" localSheetId="1">+#REF!</definedName>
    <definedName name="Formulario">+[59]Formular!$B$7:$G$71</definedName>
    <definedName name="FOTO" localSheetId="1">#REF!</definedName>
    <definedName name="FOTO">#REF!</definedName>
    <definedName name="FOTOS" localSheetId="1">#REF!</definedName>
    <definedName name="FOTOS">[60]!absc</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1" hidden="1">{"via1",#N/A,TRUE,"general";"via2",#N/A,TRUE,"general";"via3",#N/A,TRUE,"general"}</definedName>
    <definedName name="frefr" hidden="1">{"via1",#N/A,TRUE,"general";"via2",#N/A,TRUE,"general";"via3",#N/A,TRUE,"general"}</definedName>
    <definedName name="fres">#REF!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t" localSheetId="1">#REF!</definedName>
    <definedName name="ft">[8]Dimensiones!$D$12</definedName>
    <definedName name="fu" localSheetId="1">#REF!</definedName>
    <definedName name="fu">#REF!</definedName>
    <definedName name="Full_Print" localSheetId="1">#REF!</definedName>
    <definedName name="Full_Print">#REF!</definedName>
    <definedName name="fv" localSheetId="1">#REF!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 localSheetId="1">#REF!</definedName>
    <definedName name="GATO">[61]General!#REF!</definedName>
    <definedName name="gavion" localSheetId="1">#REF!</definedName>
    <definedName name="gavion">#REF!</definedName>
    <definedName name="gb" localSheetId="1">#REF!</definedName>
    <definedName name="gb">#REF!</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otex">#REF!</definedName>
    <definedName name="geotextil">#REF!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'FACTOR MULTIPLICADOR '!err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1">MATCH(0.01,'FACTOR MULTIPLICADOR '!End_Bal,-1)+1</definedName>
    <definedName name="GI">MATCH(0.01,End_Bal,-1)+1</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 localSheetId="1">#REF!</definedName>
    <definedName name="GL" localSheetId="0">Scheduled_Payment+Extra_Payment</definedName>
    <definedName name="gl">#REF!</definedName>
    <definedName name="GM">#N/A</definedName>
    <definedName name="gmt" localSheetId="1">#REF!</definedName>
    <definedName name="gmt">#REF!</definedName>
    <definedName name="gn" localSheetId="1">#REF!</definedName>
    <definedName name="gn">#REF!</definedName>
    <definedName name="gnm">#REF!</definedName>
    <definedName name="gñ">#REF!</definedName>
    <definedName name="gp">#REF!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 localSheetId="1">#REF!</definedName>
    <definedName name="GRAVILLA">[21]MATERIALES!$D$3</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 localSheetId="1">#REF!</definedName>
    <definedName name="GT">[62]BASE!$C$4:$H$255</definedName>
    <definedName name="gte" localSheetId="1">#REF!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localSheetId="1" hidden="1">{"via1",#N/A,TRUE,"general";"via2",#N/A,TRUE,"general";"via3",#N/A,TRUE,"general"}</definedName>
    <definedName name="h9h" hidden="1">{"via1",#N/A,TRUE,"general";"via2",#N/A,TRUE,"general";"via3",#N/A,TRUE,"general"}</definedName>
    <definedName name="ha">#REF!</definedName>
    <definedName name="hab___viv" localSheetId="1">#REF!</definedName>
    <definedName name="hab___viv">[46]Sanitario!$AC$6:$AD$6</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 localSheetId="1">#REF!</definedName>
    <definedName name="hc">[8]Dimensiones!$B$10</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 localSheetId="1">#REF!</definedName>
    <definedName name="hft">[8]Dimensiones!$D$9</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erro">#REF!</definedName>
    <definedName name="hit" localSheetId="1">#REF!</definedName>
    <definedName name="hit">[8]Dimensiones!$D$8</definedName>
    <definedName name="hj" localSheetId="1">#REF!</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'FACTOR MULTIPLICADOR '!err</definedName>
    <definedName name="HK">[0]!err</definedName>
    <definedName name="hl" localSheetId="1">#REF!</definedName>
    <definedName name="hl">#REF!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 localSheetId="0">#REF!</definedName>
    <definedName name="HOJA1">#REF!</definedName>
    <definedName name="HOJA8">#REF!</definedName>
    <definedName name="HORA2" localSheetId="1">#REF!</definedName>
    <definedName name="HORA2">'[63]Itemes Renovación'!#REF!</definedName>
    <definedName name="HORASEXTDIU" localSheetId="1">#REF!</definedName>
    <definedName name="HORASEXTDIU">#REF!</definedName>
    <definedName name="HORASEXTDIUFES" localSheetId="1">#REF!</definedName>
    <definedName name="HORASEXTDIUFES">#REF!</definedName>
    <definedName name="HORASEXTNOC" localSheetId="1">#REF!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1">#REF!</definedName>
    <definedName name="horat">'[64]Itemes Renovación'!#REF!</definedName>
    <definedName name="HORNOLAB" localSheetId="1">#REF!</definedName>
    <definedName name="HORNOLAB">#REF!</definedName>
    <definedName name="HORNOR1" localSheetId="1">#REF!</definedName>
    <definedName name="HORNOR1">#REF!</definedName>
    <definedName name="HORNOR10" localSheetId="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1" hidden="1">{"via1",#N/A,TRUE,"general";"via2",#N/A,TRUE,"general";"via3",#N/A,TRUE,"general"}</definedName>
    <definedName name="htryrt7" hidden="1">{"via1",#N/A,TRUE,"general";"via2",#N/A,TRUE,"general";"via3",#N/A,TRUE,"general"}</definedName>
    <definedName name="HU">#REF!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1" hidden="1">{"via1",#N/A,TRUE,"general";"via2",#N/A,TRUE,"general";"via3",#N/A,TRUE,"general"}</definedName>
    <definedName name="hytirs" hidden="1">{"via1",#N/A,TRUE,"general";"via2",#N/A,TRUE,"general";"via3",#N/A,TRUE,"general"}</definedName>
    <definedName name="I" localSheetId="0">#REF!</definedName>
    <definedName name="I">#REF!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 localSheetId="1">#REF!</definedName>
    <definedName name="IF" localSheetId="0">'[39]A. P. U.'!#REF!</definedName>
    <definedName name="IF">'[39]A. P. U.'!#REF!</definedName>
    <definedName name="ig" localSheetId="1">#REF!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#N/A</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p" localSheetId="1">#REF!</definedName>
    <definedName name="Imp">[3]Datos!$B$20</definedName>
    <definedName name="IMPRE" localSheetId="1">#REF!</definedName>
    <definedName name="IMPRE">#REF!</definedName>
    <definedName name="IMPREVISTOS" localSheetId="1">#REF!</definedName>
    <definedName name="IMPREVISTOS">'[21]Formulario N° 4'!$F$130</definedName>
    <definedName name="INDI">#N/A</definedName>
    <definedName name="INDICE" localSheetId="1">#REF!</definedName>
    <definedName name="INDICE">'[14]INDICE ALFABETICO'!$1:$1048576</definedName>
    <definedName name="inf" localSheetId="1">#REF!</definedName>
    <definedName name="inf" localSheetId="0">#REF!</definedName>
    <definedName name="inf">#REF!</definedName>
    <definedName name="INFG" localSheetId="1">#REF!</definedName>
    <definedName name="INFG">#REF!</definedName>
    <definedName name="Ing">#REF!</definedName>
    <definedName name="Inicio" localSheetId="1">#REF!</definedName>
    <definedName name="Inicio">[26]BASES!$E$26</definedName>
    <definedName name="INSUMOS">#N/A</definedName>
    <definedName name="Insumos_auxiliares" localSheetId="1">#REF!</definedName>
    <definedName name="Insumos_auxiliares">[65]Insumos!#REF!</definedName>
    <definedName name="Insumos_basicos" localSheetId="1">#REF!</definedName>
    <definedName name="Insumos_basicos">#REF!</definedName>
    <definedName name="int" localSheetId="1">#REF!</definedName>
    <definedName name="int">[3]Datos!$B$16</definedName>
    <definedName name="Interest_Rate" localSheetId="1">#REF!</definedName>
    <definedName name="Interest_Rate">#REF!</definedName>
    <definedName name="INV" localSheetId="1">#REF!</definedName>
    <definedName name="INV">#REF!</definedName>
    <definedName name="INV_11" localSheetId="1">#REF!</definedName>
    <definedName name="INV_11">'[66]PR 1'!$A$2:$N$655</definedName>
    <definedName name="io" localSheetId="1">#REF!</definedName>
    <definedName name="io">#REF!</definedName>
    <definedName name="io0ioprhyi0i90ryi90" localSheetId="1">#REF!</definedName>
    <definedName name="io0ioprhyi0i90ryi90">#REF!</definedName>
    <definedName name="IOUHH" localSheetId="1">'FACTOR MULTIPLICADOR '!err</definedName>
    <definedName name="IOUHH">[0]!err</definedName>
    <definedName name="ir" localSheetId="1">#REF!</definedName>
    <definedName name="ir">#REF!</definedName>
    <definedName name="irrigador" localSheetId="1">#REF!</definedName>
    <definedName name="irrigador">#REF!</definedName>
    <definedName name="it." localSheetId="1">#REF!</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 localSheetId="1">#REF!</definedName>
    <definedName name="ITEMS">[67]INDICE!$A$3:$F$400</definedName>
    <definedName name="Ítems" localSheetId="1">#REF!</definedName>
    <definedName name="Ítem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1" hidden="1">{"via1",#N/A,TRUE,"general";"via2",#N/A,TRUE,"general";"via3",#N/A,TRUE,"general"}</definedName>
    <definedName name="iyuiuyi" hidden="1">{"via1",#N/A,TRUE,"general";"via2",#N/A,TRUE,"general";"via3",#N/A,TRUE,"general"}</definedName>
    <definedName name="IZQ">#N/A</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 localSheetId="1">#REF!</definedName>
    <definedName name="JJJJ">[68]General!#REF!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 localSheetId="1">'FACTOR MULTIPLICADOR '!err</definedName>
    <definedName name="JOHNNY">[0]!err</definedName>
    <definedName name="JRYJ" localSheetId="1"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 localSheetId="1">#REF!</definedName>
    <definedName name="KKK">[69]General!#REF!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k">#REF!</definedName>
    <definedName name="kñy">#REF!</definedName>
    <definedName name="ko" localSheetId="1">#REF!</definedName>
    <definedName name="ko">[70]items!$C$4:$J$247</definedName>
    <definedName name="krtrk" localSheetId="1" hidden="1">{"via1",#N/A,TRUE,"general";"via2",#N/A,TRUE,"general";"via3",#N/A,TRUE,"general"}</definedName>
    <definedName name="krtrk" hidden="1">{"via1",#N/A,TRUE,"general";"via2",#N/A,TRUE,"general";"via3",#N/A,TRUE,"general"}</definedName>
    <definedName name="kuh">#REF!</definedName>
    <definedName name="kuy">#REF!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 localSheetId="1">#REF!</definedName>
    <definedName name="La">[12]!absc</definedName>
    <definedName name="Last_Row">#N/A</definedName>
    <definedName name="LE" localSheetId="1">#REF!</definedName>
    <definedName name="LE">'[71]Listado de equipos'!$A$8:$A$39</definedName>
    <definedName name="lia" localSheetId="1">#REF!</definedName>
    <definedName name="lia">#REF!</definedName>
    <definedName name="LICITACION" localSheetId="1">#REF!</definedName>
    <definedName name="LICITACION" localSheetId="0">#REF!</definedName>
    <definedName name="LICITACION">#REF!</definedName>
    <definedName name="LINA" localSheetId="1">#REF!</definedName>
    <definedName name="LINA">[36]General!$N$12:$N$1485</definedName>
    <definedName name="linc1" localSheetId="1">#REF!</definedName>
    <definedName name="linc1">[8]Dimensiones!$B$15</definedName>
    <definedName name="linc2" localSheetId="1">#REF!</definedName>
    <definedName name="linc2">[8]Dimensiones!$B$19</definedName>
    <definedName name="linc3" localSheetId="1">#REF!</definedName>
    <definedName name="linc3">[8]Dimensiones!$B$23</definedName>
    <definedName name="linc4" localSheetId="1">#REF!</definedName>
    <definedName name="linc4">[8]Dimensiones!$B$27</definedName>
    <definedName name="linc5" localSheetId="1">#REF!</definedName>
    <definedName name="linc5">[8]Dimensiones!$B$31</definedName>
    <definedName name="LINEA" localSheetId="1">#REF!</definedName>
    <definedName name="LINEA">[72]CONT_ADI!#REF!</definedName>
    <definedName name="listequi" localSheetId="1">#REF!</definedName>
    <definedName name="listequi">#REF!</definedName>
    <definedName name="listmat" localSheetId="1">#REF!</definedName>
    <definedName name="listmat">#REF!</definedName>
    <definedName name="liston" localSheetId="1">#REF!</definedName>
    <definedName name="list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l">#REF!</definedName>
    <definedName name="LLLL" localSheetId="1">#REF!</definedName>
    <definedName name="LLLL">[68]General!#REF!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 localSheetId="1">#REF!</definedName>
    <definedName name="LM">'[71]Listado de materiales'!$A$5:$A$57</definedName>
    <definedName name="LÑP" localSheetId="1">#REF!</definedName>
    <definedName name="LÑP">#REF!</definedName>
    <definedName name="lo" localSheetId="1">#REF!</definedName>
    <definedName name="lo">#REF!</definedName>
    <definedName name="Loan_Amount" localSheetId="1">#REF!</definedName>
    <definedName name="Loan_Amount">#REF!</definedName>
    <definedName name="Loan_Start">#REF!</definedName>
    <definedName name="Loan_Years">#REF!</definedName>
    <definedName name="loc" localSheetId="1">#REF!</definedName>
    <definedName name="loc">[73]INDICE!#REF!</definedName>
    <definedName name="LOCA" localSheetId="1">#REF!</definedName>
    <definedName name="LOCA" localSheetId="0">#N/A</definedName>
    <definedName name="LOCA">[30]!absc</definedName>
    <definedName name="LOCA1" localSheetId="1">#REF!</definedName>
    <definedName name="LOCA1" localSheetId="0">#N/A</definedName>
    <definedName name="LOCA1">[30]!absc</definedName>
    <definedName name="LOCA2" localSheetId="1">#REF!</definedName>
    <definedName name="LOCA2">[74]!absc</definedName>
    <definedName name="LOCALIZACION" localSheetId="1">#REF!</definedName>
    <definedName name="LOCALIZACION">#REF!</definedName>
    <definedName name="LOCALIZACION_Y_REPLANTEO" localSheetId="1">#REF!</definedName>
    <definedName name="LOCALIZACION_Y_REPLANTEO">#REF!</definedName>
    <definedName name="LOCALIZACIÓN_Y_REPLANTEO._ESTRUCTURAS" localSheetId="1">#REF!</definedName>
    <definedName name="LOCALIZACIÓN_Y_REPLANTEO._ESTRUCTURAS" localSheetId="0">#REF!</definedName>
    <definedName name="LOCALIZACIÓN_Y_REPLANTEO._ESTRUCTURAS">[75]INDICE!#REF!</definedName>
    <definedName name="LOGO" localSheetId="1">'FACTOR MULTIPLICADOR '!err</definedName>
    <definedName name="LOGO">[0]!err</definedName>
    <definedName name="LOI" localSheetId="1">#REF!</definedName>
    <definedName name="LOI">#REF!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localSheetId="1" hidden="1">{"via1",#N/A,TRUE,"general";"via2",#N/A,TRUE,"general";"via3",#N/A,TRUE,"general"}</definedName>
    <definedName name="lplpl" hidden="1">{"via1",#N/A,TRUE,"general";"via2",#N/A,TRUE,"general";"via3",#N/A,TRUE,"general"}</definedName>
    <definedName name="lsttros">#REF!</definedName>
    <definedName name="LT" localSheetId="1">#REF!</definedName>
    <definedName name="LT">'[71]Listado de transportes'!$A$6:$A$10</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n" localSheetId="1">#REF!</definedName>
    <definedName name="lun">'[29]Res-Accide-10'!#REF!</definedName>
    <definedName name="LUNA" localSheetId="1">#REF!</definedName>
    <definedName name="LUNA">[13]General!#REF!</definedName>
    <definedName name="m" localSheetId="1">#REF!</definedName>
    <definedName name="m">#REF!</definedName>
    <definedName name="MA" localSheetId="1">#REF!</definedName>
    <definedName name="MA">'[29]Res-Accide-10'!#REF!</definedName>
    <definedName name="maestro" localSheetId="1">#REF!</definedName>
    <definedName name="maestro">#REF!</definedName>
    <definedName name="mafdsf" localSheetId="1" hidden="1">{"via1",#N/A,TRUE,"general";"via2",#N/A,TRUE,"general";"via3",#N/A,TRUE,"general"}</definedName>
    <definedName name="mafdsf" hidden="1">{"via1",#N/A,TRUE,"general";"via2",#N/A,TRUE,"general";"via3",#N/A,TRUE,"general"}</definedName>
    <definedName name="MAL" localSheetId="1">#REF!&lt;2.5</definedName>
    <definedName name="MAL">'[76]Estado Resumen'!#REF!&lt;2.5</definedName>
    <definedName name="MALO" localSheetId="1">#REF!&lt;2.5</definedName>
    <definedName name="MALO">'[77]ESTADO VÍA-CRIT.TECNICO'!#REF!&lt;2.5</definedName>
    <definedName name="mama" hidden="1">#REF!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#REF!</definedName>
    <definedName name="MAQUINAR">[41]Insum!$A$68:$H$98</definedName>
    <definedName name="Maquinaria">#N/A</definedName>
    <definedName name="mar" localSheetId="1">#REF!</definedName>
    <definedName name="mar">'[29]Res-Accide-10'!#REF!</definedName>
    <definedName name="MARAVILLA" localSheetId="1" hidden="1">{"PRES REHAB ARM-PER POR ITEMS  KM A KM",#N/A,TRUE,"Rehabilitacion Arm-Per"}</definedName>
    <definedName name="MARAVILLA" hidden="1">{"PRES REHAB ARM-PER POR ITEMS  KM A KM",#N/A,TRUE,"Rehabilitacion Arm-Per"}</definedName>
    <definedName name="marcela" localSheetId="1">#REF!</definedName>
    <definedName name="marcela">[78]General!#REF!</definedName>
    <definedName name="maria" localSheetId="1">#REF!</definedName>
    <definedName name="maria">[78]General!#REF!</definedName>
    <definedName name="MARILUZ" localSheetId="1">#REF!</definedName>
    <definedName name="MARILUZ">[51]General!#REF!</definedName>
    <definedName name="MARINAS" localSheetId="1">#REF!</definedName>
    <definedName name="MARINAS">[79]General!#REF!</definedName>
    <definedName name="martillo" localSheetId="1">#REF!</definedName>
    <definedName name="martillo">#REF!</definedName>
    <definedName name="MARY" localSheetId="1">#REF!</definedName>
    <definedName name="MARY">[78]General!#REF!</definedName>
    <definedName name="MARYLUZ" localSheetId="1" hidden="1">{"PRES REHAB ARM-PER POR ITEMS  KM A KM",#N/A,TRUE,"Rehabilitacion Arm-Per"}</definedName>
    <definedName name="MARYLUZ" hidden="1">{"PRES REHAB ARM-PER POR ITEMS  KM A KM",#N/A,TRUE,"Rehabilitacion Arm-Per"}</definedName>
    <definedName name="marzito" localSheetId="1">#REF!</definedName>
    <definedName name="marzito">[80]General!#REF!</definedName>
    <definedName name="MARZO" localSheetId="1">#REF!</definedName>
    <definedName name="MARZO">[13]General!#REF!</definedName>
    <definedName name="masor" localSheetId="1" hidden="1">{"via1",#N/A,TRUE,"general";"via2",#N/A,TRUE,"general";"via3",#N/A,TRUE,"general"}</definedName>
    <definedName name="masor" hidden="1">{"via1",#N/A,TRUE,"general";"via2",#N/A,TRUE,"general";"via3",#N/A,TRUE,"general"}</definedName>
    <definedName name="MAT" localSheetId="0">#REF!</definedName>
    <definedName name="MAT">#REF!</definedName>
    <definedName name="mate" localSheetId="1">#REF!</definedName>
    <definedName name="mate">[14]MATERIALES!$1:$1048576</definedName>
    <definedName name="MATERIAL" localSheetId="1">#REF!</definedName>
    <definedName name="MATERIAL">#REF!</definedName>
    <definedName name="materiales" localSheetId="1">#REF!</definedName>
    <definedName name="materiales">[81]materiales!$A$7:$A$1317</definedName>
    <definedName name="matriz" localSheetId="1">#REF!,#REF!</definedName>
    <definedName name="matriz">#REF!,#REF!</definedName>
    <definedName name="MATRIZRICS" localSheetId="1">#REF!</definedName>
    <definedName name="MATRIZRICS">'[82]RICS NUEVA HOJA DIARIA'!$A$1:$AB$42</definedName>
    <definedName name="MAX" localSheetId="1">#REF!</definedName>
    <definedName name="MAX">[83]INDICE!$1:$1048576</definedName>
    <definedName name="MAYO" localSheetId="1">#REF!</definedName>
    <definedName name="MAYO">[13]General!#REF!</definedName>
    <definedName name="mdd" localSheetId="1" hidden="1">{"via1",#N/A,TRUE,"general";"via2",#N/A,TRUE,"general";"via3",#N/A,TRUE,"general"}</definedName>
    <definedName name="mdd" hidden="1">{"via1",#N/A,TRUE,"general";"via2",#N/A,TRUE,"general";"via3",#N/A,TRUE,"general"}</definedName>
    <definedName name="MEDARDO" localSheetId="1">#REF!</definedName>
    <definedName name="MEDARDO">[78]General!#REF!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O" localSheetId="1">#REF!</definedName>
    <definedName name="MIO">[84]INDICE!$1:$1048576</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j">#REF!</definedName>
    <definedName name="mkljlk" localSheetId="1">#REF!</definedName>
    <definedName name="mkljlk">#REF!</definedName>
    <definedName name="mku" localSheetId="1">#REF!</definedName>
    <definedName name="mku">#REF!</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 localSheetId="1">#REF!</definedName>
    <definedName name="MO">'[71]Calculo de Cuadrillas'!$A$4:$A$10</definedName>
    <definedName name="MOTO" localSheetId="1">#REF!</definedName>
    <definedName name="MOTO">#REF!</definedName>
    <definedName name="MOTOBOMBA" localSheetId="1">#REF!</definedName>
    <definedName name="MOTOBOMBA">#REF!</definedName>
    <definedName name="Motoniv" localSheetId="1">#REF!</definedName>
    <definedName name="Motoniv">#REF!</definedName>
    <definedName name="motosierra">#REF!</definedName>
    <definedName name="mpdirint" localSheetId="1">#REF!</definedName>
    <definedName name="mpdirint">[3]Datos!$B$18</definedName>
    <definedName name="mprelecon" localSheetId="1">#REF!</definedName>
    <definedName name="mprelecon">[3]Datos!$B$15</definedName>
    <definedName name="mr" localSheetId="1">#REF!</definedName>
    <definedName name="mr">#REF!</definedName>
    <definedName name="n" localSheetId="1" hidden="1">{"via1",#N/A,TRUE,"general";"via2",#N/A,TRUE,"general";"via3",#N/A,TRUE,"general"}</definedName>
    <definedName name="n" hidden="1">{"via1",#N/A,TRUE,"general";"via2",#N/A,TRUE,"general";"via3",#N/A,TRUE,"general"}</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JH">#REF!</definedName>
    <definedName name="NM">#REF!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#REF!</definedName>
    <definedName name="nnn" localSheetId="0" hidden="1">{"TAB1",#N/A,TRUE,"GENERAL";"TAB2",#N/A,TRUE,"GENERAL";"TAB3",#N/A,TRUE,"GENERAL";"TAB4",#N/A,TRUE,"GENERAL";"TAB5",#N/A,TRUE,"GENERAL"}</definedName>
    <definedName name="NNN">[2]!absc</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'FACTOR MULTIPLICADOR '!err</definedName>
    <definedName name="NO">[0]!err</definedName>
    <definedName name="No._tanques" localSheetId="1">#REF!</definedName>
    <definedName name="No._tanques">[8]Dimensiones!$D$36</definedName>
    <definedName name="NOMBRE" localSheetId="1">#REF!</definedName>
    <definedName name="NOMBRE" localSheetId="0">#REF!</definedName>
    <definedName name="NOMBRE">#REF!</definedName>
    <definedName name="NOVIEMBRE" localSheetId="1">MATCH(0.01,#REF!,-1)+1</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 localSheetId="1">MATCH(0.01,'FACTOR MULTIPLICADOR '!End_Bal,-1)+1</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1" hidden="1">{"via1",#N/A,TRUE,"general";"via2",#N/A,TRUE,"general";"via3",#N/A,TRUE,"general"}</definedName>
    <definedName name="o9o9" hidden="1">{"via1",#N/A,TRUE,"general";"via2",#N/A,TRUE,"general";"via3",#N/A,TRUE,"general"}</definedName>
    <definedName name="obj" localSheetId="1">#REF!</definedName>
    <definedName name="obj">[3]Datos!$B$4</definedName>
    <definedName name="OBJETO" localSheetId="1">#REF!</definedName>
    <definedName name="OBJETO">#REF!</definedName>
    <definedName name="Obra" localSheetId="1">#REF!</definedName>
    <definedName name="Obra" localSheetId="0">#REF!</definedName>
    <definedName name="Obra">#REF!</definedName>
    <definedName name="obrero">#REF!</definedName>
    <definedName name="OBSERVACIONES">#REF!</definedName>
    <definedName name="Of">#REF!</definedName>
    <definedName name="oficial">#REF!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#REF!</definedName>
    <definedName name="ooo" localSheetId="0" hidden="1">{"via1",#N/A,TRUE,"general";"via2",#N/A,TRUE,"general";"via3",#N/A,TRUE,"general"}</definedName>
    <definedName name="ooo">#REF!</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#REF!</definedName>
    <definedName name="operador" localSheetId="1">#REF!</definedName>
    <definedName name="operador">#REF!</definedName>
    <definedName name="OPERADORES" localSheetId="1">#REF!</definedName>
    <definedName name="OPERADORES">#REF!</definedName>
    <definedName name="os" localSheetId="1">#REF!</definedName>
    <definedName name="os">#REF!</definedName>
    <definedName name="OSCAR">#REF!</definedName>
    <definedName name="OTR" localSheetId="1">#REF!</definedName>
    <definedName name="OTR">[85]Otros!#REF!</definedName>
    <definedName name="OTRO" localSheetId="1">#REF!</definedName>
    <definedName name="OTRO">[14]OTROS!$1:$1048576</definedName>
    <definedName name="otros" localSheetId="1">#REF!</definedName>
    <definedName name="otros">[81]otros!$A$6:$A$1235</definedName>
    <definedName name="p" localSheetId="1">#REF!</definedName>
    <definedName name="p">#REF!</definedName>
    <definedName name="p0p0" localSheetId="1" hidden="1">{"via1",#N/A,TRUE,"general";"via2",#N/A,TRUE,"general";"via3",#N/A,TRUE,"general"}</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 localSheetId="1">DATE(YEAR(Loan_Start),MONTH(Loan_Start)+Payment_Number,DAY(Loan_Start))</definedName>
    <definedName name="Payment_Date" localSheetId="0">DATE(YEAR([0]!Loan_Start),MONTH([0]!Loan_Start)+Payment_Number,DAY([0]!Loan_Start))</definedName>
    <definedName name="Payment_Date">DATE(YEAR(Loan_Start),MONTH(Loan_Start)+Payment_Number,DAY(Loan_Start))</definedName>
    <definedName name="PAZ" localSheetId="1">#REF!</definedName>
    <definedName name="PAZ">#REF!</definedName>
    <definedName name="pc" localSheetId="1">#REF!</definedName>
    <definedName name="pc">#REF!</definedName>
    <definedName name="PEPE" localSheetId="1">'FACTOR MULTIPLICADOR '!err</definedName>
    <definedName name="PEPE">[0]!err</definedName>
    <definedName name="PERIODO" localSheetId="1">#REF!</definedName>
    <definedName name="PERIODO">[86]CUMPLIMIENTO!$M$5</definedName>
    <definedName name="PERRD" localSheetId="1">#REF!</definedName>
    <definedName name="PERRD">#REF!</definedName>
    <definedName name="PERRITO" localSheetId="1">#REF!</definedName>
    <definedName name="PERRITO">[13]General!#REF!</definedName>
    <definedName name="pi" localSheetId="1">#REF!</definedName>
    <definedName name="pi">#REF!</definedName>
    <definedName name="piedram" localSheetId="1">#REF!</definedName>
    <definedName name="piedram">#REF!</definedName>
    <definedName name="PILOTE" localSheetId="1">#REF!</definedName>
    <definedName name="PILOTE">#REF!</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 localSheetId="1">#REF!</definedName>
    <definedName name="Plazo">[26]BASES!$E$27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localSheetId="1"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 localSheetId="1">#REF!</definedName>
    <definedName name="PORCE">[27]BASES!$E$26</definedName>
    <definedName name="pouig" localSheetId="1" hidden="1">{"via1",#N/A,TRUE,"general";"via2",#N/A,TRUE,"general";"via3",#N/A,TRUE,"general"}</definedName>
    <definedName name="pouig" hidden="1">{"via1",#N/A,TRUE,"general";"via2",#N/A,TRUE,"general";"via3",#N/A,TRUE,"general"}</definedName>
    <definedName name="pp">#REF!</definedName>
    <definedName name="ppp">#REF!</definedName>
    <definedName name="ppppp" localSheetId="1">IF(________________y7,Header_Row+iiiii,Header_Row)</definedName>
    <definedName name="ppppp">IF(________________y7,[0]!Header_Row+iiiii,[0]!Header_Row)</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E" localSheetId="0">#REF!</definedName>
    <definedName name="PRE">#REF!</definedName>
    <definedName name="PRECIO" localSheetId="1">#REF!</definedName>
    <definedName name="PRECIO">[87]PRECIOS!$A$5:$M$161</definedName>
    <definedName name="precios" localSheetId="1">#REF!</definedName>
    <definedName name="precios">#REF!</definedName>
    <definedName name="PREST" localSheetId="1">#REF!</definedName>
    <definedName name="PREST">#REF!</definedName>
    <definedName name="PRESTACIONES" localSheetId="1">#REF!</definedName>
    <definedName name="PRESTACIONES">[73]Otros!$D$5</definedName>
    <definedName name="PRESUPUESTO" localSheetId="1">#REF!</definedName>
    <definedName name="PRESUPUESTO">#REF!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 localSheetId="0">#REF!</definedName>
    <definedName name="Print_Area_MI">#REF!</definedName>
    <definedName name="Print_Area_Reset" localSheetId="1">OFFSET('FACTOR MULTIPLICADOR '!Full_Print,0,0,Last_Row)</definedName>
    <definedName name="Print_Area_Reset">OFFSET(Full_Print,0,0,Last_Row)</definedName>
    <definedName name="PRINT_TITLES">#N/A</definedName>
    <definedName name="PRINT_TITLES_MI">#N/A</definedName>
    <definedName name="PROCESO" localSheetId="1">#REF!</definedName>
    <definedName name="PROCESO">#REF!</definedName>
    <definedName name="PRODUCTO">#REF!</definedName>
    <definedName name="PrOfic" localSheetId="1">#REF!</definedName>
    <definedName name="PrOfic">[26]BASES!$B$31</definedName>
    <definedName name="PROG" localSheetId="1" hidden="1">#REF!</definedName>
    <definedName name="PROG" hidden="1">#REF!</definedName>
    <definedName name="programainv" localSheetId="1">'FACTOR MULTIPLICADOR '!err</definedName>
    <definedName name="programainv">[0]!err</definedName>
    <definedName name="Proponente" localSheetId="1">#REF!</definedName>
    <definedName name="Proponente" localSheetId="0">#REF!</definedName>
    <definedName name="Proponente">#REF!</definedName>
    <definedName name="PROPUESTA2" localSheetId="1">#REF!</definedName>
    <definedName name="PROPUESTA2">#REF!</definedName>
    <definedName name="Prov">#REF!</definedName>
    <definedName name="PRUEBA" localSheetId="1">#REF!</definedName>
    <definedName name="PRUEBA" localSheetId="0">[14]!absc</definedName>
    <definedName name="PRUEBA">[88]!absc</definedName>
    <definedName name="prueba1" localSheetId="1">#REF!</definedName>
    <definedName name="prueba1" localSheetId="0">[14]!absc</definedName>
    <definedName name="prueba1">[89]!absc</definedName>
    <definedName name="PRUEBA2" localSheetId="1">#REF!</definedName>
    <definedName name="PRUEBA2" localSheetId="0">#REF!</definedName>
    <definedName name="PRUEBA2">#REF!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ntilla">#REF!</definedName>
    <definedName name="PVCdren4">#REF!</definedName>
    <definedName name="PVCmang3">#REF!</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 localSheetId="1">#REF!</definedName>
    <definedName name="QE">[52]TARIF2002!#REF!</definedName>
    <definedName name="QE_TE" localSheetId="1">#REF!</definedName>
    <definedName name="QE_TE">[52]TARIF2002!#REF!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I" localSheetId="1">#REF!</definedName>
    <definedName name="QI">[52]TARIF2002!#REF!</definedName>
    <definedName name="QI_TI" localSheetId="1">#REF!</definedName>
    <definedName name="QI_TI">[52]TARIF2002!#REF!</definedName>
    <definedName name="QN" localSheetId="1">#REF!</definedName>
    <definedName name="QN">[52]TARIF2002!#REF!</definedName>
    <definedName name="QN_QI" localSheetId="1">#REF!</definedName>
    <definedName name="QN_QI">[52]TARIF2002!#REF!</definedName>
    <definedName name="QNS" localSheetId="1">#REF!</definedName>
    <definedName name="QNS">[90]TARIF2002!#REF!</definedName>
    <definedName name="QQ" localSheetId="1">#REF!</definedName>
    <definedName name="QQ">#REF!</definedName>
    <definedName name="QQQ" localSheetId="1">DATE(YEAR(Loan_Start),MONTH(Loan_Start)+Payment_Number,DAY(Loan_Start))</definedName>
    <definedName name="QQQ" localSheetId="0">DATE(YEAR([0]!Loan_Start),MONTH([0]!Loan_Start)+Payment_Number,DAY([0]!Loan_Start))</definedName>
    <definedName name="QQQ">DATE(YEAR(Loan_Start),MONTH(Loan_Start)+Payment_Number,DAY(Loan_Start))</definedName>
    <definedName name="qqqq" localSheetId="1">Scheduled_Payment+Extra_Payment</definedName>
    <definedName name="qqqq">Scheduled_Payment+Extra_Payment</definedName>
    <definedName name="qqqqq" localSheetId="1">#REF!</definedName>
    <definedName name="qqqqq">#REF!</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'FACTOR MULTIPLICADOR '!err</definedName>
    <definedName name="QWERTY">[0]!err</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 localSheetId="1">#REF!</definedName>
    <definedName name="radios">[6]Hoja2!#REF!</definedName>
    <definedName name="rana" localSheetId="1">#REF!</definedName>
    <definedName name="rana">#REF!</definedName>
    <definedName name="rds" localSheetId="1">#REF!</definedName>
    <definedName name="rds">#REF!</definedName>
    <definedName name="RE">#N/A</definedName>
    <definedName name="recebo" localSheetId="1">#REF!</definedName>
    <definedName name="recebo">#REF!</definedName>
    <definedName name="RECICLA" localSheetId="1">#REF!</definedName>
    <definedName name="RECICLA">[91]EQUIPO!$D$14</definedName>
    <definedName name="RECURSOS" localSheetId="1">#REF!</definedName>
    <definedName name="RECURSOS">[59]Recursos!$A$6:$D$124</definedName>
    <definedName name="RED" localSheetId="1">#REF!</definedName>
    <definedName name="RED">[6]EST2!$AQ$2</definedName>
    <definedName name="REG" localSheetId="1">#REF!&gt;2.5</definedName>
    <definedName name="REG">'[76]Estado Resumen'!#REF!&gt;2.5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 localSheetId="1">#REF!</definedName>
    <definedName name="regional">[34]CARRETERAS!$A$2</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 localSheetId="1">#REF!&gt;2.5</definedName>
    <definedName name="REGULAR">'[77]ESTADO VÍA-CRIT.TECNICO'!#REF!&gt;2.5</definedName>
    <definedName name="REICIO" localSheetId="1">'FACTOR MULTIPLICADOR '!err</definedName>
    <definedName name="REICIO">[0]!err</definedName>
    <definedName name="reinicio" localSheetId="1">'FACTOR MULTIPLICADOR '!err</definedName>
    <definedName name="reinicio">[0]!err</definedName>
    <definedName name="REJHE" localSheetId="1" hidden="1">{"via1",#N/A,TRUE,"general";"via2",#N/A,TRUE,"general";"via3",#N/A,TRUE,"general"}</definedName>
    <definedName name="REJHE" hidden="1">{"via1",#N/A,TRUE,"general";"via2",#N/A,TRUE,"general";"via3",#N/A,TRUE,"general"}</definedName>
    <definedName name="RELACUION">#REF!</definedName>
    <definedName name="relecon" localSheetId="1">#REF!</definedName>
    <definedName name="relecon">[3]Datos!$B$14</definedName>
    <definedName name="rell" localSheetId="1">#REF!</definedName>
    <definedName name="rell" localSheetId="0">#REF!</definedName>
    <definedName name="rell">#REF!</definedName>
    <definedName name="RELLG" localSheetId="1">#REF!</definedName>
    <definedName name="RELLG">#REF!</definedName>
    <definedName name="REPROGRAMACION">#REF!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 localSheetId="1">#REF!</definedName>
    <definedName name="residente">'[34]GENERALIDADES '!$E$9</definedName>
    <definedName name="resul" localSheetId="1">#REF!</definedName>
    <definedName name="resul">#REF!</definedName>
    <definedName name="RESUMEN" localSheetId="1">#REF!</definedName>
    <definedName name="RESUMEN">#REF!</definedName>
    <definedName name="Retenc" localSheetId="1">#REF!</definedName>
    <definedName name="Retenc">[26]BASES!$E$31</definedName>
    <definedName name="RETRO" localSheetId="1">#REF!</definedName>
    <definedName name="RETRO">#REF!</definedName>
    <definedName name="retromartillo" localSheetId="1">#REF!</definedName>
    <definedName name="retromartillo">#REF!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 localSheetId="1">#REF!</definedName>
    <definedName name="RW">[92]items!$C$4:$J$248</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 hidden="1">{"via1",#N/A,TRUE,"general";"via2",#N/A,TRUE,"general";"via3",#N/A,TRUE,"general"}</definedName>
    <definedName name="s" hidden="1">{"via1",#N/A,TRUE,"general";"via2",#N/A,TRUE,"general";"via3",#N/A,TRUE,"general"}</definedName>
    <definedName name="SA" localSheetId="1">#REF!</definedName>
    <definedName name="SA">[6]Hoja2!#REF!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1">'FACTOR MULTIPLICADOR '!err</definedName>
    <definedName name="salarios">[0]!err</definedName>
    <definedName name="SalMinimo" localSheetId="1">#REF!</definedName>
    <definedName name="SalMinimo">[26]BASES!$E$41</definedName>
    <definedName name="sbe" localSheetId="1">#REF!</definedName>
    <definedName name="sbe">#REF!</definedName>
    <definedName name="sbgfbgdr" localSheetId="1"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c" localSheetId="1">#REF!</definedName>
    <definedName name="sec">[3]Datos!$B$12</definedName>
    <definedName name="seccion1" localSheetId="1">#REF!</definedName>
    <definedName name="seccion1">#REF!</definedName>
    <definedName name="seccion2" localSheetId="1">#REF!</definedName>
    <definedName name="seccion2">#REF!</definedName>
    <definedName name="SECTOR" localSheetId="1">#REF!</definedName>
    <definedName name="SECTOR">#REF!</definedName>
    <definedName name="SEGUNDO">#REF!</definedName>
    <definedName name="SERO" localSheetId="1">'FACTOR MULTIPLICADOR '!err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 localSheetId="1">'FACTOR MULTIPLICADOR '!err</definedName>
    <definedName name="SISISIS">[0]!err</definedName>
    <definedName name="sk" localSheetId="1">#REF!</definedName>
    <definedName name="sk">#REF!</definedName>
    <definedName name="sm" localSheetId="1">#REF!</definedName>
    <definedName name="sm">#REF!</definedName>
    <definedName name="sn" localSheetId="1">#REF!</definedName>
    <definedName name="sn">#REF!</definedName>
    <definedName name="snw">#REF!</definedName>
    <definedName name="sñ">#REF!</definedName>
    <definedName name="so">#REF!</definedName>
    <definedName name="SOBREANCHO" localSheetId="1">#REF!</definedName>
    <definedName name="SOBREANCHO">[6]Hoja2!#REF!</definedName>
    <definedName name="SOL" localSheetId="1">#REF!</definedName>
    <definedName name="SOL">#REF!</definedName>
    <definedName name="Spanner_Auto_File">"F:\Proyectos\CEI\Tunja-Barbosa\tra2b.x2a"</definedName>
    <definedName name="Spanner_Auto_Select">#N/A</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 localSheetId="1">'FACTOR MULTIPLICADOR '!err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BASE">#REF!</definedName>
    <definedName name="SUCIO">#REF!</definedName>
    <definedName name="suma" localSheetId="1">#REF!</definedName>
    <definedName name="suma">[40]Hoja1!$F$60</definedName>
    <definedName name="Summary" localSheetId="1">#REF!</definedName>
    <definedName name="Summary">#REF!</definedName>
    <definedName name="sw" localSheetId="1">'FACTOR MULTIPLICADOR '!err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 localSheetId="0">[2]!absc</definedName>
    <definedName name="t">[2]!absc</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 localSheetId="0">#REF!</definedName>
    <definedName name="TABLA">#REF!</definedName>
    <definedName name="TABLA_DE_CONTENIDO__A1">#REF!</definedName>
    <definedName name="tabla2">#REF!</definedName>
    <definedName name="TANQUE">#REF!</definedName>
    <definedName name="TARIFAS" localSheetId="1">#REF!</definedName>
    <definedName name="TARIFAS">[93]TARIFAS!$A$1:$F$52</definedName>
    <definedName name="tb" localSheetId="1">#REF!</definedName>
    <definedName name="tb">#REF!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 localSheetId="1">#REF!</definedName>
    <definedName name="TE">[52]TARIF2002!#REF!</definedName>
    <definedName name="TER" localSheetId="1">'FACTOR MULTIPLICADOR '!err</definedName>
    <definedName name="TER">[0]!err</definedName>
    <definedName name="TERM" localSheetId="1">'FACTOR MULTIPLICADOR '!err</definedName>
    <definedName name="TERM">[0]!err</definedName>
    <definedName name="TÉRMINOS" localSheetId="1">'FACTOR MULTIPLICADOR '!err</definedName>
    <definedName name="TÉRMINOS">[0]!err</definedName>
    <definedName name="TERR" localSheetId="1">#REF!</definedName>
    <definedName name="TERR">[28]PRESUPUESTO!$I$7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 localSheetId="1">#REF!</definedName>
    <definedName name="TI">[52]TARIF2002!#REF!</definedName>
    <definedName name="TIEMPO" localSheetId="1">#REF!</definedName>
    <definedName name="TIEMPO">[27]BASES!$E$27</definedName>
    <definedName name="tipov" localSheetId="1">#REF!</definedName>
    <definedName name="tipov">#REF!</definedName>
    <definedName name="TIT" localSheetId="1">#REF!</definedName>
    <definedName name="TIT">#REF!</definedName>
    <definedName name="TITU" localSheetId="1">#REF!</definedName>
    <definedName name="TITU">#REF!</definedName>
    <definedName name="TITULO" localSheetId="0">#REF!</definedName>
    <definedName name="TITULO">#REF!</definedName>
    <definedName name="_xlnm.Print_Titles">#N/A</definedName>
    <definedName name="Títulos_a_imprimir_IM" localSheetId="1">#REF!</definedName>
    <definedName name="Títulos_a_imprimir_IM">#REF!</definedName>
    <definedName name="tj" localSheetId="1">#REF!</definedName>
    <definedName name="tj">#REF!</definedName>
    <definedName name="tl" localSheetId="1">#REF!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0">#REF!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P" localSheetId="1">#REF!</definedName>
    <definedName name="TP">#REF!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 localSheetId="1">#REF!</definedName>
    <definedName name="TRANS">[6]Hoja2!#REF!</definedName>
    <definedName name="TRAT" localSheetId="1">#REF!</definedName>
    <definedName name="TRAT">[94]desmonte!$E$48</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turado">#REF!</definedName>
    <definedName name="trjfgjh" localSheetId="1" hidden="1">{"via1",#N/A,TRUE,"general";"via2",#N/A,TRUE,"general";"via3",#N/A,TRUE,"general"}</definedName>
    <definedName name="trjfgjh" hidden="1">{"via1",#N/A,TRUE,"general";"via2",#N/A,TRUE,"general";"via3",#N/A,TRUE,"general"}</definedName>
    <definedName name="TRM" localSheetId="1">#REF!</definedName>
    <definedName name="TRM">[95]VrEqpBasica!$I$2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o24">#REF!</definedName>
    <definedName name="tubor24">#REF!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 localSheetId="1">#REF!</definedName>
    <definedName name="U" localSheetId="0">#REF!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DS">#REF!</definedName>
    <definedName name="Unidad" localSheetId="1">#REF!</definedName>
    <definedName name="Unidad">#REF!</definedName>
    <definedName name="UNITARIO" localSheetId="1">#REF!</definedName>
    <definedName name="UNITARIO">[96]Unitarios!$A$3:$D$13</definedName>
    <definedName name="Unitarios" localSheetId="1">#REF!</definedName>
    <definedName name="Unitarios" localSheetId="0">#REF!</definedName>
    <definedName name="Unitarios">#REF!</definedName>
    <definedName name="uno" localSheetId="1">'FACTOR MULTIPLICADOR '!err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'FACTOR MULTIPLICADOR '!err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 localSheetId="1">#REF!</definedName>
    <definedName name="uti">[3]Datos!$B$21</definedName>
    <definedName name="UTIL" localSheetId="1">#REF!</definedName>
    <definedName name="UTIL">#REF!</definedName>
    <definedName name="UTILIDAD" localSheetId="1">#REF!</definedName>
    <definedName name="UTILIDAD">'[21]Formulario N° 4'!$F$131</definedName>
    <definedName name="UTL" localSheetId="1">#REF!</definedName>
    <definedName name="UTL">[28]otros!$C$4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 localSheetId="1">IF(__________________y7,Header_Row+__________________y3,Header_Row)</definedName>
    <definedName name="uuuu">IF(__________________y7,[0]!Header_Row+__________________y3,[0]!Header_Row)</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UUUUUU"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CA" localSheetId="1">#REF!</definedName>
    <definedName name="VACA">[37]General!#REF!</definedName>
    <definedName name="VALDES" localSheetId="1">#REF!</definedName>
    <definedName name="VALDES">#REF!</definedName>
    <definedName name="valor1" localSheetId="1">#REF!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 localSheetId="1">IF('FACTOR MULTIPLICADOR '!Loan_Amount*'FACTOR MULTIPLICADOR '!Interest_Rate*Loan_Years*Loan_Start&gt;0,1,0)</definedName>
    <definedName name="Values_Entered">IF(Loan_Amount*Interest_Rate*Loan_Years*Loan_Start&gt;0,1,0)</definedName>
    <definedName name="vaquita" localSheetId="1" hidden="1">{"PRES REHAB ARM-PER POR ITEMS  KM A KM",#N/A,TRUE,"Rehabilitacion Arm-Per"}</definedName>
    <definedName name="vaquita" hidden="1">{"PRES REHAB ARM-PER POR ITEMS  KM A KM",#N/A,TRUE,"Rehabilitacion Arm-Per"}</definedName>
    <definedName name="Varios">#REF!</definedName>
    <definedName name="Varios2">#REF!</definedName>
    <definedName name="vb">#REF!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#REF!</definedName>
    <definedName name="vfbgnhyt" localSheetId="1" hidden="1">{"via1",#N/A,TRUE,"general";"via2",#N/A,TRUE,"general";"via3",#N/A,TRUE,"general"}</definedName>
    <definedName name="vfbgnhyt" hidden="1">{"via1",#N/A,TRUE,"general";"via2",#N/A,TRUE,"general";"via3",#N/A,TRUE,"general"}</definedName>
    <definedName name="vfn">#REF!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 localSheetId="1">#REF!</definedName>
    <definedName name="VIBRADOR">[21]EQUIPO!$D$27</definedName>
    <definedName name="VIBRO" localSheetId="1">#REF!</definedName>
    <definedName name="VIBRO">#REF!</definedName>
    <definedName name="villa" localSheetId="1">#REF!</definedName>
    <definedName name="villa">#REF!</definedName>
    <definedName name="vk" localSheetId="1"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 localSheetId="1">#REF!</definedName>
    <definedName name="Vol_aletas1">[8]Dimensiones!$F$37</definedName>
    <definedName name="Vol_aletas2" localSheetId="1">#REF!</definedName>
    <definedName name="Vol_aletas2">[8]Dimensiones!$F$39</definedName>
    <definedName name="Vol_aletas3" localSheetId="1">#REF!</definedName>
    <definedName name="Vol_aletas3">[8]Dimensiones!$F$41</definedName>
    <definedName name="Vol_aletas4" localSheetId="1">#REF!</definedName>
    <definedName name="Vol_aletas4">[8]Dimensiones!$F$43</definedName>
    <definedName name="Vol_aletas5" localSheetId="1">#REF!</definedName>
    <definedName name="Vol_aletas5">[8]Dimensiones!$F$45</definedName>
    <definedName name="Vol_tanques" localSheetId="1">#REF!</definedName>
    <definedName name="Vol_tanques">[8]Dimensiones!$D$37</definedName>
    <definedName name="VOLQUETA" localSheetId="1">#REF!</definedName>
    <definedName name="VOLQUETA">#REF!</definedName>
    <definedName name="volquetamk" localSheetId="1">#REF!</definedName>
    <definedName name="volquetamk">#REF!</definedName>
    <definedName name="VOLQUETAS" localSheetId="1">#REF!</definedName>
    <definedName name="VOLQUETAS">#REF!</definedName>
    <definedName name="vr" localSheetId="1">Scheduled_Payment+Extra_Payment</definedName>
    <definedName name="vr">Scheduled_Payment+Extra_Payment</definedName>
    <definedName name="vrbasad1" localSheetId="1">#REF!</definedName>
    <definedName name="vrbasad1">[3]Datos!$B$6</definedName>
    <definedName name="vrbasad2" localSheetId="1">#REF!</definedName>
    <definedName name="vrbasad2">[3]Datos!$B$7</definedName>
    <definedName name="vrbasin" localSheetId="1">#REF!</definedName>
    <definedName name="vrbasin">[3]Datos!$B$5</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DFSDF" localSheetId="1">#REF!</definedName>
    <definedName name="WDFSDF">'[29]Res-Accide-10'!#REF!</definedName>
    <definedName name="we" localSheetId="1">#REF!</definedName>
    <definedName name="we">#REF!</definedName>
    <definedName name="WEFWE" localSheetId="1">#REF!</definedName>
    <definedName name="WEFWE">'[29]Res-Accide-10'!#REF!</definedName>
    <definedName name="WER" localSheetId="1">#REF!</definedName>
    <definedName name="WER">'[29]Res-Accide-10'!$S$2:$S$7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#REF!</definedName>
    <definedName name="WILSON">'[29]Res-Accide-10'!#REF!</definedName>
    <definedName name="wj" localSheetId="1">#REF!</definedName>
    <definedName name="wj">#REF!</definedName>
    <definedName name="wl" localSheetId="1">#REF!</definedName>
    <definedName name="wl">#REF!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u." localSheetId="1"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 localSheetId="1">#REF!</definedName>
    <definedName name="www">[97]INDICE!$1:$1048576</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hidden="1">{"via1",#N/A,TRUE,"general";"via2",#N/A,TRUE,"general";"via3",#N/A,TRUE,"general"}</definedName>
    <definedName name="XXX">#REF!</definedName>
    <definedName name="XXXX">#REF!</definedName>
    <definedName name="xxxxx" localSheetId="1">#REF!</definedName>
    <definedName name="xxxxx" localSheetId="0">[14]!absc</definedName>
    <definedName name="xxxxx">[98]!absc</definedName>
    <definedName name="xxxxxds" localSheetId="1" hidden="1">{"via1",#N/A,TRUE,"general";"via2",#N/A,TRUE,"general";"via3",#N/A,TRUE,"general"}</definedName>
    <definedName name="xxxxxds" hidden="1">{"via1",#N/A,TRUE,"general";"via2",#N/A,TRUE,"general";"via3",#N/A,TRUE,"general"}</definedName>
    <definedName name="xxxxxx">#REF!</definedName>
    <definedName name="xxxxxxcxxxx" hidden="1">"C:\C-314\VOLUMENES\volfin4.mdb"</definedName>
    <definedName name="XXXXXXXXXX" localSheetId="0">#REF!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XZV" localSheetId="1" hidden="1">{"via1",#N/A,TRUE,"general";"via2",#N/A,TRUE,"general";"via3",#N/A,TRUE,"general"}</definedName>
    <definedName name="XZXZV" hidden="1">{"via1",#N/A,TRUE,"general";"via2",#N/A,TRUE,"general";"via3",#N/A,TRUE,"general"}</definedName>
    <definedName name="Y" localSheetId="1">#REF!</definedName>
    <definedName name="Y" localSheetId="0">#N/A</definedName>
    <definedName name="Y">[30]!absc</definedName>
    <definedName name="y6y6" localSheetId="1"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#REF!</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#REF!</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ZZZZZZZZ" localSheetId="1">#REF!</definedName>
    <definedName name="ZZZZZZZZZZZ" localSheetId="0">'[38]A. P. U.'!#REF!</definedName>
    <definedName name="ZZZZZZZZZZZ">'[39]A. P. U.'!#REF!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27" i="7" l="1"/>
  <c r="D32" i="7" s="1"/>
  <c r="D36" i="7" s="1"/>
  <c r="D16" i="7"/>
  <c r="D24" i="7" s="1"/>
  <c r="D12" i="7"/>
  <c r="D7" i="7"/>
  <c r="N61" i="4" l="1"/>
  <c r="N36" i="4"/>
  <c r="E18" i="4"/>
  <c r="H18" i="4" s="1"/>
  <c r="E16" i="4"/>
  <c r="H16" i="4" s="1"/>
  <c r="E17" i="4"/>
  <c r="H17" i="4"/>
  <c r="G16" i="4" l="1"/>
  <c r="E29" i="4"/>
  <c r="H29" i="4" s="1"/>
  <c r="E28" i="4"/>
  <c r="H28" i="4" s="1"/>
  <c r="E22" i="4"/>
  <c r="E21" i="4"/>
  <c r="H21" i="4" l="1"/>
  <c r="H22" i="4"/>
  <c r="H51" i="4"/>
  <c r="H50" i="4"/>
  <c r="H49" i="4"/>
  <c r="H48" i="4"/>
  <c r="H47" i="4"/>
  <c r="H44" i="4"/>
  <c r="H52" i="4"/>
  <c r="H33" i="4" l="1"/>
  <c r="H35" i="4" s="1"/>
  <c r="H55" i="4"/>
  <c r="H56" i="4" l="1"/>
  <c r="H58" i="4" s="1"/>
  <c r="H59" i="4" l="1"/>
  <c r="F14" i="6" s="1"/>
  <c r="F13" i="6"/>
  <c r="F15" i="6" l="1"/>
  <c r="H60" i="4"/>
</calcChain>
</file>

<file path=xl/sharedStrings.xml><?xml version="1.0" encoding="utf-8"?>
<sst xmlns="http://schemas.openxmlformats.org/spreadsheetml/2006/main" count="160" uniqueCount="127">
  <si>
    <t>Código</t>
  </si>
  <si>
    <t>CCE-EICP-FM-70</t>
  </si>
  <si>
    <t>Versión</t>
  </si>
  <si>
    <t>FORMULARIO 1 - DETALLADO</t>
  </si>
  <si>
    <t>CANT.</t>
  </si>
  <si>
    <t>CARGO / OFICIO</t>
  </si>
  <si>
    <t>COSTOS</t>
  </si>
  <si>
    <t>PRIMA</t>
  </si>
  <si>
    <t>PARTICIPACIÓN</t>
  </si>
  <si>
    <t>VALOR</t>
  </si>
  <si>
    <t>DE PERSONAL</t>
  </si>
  <si>
    <t>REGIONAL</t>
  </si>
  <si>
    <t>(h-mes)</t>
  </si>
  <si>
    <t>PARCIAL ($)</t>
  </si>
  <si>
    <t>(1)</t>
  </si>
  <si>
    <t>(2)</t>
  </si>
  <si>
    <t>(3)</t>
  </si>
  <si>
    <t>(4)</t>
  </si>
  <si>
    <t xml:space="preserve">COSTOS DIRECTOS DE PERSONAL </t>
  </si>
  <si>
    <t>PERSONAL PROFESIONAL</t>
  </si>
  <si>
    <t>PERSONAL TÉCNICO</t>
  </si>
  <si>
    <t>PERSONAL ADMINISTRATIVO</t>
  </si>
  <si>
    <t>PERSONAL AUXILIAR TÉCNICO</t>
  </si>
  <si>
    <t>OTROS COSTOS DE PERSONAL</t>
  </si>
  <si>
    <t xml:space="preserve"> </t>
  </si>
  <si>
    <t>CONCEPTO</t>
  </si>
  <si>
    <t>UNIDAD</t>
  </si>
  <si>
    <t>COSTO</t>
  </si>
  <si>
    <t>($)</t>
  </si>
  <si>
    <t>(8)</t>
  </si>
  <si>
    <t>(9)</t>
  </si>
  <si>
    <t>(10)</t>
  </si>
  <si>
    <t>OTROS COSTOS DIRECTOS</t>
  </si>
  <si>
    <t>VIÁTICOS</t>
  </si>
  <si>
    <t>COSTOS DE ALQUILER DE EQUIPOS Y OFICINA</t>
  </si>
  <si>
    <t>OTROS COSTOS</t>
  </si>
  <si>
    <t xml:space="preserve">PROVISION FRENTE ADICIONAL = (D) </t>
  </si>
  <si>
    <t>COSTO TOTAL = (E) + (F)</t>
  </si>
  <si>
    <t>FIRMAS:</t>
  </si>
  <si>
    <t>Nombre y firma del representante legal del Proponente</t>
  </si>
  <si>
    <t>Nombre del Proponente</t>
  </si>
  <si>
    <t>FORMULARIO 1 - GLOBAL</t>
  </si>
  <si>
    <t>VALOR GLOBAL DE LA INTERVENTORÍA</t>
  </si>
  <si>
    <t>ÍTEM</t>
  </si>
  <si>
    <t xml:space="preserve">DESCRIPCIÓN </t>
  </si>
  <si>
    <t>VALOR OFERTA</t>
  </si>
  <si>
    <t>Valor de su propuesta sin IVA</t>
  </si>
  <si>
    <t>Valor del IVA</t>
  </si>
  <si>
    <r>
      <t xml:space="preserve">VALORES OFICIALES PARA LOS ITEMS A PAGAR POR PRECIOS UNITARIOS PARA LOS ENSAYOS DE LABORATORIO </t>
    </r>
    <r>
      <rPr>
        <b/>
        <sz val="10"/>
        <color rgb="FFFF0000"/>
        <rFont val="Arial"/>
        <family val="2"/>
      </rPr>
      <t>(en caso de aplicar)</t>
    </r>
  </si>
  <si>
    <t>DESCRIPCIÓN</t>
  </si>
  <si>
    <t>Nombre y firma del Proponente</t>
  </si>
  <si>
    <t xml:space="preserve">Versión </t>
  </si>
  <si>
    <t xml:space="preserve">Formulario 1 - Formulario de presupuesto oficial -Interventoría de obra pública de infraestructura de transporte - versión 2 </t>
  </si>
  <si>
    <t>Formulario 1 - Formulario de presupuesto oficial -Interventoría de obra pública de infraestructura de transporte - versión 2</t>
  </si>
  <si>
    <t>Valor total de la propuesta</t>
  </si>
  <si>
    <t>VALOR  BÁSICO UNITARIO OFICIAL
(sin IVA)</t>
  </si>
  <si>
    <t>VALOR  BÁSICO UNITARIO PROPUESTO
(sin IVA)</t>
  </si>
  <si>
    <r>
      <t xml:space="preserve">[La Entidad puede utilizar este Formulario para determinar las condiciones bajo las cuales los Proponentes presentarán su propuesta económica de forma global, sin perjuicio que puedan modificarlo o alleguen la oferta económica con un Formulario distinto. </t>
    </r>
    <r>
      <rPr>
        <b/>
        <u/>
        <sz val="9"/>
        <color rgb="FFFF0000"/>
        <rFont val="Arial"/>
        <family val="2"/>
      </rPr>
      <t>Es presentado a modo ilustrativo y como una sugerencia</t>
    </r>
    <r>
      <rPr>
        <b/>
        <sz val="9"/>
        <color rgb="FFFF0000"/>
        <rFont val="Arial"/>
        <family val="2"/>
      </rPr>
      <t>]</t>
    </r>
  </si>
  <si>
    <r>
      <t xml:space="preserve">[La Entidad puede utilizar este Formulario para determinar las condiciones bajo las cuales los Proponentes presentarán su propuesta económica de forma detallada, sin perjuicio que puedan modificarlo o alleguen la oferta económica con un Formulario distinto. </t>
    </r>
    <r>
      <rPr>
        <b/>
        <u/>
        <sz val="9"/>
        <color rgb="FFFF0000"/>
        <rFont val="Arial"/>
        <family val="2"/>
      </rPr>
      <t>Es presentado a modo ilustrativo y como una sugerencia</t>
    </r>
    <r>
      <rPr>
        <b/>
        <sz val="9"/>
        <color rgb="FFFF0000"/>
        <rFont val="Arial"/>
        <family val="2"/>
      </rPr>
      <t>]</t>
    </r>
  </si>
  <si>
    <r>
      <t>(1)*((2)+(3))*(4) =</t>
    </r>
    <r>
      <rPr>
        <b/>
        <sz val="10"/>
        <color indexed="12"/>
        <rFont val="Arial"/>
        <family val="2"/>
      </rPr>
      <t xml:space="preserve"> (5)</t>
    </r>
  </si>
  <si>
    <r>
      <t>SUBTOTAL COSTOS DE PERSONAL = SUMATORIA DE (5) =</t>
    </r>
    <r>
      <rPr>
        <b/>
        <sz val="10"/>
        <color indexed="12"/>
        <rFont val="Arial"/>
        <family val="2"/>
      </rPr>
      <t xml:space="preserve"> (6)</t>
    </r>
  </si>
  <si>
    <r>
      <t>FACTOR MULTIPLICADOR</t>
    </r>
    <r>
      <rPr>
        <b/>
        <sz val="10"/>
        <color indexed="12"/>
        <rFont val="Arial"/>
        <family val="2"/>
      </rPr>
      <t xml:space="preserve"> (7)</t>
    </r>
  </si>
  <si>
    <r>
      <t xml:space="preserve">SUBTOTAL COSTOS DE PERSONAL = (6) * (7) = </t>
    </r>
    <r>
      <rPr>
        <b/>
        <sz val="10"/>
        <color indexed="12"/>
        <rFont val="Arial"/>
        <family val="2"/>
      </rPr>
      <t xml:space="preserve">(A) </t>
    </r>
  </si>
  <si>
    <t>UTILIZACIÓN</t>
  </si>
  <si>
    <r>
      <t xml:space="preserve">(8)*(9)*(10) = </t>
    </r>
    <r>
      <rPr>
        <b/>
        <sz val="10"/>
        <color indexed="12"/>
        <rFont val="Arial"/>
        <family val="2"/>
      </rPr>
      <t>(11)</t>
    </r>
  </si>
  <si>
    <r>
      <t xml:space="preserve">SUBTOTAL OTROS COSTOS DIRECTOS = SUMATORIA DE (11) = </t>
    </r>
    <r>
      <rPr>
        <b/>
        <sz val="10"/>
        <color indexed="12"/>
        <rFont val="Arial"/>
        <family val="2"/>
      </rPr>
      <t>(B)</t>
    </r>
  </si>
  <si>
    <r>
      <t xml:space="preserve">SUBTOTAL COSTOS BASICOS = (A) + (B) = </t>
    </r>
    <r>
      <rPr>
        <b/>
        <sz val="10"/>
        <color indexed="12"/>
        <rFont val="Arial"/>
        <family val="2"/>
      </rPr>
      <t>(C)</t>
    </r>
  </si>
  <si>
    <t>VALOR TOTAL BÁSICO</t>
  </si>
  <si>
    <r>
      <t xml:space="preserve">IVA = 19% * (E) = </t>
    </r>
    <r>
      <rPr>
        <b/>
        <sz val="10"/>
        <color indexed="12"/>
        <rFont val="Arial"/>
        <family val="2"/>
      </rPr>
      <t>(F)</t>
    </r>
  </si>
  <si>
    <r>
      <rPr>
        <sz val="10"/>
        <color theme="1"/>
        <rFont val="Arial"/>
        <family val="2"/>
      </rPr>
      <t>FIRMAS</t>
    </r>
    <r>
      <rPr>
        <sz val="11"/>
        <color theme="1"/>
        <rFont val="Arial"/>
        <family val="2"/>
      </rPr>
      <t xml:space="preserve">: </t>
    </r>
  </si>
  <si>
    <t>INTERVENTORÍA TÉCNICA, ADMINISTRATIVA, FINANCIERA, CONTABLE, AMBIENTAL Y JURÍDICA PARA LA REHABILITACIÓN DEL TRAMO VIAL COMPRENDIDO ENTRE LA CARRERA 16 ENTRE CALLES 22 Y 20 Y LA CALLE 20 ENTRE CARRERAS 16 Y 18 DEL MUNICIPIO DE DUITAMA, BOYACÁ.</t>
  </si>
  <si>
    <t>DIRECTOR DE INTERVENTORÍA</t>
  </si>
  <si>
    <t>RESIDENTE DE INTERVENTORÍA</t>
  </si>
  <si>
    <t>ESPECIALISTA EN PAVIMENTOS</t>
  </si>
  <si>
    <t>TECNOLOGO EN SG SST</t>
  </si>
  <si>
    <t>Topógrafo Inspector</t>
  </si>
  <si>
    <t>Cadenero 1</t>
  </si>
  <si>
    <t>Cadenero 2</t>
  </si>
  <si>
    <t>Equipo de Topografía (Equipo completo incluye: Estación total con accesorios (trípode, bastones y prismas) y nivel de precisión automático con accesorio (trípode y mira))</t>
  </si>
  <si>
    <t>Und</t>
  </si>
  <si>
    <t>Determinación de los tamaños de las partículas de los suelos (con lavado) - INVE-123</t>
  </si>
  <si>
    <t>Determinación del limite liquido, limite plástico e índice de plasticidad de los suelos - INVE-125</t>
  </si>
  <si>
    <t>CBR - De laboratorio tipo 1 (material granular incluye proctor modificado) - INV E 148</t>
  </si>
  <si>
    <t>Densidad y peso unitario del suelo en el terreno por el método del cono y arena - INV E 161</t>
  </si>
  <si>
    <t>Relación de humedad-peso unitario seco en los suelos (ensayo modificado de compactación) - INV E 141-142</t>
  </si>
  <si>
    <t>Sondeo exploración geotécnica profundidad entre 1,5 y 2 metros con recuperación de muestras metro a metro y descripción visual del material encontrado (para vías)</t>
  </si>
  <si>
    <t>UND</t>
  </si>
  <si>
    <r>
      <rPr>
        <b/>
        <sz val="11"/>
        <rFont val="Arial"/>
        <family val="2"/>
      </rPr>
      <t>Notas aclaratorias:</t>
    </r>
    <r>
      <rPr>
        <sz val="11"/>
        <rFont val="Arial"/>
        <family val="2"/>
      </rPr>
      <t xml:space="preserve">
(1) Los precios de  los profesionales son tomados de la Resolución 039 del 28 de marzo de 2023 "Por medio de la cual se actualiza y se fija la lista de precios unitarios fijos de obra pública y de consultoría en el Departamento de Boyacá. (items: 5.01.11 - 5.01.16 - 5.01.14 - 5.01.35 - 5.01.37 - 5.01.07 y 5.01.08)
(2) El valor unitario promedio para los ensayos de laboratorio son es el resultado del estudio de mercados soportado con cotizaciones.
(3) El valor unitario promedio para lel alquiler de equipo de topografía es el resultado del estudio de mercados soportado con cotizaciones.
(4) El plazo de ejecución de la interventoria es de tres (03) meses.</t>
    </r>
  </si>
  <si>
    <t xml:space="preserve">CÁLCULO DEL FACTOR MULTIPLICADOR </t>
  </si>
  <si>
    <t>%</t>
  </si>
  <si>
    <t>1</t>
  </si>
  <si>
    <t>SALARIO BÁSICO</t>
  </si>
  <si>
    <t>2</t>
  </si>
  <si>
    <t>PRESTACIONES SOCIALES</t>
  </si>
  <si>
    <t>Primas de Servicio</t>
  </si>
  <si>
    <t>Vacaciones</t>
  </si>
  <si>
    <t>Cesantías</t>
  </si>
  <si>
    <t>Intereses sobre cesantías</t>
  </si>
  <si>
    <t>3</t>
  </si>
  <si>
    <t>SISTEMA DE SEGURIDAD SOCIAL INTEGRAL</t>
  </si>
  <si>
    <t>Salud</t>
  </si>
  <si>
    <t>ARL</t>
  </si>
  <si>
    <t>Pensiones</t>
  </si>
  <si>
    <t>4</t>
  </si>
  <si>
    <t>OTROS</t>
  </si>
  <si>
    <t>Caja de Compensacion</t>
  </si>
  <si>
    <t>ICBF</t>
  </si>
  <si>
    <t>Sena</t>
  </si>
  <si>
    <t>Dotaciones</t>
  </si>
  <si>
    <t>Indemnizaciones</t>
  </si>
  <si>
    <t>Seguros de Ley</t>
  </si>
  <si>
    <t>Prestaciones extralegales</t>
  </si>
  <si>
    <t>SUB-TOTAL 1 + 2 + 3 + 4</t>
  </si>
  <si>
    <t>5</t>
  </si>
  <si>
    <t>COSTOS INDIRECTOS</t>
  </si>
  <si>
    <t>5.1</t>
  </si>
  <si>
    <t>GASTOS GENERALES</t>
  </si>
  <si>
    <t>Asesoría contable</t>
  </si>
  <si>
    <t>Asesoría juridica</t>
  </si>
  <si>
    <t>Elementos de seguridad industrial</t>
  </si>
  <si>
    <t>5.2</t>
  </si>
  <si>
    <t>GASTOS BANCARIOS Y PERFECCIONAMIENTO</t>
  </si>
  <si>
    <t>SUB-TOTAL 5</t>
  </si>
  <si>
    <t>6</t>
  </si>
  <si>
    <t>HONORARIOS (INCLUYE GASTOS CONTINGENTES)</t>
  </si>
  <si>
    <t>FACTOR MULTIPLICADOR</t>
  </si>
  <si>
    <t>FACTOR MULTIPLICADOR (1 + 2 + 3 + 4 + 5 + 6)</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</si>
</sst>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_-&quot;$&quot;* #,##0_-;\-&quot;$&quot;* #,##0_-;_-&quot;$&quot;* &quot;-&quot;_-;_-@_-"/>
    <numFmt numFmtId="169" formatCode="_ * #,##0.00_ ;_ * \-#,##0.00_ ;_ * &quot;-&quot;??_ ;_ @_ "/>
    <numFmt numFmtId="170" formatCode="_-[$$-240A]\ * #,##0.00_ ;_-[$$-240A]\ * \-#,##0.00\ ;_-[$$-240A]\ * &quot;-&quot;??_ ;_-@_ "/>
    <numFmt numFmtId="171" formatCode="_ &quot;$&quot;\ * #,##0.00_ ;_ &quot;$&quot;\ * \-#,##0.00_ ;_ &quot;$&quot;\ * &quot;-&quot;??_ ;_ @_ "/>
    <numFmt numFmtId="172" formatCode="&quot;$&quot;\ #,##0.00"/>
    <numFmt numFmtId="173" formatCode="_(* #.##0.00_);_(* \(#.##0.00\);_(* &quot;-&quot;??_);_(@_)"/>
    <numFmt numFmtId="174" formatCode="_(&quot;$&quot;\ * #,##0_);_(&quot;$&quot;\ * \(#,##0\);_(&quot;$&quot;\ * &quot;-&quot;??_);_(@_)"/>
    <numFmt numFmtId="175" formatCode="_(* #,##0_);_(* \(#,##0\);_(* &quot;-&quot;??_);_(@_)"/>
    <numFmt numFmtId="176" formatCode="_-&quot;$&quot;* #,##0_-;\-&quot;$&quot;* #,##0_-;_-&quot;$&quot;* &quot;-&quot;??_-;_-@_-"/>
    <numFmt numFmtId="177" formatCode="0.0%"/>
    <numFmt numFmtId="178" formatCode="_-&quot;$&quot;\ * #,##0.00_-;\-&quot;$&quot;\ * #,##0.00_-;_-&quot;$&quot;\ * &quot;-&quot;_-;_-@_-"/>
    <numFmt numFmtId="182" formatCode="0.0"/>
  </numFmts>
  <fonts count="46">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b/>
      <sz val="12"/>
      <color theme="1"/>
      <name val="Arial Narrow"/>
      <family val="2"/>
    </font>
    <font>
      <sz val="11"/>
      <color indexed="8"/>
      <name val="Calibri"/>
      <family val="2"/>
    </font>
    <font>
      <sz val="11"/>
      <color rgb="FF000000"/>
      <name val="Calibri"/>
      <family val="2"/>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0"/>
      <color indexed="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sz val="11"/>
      <color theme="1"/>
      <name val="Arial"/>
      <family val="2"/>
    </font>
    <font>
      <b/>
      <sz val="10"/>
      <color theme="1"/>
      <name val="Arial"/>
      <family val="2"/>
    </font>
    <font>
      <sz val="10"/>
      <color theme="1"/>
      <name val="Arial"/>
      <family val="2"/>
    </font>
    <font>
      <b/>
      <sz val="9"/>
      <color rgb="FFFF0000"/>
      <name val="Arial"/>
      <family val="2"/>
    </font>
    <font>
      <b/>
      <u/>
      <sz val="9"/>
      <color rgb="FFFF0000"/>
      <name val="Arial"/>
      <family val="2"/>
    </font>
    <font>
      <b/>
      <sz val="10"/>
      <color indexed="12"/>
      <name val="Arial"/>
      <family val="2"/>
    </font>
    <font>
      <b/>
      <u/>
      <sz val="10"/>
      <name val="Arial"/>
      <family val="2"/>
    </font>
    <font>
      <b/>
      <sz val="10"/>
      <color theme="1"/>
      <name val="Arial Nova Light"/>
      <family val="2"/>
    </font>
    <font>
      <sz val="10"/>
      <color theme="1"/>
      <name val="Arial Nova Light"/>
      <family val="2"/>
    </font>
    <font>
      <sz val="10"/>
      <name val="Arial Nova Light"/>
      <family val="2"/>
    </font>
    <font>
      <sz val="11"/>
      <name val="Calibri"/>
      <family val="2"/>
      <scheme val="minor"/>
    </font>
    <font>
      <sz val="10"/>
      <name val="Arial Narrow"/>
      <family val="2"/>
    </font>
    <font>
      <b/>
      <sz val="11"/>
      <name val="Calibri"/>
      <family val="2"/>
      <scheme val="minor"/>
    </font>
    <font>
      <b/>
      <i/>
      <sz val="1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indexed="22"/>
        <bgColor indexed="64"/>
      </patternFill>
    </fill>
  </fills>
  <borders count="62">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dotted">
        <color indexed="64"/>
      </top>
      <bottom style="medium">
        <color indexed="64"/>
      </bottom>
      <diagonal/>
    </border>
    <border>
      <left style="medium">
        <color auto="1"/>
      </left>
      <right style="medium">
        <color auto="1"/>
      </right>
      <top style="medium">
        <color auto="1"/>
      </top>
      <bottom style="medium">
        <color auto="1"/>
      </bottom>
      <diagonal/>
    </border>
  </borders>
  <cellStyleXfs count="51">
    <xf numFmtId="0" fontId="0" fillId="0" borderId="0"/>
    <xf numFmtId="0" fontId="8" fillId="0" borderId="0"/>
    <xf numFmtId="0" fontId="8" fillId="0" borderId="0"/>
    <xf numFmtId="0" fontId="7" fillId="0" borderId="0"/>
    <xf numFmtId="0" fontId="8" fillId="0" borderId="0"/>
    <xf numFmtId="0" fontId="14" fillId="0" borderId="0" applyNumberFormat="0" applyFill="0" applyBorder="0" applyProtection="0">
      <alignment vertical="top"/>
    </xf>
    <xf numFmtId="0" fontId="13" fillId="0" borderId="0"/>
    <xf numFmtId="43" fontId="8" fillId="0" borderId="0" applyFont="0" applyFill="0" applyBorder="0" applyAlignment="0" applyProtection="0"/>
    <xf numFmtId="9" fontId="13" fillId="0" borderId="0" applyFont="0" applyFill="0" applyBorder="0" applyAlignment="0" applyProtection="0"/>
    <xf numFmtId="44" fontId="17" fillId="0" borderId="0" applyFont="0" applyFill="0" applyBorder="0" applyAlignment="0" applyProtection="0"/>
    <xf numFmtId="164" fontId="7" fillId="0" borderId="0" applyFont="0" applyFill="0" applyBorder="0" applyAlignment="0" applyProtection="0"/>
    <xf numFmtId="171" fontId="8" fillId="0" borderId="0" applyFont="0" applyFill="0" applyBorder="0" applyAlignment="0" applyProtection="0"/>
    <xf numFmtId="44" fontId="17" fillId="0" borderId="0" applyFont="0" applyFill="0" applyBorder="0" applyAlignment="0" applyProtection="0"/>
    <xf numFmtId="44" fontId="13" fillId="0" borderId="0" applyFont="0" applyFill="0" applyBorder="0" applyAlignment="0" applyProtection="0"/>
    <xf numFmtId="0" fontId="17" fillId="0" borderId="0"/>
    <xf numFmtId="0" fontId="8" fillId="0" borderId="0"/>
    <xf numFmtId="0" fontId="7" fillId="0" borderId="0"/>
    <xf numFmtId="0" fontId="8" fillId="0" borderId="0"/>
    <xf numFmtId="166" fontId="7" fillId="0" borderId="0" applyFont="0" applyFill="0" applyBorder="0" applyAlignment="0" applyProtection="0"/>
    <xf numFmtId="43" fontId="7" fillId="0" borderId="0" applyFont="0" applyFill="0" applyBorder="0" applyAlignment="0" applyProtection="0"/>
    <xf numFmtId="0" fontId="8" fillId="0" borderId="0"/>
    <xf numFmtId="43" fontId="6" fillId="0" borderId="0" applyFont="0" applyFill="0" applyBorder="0" applyAlignment="0" applyProtection="0"/>
    <xf numFmtId="0" fontId="6" fillId="0" borderId="0"/>
    <xf numFmtId="169" fontId="8" fillId="0" borderId="0" applyFont="0" applyFill="0" applyBorder="0" applyAlignment="0" applyProtection="0"/>
    <xf numFmtId="0" fontId="5" fillId="0" borderId="0"/>
    <xf numFmtId="0" fontId="8" fillId="0" borderId="0"/>
    <xf numFmtId="43" fontId="4" fillId="0" borderId="0" applyFont="0" applyFill="0" applyBorder="0" applyAlignment="0" applyProtection="0"/>
    <xf numFmtId="0" fontId="4" fillId="0" borderId="0"/>
    <xf numFmtId="168" fontId="18" fillId="0" borderId="0" applyFont="0" applyFill="0" applyBorder="0" applyAlignment="0" applyProtection="0"/>
    <xf numFmtId="43" fontId="18" fillId="0" borderId="0" applyFont="0" applyFill="0" applyBorder="0" applyAlignment="0" applyProtection="0"/>
    <xf numFmtId="172" fontId="8" fillId="0" borderId="0" applyFont="0" applyFill="0" applyBorder="0" applyAlignment="0" applyProtection="0"/>
    <xf numFmtId="0" fontId="8" fillId="0" borderId="0"/>
    <xf numFmtId="165"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173" fontId="8" fillId="0" borderId="0" applyFont="0" applyFill="0" applyBorder="0" applyAlignment="0" applyProtection="0"/>
    <xf numFmtId="0" fontId="3" fillId="0" borderId="0"/>
    <xf numFmtId="44" fontId="3" fillId="0" borderId="0" applyFont="0" applyFill="0" applyBorder="0" applyAlignment="0" applyProtection="0"/>
    <xf numFmtId="167" fontId="3" fillId="0" borderId="0" applyFont="0" applyFill="0" applyBorder="0" applyAlignment="0" applyProtection="0"/>
    <xf numFmtId="164" fontId="13" fillId="0" borderId="0" applyFont="0" applyFill="0" applyBorder="0" applyAlignment="0" applyProtection="0"/>
    <xf numFmtId="44" fontId="13" fillId="0" borderId="0" applyFont="0" applyFill="0" applyBorder="0" applyAlignment="0" applyProtection="0"/>
    <xf numFmtId="9" fontId="13" fillId="0" borderId="0" applyFont="0" applyFill="0" applyBorder="0" applyAlignment="0" applyProtection="0"/>
    <xf numFmtId="0" fontId="8" fillId="0" borderId="0"/>
    <xf numFmtId="9" fontId="17" fillId="0" borderId="0" applyFont="0" applyFill="0" applyBorder="0" applyAlignment="0" applyProtection="0"/>
    <xf numFmtId="167" fontId="8" fillId="0" borderId="0" applyFont="0" applyFill="0" applyBorder="0" applyAlignment="0" applyProtection="0"/>
    <xf numFmtId="44" fontId="8" fillId="0" borderId="0" applyFont="0" applyFill="0" applyBorder="0" applyAlignment="0" applyProtection="0"/>
    <xf numFmtId="44" fontId="17" fillId="0" borderId="0" applyFont="0" applyFill="0" applyBorder="0" applyAlignment="0" applyProtection="0"/>
    <xf numFmtId="0" fontId="1" fillId="0" borderId="0"/>
    <xf numFmtId="0" fontId="14" fillId="0" borderId="0" applyNumberFormat="0" applyFill="0" applyBorder="0" applyProtection="0">
      <alignment vertical="top"/>
    </xf>
    <xf numFmtId="9" fontId="8" fillId="0" borderId="0" applyFont="0" applyFill="0" applyBorder="0" applyAlignment="0" applyProtection="0"/>
  </cellStyleXfs>
  <cellXfs count="288">
    <xf numFmtId="0" fontId="0" fillId="0" borderId="0" xfId="0"/>
    <xf numFmtId="0" fontId="12" fillId="2" borderId="0" xfId="5" applyNumberFormat="1" applyFont="1" applyFill="1" applyBorder="1" applyAlignment="1">
      <alignment vertical="center" wrapText="1"/>
    </xf>
    <xf numFmtId="0" fontId="9" fillId="2" borderId="0" xfId="5" applyFont="1" applyFill="1" applyBorder="1" applyAlignment="1">
      <alignment vertical="center" wrapText="1"/>
    </xf>
    <xf numFmtId="0" fontId="12" fillId="2" borderId="0" xfId="5" applyNumberFormat="1" applyFont="1" applyFill="1" applyBorder="1" applyAlignment="1">
      <alignment horizontal="right" vertical="center" wrapText="1"/>
    </xf>
    <xf numFmtId="0" fontId="16" fillId="0" borderId="0" xfId="6" applyFont="1"/>
    <xf numFmtId="44" fontId="12" fillId="2" borderId="0" xfId="5" applyNumberFormat="1" applyFont="1" applyFill="1" applyBorder="1" applyAlignment="1">
      <alignment vertical="center" wrapText="1"/>
    </xf>
    <xf numFmtId="0" fontId="15" fillId="0" borderId="0" xfId="5" applyNumberFormat="1" applyFont="1" applyFill="1" applyBorder="1" applyAlignment="1">
      <alignment horizontal="center" wrapText="1"/>
    </xf>
    <xf numFmtId="164" fontId="12" fillId="2" borderId="0" xfId="10" applyFont="1" applyFill="1" applyBorder="1" applyAlignment="1">
      <alignment vertical="center" wrapText="1"/>
    </xf>
    <xf numFmtId="166" fontId="15" fillId="0" borderId="0" xfId="5" applyNumberFormat="1" applyFont="1" applyFill="1" applyBorder="1" applyAlignment="1">
      <alignment horizontal="center" wrapText="1"/>
    </xf>
    <xf numFmtId="166" fontId="12" fillId="2" borderId="0" xfId="5" applyNumberFormat="1" applyFont="1" applyFill="1" applyBorder="1" applyAlignment="1">
      <alignment vertical="center" wrapText="1"/>
    </xf>
    <xf numFmtId="171" fontId="12" fillId="2" borderId="0" xfId="11" applyFont="1" applyFill="1" applyBorder="1" applyAlignment="1">
      <alignment vertical="center" wrapText="1"/>
    </xf>
    <xf numFmtId="44" fontId="11" fillId="2" borderId="0" xfId="13" applyFont="1" applyFill="1" applyBorder="1" applyAlignment="1">
      <alignment vertical="center" wrapText="1"/>
    </xf>
    <xf numFmtId="44" fontId="12" fillId="2" borderId="0" xfId="13" applyFont="1" applyFill="1" applyBorder="1" applyAlignment="1">
      <alignment vertical="center" wrapText="1"/>
    </xf>
    <xf numFmtId="0" fontId="9" fillId="2" borderId="0" xfId="5" applyFont="1" applyFill="1" applyBorder="1" applyAlignment="1">
      <alignment horizontal="center" vertical="center" wrapText="1"/>
    </xf>
    <xf numFmtId="0" fontId="9" fillId="2" borderId="0" xfId="5" applyNumberFormat="1" applyFont="1" applyFill="1" applyBorder="1" applyAlignment="1">
      <alignment vertical="center" wrapText="1"/>
    </xf>
    <xf numFmtId="0" fontId="12" fillId="2" borderId="0" xfId="5" applyNumberFormat="1" applyFont="1" applyFill="1" applyBorder="1" applyAlignment="1">
      <alignment horizontal="center" vertical="center" wrapText="1"/>
    </xf>
    <xf numFmtId="0" fontId="12" fillId="2" borderId="0" xfId="5" applyNumberFormat="1" applyFont="1" applyFill="1" applyBorder="1" applyAlignment="1">
      <alignment horizontal="justify" vertical="center" wrapText="1"/>
    </xf>
    <xf numFmtId="0" fontId="13" fillId="0" borderId="0" xfId="6" applyAlignment="1">
      <alignment horizontal="center"/>
    </xf>
    <xf numFmtId="0" fontId="15" fillId="2" borderId="0" xfId="5" applyNumberFormat="1" applyFont="1" applyFill="1" applyBorder="1" applyAlignment="1">
      <alignment horizontal="center" wrapText="1"/>
    </xf>
    <xf numFmtId="0" fontId="13" fillId="0" borderId="27" xfId="6" applyBorder="1" applyAlignment="1">
      <alignment horizontal="center"/>
    </xf>
    <xf numFmtId="0" fontId="12" fillId="2" borderId="27" xfId="5" applyNumberFormat="1" applyFont="1" applyFill="1" applyBorder="1" applyAlignment="1">
      <alignment vertical="center" wrapText="1"/>
    </xf>
    <xf numFmtId="0" fontId="22" fillId="6" borderId="2" xfId="37" applyFont="1" applyFill="1" applyBorder="1" applyAlignment="1">
      <alignment horizontal="center" vertical="center" wrapText="1"/>
    </xf>
    <xf numFmtId="0" fontId="3" fillId="0" borderId="10" xfId="37" applyBorder="1"/>
    <xf numFmtId="44" fontId="22" fillId="6" borderId="44" xfId="38" applyFont="1" applyFill="1" applyBorder="1" applyAlignment="1" applyProtection="1">
      <alignment horizontal="center" vertical="center" wrapText="1"/>
    </xf>
    <xf numFmtId="0" fontId="3" fillId="0" borderId="10" xfId="37" applyBorder="1" applyAlignment="1">
      <alignment wrapText="1"/>
    </xf>
    <xf numFmtId="167" fontId="3" fillId="0" borderId="10" xfId="39" applyFont="1" applyBorder="1"/>
    <xf numFmtId="44" fontId="22" fillId="6" borderId="39" xfId="38" applyFont="1" applyFill="1" applyBorder="1" applyAlignment="1" applyProtection="1">
      <alignment horizontal="center" vertical="center" wrapText="1"/>
    </xf>
    <xf numFmtId="44" fontId="3" fillId="0" borderId="11" xfId="38" applyFont="1" applyBorder="1"/>
    <xf numFmtId="0" fontId="3" fillId="0" borderId="5" xfId="37" applyBorder="1" applyAlignment="1">
      <alignment wrapText="1"/>
    </xf>
    <xf numFmtId="0" fontId="3" fillId="0" borderId="5" xfId="37" applyBorder="1"/>
    <xf numFmtId="167" fontId="3" fillId="0" borderId="5" xfId="39" applyFont="1" applyBorder="1"/>
    <xf numFmtId="44" fontId="3" fillId="0" borderId="23" xfId="38" applyFont="1" applyBorder="1"/>
    <xf numFmtId="0" fontId="22" fillId="6" borderId="43" xfId="37" applyFont="1" applyFill="1" applyBorder="1" applyAlignment="1">
      <alignment horizontal="center" vertical="center" wrapText="1"/>
    </xf>
    <xf numFmtId="0" fontId="19" fillId="5" borderId="17" xfId="37" applyFont="1" applyFill="1" applyBorder="1" applyAlignment="1">
      <alignment horizontal="center" vertical="center" wrapText="1"/>
    </xf>
    <xf numFmtId="0" fontId="20" fillId="0" borderId="36" xfId="37" applyFont="1" applyBorder="1" applyAlignment="1">
      <alignment horizontal="center" vertical="center" wrapText="1"/>
    </xf>
    <xf numFmtId="0" fontId="19" fillId="5" borderId="15" xfId="37" applyFont="1" applyFill="1" applyBorder="1" applyAlignment="1">
      <alignment horizontal="center" vertical="center" wrapText="1"/>
    </xf>
    <xf numFmtId="0" fontId="3" fillId="0" borderId="30" xfId="37" applyBorder="1" applyAlignment="1">
      <alignment wrapText="1"/>
    </xf>
    <xf numFmtId="0" fontId="3" fillId="0" borderId="30" xfId="37" applyBorder="1"/>
    <xf numFmtId="167" fontId="3" fillId="0" borderId="30" xfId="39" applyFont="1" applyBorder="1"/>
    <xf numFmtId="44" fontId="3" fillId="0" borderId="47" xfId="38" applyFont="1" applyBorder="1"/>
    <xf numFmtId="0" fontId="19" fillId="5" borderId="36" xfId="37" applyFont="1" applyFill="1" applyBorder="1" applyAlignment="1">
      <alignment horizontal="center" vertical="center" wrapText="1"/>
    </xf>
    <xf numFmtId="0" fontId="9" fillId="2" borderId="28" xfId="5" applyFont="1" applyFill="1" applyBorder="1" applyAlignment="1">
      <alignment vertical="center" wrapText="1"/>
    </xf>
    <xf numFmtId="0" fontId="0" fillId="0" borderId="27" xfId="0" applyBorder="1"/>
    <xf numFmtId="0" fontId="19" fillId="2" borderId="17" xfId="37" applyFont="1" applyFill="1" applyBorder="1" applyAlignment="1">
      <alignment horizontal="center" wrapText="1"/>
    </xf>
    <xf numFmtId="0" fontId="20" fillId="2" borderId="10" xfId="37" applyFont="1" applyFill="1" applyBorder="1" applyAlignment="1">
      <alignment wrapText="1"/>
    </xf>
    <xf numFmtId="167" fontId="20" fillId="2" borderId="10" xfId="39" applyFont="1" applyFill="1" applyBorder="1" applyAlignment="1">
      <alignment horizontal="justify" vertical="center" wrapText="1"/>
    </xf>
    <xf numFmtId="176" fontId="20" fillId="2" borderId="11" xfId="38" applyNumberFormat="1" applyFont="1" applyFill="1" applyBorder="1" applyAlignment="1">
      <alignment horizontal="justify" vertical="top" wrapText="1"/>
    </xf>
    <xf numFmtId="0" fontId="0" fillId="0" borderId="0" xfId="0" applyAlignment="1">
      <alignment horizontal="center"/>
    </xf>
    <xf numFmtId="0" fontId="0" fillId="0" borderId="38" xfId="0" applyBorder="1" applyAlignment="1">
      <alignment horizontal="center"/>
    </xf>
    <xf numFmtId="0" fontId="20" fillId="3" borderId="17" xfId="37" applyFont="1" applyFill="1" applyBorder="1" applyAlignment="1">
      <alignment horizontal="center" wrapText="1"/>
    </xf>
    <xf numFmtId="0" fontId="24" fillId="0" borderId="50" xfId="0" applyFont="1" applyBorder="1" applyAlignment="1">
      <alignment horizontal="justify" vertical="center" wrapText="1"/>
    </xf>
    <xf numFmtId="0" fontId="24" fillId="2" borderId="51" xfId="0" applyFont="1" applyFill="1" applyBorder="1" applyAlignment="1">
      <alignment horizontal="center" vertical="center" wrapText="1"/>
    </xf>
    <xf numFmtId="0" fontId="23" fillId="2" borderId="51" xfId="0" applyFont="1" applyFill="1" applyBorder="1" applyAlignment="1">
      <alignment horizontal="center" vertical="center" wrapText="1"/>
    </xf>
    <xf numFmtId="0" fontId="28" fillId="0" borderId="32" xfId="5" applyFont="1" applyFill="1" applyBorder="1" applyAlignment="1">
      <alignment horizontal="center" vertical="center" wrapText="1"/>
    </xf>
    <xf numFmtId="0" fontId="28" fillId="0" borderId="10" xfId="5" applyFont="1" applyBorder="1" applyAlignment="1">
      <alignment vertical="center" wrapText="1"/>
    </xf>
    <xf numFmtId="170" fontId="28" fillId="0" borderId="10" xfId="5" applyNumberFormat="1" applyFont="1" applyFill="1" applyBorder="1" applyAlignment="1">
      <alignment horizontal="center" vertical="center" wrapText="1"/>
    </xf>
    <xf numFmtId="2" fontId="28" fillId="0" borderId="10" xfId="5" applyNumberFormat="1" applyFont="1" applyFill="1" applyBorder="1" applyAlignment="1">
      <alignment horizontal="center" vertical="center" wrapText="1"/>
    </xf>
    <xf numFmtId="170" fontId="28" fillId="2" borderId="11" xfId="36" applyNumberFormat="1" applyFont="1" applyFill="1" applyBorder="1" applyAlignment="1">
      <alignment vertical="center" wrapText="1"/>
    </xf>
    <xf numFmtId="0" fontId="27" fillId="2" borderId="27" xfId="5" applyFont="1" applyFill="1" applyBorder="1" applyAlignment="1">
      <alignment horizontal="left" vertical="center" wrapText="1"/>
    </xf>
    <xf numFmtId="0" fontId="27" fillId="2" borderId="0" xfId="5" applyNumberFormat="1" applyFont="1" applyFill="1" applyBorder="1" applyAlignment="1">
      <alignment horizontal="center" vertical="center" wrapText="1"/>
    </xf>
    <xf numFmtId="0" fontId="27" fillId="2" borderId="0" xfId="5" applyNumberFormat="1" applyFont="1" applyFill="1" applyBorder="1" applyAlignment="1">
      <alignment horizontal="justify" vertical="center" wrapText="1"/>
    </xf>
    <xf numFmtId="0" fontId="27" fillId="2" borderId="0" xfId="5" applyNumberFormat="1" applyFont="1" applyFill="1" applyBorder="1" applyAlignment="1">
      <alignment vertical="center" wrapText="1"/>
    </xf>
    <xf numFmtId="0" fontId="27" fillId="2" borderId="28" xfId="5" applyNumberFormat="1" applyFont="1" applyFill="1" applyBorder="1" applyAlignment="1">
      <alignment vertical="center" wrapText="1"/>
    </xf>
    <xf numFmtId="0" fontId="29" fillId="0" borderId="32" xfId="14" applyFont="1" applyBorder="1" applyAlignment="1">
      <alignment vertical="center"/>
    </xf>
    <xf numFmtId="0" fontId="27" fillId="2" borderId="12" xfId="5" applyNumberFormat="1" applyFont="1" applyFill="1" applyBorder="1" applyAlignment="1">
      <alignment horizontal="center" vertical="center" wrapText="1"/>
    </xf>
    <xf numFmtId="0" fontId="27" fillId="2" borderId="12" xfId="5" applyNumberFormat="1" applyFont="1" applyFill="1" applyBorder="1" applyAlignment="1">
      <alignment horizontal="justify" vertical="center" wrapText="1"/>
    </xf>
    <xf numFmtId="0" fontId="27" fillId="2" borderId="12" xfId="5" applyNumberFormat="1" applyFont="1" applyFill="1" applyBorder="1" applyAlignment="1">
      <alignment vertical="center" wrapText="1"/>
    </xf>
    <xf numFmtId="0" fontId="27" fillId="2" borderId="22" xfId="5" applyNumberFormat="1" applyFont="1" applyFill="1" applyBorder="1" applyAlignment="1">
      <alignment vertical="center" wrapText="1"/>
    </xf>
    <xf numFmtId="0" fontId="28" fillId="2" borderId="38" xfId="5" applyNumberFormat="1" applyFont="1" applyFill="1" applyBorder="1" applyAlignment="1">
      <alignment horizontal="justify" vertical="center" wrapText="1"/>
    </xf>
    <xf numFmtId="0" fontId="28" fillId="2" borderId="38" xfId="5" applyNumberFormat="1" applyFont="1" applyFill="1" applyBorder="1" applyAlignment="1">
      <alignment vertical="center" wrapText="1"/>
    </xf>
    <xf numFmtId="0" fontId="28" fillId="2" borderId="31" xfId="5" applyNumberFormat="1" applyFont="1" applyFill="1" applyBorder="1" applyAlignment="1">
      <alignment vertical="center" wrapText="1"/>
    </xf>
    <xf numFmtId="0" fontId="28" fillId="0" borderId="30" xfId="5" applyFont="1" applyBorder="1" applyAlignment="1">
      <alignment horizontal="center" vertical="center" wrapText="1"/>
    </xf>
    <xf numFmtId="0" fontId="28" fillId="0" borderId="22" xfId="5" applyFont="1" applyBorder="1" applyAlignment="1">
      <alignment horizontal="center" vertical="center" wrapText="1"/>
    </xf>
    <xf numFmtId="0" fontId="31" fillId="0" borderId="3" xfId="5" quotePrefix="1" applyFont="1" applyFill="1" applyBorder="1" applyAlignment="1">
      <alignment horizontal="center" vertical="center" wrapText="1"/>
    </xf>
    <xf numFmtId="0" fontId="31" fillId="0" borderId="4" xfId="5" quotePrefix="1" applyFont="1" applyBorder="1" applyAlignment="1">
      <alignment horizontal="center" vertical="center" wrapText="1"/>
    </xf>
    <xf numFmtId="0" fontId="28" fillId="0" borderId="9" xfId="5" applyFont="1" applyFill="1" applyBorder="1" applyAlignment="1">
      <alignment horizontal="center" vertical="center" wrapText="1"/>
    </xf>
    <xf numFmtId="170" fontId="28" fillId="0" borderId="11" xfId="7" applyNumberFormat="1" applyFont="1" applyFill="1" applyBorder="1" applyAlignment="1">
      <alignment vertical="center" wrapText="1"/>
    </xf>
    <xf numFmtId="170" fontId="28" fillId="0" borderId="10" xfId="5" applyNumberFormat="1" applyFont="1" applyFill="1" applyBorder="1" applyAlignment="1">
      <alignment vertical="center" wrapText="1"/>
    </xf>
    <xf numFmtId="0" fontId="28" fillId="0" borderId="10" xfId="5" applyFont="1" applyBorder="1" applyAlignment="1">
      <alignment horizontal="center" vertical="center" wrapText="1"/>
    </xf>
    <xf numFmtId="2" fontId="28" fillId="0" borderId="10" xfId="5" applyNumberFormat="1" applyFont="1" applyBorder="1" applyAlignment="1">
      <alignment horizontal="center" vertical="center" wrapText="1"/>
    </xf>
    <xf numFmtId="0" fontId="32" fillId="0" borderId="10" xfId="0" applyFont="1" applyBorder="1" applyAlignment="1">
      <alignment horizontal="justify" vertical="center" wrapText="1"/>
    </xf>
    <xf numFmtId="170" fontId="28" fillId="0" borderId="10" xfId="5" applyNumberFormat="1" applyFont="1" applyBorder="1" applyAlignment="1">
      <alignment vertical="center" wrapText="1"/>
    </xf>
    <xf numFmtId="44" fontId="30" fillId="3" borderId="39" xfId="9" applyFont="1" applyFill="1" applyBorder="1" applyAlignment="1">
      <alignment vertical="center" wrapText="1"/>
    </xf>
    <xf numFmtId="44" fontId="30" fillId="3" borderId="11" xfId="9" applyFont="1" applyFill="1" applyBorder="1" applyAlignment="1">
      <alignment vertical="center" wrapText="1"/>
    </xf>
    <xf numFmtId="44" fontId="30" fillId="3" borderId="11" xfId="12" applyFont="1" applyFill="1" applyBorder="1" applyAlignment="1">
      <alignment vertical="center" wrapText="1"/>
    </xf>
    <xf numFmtId="44" fontId="30" fillId="3" borderId="23" xfId="9" applyFont="1" applyFill="1" applyBorder="1" applyAlignment="1">
      <alignment vertical="center" wrapText="1"/>
    </xf>
    <xf numFmtId="0" fontId="28" fillId="2" borderId="24" xfId="5" applyFont="1" applyFill="1" applyBorder="1" applyAlignment="1">
      <alignment horizontal="justify" vertical="center" wrapText="1"/>
    </xf>
    <xf numFmtId="0" fontId="28" fillId="2" borderId="25" xfId="5" applyFont="1" applyFill="1" applyBorder="1" applyAlignment="1">
      <alignment horizontal="justify" vertical="center" wrapText="1"/>
    </xf>
    <xf numFmtId="0" fontId="28" fillId="2" borderId="26" xfId="5" applyFont="1" applyFill="1" applyBorder="1" applyAlignment="1">
      <alignment horizontal="justify" vertical="center" wrapText="1"/>
    </xf>
    <xf numFmtId="0" fontId="28" fillId="2" borderId="27" xfId="5" applyFont="1" applyFill="1" applyBorder="1" applyAlignment="1">
      <alignment horizontal="left" vertical="center" wrapText="1"/>
    </xf>
    <xf numFmtId="0" fontId="28" fillId="2" borderId="0" xfId="5" applyNumberFormat="1" applyFont="1" applyFill="1" applyBorder="1" applyAlignment="1">
      <alignment horizontal="center" vertical="center" wrapText="1"/>
    </xf>
    <xf numFmtId="0" fontId="28" fillId="2" borderId="0" xfId="5" applyNumberFormat="1" applyFont="1" applyFill="1" applyBorder="1" applyAlignment="1">
      <alignment horizontal="justify" vertical="center" wrapText="1"/>
    </xf>
    <xf numFmtId="0" fontId="28" fillId="2" borderId="0" xfId="5" applyNumberFormat="1" applyFont="1" applyFill="1" applyBorder="1" applyAlignment="1">
      <alignment vertical="center" wrapText="1"/>
    </xf>
    <xf numFmtId="0" fontId="28" fillId="2" borderId="28" xfId="5" applyNumberFormat="1" applyFont="1" applyFill="1" applyBorder="1" applyAlignment="1">
      <alignment vertical="center" wrapText="1"/>
    </xf>
    <xf numFmtId="0" fontId="19" fillId="0" borderId="17" xfId="37" applyFont="1" applyBorder="1" applyAlignment="1">
      <alignment horizontal="center" wrapText="1"/>
    </xf>
    <xf numFmtId="176" fontId="20" fillId="0" borderId="11" xfId="38" applyNumberFormat="1" applyFont="1" applyFill="1" applyBorder="1" applyAlignment="1">
      <alignment horizontal="justify" vertical="top" wrapText="1"/>
    </xf>
    <xf numFmtId="0" fontId="0" fillId="0" borderId="26" xfId="0" applyBorder="1"/>
    <xf numFmtId="0" fontId="0" fillId="0" borderId="28" xfId="0" applyBorder="1"/>
    <xf numFmtId="0" fontId="0" fillId="0" borderId="42" xfId="0" applyBorder="1"/>
    <xf numFmtId="0" fontId="0" fillId="0" borderId="38" xfId="0" applyBorder="1"/>
    <xf numFmtId="0" fontId="0" fillId="0" borderId="31" xfId="0" applyBorder="1"/>
    <xf numFmtId="0" fontId="0" fillId="0" borderId="24" xfId="0" applyBorder="1"/>
    <xf numFmtId="0" fontId="0" fillId="0" borderId="41" xfId="0" applyBorder="1"/>
    <xf numFmtId="0" fontId="9" fillId="2" borderId="24" xfId="5" applyFont="1" applyFill="1" applyBorder="1" applyAlignment="1">
      <alignment vertical="center" wrapText="1"/>
    </xf>
    <xf numFmtId="0" fontId="9" fillId="2" borderId="25" xfId="5" applyFont="1" applyFill="1" applyBorder="1" applyAlignment="1">
      <alignment vertical="center" wrapText="1"/>
    </xf>
    <xf numFmtId="0" fontId="9" fillId="2" borderId="25" xfId="5" applyFont="1" applyFill="1" applyBorder="1" applyAlignment="1">
      <alignment horizontal="center" vertical="center" wrapText="1"/>
    </xf>
    <xf numFmtId="0" fontId="12" fillId="2" borderId="25" xfId="5" applyNumberFormat="1" applyFont="1" applyFill="1" applyBorder="1" applyAlignment="1">
      <alignment horizontal="center" vertical="center" wrapText="1"/>
    </xf>
    <xf numFmtId="0" fontId="12" fillId="2" borderId="25" xfId="5" applyNumberFormat="1" applyFont="1" applyFill="1" applyBorder="1" applyAlignment="1">
      <alignment horizontal="justify" vertical="center" wrapText="1"/>
    </xf>
    <xf numFmtId="0" fontId="12" fillId="2" borderId="25" xfId="5" applyNumberFormat="1" applyFont="1" applyFill="1" applyBorder="1" applyAlignment="1">
      <alignment vertical="center" wrapText="1"/>
    </xf>
    <xf numFmtId="0" fontId="13" fillId="0" borderId="25" xfId="6" applyBorder="1" applyAlignment="1">
      <alignment horizontal="center"/>
    </xf>
    <xf numFmtId="0" fontId="12" fillId="2" borderId="26" xfId="5" applyNumberFormat="1" applyFont="1" applyFill="1" applyBorder="1" applyAlignment="1">
      <alignment vertical="center" wrapText="1"/>
    </xf>
    <xf numFmtId="0" fontId="9" fillId="2" borderId="27" xfId="5" applyFont="1" applyFill="1" applyBorder="1" applyAlignment="1">
      <alignment vertical="center" wrapText="1"/>
    </xf>
    <xf numFmtId="0" fontId="12" fillId="2" borderId="28" xfId="5" applyNumberFormat="1" applyFont="1" applyFill="1" applyBorder="1" applyAlignment="1">
      <alignment vertical="center" wrapText="1"/>
    </xf>
    <xf numFmtId="0" fontId="12" fillId="2" borderId="27" xfId="5" applyNumberFormat="1" applyFont="1" applyFill="1" applyBorder="1" applyAlignment="1">
      <alignment horizontal="right" vertical="center" wrapText="1"/>
    </xf>
    <xf numFmtId="0" fontId="9" fillId="2" borderId="42" xfId="5" applyFont="1" applyFill="1" applyBorder="1" applyAlignment="1">
      <alignment vertical="center" wrapText="1"/>
    </xf>
    <xf numFmtId="0" fontId="9" fillId="2" borderId="38" xfId="5" applyFont="1" applyFill="1" applyBorder="1" applyAlignment="1">
      <alignment vertical="center" wrapText="1"/>
    </xf>
    <xf numFmtId="0" fontId="9" fillId="2" borderId="38" xfId="5" applyFont="1" applyFill="1" applyBorder="1" applyAlignment="1">
      <alignment horizontal="center" vertical="center" wrapText="1"/>
    </xf>
    <xf numFmtId="0" fontId="12" fillId="2" borderId="38" xfId="5" applyNumberFormat="1" applyFont="1" applyFill="1" applyBorder="1" applyAlignment="1">
      <alignment horizontal="center" vertical="center" wrapText="1"/>
    </xf>
    <xf numFmtId="0" fontId="12" fillId="2" borderId="38" xfId="5" applyNumberFormat="1" applyFont="1" applyFill="1" applyBorder="1" applyAlignment="1">
      <alignment horizontal="justify" vertical="center" wrapText="1"/>
    </xf>
    <xf numFmtId="0" fontId="12" fillId="2" borderId="38" xfId="5" applyNumberFormat="1" applyFont="1" applyFill="1" applyBorder="1" applyAlignment="1">
      <alignment vertical="center" wrapText="1"/>
    </xf>
    <xf numFmtId="0" fontId="12" fillId="2" borderId="31" xfId="5" applyNumberFormat="1" applyFont="1" applyFill="1" applyBorder="1" applyAlignment="1">
      <alignment vertical="center" wrapText="1"/>
    </xf>
    <xf numFmtId="0" fontId="24" fillId="2" borderId="0" xfId="0" applyFont="1" applyFill="1" applyAlignment="1">
      <alignment horizontal="center" vertical="center" wrapText="1"/>
    </xf>
    <xf numFmtId="0" fontId="23" fillId="2" borderId="0" xfId="0" applyFont="1" applyFill="1" applyAlignment="1">
      <alignment horizontal="center" vertical="center" wrapText="1"/>
    </xf>
    <xf numFmtId="0" fontId="9" fillId="2" borderId="55" xfId="5" applyFont="1" applyFill="1" applyBorder="1" applyAlignment="1">
      <alignment vertical="center" wrapText="1"/>
    </xf>
    <xf numFmtId="0" fontId="23" fillId="2" borderId="58" xfId="0" applyFont="1" applyFill="1" applyBorder="1" applyAlignment="1">
      <alignment horizontal="center" vertical="center" wrapText="1"/>
    </xf>
    <xf numFmtId="0" fontId="23" fillId="2" borderId="59" xfId="5" applyFont="1" applyFill="1" applyBorder="1" applyAlignment="1">
      <alignment horizontal="center" vertical="center" wrapText="1"/>
    </xf>
    <xf numFmtId="0" fontId="24" fillId="2" borderId="59" xfId="0" applyFont="1" applyFill="1" applyBorder="1" applyAlignment="1">
      <alignment horizontal="center" vertical="center" wrapText="1"/>
    </xf>
    <xf numFmtId="0" fontId="24" fillId="2" borderId="56" xfId="5" applyFont="1" applyFill="1" applyBorder="1" applyAlignment="1">
      <alignment horizontal="center" vertical="center" wrapText="1"/>
    </xf>
    <xf numFmtId="0" fontId="22" fillId="6" borderId="15" xfId="37" applyFont="1" applyFill="1" applyBorder="1" applyAlignment="1">
      <alignment horizontal="center" vertical="center" wrapText="1"/>
    </xf>
    <xf numFmtId="0" fontId="21" fillId="0" borderId="17" xfId="37" applyFont="1" applyBorder="1" applyAlignment="1">
      <alignment horizontal="center" vertical="center" wrapText="1"/>
    </xf>
    <xf numFmtId="0" fontId="21" fillId="0" borderId="49" xfId="37" applyFont="1" applyBorder="1" applyAlignment="1">
      <alignment horizontal="center" vertical="center" wrapText="1"/>
    </xf>
    <xf numFmtId="0" fontId="8" fillId="0" borderId="2" xfId="5" applyFont="1" applyBorder="1" applyAlignment="1">
      <alignment horizontal="center" vertical="center" wrapText="1"/>
    </xf>
    <xf numFmtId="0" fontId="8" fillId="0" borderId="30" xfId="5" applyFont="1" applyBorder="1" applyAlignment="1">
      <alignment horizontal="center" vertical="center" wrapText="1"/>
    </xf>
    <xf numFmtId="0" fontId="8" fillId="0" borderId="26" xfId="5" applyFont="1" applyBorder="1" applyAlignment="1">
      <alignment horizontal="center" vertical="center" wrapText="1"/>
    </xf>
    <xf numFmtId="0" fontId="8" fillId="0" borderId="22" xfId="5" applyFont="1" applyBorder="1" applyAlignment="1">
      <alignment horizontal="center" vertical="center" wrapText="1"/>
    </xf>
    <xf numFmtId="0" fontId="8" fillId="0" borderId="31" xfId="5" applyFont="1" applyBorder="1" applyAlignment="1">
      <alignment horizontal="center" vertical="center" wrapText="1"/>
    </xf>
    <xf numFmtId="0" fontId="8" fillId="0" borderId="29" xfId="5" applyFont="1" applyBorder="1" applyAlignment="1">
      <alignment horizontal="center" vertical="center" wrapText="1"/>
    </xf>
    <xf numFmtId="0" fontId="8" fillId="0" borderId="28" xfId="5" applyFont="1" applyBorder="1" applyAlignment="1">
      <alignment horizontal="center" vertical="center" wrapText="1"/>
    </xf>
    <xf numFmtId="0" fontId="9" fillId="2" borderId="60" xfId="5" applyFont="1" applyFill="1" applyBorder="1" applyAlignment="1">
      <alignment vertical="center" wrapText="1"/>
    </xf>
    <xf numFmtId="0" fontId="12" fillId="2" borderId="60" xfId="5" applyNumberFormat="1" applyFont="1" applyFill="1" applyBorder="1" applyAlignment="1">
      <alignment horizontal="center" vertical="center" wrapText="1"/>
    </xf>
    <xf numFmtId="0" fontId="13" fillId="0" borderId="38" xfId="6" applyBorder="1" applyAlignment="1">
      <alignment horizontal="center"/>
    </xf>
    <xf numFmtId="0" fontId="12" fillId="2" borderId="41" xfId="5" applyNumberFormat="1" applyFont="1" applyFill="1" applyBorder="1" applyAlignment="1">
      <alignment vertical="center" wrapText="1"/>
    </xf>
    <xf numFmtId="0" fontId="10" fillId="2" borderId="27" xfId="5" applyFont="1" applyFill="1" applyBorder="1" applyAlignment="1">
      <alignment vertical="center" wrapText="1"/>
    </xf>
    <xf numFmtId="0" fontId="10" fillId="2" borderId="0" xfId="5" applyFont="1" applyFill="1" applyBorder="1" applyAlignment="1">
      <alignment vertical="center" wrapText="1"/>
    </xf>
    <xf numFmtId="44" fontId="12" fillId="2" borderId="28" xfId="5" applyNumberFormat="1" applyFont="1" applyFill="1" applyBorder="1" applyAlignment="1">
      <alignment vertical="center" wrapText="1"/>
    </xf>
    <xf numFmtId="0" fontId="9" fillId="2" borderId="41" xfId="5" applyNumberFormat="1" applyFont="1" applyFill="1" applyBorder="1" applyAlignment="1">
      <alignment vertical="center" wrapText="1"/>
    </xf>
    <xf numFmtId="0" fontId="9" fillId="2" borderId="41" xfId="5" applyFont="1" applyFill="1" applyBorder="1" applyAlignment="1">
      <alignment vertical="center" wrapText="1"/>
    </xf>
    <xf numFmtId="0" fontId="9" fillId="2" borderId="45" xfId="5" applyFont="1" applyFill="1" applyBorder="1" applyAlignment="1">
      <alignment vertical="center" wrapText="1"/>
    </xf>
    <xf numFmtId="0" fontId="12" fillId="2" borderId="41" xfId="5" applyNumberFormat="1" applyFont="1" applyFill="1" applyBorder="1" applyAlignment="1">
      <alignment horizontal="right" vertical="center" wrapText="1"/>
    </xf>
    <xf numFmtId="0" fontId="34" fillId="0" borderId="48" xfId="0" applyFont="1" applyBorder="1" applyAlignment="1">
      <alignment horizontal="left"/>
    </xf>
    <xf numFmtId="44" fontId="40" fillId="0" borderId="10" xfId="41" applyFont="1" applyFill="1" applyBorder="1" applyAlignment="1">
      <alignment horizontal="center" vertical="center" wrapText="1"/>
    </xf>
    <xf numFmtId="2" fontId="40" fillId="0" borderId="10" xfId="41" applyNumberFormat="1" applyFont="1" applyBorder="1" applyAlignment="1">
      <alignment horizontal="center" vertical="center" wrapText="1"/>
    </xf>
    <xf numFmtId="44" fontId="41" fillId="0" borderId="10" xfId="41" applyFont="1" applyFill="1" applyBorder="1" applyAlignment="1">
      <alignment vertical="center"/>
    </xf>
    <xf numFmtId="166" fontId="39" fillId="7" borderId="61" xfId="41" applyNumberFormat="1" applyFont="1" applyFill="1" applyBorder="1" applyAlignment="1">
      <alignment horizontal="left" vertical="center"/>
    </xf>
    <xf numFmtId="44" fontId="30" fillId="3" borderId="11" xfId="41" applyFont="1" applyFill="1" applyBorder="1" applyAlignment="1">
      <alignment horizontal="left" vertical="center" wrapText="1"/>
    </xf>
    <xf numFmtId="0" fontId="28" fillId="2" borderId="27" xfId="5" applyFont="1" applyFill="1" applyBorder="1" applyAlignment="1">
      <alignment horizontal="justify" vertical="center" wrapText="1"/>
    </xf>
    <xf numFmtId="0" fontId="28" fillId="2" borderId="0" xfId="5" applyFont="1" applyFill="1" applyBorder="1" applyAlignment="1">
      <alignment horizontal="justify" vertical="center" wrapText="1"/>
    </xf>
    <xf numFmtId="0" fontId="28" fillId="2" borderId="28" xfId="5" applyFont="1" applyFill="1" applyBorder="1" applyAlignment="1">
      <alignment horizontal="justify" vertical="center" wrapText="1"/>
    </xf>
    <xf numFmtId="0" fontId="42" fillId="0" borderId="10" xfId="37" applyFont="1" applyBorder="1" applyAlignment="1">
      <alignment horizontal="center" vertical="center" wrapText="1"/>
    </xf>
    <xf numFmtId="44" fontId="2" fillId="0" borderId="10" xfId="41" applyFont="1" applyBorder="1" applyAlignment="1">
      <alignment vertical="center"/>
    </xf>
    <xf numFmtId="0" fontId="28" fillId="2" borderId="27" xfId="5" applyFont="1" applyFill="1" applyBorder="1" applyAlignment="1">
      <alignment horizontal="left" vertical="center" wrapText="1"/>
    </xf>
    <xf numFmtId="0" fontId="28" fillId="2" borderId="0" xfId="5" applyFont="1" applyFill="1" applyBorder="1" applyAlignment="1">
      <alignment horizontal="left" vertical="center" wrapText="1"/>
    </xf>
    <xf numFmtId="0" fontId="28" fillId="2" borderId="28" xfId="5" applyFont="1" applyFill="1" applyBorder="1" applyAlignment="1">
      <alignment horizontal="left" vertical="center" wrapText="1"/>
    </xf>
    <xf numFmtId="0" fontId="26" fillId="0" borderId="27" xfId="14" applyFont="1" applyBorder="1" applyAlignment="1">
      <alignment horizontal="left" vertical="top"/>
    </xf>
    <xf numFmtId="0" fontId="26" fillId="0" borderId="0" xfId="14" applyFont="1" applyAlignment="1">
      <alignment horizontal="left" vertical="top"/>
    </xf>
    <xf numFmtId="0" fontId="26" fillId="0" borderId="42" xfId="14" applyFont="1" applyBorder="1" applyAlignment="1">
      <alignment horizontal="left" vertical="top"/>
    </xf>
    <xf numFmtId="0" fontId="26" fillId="0" borderId="38" xfId="14" applyFont="1" applyBorder="1" applyAlignment="1">
      <alignment horizontal="left" vertical="top"/>
    </xf>
    <xf numFmtId="0" fontId="8" fillId="0" borderId="37"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0" xfId="5" applyFont="1" applyBorder="1" applyAlignment="1">
      <alignment horizontal="center" vertical="center" wrapText="1"/>
    </xf>
    <xf numFmtId="0" fontId="8" fillId="0" borderId="38" xfId="5" applyFont="1" applyBorder="1" applyAlignment="1">
      <alignment horizontal="center" vertical="center" wrapText="1"/>
    </xf>
    <xf numFmtId="0" fontId="23" fillId="0" borderId="52" xfId="0" applyFont="1" applyBorder="1" applyAlignment="1">
      <alignment horizontal="center" vertical="center" wrapText="1"/>
    </xf>
    <xf numFmtId="0" fontId="23" fillId="0" borderId="53" xfId="0" applyFont="1" applyBorder="1" applyAlignment="1">
      <alignment horizontal="center" vertical="center" wrapText="1"/>
    </xf>
    <xf numFmtId="0" fontId="23" fillId="0" borderId="51" xfId="0" applyFont="1" applyBorder="1" applyAlignment="1">
      <alignment horizontal="center" vertical="center" wrapText="1"/>
    </xf>
    <xf numFmtId="0" fontId="23" fillId="2" borderId="52" xfId="0" applyFont="1" applyFill="1" applyBorder="1" applyAlignment="1">
      <alignment horizontal="center" vertical="center" wrapText="1"/>
    </xf>
    <xf numFmtId="0" fontId="23" fillId="2" borderId="51" xfId="0" applyFont="1" applyFill="1" applyBorder="1" applyAlignment="1">
      <alignment horizontal="center" vertical="center" wrapText="1"/>
    </xf>
    <xf numFmtId="0" fontId="21" fillId="3" borderId="16" xfId="5" applyFont="1" applyFill="1" applyBorder="1" applyAlignment="1">
      <alignment horizontal="left" vertical="center" wrapText="1"/>
    </xf>
    <xf numFmtId="0" fontId="21" fillId="3" borderId="18" xfId="5" applyFont="1" applyFill="1" applyBorder="1" applyAlignment="1">
      <alignment horizontal="left" vertical="center" wrapText="1"/>
    </xf>
    <xf numFmtId="0" fontId="21" fillId="3" borderId="20" xfId="5" applyFont="1" applyFill="1" applyBorder="1" applyAlignment="1">
      <alignment horizontal="left" vertical="center" wrapText="1"/>
    </xf>
    <xf numFmtId="0" fontId="35" fillId="2" borderId="24" xfId="6" applyFont="1" applyFill="1" applyBorder="1" applyAlignment="1">
      <alignment horizontal="justify" vertical="center" wrapText="1"/>
    </xf>
    <xf numFmtId="0" fontId="35" fillId="2" borderId="25" xfId="6" applyFont="1" applyFill="1" applyBorder="1" applyAlignment="1">
      <alignment horizontal="justify" vertical="center" wrapText="1"/>
    </xf>
    <xf numFmtId="0" fontId="35" fillId="2" borderId="26" xfId="6" applyFont="1" applyFill="1" applyBorder="1" applyAlignment="1">
      <alignment horizontal="justify" vertical="center" wrapText="1"/>
    </xf>
    <xf numFmtId="0" fontId="35" fillId="2" borderId="42" xfId="6" applyFont="1" applyFill="1" applyBorder="1" applyAlignment="1">
      <alignment horizontal="justify" vertical="center" wrapText="1"/>
    </xf>
    <xf numFmtId="0" fontId="35" fillId="2" borderId="38" xfId="6" applyFont="1" applyFill="1" applyBorder="1" applyAlignment="1">
      <alignment horizontal="justify" vertical="center" wrapText="1"/>
    </xf>
    <xf numFmtId="0" fontId="35" fillId="2" borderId="31" xfId="6" applyFont="1" applyFill="1" applyBorder="1" applyAlignment="1">
      <alignment horizontal="justify" vertical="center" wrapText="1"/>
    </xf>
    <xf numFmtId="0" fontId="21" fillId="2" borderId="54" xfId="5" applyFont="1" applyFill="1" applyBorder="1" applyAlignment="1">
      <alignment horizontal="center" vertical="center" wrapText="1"/>
    </xf>
    <xf numFmtId="0" fontId="21" fillId="2" borderId="45" xfId="5" applyFont="1" applyFill="1" applyBorder="1" applyAlignment="1">
      <alignment horizontal="center" vertical="center" wrapText="1"/>
    </xf>
    <xf numFmtId="0" fontId="21" fillId="2" borderId="13" xfId="5" applyFont="1" applyFill="1" applyBorder="1" applyAlignment="1">
      <alignment horizontal="center" vertical="center" wrapText="1"/>
    </xf>
    <xf numFmtId="0" fontId="38" fillId="4" borderId="6" xfId="5" applyFont="1" applyFill="1" applyBorder="1" applyAlignment="1">
      <alignment horizontal="center" vertical="center" wrapText="1"/>
    </xf>
    <xf numFmtId="0" fontId="38" fillId="4" borderId="7" xfId="5" applyFont="1" applyFill="1" applyBorder="1" applyAlignment="1">
      <alignment horizontal="center" vertical="center" wrapText="1"/>
    </xf>
    <xf numFmtId="0" fontId="38" fillId="4" borderId="8" xfId="5" applyFont="1" applyFill="1" applyBorder="1" applyAlignment="1">
      <alignment horizontal="center" vertical="center" wrapText="1"/>
    </xf>
    <xf numFmtId="0" fontId="8" fillId="0" borderId="1" xfId="5" applyFont="1" applyFill="1" applyBorder="1" applyAlignment="1">
      <alignment horizontal="center" vertical="center" wrapText="1"/>
    </xf>
    <xf numFmtId="0" fontId="8" fillId="0" borderId="2" xfId="5" applyFont="1" applyBorder="1" applyAlignment="1">
      <alignment horizontal="center" vertical="center" wrapText="1"/>
    </xf>
    <xf numFmtId="0" fontId="8" fillId="0" borderId="29" xfId="5" applyFont="1" applyBorder="1" applyAlignment="1">
      <alignment horizontal="center" vertical="center" wrapText="1"/>
    </xf>
    <xf numFmtId="0" fontId="8" fillId="0" borderId="4" xfId="5" applyFont="1" applyBorder="1" applyAlignment="1">
      <alignment horizontal="center" vertical="center" wrapText="1"/>
    </xf>
    <xf numFmtId="0" fontId="20" fillId="2" borderId="54" xfId="6" applyFont="1" applyFill="1" applyBorder="1" applyAlignment="1">
      <alignment horizontal="center" vertical="center" wrapText="1"/>
    </xf>
    <xf numFmtId="0" fontId="20" fillId="2" borderId="45" xfId="6" applyFont="1" applyFill="1" applyBorder="1" applyAlignment="1">
      <alignment horizontal="center" vertical="center" wrapText="1"/>
    </xf>
    <xf numFmtId="0" fontId="20" fillId="2" borderId="13" xfId="6" applyFont="1" applyFill="1" applyBorder="1" applyAlignment="1">
      <alignment horizontal="center" vertical="center" wrapText="1"/>
    </xf>
    <xf numFmtId="0" fontId="21" fillId="3" borderId="16" xfId="5" applyFont="1" applyFill="1" applyBorder="1" applyAlignment="1">
      <alignment horizontal="right" vertical="center" wrapText="1"/>
    </xf>
    <xf numFmtId="0" fontId="21" fillId="3" borderId="18" xfId="5" applyFont="1" applyFill="1" applyBorder="1" applyAlignment="1">
      <alignment horizontal="right" vertical="center" wrapText="1"/>
    </xf>
    <xf numFmtId="0" fontId="21" fillId="3" borderId="17" xfId="5" applyFont="1" applyFill="1" applyBorder="1" applyAlignment="1">
      <alignment horizontal="right" vertical="center" wrapText="1"/>
    </xf>
    <xf numFmtId="43" fontId="8" fillId="0" borderId="29" xfId="5" applyNumberFormat="1" applyFont="1" applyBorder="1" applyAlignment="1">
      <alignment horizontal="center" vertical="center" wrapText="1"/>
    </xf>
    <xf numFmtId="43" fontId="8" fillId="0" borderId="30" xfId="5" applyNumberFormat="1" applyFont="1" applyBorder="1" applyAlignment="1">
      <alignment horizontal="center" vertical="center" wrapText="1"/>
    </xf>
    <xf numFmtId="0" fontId="8" fillId="2" borderId="21" xfId="5" applyNumberFormat="1" applyFont="1" applyFill="1" applyBorder="1" applyAlignment="1">
      <alignment horizontal="center" vertical="top" wrapText="1"/>
    </xf>
    <xf numFmtId="0" fontId="8" fillId="2" borderId="48" xfId="5" applyNumberFormat="1" applyFont="1" applyFill="1" applyBorder="1" applyAlignment="1">
      <alignment horizontal="center" vertical="top" wrapText="1"/>
    </xf>
    <xf numFmtId="0" fontId="21" fillId="3" borderId="33" xfId="5" applyFont="1" applyFill="1" applyBorder="1" applyAlignment="1">
      <alignment horizontal="right" vertical="center" wrapText="1"/>
    </xf>
    <xf numFmtId="0" fontId="21" fillId="3" borderId="35" xfId="5" applyFont="1" applyFill="1" applyBorder="1" applyAlignment="1">
      <alignment horizontal="right" vertical="center" wrapText="1"/>
    </xf>
    <xf numFmtId="0" fontId="21" fillId="3" borderId="36" xfId="5" applyFont="1" applyFill="1" applyBorder="1" applyAlignment="1">
      <alignment horizontal="right" vertical="center" wrapText="1"/>
    </xf>
    <xf numFmtId="0" fontId="21" fillId="3" borderId="6" xfId="5" applyFont="1" applyFill="1" applyBorder="1" applyAlignment="1">
      <alignment horizontal="right" vertical="center" wrapText="1"/>
    </xf>
    <xf numFmtId="0" fontId="21" fillId="3" borderId="7" xfId="5" applyFont="1" applyFill="1" applyBorder="1" applyAlignment="1">
      <alignment horizontal="right" vertical="center" wrapText="1"/>
    </xf>
    <xf numFmtId="0" fontId="21" fillId="3" borderId="46" xfId="5" applyFont="1" applyFill="1" applyBorder="1" applyAlignment="1">
      <alignment horizontal="right" vertical="center" wrapText="1"/>
    </xf>
    <xf numFmtId="0" fontId="23" fillId="2" borderId="56" xfId="5" applyFont="1" applyFill="1" applyBorder="1" applyAlignment="1">
      <alignment horizontal="center" vertical="center" wrapText="1"/>
    </xf>
    <xf numFmtId="0" fontId="23" fillId="2" borderId="57" xfId="5" applyFont="1" applyFill="1" applyBorder="1" applyAlignment="1">
      <alignment horizontal="center" vertical="center" wrapText="1"/>
    </xf>
    <xf numFmtId="0" fontId="23" fillId="2" borderId="58" xfId="5" applyFont="1" applyFill="1" applyBorder="1" applyAlignment="1">
      <alignment horizontal="center" vertical="center" wrapText="1"/>
    </xf>
    <xf numFmtId="178" fontId="21" fillId="0" borderId="19" xfId="40" applyNumberFormat="1" applyFont="1" applyFill="1" applyBorder="1" applyAlignment="1">
      <alignment horizontal="center" wrapText="1"/>
    </xf>
    <xf numFmtId="178" fontId="21" fillId="0" borderId="20" xfId="40" applyNumberFormat="1" applyFont="1" applyFill="1" applyBorder="1" applyAlignment="1">
      <alignment horizontal="center" wrapText="1"/>
    </xf>
    <xf numFmtId="0" fontId="32" fillId="0" borderId="24" xfId="0" applyFont="1" applyBorder="1" applyAlignment="1">
      <alignment horizontal="left" vertical="top"/>
    </xf>
    <xf numFmtId="0" fontId="32" fillId="0" borderId="25" xfId="0" applyFont="1" applyBorder="1" applyAlignment="1">
      <alignment horizontal="left" vertical="top"/>
    </xf>
    <xf numFmtId="0" fontId="32" fillId="0" borderId="27" xfId="0" applyFont="1" applyBorder="1" applyAlignment="1">
      <alignment horizontal="left" vertical="top"/>
    </xf>
    <xf numFmtId="0" fontId="32" fillId="0" borderId="0" xfId="0" applyFont="1" applyAlignment="1">
      <alignment horizontal="left" vertical="top"/>
    </xf>
    <xf numFmtId="0" fontId="32" fillId="0" borderId="32" xfId="0" applyFont="1" applyBorder="1" applyAlignment="1">
      <alignment horizontal="left" vertical="top"/>
    </xf>
    <xf numFmtId="0" fontId="32" fillId="0" borderId="12" xfId="0" applyFont="1" applyBorder="1" applyAlignment="1">
      <alignment horizontal="left" vertical="top"/>
    </xf>
    <xf numFmtId="0" fontId="34" fillId="0" borderId="27" xfId="0" applyFont="1" applyBorder="1" applyAlignment="1">
      <alignment horizontal="center"/>
    </xf>
    <xf numFmtId="0" fontId="34" fillId="0" borderId="0" xfId="0" applyFont="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0" xfId="0" applyAlignment="1">
      <alignment horizontal="center"/>
    </xf>
    <xf numFmtId="0" fontId="0" fillId="0" borderId="28" xfId="0" applyBorder="1" applyAlignment="1">
      <alignment horizontal="center"/>
    </xf>
    <xf numFmtId="0" fontId="21" fillId="0" borderId="19" xfId="37" applyFont="1" applyBorder="1" applyAlignment="1">
      <alignment horizontal="left" vertical="center" wrapText="1"/>
    </xf>
    <xf numFmtId="0" fontId="21" fillId="0" borderId="17" xfId="37" applyFont="1" applyBorder="1" applyAlignment="1">
      <alignment horizontal="left" vertical="center" wrapText="1"/>
    </xf>
    <xf numFmtId="0" fontId="0" fillId="0" borderId="27" xfId="0" applyBorder="1" applyAlignment="1">
      <alignment horizontal="center"/>
    </xf>
    <xf numFmtId="0" fontId="0" fillId="0" borderId="42" xfId="0" applyBorder="1" applyAlignment="1">
      <alignment horizontal="center"/>
    </xf>
    <xf numFmtId="0" fontId="0" fillId="0" borderId="38" xfId="0" applyBorder="1" applyAlignment="1">
      <alignment horizontal="center"/>
    </xf>
    <xf numFmtId="0" fontId="0" fillId="0" borderId="31" xfId="0" applyBorder="1" applyAlignment="1">
      <alignment horizontal="center"/>
    </xf>
    <xf numFmtId="0" fontId="21" fillId="2" borderId="45" xfId="37" applyFont="1" applyFill="1" applyBorder="1" applyAlignment="1">
      <alignment horizontal="center" vertical="center" wrapText="1"/>
    </xf>
    <xf numFmtId="0" fontId="21" fillId="2" borderId="13" xfId="37" applyFont="1" applyFill="1" applyBorder="1" applyAlignment="1">
      <alignment horizontal="center" vertical="center" wrapText="1"/>
    </xf>
    <xf numFmtId="0" fontId="33" fillId="0" borderId="54" xfId="0" applyFont="1" applyBorder="1" applyAlignment="1">
      <alignment horizontal="center"/>
    </xf>
    <xf numFmtId="0" fontId="33" fillId="0" borderId="45" xfId="0" applyFont="1" applyBorder="1" applyAlignment="1">
      <alignment horizontal="center"/>
    </xf>
    <xf numFmtId="0" fontId="33" fillId="0" borderId="13" xfId="0" applyFont="1" applyBorder="1" applyAlignment="1">
      <alignment horizontal="center"/>
    </xf>
    <xf numFmtId="0" fontId="35" fillId="0" borderId="38" xfId="0" applyFont="1" applyBorder="1" applyAlignment="1">
      <alignment horizontal="left" vertical="center" wrapText="1"/>
    </xf>
    <xf numFmtId="0" fontId="35" fillId="0" borderId="31" xfId="0" applyFont="1" applyBorder="1" applyAlignment="1">
      <alignment horizontal="left" vertical="center" wrapText="1"/>
    </xf>
    <xf numFmtId="0" fontId="22" fillId="6" borderId="44" xfId="37" applyFont="1" applyFill="1" applyBorder="1" applyAlignment="1">
      <alignment horizontal="center" vertical="center" wrapText="1"/>
    </xf>
    <xf numFmtId="0" fontId="22" fillId="6" borderId="46" xfId="37" applyFont="1" applyFill="1" applyBorder="1" applyAlignment="1">
      <alignment horizontal="center" vertical="center" wrapText="1"/>
    </xf>
    <xf numFmtId="0" fontId="20" fillId="0" borderId="34" xfId="37" applyFont="1" applyBorder="1" applyAlignment="1">
      <alignment horizontal="left" vertical="center" wrapText="1"/>
    </xf>
    <xf numFmtId="0" fontId="20" fillId="0" borderId="36" xfId="37" applyFont="1" applyBorder="1" applyAlignment="1">
      <alignment horizontal="left" vertical="center" wrapText="1"/>
    </xf>
    <xf numFmtId="175" fontId="20" fillId="3" borderId="19" xfId="38" applyNumberFormat="1" applyFont="1" applyFill="1" applyBorder="1" applyAlignment="1">
      <alignment horizontal="center" wrapText="1"/>
    </xf>
    <xf numFmtId="175" fontId="20" fillId="3" borderId="20" xfId="38" applyNumberFormat="1" applyFont="1" applyFill="1" applyBorder="1" applyAlignment="1">
      <alignment horizontal="center" wrapText="1"/>
    </xf>
    <xf numFmtId="175" fontId="20" fillId="0" borderId="34" xfId="37" applyNumberFormat="1" applyFont="1" applyBorder="1" applyAlignment="1">
      <alignment horizontal="center" wrapText="1"/>
    </xf>
    <xf numFmtId="175" fontId="20" fillId="0" borderId="40" xfId="37" applyNumberFormat="1" applyFont="1" applyBorder="1" applyAlignment="1">
      <alignment horizontal="center" wrapText="1"/>
    </xf>
    <xf numFmtId="174" fontId="22" fillId="6" borderId="44" xfId="38" applyNumberFormat="1" applyFont="1" applyFill="1" applyBorder="1" applyAlignment="1">
      <alignment horizontal="center" vertical="center" wrapText="1"/>
    </xf>
    <xf numFmtId="174" fontId="22" fillId="6" borderId="8" xfId="38" applyNumberFormat="1" applyFont="1" applyFill="1" applyBorder="1" applyAlignment="1">
      <alignment horizontal="center" vertical="center" wrapText="1"/>
    </xf>
    <xf numFmtId="0" fontId="20" fillId="3" borderId="19" xfId="37" applyFont="1" applyFill="1" applyBorder="1" applyAlignment="1">
      <alignment horizontal="center" wrapText="1"/>
    </xf>
    <xf numFmtId="0" fontId="20" fillId="3" borderId="17" xfId="37" applyFont="1" applyFill="1" applyBorder="1" applyAlignment="1">
      <alignment horizontal="center" wrapText="1"/>
    </xf>
    <xf numFmtId="0" fontId="8" fillId="0" borderId="9" xfId="5" applyFont="1" applyFill="1" applyBorder="1" applyAlignment="1">
      <alignment horizontal="center" vertical="center" wrapText="1"/>
    </xf>
    <xf numFmtId="0" fontId="8" fillId="0" borderId="10" xfId="5" applyFont="1" applyFill="1" applyBorder="1" applyAlignment="1">
      <alignment vertical="center" wrapText="1"/>
    </xf>
    <xf numFmtId="170" fontId="8" fillId="0" borderId="10" xfId="5" applyNumberFormat="1" applyFont="1" applyFill="1" applyBorder="1" applyAlignment="1">
      <alignment horizontal="center" vertical="center" wrapText="1"/>
    </xf>
    <xf numFmtId="170" fontId="8" fillId="0" borderId="11" xfId="7" applyNumberFormat="1" applyFont="1" applyFill="1" applyBorder="1" applyAlignment="1">
      <alignment vertical="center" wrapText="1"/>
    </xf>
    <xf numFmtId="2" fontId="8" fillId="0" borderId="10" xfId="5" applyNumberFormat="1" applyFont="1" applyFill="1" applyBorder="1" applyAlignment="1">
      <alignment horizontal="center" vertical="center" wrapText="1"/>
    </xf>
    <xf numFmtId="0" fontId="8" fillId="0" borderId="10" xfId="5" applyFont="1" applyBorder="1" applyAlignment="1">
      <alignment vertical="center"/>
    </xf>
    <xf numFmtId="170" fontId="8" fillId="0" borderId="10" xfId="5" applyNumberFormat="1" applyFont="1" applyFill="1" applyBorder="1" applyAlignment="1">
      <alignment vertical="center" wrapText="1"/>
    </xf>
    <xf numFmtId="0" fontId="43" fillId="2" borderId="0" xfId="5" applyNumberFormat="1" applyFont="1" applyFill="1" applyBorder="1" applyAlignment="1">
      <alignment horizontal="right" vertical="center" wrapText="1"/>
    </xf>
    <xf numFmtId="177" fontId="8" fillId="0" borderId="10" xfId="42" applyNumberFormat="1" applyFont="1" applyFill="1" applyBorder="1" applyAlignment="1">
      <alignment horizontal="center" vertical="center" wrapText="1"/>
    </xf>
    <xf numFmtId="2" fontId="40" fillId="0" borderId="10" xfId="42" applyNumberFormat="1" applyFont="1" applyFill="1" applyBorder="1" applyAlignment="1">
      <alignment horizontal="right" vertical="center" wrapText="1"/>
    </xf>
    <xf numFmtId="2" fontId="8" fillId="0" borderId="10" xfId="42" applyNumberFormat="1" applyFont="1" applyFill="1" applyBorder="1" applyAlignment="1">
      <alignment horizontal="right" vertical="center" wrapText="1"/>
    </xf>
    <xf numFmtId="2" fontId="8" fillId="0" borderId="10" xfId="5" applyNumberFormat="1" applyFont="1" applyBorder="1" applyAlignment="1">
      <alignment horizontal="center" vertical="center" wrapText="1"/>
    </xf>
    <xf numFmtId="0" fontId="34" fillId="0" borderId="10" xfId="0" applyFont="1" applyBorder="1" applyAlignment="1">
      <alignment horizontal="justify" vertical="center" wrapText="1"/>
    </xf>
    <xf numFmtId="0" fontId="8" fillId="0" borderId="10" xfId="5" applyFont="1" applyBorder="1" applyAlignment="1">
      <alignment horizontal="center" vertical="center" wrapText="1"/>
    </xf>
    <xf numFmtId="170" fontId="8" fillId="0" borderId="10" xfId="5" applyNumberFormat="1" applyFont="1" applyBorder="1" applyAlignment="1">
      <alignment vertical="center" wrapText="1"/>
    </xf>
    <xf numFmtId="44" fontId="12" fillId="2" borderId="0" xfId="41" applyFont="1" applyFill="1" applyBorder="1" applyAlignment="1">
      <alignment vertical="center" wrapText="1"/>
    </xf>
    <xf numFmtId="170" fontId="8" fillId="3" borderId="11" xfId="7" applyNumberFormat="1" applyFont="1" applyFill="1" applyBorder="1" applyAlignment="1">
      <alignment horizontal="right" vertical="center" wrapText="1"/>
    </xf>
    <xf numFmtId="170" fontId="21" fillId="3" borderId="23" xfId="5" applyNumberFormat="1" applyFont="1" applyFill="1" applyBorder="1" applyAlignment="1">
      <alignment horizontal="right" vertical="center" wrapText="1"/>
    </xf>
    <xf numFmtId="182" fontId="21" fillId="3" borderId="19" xfId="5" applyNumberFormat="1" applyFont="1" applyFill="1" applyBorder="1" applyAlignment="1">
      <alignment horizontal="right" vertical="center" wrapText="1"/>
    </xf>
    <xf numFmtId="0" fontId="41" fillId="0" borderId="10" xfId="15" applyFont="1" applyBorder="1" applyAlignment="1">
      <alignment vertical="center" wrapText="1"/>
    </xf>
    <xf numFmtId="0" fontId="44" fillId="0" borderId="0" xfId="43" applyFont="1" applyAlignment="1">
      <alignment horizontal="center" vertical="center" wrapText="1"/>
    </xf>
    <xf numFmtId="49" fontId="44" fillId="8" borderId="10" xfId="43" applyNumberFormat="1" applyFont="1" applyFill="1" applyBorder="1" applyAlignment="1">
      <alignment horizontal="center" vertical="center" wrapText="1"/>
    </xf>
    <xf numFmtId="0" fontId="44" fillId="8" borderId="10" xfId="43" applyFont="1" applyFill="1" applyBorder="1" applyAlignment="1">
      <alignment horizontal="center" vertical="center" wrapText="1"/>
    </xf>
    <xf numFmtId="10" fontId="44" fillId="8" borderId="10" xfId="44" applyNumberFormat="1" applyFont="1" applyFill="1" applyBorder="1" applyAlignment="1">
      <alignment horizontal="center" vertical="center" wrapText="1"/>
    </xf>
    <xf numFmtId="49" fontId="44" fillId="0" borderId="10" xfId="43" applyNumberFormat="1" applyFont="1" applyBorder="1" applyAlignment="1">
      <alignment horizontal="center" vertical="center" wrapText="1"/>
    </xf>
    <xf numFmtId="0" fontId="44" fillId="0" borderId="10" xfId="43" applyFont="1" applyBorder="1" applyAlignment="1">
      <alignment vertical="center" wrapText="1"/>
    </xf>
    <xf numFmtId="10" fontId="44" fillId="0" borderId="10" xfId="44" applyNumberFormat="1" applyFont="1" applyBorder="1" applyAlignment="1">
      <alignment vertical="center" wrapText="1"/>
    </xf>
    <xf numFmtId="49" fontId="42" fillId="0" borderId="10" xfId="43" applyNumberFormat="1" applyFont="1" applyBorder="1" applyAlignment="1">
      <alignment horizontal="center" vertical="center" wrapText="1"/>
    </xf>
    <xf numFmtId="0" fontId="42" fillId="0" borderId="10" xfId="43" applyFont="1" applyBorder="1" applyAlignment="1">
      <alignment vertical="center" wrapText="1"/>
    </xf>
    <xf numFmtId="10" fontId="42" fillId="0" borderId="10" xfId="44" applyNumberFormat="1" applyFont="1" applyFill="1" applyBorder="1" applyAlignment="1">
      <alignment vertical="center" wrapText="1"/>
    </xf>
    <xf numFmtId="10" fontId="44" fillId="0" borderId="10" xfId="44" applyNumberFormat="1" applyFont="1" applyFill="1" applyBorder="1" applyAlignment="1">
      <alignment vertical="center" wrapText="1"/>
    </xf>
    <xf numFmtId="10" fontId="42" fillId="0" borderId="10" xfId="44" applyNumberFormat="1" applyFont="1" applyBorder="1" applyAlignment="1">
      <alignment vertical="center" wrapText="1"/>
    </xf>
    <xf numFmtId="0" fontId="44" fillId="0" borderId="10" xfId="43" applyFont="1" applyBorder="1" applyAlignment="1">
      <alignment horizontal="right" vertical="center" wrapText="1"/>
    </xf>
    <xf numFmtId="49" fontId="45" fillId="7" borderId="10" xfId="43" applyNumberFormat="1" applyFont="1" applyFill="1" applyBorder="1" applyAlignment="1">
      <alignment horizontal="center" vertical="center" wrapText="1"/>
    </xf>
    <xf numFmtId="2" fontId="44" fillId="0" borderId="10" xfId="44" applyNumberFormat="1" applyFont="1" applyBorder="1" applyAlignment="1">
      <alignment vertical="center" wrapText="1"/>
    </xf>
  </cellXfs>
  <cellStyles count="51">
    <cellStyle name="Millares [0] 2" xfId="32"/>
    <cellStyle name="Millares 2" xfId="29"/>
    <cellStyle name="Millares 2 2" xfId="23"/>
    <cellStyle name="Millares 2 2 2" xfId="7"/>
    <cellStyle name="Millares 2 2 2 2" xfId="45"/>
    <cellStyle name="Millares 2 2 3" xfId="36"/>
    <cellStyle name="Millares 3" xfId="39"/>
    <cellStyle name="Millares 66" xfId="21"/>
    <cellStyle name="Millares 66 2" xfId="26"/>
    <cellStyle name="Millares 8 4" xfId="19"/>
    <cellStyle name="Millares 9 2" xfId="30"/>
    <cellStyle name="Moneda" xfId="41" builtinId="4"/>
    <cellStyle name="Moneda [0]" xfId="40" builtinId="7"/>
    <cellStyle name="Moneda [0] 2" xfId="10"/>
    <cellStyle name="Moneda [0] 3" xfId="28"/>
    <cellStyle name="Moneda 10" xfId="13"/>
    <cellStyle name="Moneda 17" xfId="18"/>
    <cellStyle name="Moneda 2" xfId="11"/>
    <cellStyle name="Moneda 2 2" xfId="46"/>
    <cellStyle name="Moneda 3" xfId="38"/>
    <cellStyle name="Moneda 3 11" xfId="9"/>
    <cellStyle name="Moneda 3 2" xfId="47"/>
    <cellStyle name="Moneda 3 4 2" xfId="12"/>
    <cellStyle name="Normal" xfId="0" builtinId="0"/>
    <cellStyle name="Normal 10" xfId="1"/>
    <cellStyle name="Normal 10 2" xfId="2"/>
    <cellStyle name="Normal 12 2" xfId="6"/>
    <cellStyle name="Normal 12 2 2" xfId="15"/>
    <cellStyle name="Normal 15" xfId="17"/>
    <cellStyle name="Normal 16" xfId="16"/>
    <cellStyle name="Normal 17" xfId="22"/>
    <cellStyle name="Normal 17 2" xfId="27"/>
    <cellStyle name="Normal 2" xfId="37"/>
    <cellStyle name="Normal 2 10" xfId="25"/>
    <cellStyle name="Normal 2 2" xfId="31"/>
    <cellStyle name="Normal 2 2 2 2" xfId="43"/>
    <cellStyle name="Normal 3 10" xfId="4"/>
    <cellStyle name="Normal 3 11" xfId="3"/>
    <cellStyle name="Normal 3 11 2" xfId="5"/>
    <cellStyle name="Normal 3 11 3" xfId="24"/>
    <cellStyle name="Normal 3 2" xfId="48"/>
    <cellStyle name="Normal 3 2 17" xfId="20"/>
    <cellStyle name="Normal 3 3" xfId="49"/>
    <cellStyle name="Normal 5" xfId="35"/>
    <cellStyle name="Normal 9 2" xfId="34"/>
    <cellStyle name="Normal_ESTABLECIMIENTO Y MANTENIMIENTO" xfId="14"/>
    <cellStyle name="Porcentaje" xfId="42" builtinId="5"/>
    <cellStyle name="Porcentaje 2" xfId="50"/>
    <cellStyle name="Porcentaje 4" xfId="8"/>
    <cellStyle name="Porcentaje 6" xfId="44"/>
    <cellStyle name="Porcentual 2 10"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07" Type="http://schemas.openxmlformats.org/officeDocument/2006/relationships/customXml" Target="../customXml/item1.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66" Type="http://schemas.openxmlformats.org/officeDocument/2006/relationships/externalLink" Target="externalLinks/externalLink63.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87" Type="http://schemas.openxmlformats.org/officeDocument/2006/relationships/externalLink" Target="externalLinks/externalLink84.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sharedStrings" Target="sharedStrings.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theme" Target="theme/theme1.xml"/><Relationship Id="rId108" Type="http://schemas.openxmlformats.org/officeDocument/2006/relationships/customXml" Target="../customXml/item2.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calcChain" Target="calcChain.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customXml" Target="../customXml/item3.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styles" Target="style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AREYES/Downloads/PRESUPUESTO%20INTERVENTORIA%20ESTUDIOS%20Y%20DISE&#209;OS%20REHABILITACION%202024%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ITO"/>
      <sheetName val="FACTOR MULTIPLICADOR "/>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O381"/>
  <sheetViews>
    <sheetView showGridLines="0" tabSelected="1" view="pageBreakPreview" topLeftCell="A54" zoomScale="80" zoomScaleNormal="70" zoomScaleSheetLayoutView="80" workbookViewId="0">
      <selection activeCell="R69" sqref="R69"/>
    </sheetView>
  </sheetViews>
  <sheetFormatPr baseColWidth="10" defaultColWidth="13.85546875" defaultRowHeight="16.5"/>
  <cols>
    <col min="1" max="1" width="5.42578125" style="2" customWidth="1"/>
    <col min="2" max="2" width="8.7109375" style="2" customWidth="1"/>
    <col min="3" max="3" width="10.7109375" style="13" customWidth="1"/>
    <col min="4" max="4" width="31.7109375" style="15" customWidth="1"/>
    <col min="5" max="5" width="18.42578125" style="15" bestFit="1" customWidth="1"/>
    <col min="6" max="6" width="17.140625" style="16" bestFit="1" customWidth="1"/>
    <col min="7" max="7" width="21.140625" style="1" customWidth="1"/>
    <col min="8" max="8" width="23.140625" style="1" customWidth="1"/>
    <col min="9" max="9" width="4" style="17" customWidth="1"/>
    <col min="10" max="10" width="5.5703125" style="1" customWidth="1"/>
    <col min="11" max="11" width="3.85546875" style="1" customWidth="1"/>
    <col min="12" max="13" width="5.28515625" style="1" customWidth="1"/>
    <col min="14" max="14" width="16" style="1" customWidth="1"/>
    <col min="15" max="15" width="5.28515625" style="1" customWidth="1"/>
    <col min="16" max="16" width="4.140625" style="1" customWidth="1"/>
    <col min="17" max="17" width="17.42578125" style="1" customWidth="1"/>
    <col min="18" max="197" width="12.7109375" style="1" customWidth="1"/>
    <col min="198" max="237" width="13.85546875" style="2"/>
    <col min="238" max="238" width="2" style="2" customWidth="1"/>
    <col min="239" max="239" width="10.7109375" style="2" customWidth="1"/>
    <col min="240" max="240" width="53.42578125" style="2" customWidth="1"/>
    <col min="241" max="241" width="26.5703125" style="2" bestFit="1" customWidth="1"/>
    <col min="242" max="242" width="17.42578125" style="2" customWidth="1"/>
    <col min="243" max="243" width="25.140625" style="2" customWidth="1"/>
    <col min="244" max="244" width="23.140625" style="2" customWidth="1"/>
    <col min="245" max="245" width="26.140625" style="2" customWidth="1"/>
    <col min="246" max="251" width="5.28515625" style="2" customWidth="1"/>
    <col min="252" max="253" width="4.140625" style="2" customWidth="1"/>
    <col min="254" max="261" width="5.140625" style="2" customWidth="1"/>
    <col min="262" max="453" width="12.7109375" style="2" customWidth="1"/>
    <col min="454" max="493" width="13.85546875" style="2"/>
    <col min="494" max="494" width="2" style="2" customWidth="1"/>
    <col min="495" max="495" width="10.7109375" style="2" customWidth="1"/>
    <col min="496" max="496" width="53.42578125" style="2" customWidth="1"/>
    <col min="497" max="497" width="26.5703125" style="2" bestFit="1" customWidth="1"/>
    <col min="498" max="498" width="17.42578125" style="2" customWidth="1"/>
    <col min="499" max="499" width="25.140625" style="2" customWidth="1"/>
    <col min="500" max="500" width="23.140625" style="2" customWidth="1"/>
    <col min="501" max="501" width="26.140625" style="2" customWidth="1"/>
    <col min="502" max="507" width="5.28515625" style="2" customWidth="1"/>
    <col min="508" max="509" width="4.140625" style="2" customWidth="1"/>
    <col min="510" max="517" width="5.140625" style="2" customWidth="1"/>
    <col min="518" max="709" width="12.7109375" style="2" customWidth="1"/>
    <col min="710" max="749" width="13.85546875" style="2"/>
    <col min="750" max="750" width="2" style="2" customWidth="1"/>
    <col min="751" max="751" width="10.7109375" style="2" customWidth="1"/>
    <col min="752" max="752" width="53.42578125" style="2" customWidth="1"/>
    <col min="753" max="753" width="26.5703125" style="2" bestFit="1" customWidth="1"/>
    <col min="754" max="754" width="17.42578125" style="2" customWidth="1"/>
    <col min="755" max="755" width="25.140625" style="2" customWidth="1"/>
    <col min="756" max="756" width="23.140625" style="2" customWidth="1"/>
    <col min="757" max="757" width="26.140625" style="2" customWidth="1"/>
    <col min="758" max="763" width="5.28515625" style="2" customWidth="1"/>
    <col min="764" max="765" width="4.140625" style="2" customWidth="1"/>
    <col min="766" max="773" width="5.140625" style="2" customWidth="1"/>
    <col min="774" max="965" width="12.7109375" style="2" customWidth="1"/>
    <col min="966" max="1005" width="13.85546875" style="2"/>
    <col min="1006" max="1006" width="2" style="2" customWidth="1"/>
    <col min="1007" max="1007" width="10.7109375" style="2" customWidth="1"/>
    <col min="1008" max="1008" width="53.42578125" style="2" customWidth="1"/>
    <col min="1009" max="1009" width="26.5703125" style="2" bestFit="1" customWidth="1"/>
    <col min="1010" max="1010" width="17.42578125" style="2" customWidth="1"/>
    <col min="1011" max="1011" width="25.140625" style="2" customWidth="1"/>
    <col min="1012" max="1012" width="23.140625" style="2" customWidth="1"/>
    <col min="1013" max="1013" width="26.140625" style="2" customWidth="1"/>
    <col min="1014" max="1019" width="5.28515625" style="2" customWidth="1"/>
    <col min="1020" max="1021" width="4.140625" style="2" customWidth="1"/>
    <col min="1022" max="1029" width="5.140625" style="2" customWidth="1"/>
    <col min="1030" max="1221" width="12.7109375" style="2" customWidth="1"/>
    <col min="1222" max="1261" width="13.85546875" style="2"/>
    <col min="1262" max="1262" width="2" style="2" customWidth="1"/>
    <col min="1263" max="1263" width="10.7109375" style="2" customWidth="1"/>
    <col min="1264" max="1264" width="53.42578125" style="2" customWidth="1"/>
    <col min="1265" max="1265" width="26.5703125" style="2" bestFit="1" customWidth="1"/>
    <col min="1266" max="1266" width="17.42578125" style="2" customWidth="1"/>
    <col min="1267" max="1267" width="25.140625" style="2" customWidth="1"/>
    <col min="1268" max="1268" width="23.140625" style="2" customWidth="1"/>
    <col min="1269" max="1269" width="26.140625" style="2" customWidth="1"/>
    <col min="1270" max="1275" width="5.28515625" style="2" customWidth="1"/>
    <col min="1276" max="1277" width="4.140625" style="2" customWidth="1"/>
    <col min="1278" max="1285" width="5.140625" style="2" customWidth="1"/>
    <col min="1286" max="1477" width="12.7109375" style="2" customWidth="1"/>
    <col min="1478" max="1517" width="13.85546875" style="2"/>
    <col min="1518" max="1518" width="2" style="2" customWidth="1"/>
    <col min="1519" max="1519" width="10.7109375" style="2" customWidth="1"/>
    <col min="1520" max="1520" width="53.42578125" style="2" customWidth="1"/>
    <col min="1521" max="1521" width="26.5703125" style="2" bestFit="1" customWidth="1"/>
    <col min="1522" max="1522" width="17.42578125" style="2" customWidth="1"/>
    <col min="1523" max="1523" width="25.140625" style="2" customWidth="1"/>
    <col min="1524" max="1524" width="23.140625" style="2" customWidth="1"/>
    <col min="1525" max="1525" width="26.140625" style="2" customWidth="1"/>
    <col min="1526" max="1531" width="5.28515625" style="2" customWidth="1"/>
    <col min="1532" max="1533" width="4.140625" style="2" customWidth="1"/>
    <col min="1534" max="1541" width="5.140625" style="2" customWidth="1"/>
    <col min="1542" max="1733" width="12.7109375" style="2" customWidth="1"/>
    <col min="1734" max="1773" width="13.85546875" style="2"/>
    <col min="1774" max="1774" width="2" style="2" customWidth="1"/>
    <col min="1775" max="1775" width="10.7109375" style="2" customWidth="1"/>
    <col min="1776" max="1776" width="53.42578125" style="2" customWidth="1"/>
    <col min="1777" max="1777" width="26.5703125" style="2" bestFit="1" customWidth="1"/>
    <col min="1778" max="1778" width="17.42578125" style="2" customWidth="1"/>
    <col min="1779" max="1779" width="25.140625" style="2" customWidth="1"/>
    <col min="1780" max="1780" width="23.140625" style="2" customWidth="1"/>
    <col min="1781" max="1781" width="26.140625" style="2" customWidth="1"/>
    <col min="1782" max="1787" width="5.28515625" style="2" customWidth="1"/>
    <col min="1788" max="1789" width="4.140625" style="2" customWidth="1"/>
    <col min="1790" max="1797" width="5.140625" style="2" customWidth="1"/>
    <col min="1798" max="1989" width="12.7109375" style="2" customWidth="1"/>
    <col min="1990" max="2029" width="13.85546875" style="2"/>
    <col min="2030" max="2030" width="2" style="2" customWidth="1"/>
    <col min="2031" max="2031" width="10.7109375" style="2" customWidth="1"/>
    <col min="2032" max="2032" width="53.42578125" style="2" customWidth="1"/>
    <col min="2033" max="2033" width="26.5703125" style="2" bestFit="1" customWidth="1"/>
    <col min="2034" max="2034" width="17.42578125" style="2" customWidth="1"/>
    <col min="2035" max="2035" width="25.140625" style="2" customWidth="1"/>
    <col min="2036" max="2036" width="23.140625" style="2" customWidth="1"/>
    <col min="2037" max="2037" width="26.140625" style="2" customWidth="1"/>
    <col min="2038" max="2043" width="5.28515625" style="2" customWidth="1"/>
    <col min="2044" max="2045" width="4.140625" style="2" customWidth="1"/>
    <col min="2046" max="2053" width="5.140625" style="2" customWidth="1"/>
    <col min="2054" max="2245" width="12.7109375" style="2" customWidth="1"/>
    <col min="2246" max="2285" width="13.85546875" style="2"/>
    <col min="2286" max="2286" width="2" style="2" customWidth="1"/>
    <col min="2287" max="2287" width="10.7109375" style="2" customWidth="1"/>
    <col min="2288" max="2288" width="53.42578125" style="2" customWidth="1"/>
    <col min="2289" max="2289" width="26.5703125" style="2" bestFit="1" customWidth="1"/>
    <col min="2290" max="2290" width="17.42578125" style="2" customWidth="1"/>
    <col min="2291" max="2291" width="25.140625" style="2" customWidth="1"/>
    <col min="2292" max="2292" width="23.140625" style="2" customWidth="1"/>
    <col min="2293" max="2293" width="26.140625" style="2" customWidth="1"/>
    <col min="2294" max="2299" width="5.28515625" style="2" customWidth="1"/>
    <col min="2300" max="2301" width="4.140625" style="2" customWidth="1"/>
    <col min="2302" max="2309" width="5.140625" style="2" customWidth="1"/>
    <col min="2310" max="2501" width="12.7109375" style="2" customWidth="1"/>
    <col min="2502" max="2541" width="13.85546875" style="2"/>
    <col min="2542" max="2542" width="2" style="2" customWidth="1"/>
    <col min="2543" max="2543" width="10.7109375" style="2" customWidth="1"/>
    <col min="2544" max="2544" width="53.42578125" style="2" customWidth="1"/>
    <col min="2545" max="2545" width="26.5703125" style="2" bestFit="1" customWidth="1"/>
    <col min="2546" max="2546" width="17.42578125" style="2" customWidth="1"/>
    <col min="2547" max="2547" width="25.140625" style="2" customWidth="1"/>
    <col min="2548" max="2548" width="23.140625" style="2" customWidth="1"/>
    <col min="2549" max="2549" width="26.140625" style="2" customWidth="1"/>
    <col min="2550" max="2555" width="5.28515625" style="2" customWidth="1"/>
    <col min="2556" max="2557" width="4.140625" style="2" customWidth="1"/>
    <col min="2558" max="2565" width="5.140625" style="2" customWidth="1"/>
    <col min="2566" max="2757" width="12.7109375" style="2" customWidth="1"/>
    <col min="2758" max="2797" width="13.85546875" style="2"/>
    <col min="2798" max="2798" width="2" style="2" customWidth="1"/>
    <col min="2799" max="2799" width="10.7109375" style="2" customWidth="1"/>
    <col min="2800" max="2800" width="53.42578125" style="2" customWidth="1"/>
    <col min="2801" max="2801" width="26.5703125" style="2" bestFit="1" customWidth="1"/>
    <col min="2802" max="2802" width="17.42578125" style="2" customWidth="1"/>
    <col min="2803" max="2803" width="25.140625" style="2" customWidth="1"/>
    <col min="2804" max="2804" width="23.140625" style="2" customWidth="1"/>
    <col min="2805" max="2805" width="26.140625" style="2" customWidth="1"/>
    <col min="2806" max="2811" width="5.28515625" style="2" customWidth="1"/>
    <col min="2812" max="2813" width="4.140625" style="2" customWidth="1"/>
    <col min="2814" max="2821" width="5.140625" style="2" customWidth="1"/>
    <col min="2822" max="3013" width="12.7109375" style="2" customWidth="1"/>
    <col min="3014" max="3053" width="13.85546875" style="2"/>
    <col min="3054" max="3054" width="2" style="2" customWidth="1"/>
    <col min="3055" max="3055" width="10.7109375" style="2" customWidth="1"/>
    <col min="3056" max="3056" width="53.42578125" style="2" customWidth="1"/>
    <col min="3057" max="3057" width="26.5703125" style="2" bestFit="1" customWidth="1"/>
    <col min="3058" max="3058" width="17.42578125" style="2" customWidth="1"/>
    <col min="3059" max="3059" width="25.140625" style="2" customWidth="1"/>
    <col min="3060" max="3060" width="23.140625" style="2" customWidth="1"/>
    <col min="3061" max="3061" width="26.140625" style="2" customWidth="1"/>
    <col min="3062" max="3067" width="5.28515625" style="2" customWidth="1"/>
    <col min="3068" max="3069" width="4.140625" style="2" customWidth="1"/>
    <col min="3070" max="3077" width="5.140625" style="2" customWidth="1"/>
    <col min="3078" max="3269" width="12.7109375" style="2" customWidth="1"/>
    <col min="3270" max="3309" width="13.85546875" style="2"/>
    <col min="3310" max="3310" width="2" style="2" customWidth="1"/>
    <col min="3311" max="3311" width="10.7109375" style="2" customWidth="1"/>
    <col min="3312" max="3312" width="53.42578125" style="2" customWidth="1"/>
    <col min="3313" max="3313" width="26.5703125" style="2" bestFit="1" customWidth="1"/>
    <col min="3314" max="3314" width="17.42578125" style="2" customWidth="1"/>
    <col min="3315" max="3315" width="25.140625" style="2" customWidth="1"/>
    <col min="3316" max="3316" width="23.140625" style="2" customWidth="1"/>
    <col min="3317" max="3317" width="26.140625" style="2" customWidth="1"/>
    <col min="3318" max="3323" width="5.28515625" style="2" customWidth="1"/>
    <col min="3324" max="3325" width="4.140625" style="2" customWidth="1"/>
    <col min="3326" max="3333" width="5.140625" style="2" customWidth="1"/>
    <col min="3334" max="3525" width="12.7109375" style="2" customWidth="1"/>
    <col min="3526" max="3565" width="13.85546875" style="2"/>
    <col min="3566" max="3566" width="2" style="2" customWidth="1"/>
    <col min="3567" max="3567" width="10.7109375" style="2" customWidth="1"/>
    <col min="3568" max="3568" width="53.42578125" style="2" customWidth="1"/>
    <col min="3569" max="3569" width="26.5703125" style="2" bestFit="1" customWidth="1"/>
    <col min="3570" max="3570" width="17.42578125" style="2" customWidth="1"/>
    <col min="3571" max="3571" width="25.140625" style="2" customWidth="1"/>
    <col min="3572" max="3572" width="23.140625" style="2" customWidth="1"/>
    <col min="3573" max="3573" width="26.140625" style="2" customWidth="1"/>
    <col min="3574" max="3579" width="5.28515625" style="2" customWidth="1"/>
    <col min="3580" max="3581" width="4.140625" style="2" customWidth="1"/>
    <col min="3582" max="3589" width="5.140625" style="2" customWidth="1"/>
    <col min="3590" max="3781" width="12.7109375" style="2" customWidth="1"/>
    <col min="3782" max="3821" width="13.85546875" style="2"/>
    <col min="3822" max="3822" width="2" style="2" customWidth="1"/>
    <col min="3823" max="3823" width="10.7109375" style="2" customWidth="1"/>
    <col min="3824" max="3824" width="53.42578125" style="2" customWidth="1"/>
    <col min="3825" max="3825" width="26.5703125" style="2" bestFit="1" customWidth="1"/>
    <col min="3826" max="3826" width="17.42578125" style="2" customWidth="1"/>
    <col min="3827" max="3827" width="25.140625" style="2" customWidth="1"/>
    <col min="3828" max="3828" width="23.140625" style="2" customWidth="1"/>
    <col min="3829" max="3829" width="26.140625" style="2" customWidth="1"/>
    <col min="3830" max="3835" width="5.28515625" style="2" customWidth="1"/>
    <col min="3836" max="3837" width="4.140625" style="2" customWidth="1"/>
    <col min="3838" max="3845" width="5.140625" style="2" customWidth="1"/>
    <col min="3846" max="4037" width="12.7109375" style="2" customWidth="1"/>
    <col min="4038" max="4077" width="13.85546875" style="2"/>
    <col min="4078" max="4078" width="2" style="2" customWidth="1"/>
    <col min="4079" max="4079" width="10.7109375" style="2" customWidth="1"/>
    <col min="4080" max="4080" width="53.42578125" style="2" customWidth="1"/>
    <col min="4081" max="4081" width="26.5703125" style="2" bestFit="1" customWidth="1"/>
    <col min="4082" max="4082" width="17.42578125" style="2" customWidth="1"/>
    <col min="4083" max="4083" width="25.140625" style="2" customWidth="1"/>
    <col min="4084" max="4084" width="23.140625" style="2" customWidth="1"/>
    <col min="4085" max="4085" width="26.140625" style="2" customWidth="1"/>
    <col min="4086" max="4091" width="5.28515625" style="2" customWidth="1"/>
    <col min="4092" max="4093" width="4.140625" style="2" customWidth="1"/>
    <col min="4094" max="4101" width="5.140625" style="2" customWidth="1"/>
    <col min="4102" max="4293" width="12.7109375" style="2" customWidth="1"/>
    <col min="4294" max="4333" width="13.85546875" style="2"/>
    <col min="4334" max="4334" width="2" style="2" customWidth="1"/>
    <col min="4335" max="4335" width="10.7109375" style="2" customWidth="1"/>
    <col min="4336" max="4336" width="53.42578125" style="2" customWidth="1"/>
    <col min="4337" max="4337" width="26.5703125" style="2" bestFit="1" customWidth="1"/>
    <col min="4338" max="4338" width="17.42578125" style="2" customWidth="1"/>
    <col min="4339" max="4339" width="25.140625" style="2" customWidth="1"/>
    <col min="4340" max="4340" width="23.140625" style="2" customWidth="1"/>
    <col min="4341" max="4341" width="26.140625" style="2" customWidth="1"/>
    <col min="4342" max="4347" width="5.28515625" style="2" customWidth="1"/>
    <col min="4348" max="4349" width="4.140625" style="2" customWidth="1"/>
    <col min="4350" max="4357" width="5.140625" style="2" customWidth="1"/>
    <col min="4358" max="4549" width="12.7109375" style="2" customWidth="1"/>
    <col min="4550" max="4589" width="13.85546875" style="2"/>
    <col min="4590" max="4590" width="2" style="2" customWidth="1"/>
    <col min="4591" max="4591" width="10.7109375" style="2" customWidth="1"/>
    <col min="4592" max="4592" width="53.42578125" style="2" customWidth="1"/>
    <col min="4593" max="4593" width="26.5703125" style="2" bestFit="1" customWidth="1"/>
    <col min="4594" max="4594" width="17.42578125" style="2" customWidth="1"/>
    <col min="4595" max="4595" width="25.140625" style="2" customWidth="1"/>
    <col min="4596" max="4596" width="23.140625" style="2" customWidth="1"/>
    <col min="4597" max="4597" width="26.140625" style="2" customWidth="1"/>
    <col min="4598" max="4603" width="5.28515625" style="2" customWidth="1"/>
    <col min="4604" max="4605" width="4.140625" style="2" customWidth="1"/>
    <col min="4606" max="4613" width="5.140625" style="2" customWidth="1"/>
    <col min="4614" max="4805" width="12.7109375" style="2" customWidth="1"/>
    <col min="4806" max="4845" width="13.85546875" style="2"/>
    <col min="4846" max="4846" width="2" style="2" customWidth="1"/>
    <col min="4847" max="4847" width="10.7109375" style="2" customWidth="1"/>
    <col min="4848" max="4848" width="53.42578125" style="2" customWidth="1"/>
    <col min="4849" max="4849" width="26.5703125" style="2" bestFit="1" customWidth="1"/>
    <col min="4850" max="4850" width="17.42578125" style="2" customWidth="1"/>
    <col min="4851" max="4851" width="25.140625" style="2" customWidth="1"/>
    <col min="4852" max="4852" width="23.140625" style="2" customWidth="1"/>
    <col min="4853" max="4853" width="26.140625" style="2" customWidth="1"/>
    <col min="4854" max="4859" width="5.28515625" style="2" customWidth="1"/>
    <col min="4860" max="4861" width="4.140625" style="2" customWidth="1"/>
    <col min="4862" max="4869" width="5.140625" style="2" customWidth="1"/>
    <col min="4870" max="5061" width="12.7109375" style="2" customWidth="1"/>
    <col min="5062" max="5101" width="13.85546875" style="2"/>
    <col min="5102" max="5102" width="2" style="2" customWidth="1"/>
    <col min="5103" max="5103" width="10.7109375" style="2" customWidth="1"/>
    <col min="5104" max="5104" width="53.42578125" style="2" customWidth="1"/>
    <col min="5105" max="5105" width="26.5703125" style="2" bestFit="1" customWidth="1"/>
    <col min="5106" max="5106" width="17.42578125" style="2" customWidth="1"/>
    <col min="5107" max="5107" width="25.140625" style="2" customWidth="1"/>
    <col min="5108" max="5108" width="23.140625" style="2" customWidth="1"/>
    <col min="5109" max="5109" width="26.140625" style="2" customWidth="1"/>
    <col min="5110" max="5115" width="5.28515625" style="2" customWidth="1"/>
    <col min="5116" max="5117" width="4.140625" style="2" customWidth="1"/>
    <col min="5118" max="5125" width="5.140625" style="2" customWidth="1"/>
    <col min="5126" max="5317" width="12.7109375" style="2" customWidth="1"/>
    <col min="5318" max="5357" width="13.85546875" style="2"/>
    <col min="5358" max="5358" width="2" style="2" customWidth="1"/>
    <col min="5359" max="5359" width="10.7109375" style="2" customWidth="1"/>
    <col min="5360" max="5360" width="53.42578125" style="2" customWidth="1"/>
    <col min="5361" max="5361" width="26.5703125" style="2" bestFit="1" customWidth="1"/>
    <col min="5362" max="5362" width="17.42578125" style="2" customWidth="1"/>
    <col min="5363" max="5363" width="25.140625" style="2" customWidth="1"/>
    <col min="5364" max="5364" width="23.140625" style="2" customWidth="1"/>
    <col min="5365" max="5365" width="26.140625" style="2" customWidth="1"/>
    <col min="5366" max="5371" width="5.28515625" style="2" customWidth="1"/>
    <col min="5372" max="5373" width="4.140625" style="2" customWidth="1"/>
    <col min="5374" max="5381" width="5.140625" style="2" customWidth="1"/>
    <col min="5382" max="5573" width="12.7109375" style="2" customWidth="1"/>
    <col min="5574" max="5613" width="13.85546875" style="2"/>
    <col min="5614" max="5614" width="2" style="2" customWidth="1"/>
    <col min="5615" max="5615" width="10.7109375" style="2" customWidth="1"/>
    <col min="5616" max="5616" width="53.42578125" style="2" customWidth="1"/>
    <col min="5617" max="5617" width="26.5703125" style="2" bestFit="1" customWidth="1"/>
    <col min="5618" max="5618" width="17.42578125" style="2" customWidth="1"/>
    <col min="5619" max="5619" width="25.140625" style="2" customWidth="1"/>
    <col min="5620" max="5620" width="23.140625" style="2" customWidth="1"/>
    <col min="5621" max="5621" width="26.140625" style="2" customWidth="1"/>
    <col min="5622" max="5627" width="5.28515625" style="2" customWidth="1"/>
    <col min="5628" max="5629" width="4.140625" style="2" customWidth="1"/>
    <col min="5630" max="5637" width="5.140625" style="2" customWidth="1"/>
    <col min="5638" max="5829" width="12.7109375" style="2" customWidth="1"/>
    <col min="5830" max="5869" width="13.85546875" style="2"/>
    <col min="5870" max="5870" width="2" style="2" customWidth="1"/>
    <col min="5871" max="5871" width="10.7109375" style="2" customWidth="1"/>
    <col min="5872" max="5872" width="53.42578125" style="2" customWidth="1"/>
    <col min="5873" max="5873" width="26.5703125" style="2" bestFit="1" customWidth="1"/>
    <col min="5874" max="5874" width="17.42578125" style="2" customWidth="1"/>
    <col min="5875" max="5875" width="25.140625" style="2" customWidth="1"/>
    <col min="5876" max="5876" width="23.140625" style="2" customWidth="1"/>
    <col min="5877" max="5877" width="26.140625" style="2" customWidth="1"/>
    <col min="5878" max="5883" width="5.28515625" style="2" customWidth="1"/>
    <col min="5884" max="5885" width="4.140625" style="2" customWidth="1"/>
    <col min="5886" max="5893" width="5.140625" style="2" customWidth="1"/>
    <col min="5894" max="6085" width="12.7109375" style="2" customWidth="1"/>
    <col min="6086" max="6125" width="13.85546875" style="2"/>
    <col min="6126" max="6126" width="2" style="2" customWidth="1"/>
    <col min="6127" max="6127" width="10.7109375" style="2" customWidth="1"/>
    <col min="6128" max="6128" width="53.42578125" style="2" customWidth="1"/>
    <col min="6129" max="6129" width="26.5703125" style="2" bestFit="1" customWidth="1"/>
    <col min="6130" max="6130" width="17.42578125" style="2" customWidth="1"/>
    <col min="6131" max="6131" width="25.140625" style="2" customWidth="1"/>
    <col min="6132" max="6132" width="23.140625" style="2" customWidth="1"/>
    <col min="6133" max="6133" width="26.140625" style="2" customWidth="1"/>
    <col min="6134" max="6139" width="5.28515625" style="2" customWidth="1"/>
    <col min="6140" max="6141" width="4.140625" style="2" customWidth="1"/>
    <col min="6142" max="6149" width="5.140625" style="2" customWidth="1"/>
    <col min="6150" max="6341" width="12.7109375" style="2" customWidth="1"/>
    <col min="6342" max="6381" width="13.85546875" style="2"/>
    <col min="6382" max="6382" width="2" style="2" customWidth="1"/>
    <col min="6383" max="6383" width="10.7109375" style="2" customWidth="1"/>
    <col min="6384" max="6384" width="53.42578125" style="2" customWidth="1"/>
    <col min="6385" max="6385" width="26.5703125" style="2" bestFit="1" customWidth="1"/>
    <col min="6386" max="6386" width="17.42578125" style="2" customWidth="1"/>
    <col min="6387" max="6387" width="25.140625" style="2" customWidth="1"/>
    <col min="6388" max="6388" width="23.140625" style="2" customWidth="1"/>
    <col min="6389" max="6389" width="26.140625" style="2" customWidth="1"/>
    <col min="6390" max="6395" width="5.28515625" style="2" customWidth="1"/>
    <col min="6396" max="6397" width="4.140625" style="2" customWidth="1"/>
    <col min="6398" max="6405" width="5.140625" style="2" customWidth="1"/>
    <col min="6406" max="6597" width="12.7109375" style="2" customWidth="1"/>
    <col min="6598" max="6637" width="13.85546875" style="2"/>
    <col min="6638" max="6638" width="2" style="2" customWidth="1"/>
    <col min="6639" max="6639" width="10.7109375" style="2" customWidth="1"/>
    <col min="6640" max="6640" width="53.42578125" style="2" customWidth="1"/>
    <col min="6641" max="6641" width="26.5703125" style="2" bestFit="1" customWidth="1"/>
    <col min="6642" max="6642" width="17.42578125" style="2" customWidth="1"/>
    <col min="6643" max="6643" width="25.140625" style="2" customWidth="1"/>
    <col min="6644" max="6644" width="23.140625" style="2" customWidth="1"/>
    <col min="6645" max="6645" width="26.140625" style="2" customWidth="1"/>
    <col min="6646" max="6651" width="5.28515625" style="2" customWidth="1"/>
    <col min="6652" max="6653" width="4.140625" style="2" customWidth="1"/>
    <col min="6654" max="6661" width="5.140625" style="2" customWidth="1"/>
    <col min="6662" max="6853" width="12.7109375" style="2" customWidth="1"/>
    <col min="6854" max="6893" width="13.85546875" style="2"/>
    <col min="6894" max="6894" width="2" style="2" customWidth="1"/>
    <col min="6895" max="6895" width="10.7109375" style="2" customWidth="1"/>
    <col min="6896" max="6896" width="53.42578125" style="2" customWidth="1"/>
    <col min="6897" max="6897" width="26.5703125" style="2" bestFit="1" customWidth="1"/>
    <col min="6898" max="6898" width="17.42578125" style="2" customWidth="1"/>
    <col min="6899" max="6899" width="25.140625" style="2" customWidth="1"/>
    <col min="6900" max="6900" width="23.140625" style="2" customWidth="1"/>
    <col min="6901" max="6901" width="26.140625" style="2" customWidth="1"/>
    <col min="6902" max="6907" width="5.28515625" style="2" customWidth="1"/>
    <col min="6908" max="6909" width="4.140625" style="2" customWidth="1"/>
    <col min="6910" max="6917" width="5.140625" style="2" customWidth="1"/>
    <col min="6918" max="7109" width="12.7109375" style="2" customWidth="1"/>
    <col min="7110" max="7149" width="13.85546875" style="2"/>
    <col min="7150" max="7150" width="2" style="2" customWidth="1"/>
    <col min="7151" max="7151" width="10.7109375" style="2" customWidth="1"/>
    <col min="7152" max="7152" width="53.42578125" style="2" customWidth="1"/>
    <col min="7153" max="7153" width="26.5703125" style="2" bestFit="1" customWidth="1"/>
    <col min="7154" max="7154" width="17.42578125" style="2" customWidth="1"/>
    <col min="7155" max="7155" width="25.140625" style="2" customWidth="1"/>
    <col min="7156" max="7156" width="23.140625" style="2" customWidth="1"/>
    <col min="7157" max="7157" width="26.140625" style="2" customWidth="1"/>
    <col min="7158" max="7163" width="5.28515625" style="2" customWidth="1"/>
    <col min="7164" max="7165" width="4.140625" style="2" customWidth="1"/>
    <col min="7166" max="7173" width="5.140625" style="2" customWidth="1"/>
    <col min="7174" max="7365" width="12.7109375" style="2" customWidth="1"/>
    <col min="7366" max="7405" width="13.85546875" style="2"/>
    <col min="7406" max="7406" width="2" style="2" customWidth="1"/>
    <col min="7407" max="7407" width="10.7109375" style="2" customWidth="1"/>
    <col min="7408" max="7408" width="53.42578125" style="2" customWidth="1"/>
    <col min="7409" max="7409" width="26.5703125" style="2" bestFit="1" customWidth="1"/>
    <col min="7410" max="7410" width="17.42578125" style="2" customWidth="1"/>
    <col min="7411" max="7411" width="25.140625" style="2" customWidth="1"/>
    <col min="7412" max="7412" width="23.140625" style="2" customWidth="1"/>
    <col min="7413" max="7413" width="26.140625" style="2" customWidth="1"/>
    <col min="7414" max="7419" width="5.28515625" style="2" customWidth="1"/>
    <col min="7420" max="7421" width="4.140625" style="2" customWidth="1"/>
    <col min="7422" max="7429" width="5.140625" style="2" customWidth="1"/>
    <col min="7430" max="7621" width="12.7109375" style="2" customWidth="1"/>
    <col min="7622" max="7661" width="13.85546875" style="2"/>
    <col min="7662" max="7662" width="2" style="2" customWidth="1"/>
    <col min="7663" max="7663" width="10.7109375" style="2" customWidth="1"/>
    <col min="7664" max="7664" width="53.42578125" style="2" customWidth="1"/>
    <col min="7665" max="7665" width="26.5703125" style="2" bestFit="1" customWidth="1"/>
    <col min="7666" max="7666" width="17.42578125" style="2" customWidth="1"/>
    <col min="7667" max="7667" width="25.140625" style="2" customWidth="1"/>
    <col min="7668" max="7668" width="23.140625" style="2" customWidth="1"/>
    <col min="7669" max="7669" width="26.140625" style="2" customWidth="1"/>
    <col min="7670" max="7675" width="5.28515625" style="2" customWidth="1"/>
    <col min="7676" max="7677" width="4.140625" style="2" customWidth="1"/>
    <col min="7678" max="7685" width="5.140625" style="2" customWidth="1"/>
    <col min="7686" max="7877" width="12.7109375" style="2" customWidth="1"/>
    <col min="7878" max="7917" width="13.85546875" style="2"/>
    <col min="7918" max="7918" width="2" style="2" customWidth="1"/>
    <col min="7919" max="7919" width="10.7109375" style="2" customWidth="1"/>
    <col min="7920" max="7920" width="53.42578125" style="2" customWidth="1"/>
    <col min="7921" max="7921" width="26.5703125" style="2" bestFit="1" customWidth="1"/>
    <col min="7922" max="7922" width="17.42578125" style="2" customWidth="1"/>
    <col min="7923" max="7923" width="25.140625" style="2" customWidth="1"/>
    <col min="7924" max="7924" width="23.140625" style="2" customWidth="1"/>
    <col min="7925" max="7925" width="26.140625" style="2" customWidth="1"/>
    <col min="7926" max="7931" width="5.28515625" style="2" customWidth="1"/>
    <col min="7932" max="7933" width="4.140625" style="2" customWidth="1"/>
    <col min="7934" max="7941" width="5.140625" style="2" customWidth="1"/>
    <col min="7942" max="8133" width="12.7109375" style="2" customWidth="1"/>
    <col min="8134" max="8173" width="13.85546875" style="2"/>
    <col min="8174" max="8174" width="2" style="2" customWidth="1"/>
    <col min="8175" max="8175" width="10.7109375" style="2" customWidth="1"/>
    <col min="8176" max="8176" width="53.42578125" style="2" customWidth="1"/>
    <col min="8177" max="8177" width="26.5703125" style="2" bestFit="1" customWidth="1"/>
    <col min="8178" max="8178" width="17.42578125" style="2" customWidth="1"/>
    <col min="8179" max="8179" width="25.140625" style="2" customWidth="1"/>
    <col min="8180" max="8180" width="23.140625" style="2" customWidth="1"/>
    <col min="8181" max="8181" width="26.140625" style="2" customWidth="1"/>
    <col min="8182" max="8187" width="5.28515625" style="2" customWidth="1"/>
    <col min="8188" max="8189" width="4.140625" style="2" customWidth="1"/>
    <col min="8190" max="8197" width="5.140625" style="2" customWidth="1"/>
    <col min="8198" max="8389" width="12.7109375" style="2" customWidth="1"/>
    <col min="8390" max="8429" width="13.85546875" style="2"/>
    <col min="8430" max="8430" width="2" style="2" customWidth="1"/>
    <col min="8431" max="8431" width="10.7109375" style="2" customWidth="1"/>
    <col min="8432" max="8432" width="53.42578125" style="2" customWidth="1"/>
    <col min="8433" max="8433" width="26.5703125" style="2" bestFit="1" customWidth="1"/>
    <col min="8434" max="8434" width="17.42578125" style="2" customWidth="1"/>
    <col min="8435" max="8435" width="25.140625" style="2" customWidth="1"/>
    <col min="8436" max="8436" width="23.140625" style="2" customWidth="1"/>
    <col min="8437" max="8437" width="26.140625" style="2" customWidth="1"/>
    <col min="8438" max="8443" width="5.28515625" style="2" customWidth="1"/>
    <col min="8444" max="8445" width="4.140625" style="2" customWidth="1"/>
    <col min="8446" max="8453" width="5.140625" style="2" customWidth="1"/>
    <col min="8454" max="8645" width="12.7109375" style="2" customWidth="1"/>
    <col min="8646" max="8685" width="13.85546875" style="2"/>
    <col min="8686" max="8686" width="2" style="2" customWidth="1"/>
    <col min="8687" max="8687" width="10.7109375" style="2" customWidth="1"/>
    <col min="8688" max="8688" width="53.42578125" style="2" customWidth="1"/>
    <col min="8689" max="8689" width="26.5703125" style="2" bestFit="1" customWidth="1"/>
    <col min="8690" max="8690" width="17.42578125" style="2" customWidth="1"/>
    <col min="8691" max="8691" width="25.140625" style="2" customWidth="1"/>
    <col min="8692" max="8692" width="23.140625" style="2" customWidth="1"/>
    <col min="8693" max="8693" width="26.140625" style="2" customWidth="1"/>
    <col min="8694" max="8699" width="5.28515625" style="2" customWidth="1"/>
    <col min="8700" max="8701" width="4.140625" style="2" customWidth="1"/>
    <col min="8702" max="8709" width="5.140625" style="2" customWidth="1"/>
    <col min="8710" max="8901" width="12.7109375" style="2" customWidth="1"/>
    <col min="8902" max="8941" width="13.85546875" style="2"/>
    <col min="8942" max="8942" width="2" style="2" customWidth="1"/>
    <col min="8943" max="8943" width="10.7109375" style="2" customWidth="1"/>
    <col min="8944" max="8944" width="53.42578125" style="2" customWidth="1"/>
    <col min="8945" max="8945" width="26.5703125" style="2" bestFit="1" customWidth="1"/>
    <col min="8946" max="8946" width="17.42578125" style="2" customWidth="1"/>
    <col min="8947" max="8947" width="25.140625" style="2" customWidth="1"/>
    <col min="8948" max="8948" width="23.140625" style="2" customWidth="1"/>
    <col min="8949" max="8949" width="26.140625" style="2" customWidth="1"/>
    <col min="8950" max="8955" width="5.28515625" style="2" customWidth="1"/>
    <col min="8956" max="8957" width="4.140625" style="2" customWidth="1"/>
    <col min="8958" max="8965" width="5.140625" style="2" customWidth="1"/>
    <col min="8966" max="9157" width="12.7109375" style="2" customWidth="1"/>
    <col min="9158" max="9197" width="13.85546875" style="2"/>
    <col min="9198" max="9198" width="2" style="2" customWidth="1"/>
    <col min="9199" max="9199" width="10.7109375" style="2" customWidth="1"/>
    <col min="9200" max="9200" width="53.42578125" style="2" customWidth="1"/>
    <col min="9201" max="9201" width="26.5703125" style="2" bestFit="1" customWidth="1"/>
    <col min="9202" max="9202" width="17.42578125" style="2" customWidth="1"/>
    <col min="9203" max="9203" width="25.140625" style="2" customWidth="1"/>
    <col min="9204" max="9204" width="23.140625" style="2" customWidth="1"/>
    <col min="9205" max="9205" width="26.140625" style="2" customWidth="1"/>
    <col min="9206" max="9211" width="5.28515625" style="2" customWidth="1"/>
    <col min="9212" max="9213" width="4.140625" style="2" customWidth="1"/>
    <col min="9214" max="9221" width="5.140625" style="2" customWidth="1"/>
    <col min="9222" max="9413" width="12.7109375" style="2" customWidth="1"/>
    <col min="9414" max="9453" width="13.85546875" style="2"/>
    <col min="9454" max="9454" width="2" style="2" customWidth="1"/>
    <col min="9455" max="9455" width="10.7109375" style="2" customWidth="1"/>
    <col min="9456" max="9456" width="53.42578125" style="2" customWidth="1"/>
    <col min="9457" max="9457" width="26.5703125" style="2" bestFit="1" customWidth="1"/>
    <col min="9458" max="9458" width="17.42578125" style="2" customWidth="1"/>
    <col min="9459" max="9459" width="25.140625" style="2" customWidth="1"/>
    <col min="9460" max="9460" width="23.140625" style="2" customWidth="1"/>
    <col min="9461" max="9461" width="26.140625" style="2" customWidth="1"/>
    <col min="9462" max="9467" width="5.28515625" style="2" customWidth="1"/>
    <col min="9468" max="9469" width="4.140625" style="2" customWidth="1"/>
    <col min="9470" max="9477" width="5.140625" style="2" customWidth="1"/>
    <col min="9478" max="9669" width="12.7109375" style="2" customWidth="1"/>
    <col min="9670" max="9709" width="13.85546875" style="2"/>
    <col min="9710" max="9710" width="2" style="2" customWidth="1"/>
    <col min="9711" max="9711" width="10.7109375" style="2" customWidth="1"/>
    <col min="9712" max="9712" width="53.42578125" style="2" customWidth="1"/>
    <col min="9713" max="9713" width="26.5703125" style="2" bestFit="1" customWidth="1"/>
    <col min="9714" max="9714" width="17.42578125" style="2" customWidth="1"/>
    <col min="9715" max="9715" width="25.140625" style="2" customWidth="1"/>
    <col min="9716" max="9716" width="23.140625" style="2" customWidth="1"/>
    <col min="9717" max="9717" width="26.140625" style="2" customWidth="1"/>
    <col min="9718" max="9723" width="5.28515625" style="2" customWidth="1"/>
    <col min="9724" max="9725" width="4.140625" style="2" customWidth="1"/>
    <col min="9726" max="9733" width="5.140625" style="2" customWidth="1"/>
    <col min="9734" max="9925" width="12.7109375" style="2" customWidth="1"/>
    <col min="9926" max="9965" width="13.85546875" style="2"/>
    <col min="9966" max="9966" width="2" style="2" customWidth="1"/>
    <col min="9967" max="9967" width="10.7109375" style="2" customWidth="1"/>
    <col min="9968" max="9968" width="53.42578125" style="2" customWidth="1"/>
    <col min="9969" max="9969" width="26.5703125" style="2" bestFit="1" customWidth="1"/>
    <col min="9970" max="9970" width="17.42578125" style="2" customWidth="1"/>
    <col min="9971" max="9971" width="25.140625" style="2" customWidth="1"/>
    <col min="9972" max="9972" width="23.140625" style="2" customWidth="1"/>
    <col min="9973" max="9973" width="26.140625" style="2" customWidth="1"/>
    <col min="9974" max="9979" width="5.28515625" style="2" customWidth="1"/>
    <col min="9980" max="9981" width="4.140625" style="2" customWidth="1"/>
    <col min="9982" max="9989" width="5.140625" style="2" customWidth="1"/>
    <col min="9990" max="10181" width="12.7109375" style="2" customWidth="1"/>
    <col min="10182" max="10221" width="13.85546875" style="2"/>
    <col min="10222" max="10222" width="2" style="2" customWidth="1"/>
    <col min="10223" max="10223" width="10.7109375" style="2" customWidth="1"/>
    <col min="10224" max="10224" width="53.42578125" style="2" customWidth="1"/>
    <col min="10225" max="10225" width="26.5703125" style="2" bestFit="1" customWidth="1"/>
    <col min="10226" max="10226" width="17.42578125" style="2" customWidth="1"/>
    <col min="10227" max="10227" width="25.140625" style="2" customWidth="1"/>
    <col min="10228" max="10228" width="23.140625" style="2" customWidth="1"/>
    <col min="10229" max="10229" width="26.140625" style="2" customWidth="1"/>
    <col min="10230" max="10235" width="5.28515625" style="2" customWidth="1"/>
    <col min="10236" max="10237" width="4.140625" style="2" customWidth="1"/>
    <col min="10238" max="10245" width="5.140625" style="2" customWidth="1"/>
    <col min="10246" max="10437" width="12.7109375" style="2" customWidth="1"/>
    <col min="10438" max="10477" width="13.85546875" style="2"/>
    <col min="10478" max="10478" width="2" style="2" customWidth="1"/>
    <col min="10479" max="10479" width="10.7109375" style="2" customWidth="1"/>
    <col min="10480" max="10480" width="53.42578125" style="2" customWidth="1"/>
    <col min="10481" max="10481" width="26.5703125" style="2" bestFit="1" customWidth="1"/>
    <col min="10482" max="10482" width="17.42578125" style="2" customWidth="1"/>
    <col min="10483" max="10483" width="25.140625" style="2" customWidth="1"/>
    <col min="10484" max="10484" width="23.140625" style="2" customWidth="1"/>
    <col min="10485" max="10485" width="26.140625" style="2" customWidth="1"/>
    <col min="10486" max="10491" width="5.28515625" style="2" customWidth="1"/>
    <col min="10492" max="10493" width="4.140625" style="2" customWidth="1"/>
    <col min="10494" max="10501" width="5.140625" style="2" customWidth="1"/>
    <col min="10502" max="10693" width="12.7109375" style="2" customWidth="1"/>
    <col min="10694" max="10733" width="13.85546875" style="2"/>
    <col min="10734" max="10734" width="2" style="2" customWidth="1"/>
    <col min="10735" max="10735" width="10.7109375" style="2" customWidth="1"/>
    <col min="10736" max="10736" width="53.42578125" style="2" customWidth="1"/>
    <col min="10737" max="10737" width="26.5703125" style="2" bestFit="1" customWidth="1"/>
    <col min="10738" max="10738" width="17.42578125" style="2" customWidth="1"/>
    <col min="10739" max="10739" width="25.140625" style="2" customWidth="1"/>
    <col min="10740" max="10740" width="23.140625" style="2" customWidth="1"/>
    <col min="10741" max="10741" width="26.140625" style="2" customWidth="1"/>
    <col min="10742" max="10747" width="5.28515625" style="2" customWidth="1"/>
    <col min="10748" max="10749" width="4.140625" style="2" customWidth="1"/>
    <col min="10750" max="10757" width="5.140625" style="2" customWidth="1"/>
    <col min="10758" max="10949" width="12.7109375" style="2" customWidth="1"/>
    <col min="10950" max="10989" width="13.85546875" style="2"/>
    <col min="10990" max="10990" width="2" style="2" customWidth="1"/>
    <col min="10991" max="10991" width="10.7109375" style="2" customWidth="1"/>
    <col min="10992" max="10992" width="53.42578125" style="2" customWidth="1"/>
    <col min="10993" max="10993" width="26.5703125" style="2" bestFit="1" customWidth="1"/>
    <col min="10994" max="10994" width="17.42578125" style="2" customWidth="1"/>
    <col min="10995" max="10995" width="25.140625" style="2" customWidth="1"/>
    <col min="10996" max="10996" width="23.140625" style="2" customWidth="1"/>
    <col min="10997" max="10997" width="26.140625" style="2" customWidth="1"/>
    <col min="10998" max="11003" width="5.28515625" style="2" customWidth="1"/>
    <col min="11004" max="11005" width="4.140625" style="2" customWidth="1"/>
    <col min="11006" max="11013" width="5.140625" style="2" customWidth="1"/>
    <col min="11014" max="11205" width="12.7109375" style="2" customWidth="1"/>
    <col min="11206" max="11245" width="13.85546875" style="2"/>
    <col min="11246" max="11246" width="2" style="2" customWidth="1"/>
    <col min="11247" max="11247" width="10.7109375" style="2" customWidth="1"/>
    <col min="11248" max="11248" width="53.42578125" style="2" customWidth="1"/>
    <col min="11249" max="11249" width="26.5703125" style="2" bestFit="1" customWidth="1"/>
    <col min="11250" max="11250" width="17.42578125" style="2" customWidth="1"/>
    <col min="11251" max="11251" width="25.140625" style="2" customWidth="1"/>
    <col min="11252" max="11252" width="23.140625" style="2" customWidth="1"/>
    <col min="11253" max="11253" width="26.140625" style="2" customWidth="1"/>
    <col min="11254" max="11259" width="5.28515625" style="2" customWidth="1"/>
    <col min="11260" max="11261" width="4.140625" style="2" customWidth="1"/>
    <col min="11262" max="11269" width="5.140625" style="2" customWidth="1"/>
    <col min="11270" max="11461" width="12.7109375" style="2" customWidth="1"/>
    <col min="11462" max="11501" width="13.85546875" style="2"/>
    <col min="11502" max="11502" width="2" style="2" customWidth="1"/>
    <col min="11503" max="11503" width="10.7109375" style="2" customWidth="1"/>
    <col min="11504" max="11504" width="53.42578125" style="2" customWidth="1"/>
    <col min="11505" max="11505" width="26.5703125" style="2" bestFit="1" customWidth="1"/>
    <col min="11506" max="11506" width="17.42578125" style="2" customWidth="1"/>
    <col min="11507" max="11507" width="25.140625" style="2" customWidth="1"/>
    <col min="11508" max="11508" width="23.140625" style="2" customWidth="1"/>
    <col min="11509" max="11509" width="26.140625" style="2" customWidth="1"/>
    <col min="11510" max="11515" width="5.28515625" style="2" customWidth="1"/>
    <col min="11516" max="11517" width="4.140625" style="2" customWidth="1"/>
    <col min="11518" max="11525" width="5.140625" style="2" customWidth="1"/>
    <col min="11526" max="11717" width="12.7109375" style="2" customWidth="1"/>
    <col min="11718" max="11757" width="13.85546875" style="2"/>
    <col min="11758" max="11758" width="2" style="2" customWidth="1"/>
    <col min="11759" max="11759" width="10.7109375" style="2" customWidth="1"/>
    <col min="11760" max="11760" width="53.42578125" style="2" customWidth="1"/>
    <col min="11761" max="11761" width="26.5703125" style="2" bestFit="1" customWidth="1"/>
    <col min="11762" max="11762" width="17.42578125" style="2" customWidth="1"/>
    <col min="11763" max="11763" width="25.140625" style="2" customWidth="1"/>
    <col min="11764" max="11764" width="23.140625" style="2" customWidth="1"/>
    <col min="11765" max="11765" width="26.140625" style="2" customWidth="1"/>
    <col min="11766" max="11771" width="5.28515625" style="2" customWidth="1"/>
    <col min="11772" max="11773" width="4.140625" style="2" customWidth="1"/>
    <col min="11774" max="11781" width="5.140625" style="2" customWidth="1"/>
    <col min="11782" max="11973" width="12.7109375" style="2" customWidth="1"/>
    <col min="11974" max="12013" width="13.85546875" style="2"/>
    <col min="12014" max="12014" width="2" style="2" customWidth="1"/>
    <col min="12015" max="12015" width="10.7109375" style="2" customWidth="1"/>
    <col min="12016" max="12016" width="53.42578125" style="2" customWidth="1"/>
    <col min="12017" max="12017" width="26.5703125" style="2" bestFit="1" customWidth="1"/>
    <col min="12018" max="12018" width="17.42578125" style="2" customWidth="1"/>
    <col min="12019" max="12019" width="25.140625" style="2" customWidth="1"/>
    <col min="12020" max="12020" width="23.140625" style="2" customWidth="1"/>
    <col min="12021" max="12021" width="26.140625" style="2" customWidth="1"/>
    <col min="12022" max="12027" width="5.28515625" style="2" customWidth="1"/>
    <col min="12028" max="12029" width="4.140625" style="2" customWidth="1"/>
    <col min="12030" max="12037" width="5.140625" style="2" customWidth="1"/>
    <col min="12038" max="12229" width="12.7109375" style="2" customWidth="1"/>
    <col min="12230" max="12269" width="13.85546875" style="2"/>
    <col min="12270" max="12270" width="2" style="2" customWidth="1"/>
    <col min="12271" max="12271" width="10.7109375" style="2" customWidth="1"/>
    <col min="12272" max="12272" width="53.42578125" style="2" customWidth="1"/>
    <col min="12273" max="12273" width="26.5703125" style="2" bestFit="1" customWidth="1"/>
    <col min="12274" max="12274" width="17.42578125" style="2" customWidth="1"/>
    <col min="12275" max="12275" width="25.140625" style="2" customWidth="1"/>
    <col min="12276" max="12276" width="23.140625" style="2" customWidth="1"/>
    <col min="12277" max="12277" width="26.140625" style="2" customWidth="1"/>
    <col min="12278" max="12283" width="5.28515625" style="2" customWidth="1"/>
    <col min="12284" max="12285" width="4.140625" style="2" customWidth="1"/>
    <col min="12286" max="12293" width="5.140625" style="2" customWidth="1"/>
    <col min="12294" max="12485" width="12.7109375" style="2" customWidth="1"/>
    <col min="12486" max="12525" width="13.85546875" style="2"/>
    <col min="12526" max="12526" width="2" style="2" customWidth="1"/>
    <col min="12527" max="12527" width="10.7109375" style="2" customWidth="1"/>
    <col min="12528" max="12528" width="53.42578125" style="2" customWidth="1"/>
    <col min="12529" max="12529" width="26.5703125" style="2" bestFit="1" customWidth="1"/>
    <col min="12530" max="12530" width="17.42578125" style="2" customWidth="1"/>
    <col min="12531" max="12531" width="25.140625" style="2" customWidth="1"/>
    <col min="12532" max="12532" width="23.140625" style="2" customWidth="1"/>
    <col min="12533" max="12533" width="26.140625" style="2" customWidth="1"/>
    <col min="12534" max="12539" width="5.28515625" style="2" customWidth="1"/>
    <col min="12540" max="12541" width="4.140625" style="2" customWidth="1"/>
    <col min="12542" max="12549" width="5.140625" style="2" customWidth="1"/>
    <col min="12550" max="12741" width="12.7109375" style="2" customWidth="1"/>
    <col min="12742" max="12781" width="13.85546875" style="2"/>
    <col min="12782" max="12782" width="2" style="2" customWidth="1"/>
    <col min="12783" max="12783" width="10.7109375" style="2" customWidth="1"/>
    <col min="12784" max="12784" width="53.42578125" style="2" customWidth="1"/>
    <col min="12785" max="12785" width="26.5703125" style="2" bestFit="1" customWidth="1"/>
    <col min="12786" max="12786" width="17.42578125" style="2" customWidth="1"/>
    <col min="12787" max="12787" width="25.140625" style="2" customWidth="1"/>
    <col min="12788" max="12788" width="23.140625" style="2" customWidth="1"/>
    <col min="12789" max="12789" width="26.140625" style="2" customWidth="1"/>
    <col min="12790" max="12795" width="5.28515625" style="2" customWidth="1"/>
    <col min="12796" max="12797" width="4.140625" style="2" customWidth="1"/>
    <col min="12798" max="12805" width="5.140625" style="2" customWidth="1"/>
    <col min="12806" max="12997" width="12.7109375" style="2" customWidth="1"/>
    <col min="12998" max="13037" width="13.85546875" style="2"/>
    <col min="13038" max="13038" width="2" style="2" customWidth="1"/>
    <col min="13039" max="13039" width="10.7109375" style="2" customWidth="1"/>
    <col min="13040" max="13040" width="53.42578125" style="2" customWidth="1"/>
    <col min="13041" max="13041" width="26.5703125" style="2" bestFit="1" customWidth="1"/>
    <col min="13042" max="13042" width="17.42578125" style="2" customWidth="1"/>
    <col min="13043" max="13043" width="25.140625" style="2" customWidth="1"/>
    <col min="13044" max="13044" width="23.140625" style="2" customWidth="1"/>
    <col min="13045" max="13045" width="26.140625" style="2" customWidth="1"/>
    <col min="13046" max="13051" width="5.28515625" style="2" customWidth="1"/>
    <col min="13052" max="13053" width="4.140625" style="2" customWidth="1"/>
    <col min="13054" max="13061" width="5.140625" style="2" customWidth="1"/>
    <col min="13062" max="13253" width="12.7109375" style="2" customWidth="1"/>
    <col min="13254" max="13293" width="13.85546875" style="2"/>
    <col min="13294" max="13294" width="2" style="2" customWidth="1"/>
    <col min="13295" max="13295" width="10.7109375" style="2" customWidth="1"/>
    <col min="13296" max="13296" width="53.42578125" style="2" customWidth="1"/>
    <col min="13297" max="13297" width="26.5703125" style="2" bestFit="1" customWidth="1"/>
    <col min="13298" max="13298" width="17.42578125" style="2" customWidth="1"/>
    <col min="13299" max="13299" width="25.140625" style="2" customWidth="1"/>
    <col min="13300" max="13300" width="23.140625" style="2" customWidth="1"/>
    <col min="13301" max="13301" width="26.140625" style="2" customWidth="1"/>
    <col min="13302" max="13307" width="5.28515625" style="2" customWidth="1"/>
    <col min="13308" max="13309" width="4.140625" style="2" customWidth="1"/>
    <col min="13310" max="13317" width="5.140625" style="2" customWidth="1"/>
    <col min="13318" max="13509" width="12.7109375" style="2" customWidth="1"/>
    <col min="13510" max="13549" width="13.85546875" style="2"/>
    <col min="13550" max="13550" width="2" style="2" customWidth="1"/>
    <col min="13551" max="13551" width="10.7109375" style="2" customWidth="1"/>
    <col min="13552" max="13552" width="53.42578125" style="2" customWidth="1"/>
    <col min="13553" max="13553" width="26.5703125" style="2" bestFit="1" customWidth="1"/>
    <col min="13554" max="13554" width="17.42578125" style="2" customWidth="1"/>
    <col min="13555" max="13555" width="25.140625" style="2" customWidth="1"/>
    <col min="13556" max="13556" width="23.140625" style="2" customWidth="1"/>
    <col min="13557" max="13557" width="26.140625" style="2" customWidth="1"/>
    <col min="13558" max="13563" width="5.28515625" style="2" customWidth="1"/>
    <col min="13564" max="13565" width="4.140625" style="2" customWidth="1"/>
    <col min="13566" max="13573" width="5.140625" style="2" customWidth="1"/>
    <col min="13574" max="13765" width="12.7109375" style="2" customWidth="1"/>
    <col min="13766" max="13805" width="13.85546875" style="2"/>
    <col min="13806" max="13806" width="2" style="2" customWidth="1"/>
    <col min="13807" max="13807" width="10.7109375" style="2" customWidth="1"/>
    <col min="13808" max="13808" width="53.42578125" style="2" customWidth="1"/>
    <col min="13809" max="13809" width="26.5703125" style="2" bestFit="1" customWidth="1"/>
    <col min="13810" max="13810" width="17.42578125" style="2" customWidth="1"/>
    <col min="13811" max="13811" width="25.140625" style="2" customWidth="1"/>
    <col min="13812" max="13812" width="23.140625" style="2" customWidth="1"/>
    <col min="13813" max="13813" width="26.140625" style="2" customWidth="1"/>
    <col min="13814" max="13819" width="5.28515625" style="2" customWidth="1"/>
    <col min="13820" max="13821" width="4.140625" style="2" customWidth="1"/>
    <col min="13822" max="13829" width="5.140625" style="2" customWidth="1"/>
    <col min="13830" max="14021" width="12.7109375" style="2" customWidth="1"/>
    <col min="14022" max="14061" width="13.85546875" style="2"/>
    <col min="14062" max="14062" width="2" style="2" customWidth="1"/>
    <col min="14063" max="14063" width="10.7109375" style="2" customWidth="1"/>
    <col min="14064" max="14064" width="53.42578125" style="2" customWidth="1"/>
    <col min="14065" max="14065" width="26.5703125" style="2" bestFit="1" customWidth="1"/>
    <col min="14066" max="14066" width="17.42578125" style="2" customWidth="1"/>
    <col min="14067" max="14067" width="25.140625" style="2" customWidth="1"/>
    <col min="14068" max="14068" width="23.140625" style="2" customWidth="1"/>
    <col min="14069" max="14069" width="26.140625" style="2" customWidth="1"/>
    <col min="14070" max="14075" width="5.28515625" style="2" customWidth="1"/>
    <col min="14076" max="14077" width="4.140625" style="2" customWidth="1"/>
    <col min="14078" max="14085" width="5.140625" style="2" customWidth="1"/>
    <col min="14086" max="14277" width="12.7109375" style="2" customWidth="1"/>
    <col min="14278" max="14317" width="13.85546875" style="2"/>
    <col min="14318" max="14318" width="2" style="2" customWidth="1"/>
    <col min="14319" max="14319" width="10.7109375" style="2" customWidth="1"/>
    <col min="14320" max="14320" width="53.42578125" style="2" customWidth="1"/>
    <col min="14321" max="14321" width="26.5703125" style="2" bestFit="1" customWidth="1"/>
    <col min="14322" max="14322" width="17.42578125" style="2" customWidth="1"/>
    <col min="14323" max="14323" width="25.140625" style="2" customWidth="1"/>
    <col min="14324" max="14324" width="23.140625" style="2" customWidth="1"/>
    <col min="14325" max="14325" width="26.140625" style="2" customWidth="1"/>
    <col min="14326" max="14331" width="5.28515625" style="2" customWidth="1"/>
    <col min="14332" max="14333" width="4.140625" style="2" customWidth="1"/>
    <col min="14334" max="14341" width="5.140625" style="2" customWidth="1"/>
    <col min="14342" max="14533" width="12.7109375" style="2" customWidth="1"/>
    <col min="14534" max="14573" width="13.85546875" style="2"/>
    <col min="14574" max="14574" width="2" style="2" customWidth="1"/>
    <col min="14575" max="14575" width="10.7109375" style="2" customWidth="1"/>
    <col min="14576" max="14576" width="53.42578125" style="2" customWidth="1"/>
    <col min="14577" max="14577" width="26.5703125" style="2" bestFit="1" customWidth="1"/>
    <col min="14578" max="14578" width="17.42578125" style="2" customWidth="1"/>
    <col min="14579" max="14579" width="25.140625" style="2" customWidth="1"/>
    <col min="14580" max="14580" width="23.140625" style="2" customWidth="1"/>
    <col min="14581" max="14581" width="26.140625" style="2" customWidth="1"/>
    <col min="14582" max="14587" width="5.28515625" style="2" customWidth="1"/>
    <col min="14588" max="14589" width="4.140625" style="2" customWidth="1"/>
    <col min="14590" max="14597" width="5.140625" style="2" customWidth="1"/>
    <col min="14598" max="14789" width="12.7109375" style="2" customWidth="1"/>
    <col min="14790" max="14829" width="13.85546875" style="2"/>
    <col min="14830" max="14830" width="2" style="2" customWidth="1"/>
    <col min="14831" max="14831" width="10.7109375" style="2" customWidth="1"/>
    <col min="14832" max="14832" width="53.42578125" style="2" customWidth="1"/>
    <col min="14833" max="14833" width="26.5703125" style="2" bestFit="1" customWidth="1"/>
    <col min="14834" max="14834" width="17.42578125" style="2" customWidth="1"/>
    <col min="14835" max="14835" width="25.140625" style="2" customWidth="1"/>
    <col min="14836" max="14836" width="23.140625" style="2" customWidth="1"/>
    <col min="14837" max="14837" width="26.140625" style="2" customWidth="1"/>
    <col min="14838" max="14843" width="5.28515625" style="2" customWidth="1"/>
    <col min="14844" max="14845" width="4.140625" style="2" customWidth="1"/>
    <col min="14846" max="14853" width="5.140625" style="2" customWidth="1"/>
    <col min="14854" max="15045" width="12.7109375" style="2" customWidth="1"/>
    <col min="15046" max="15085" width="13.85546875" style="2"/>
    <col min="15086" max="15086" width="2" style="2" customWidth="1"/>
    <col min="15087" max="15087" width="10.7109375" style="2" customWidth="1"/>
    <col min="15088" max="15088" width="53.42578125" style="2" customWidth="1"/>
    <col min="15089" max="15089" width="26.5703125" style="2" bestFit="1" customWidth="1"/>
    <col min="15090" max="15090" width="17.42578125" style="2" customWidth="1"/>
    <col min="15091" max="15091" width="25.140625" style="2" customWidth="1"/>
    <col min="15092" max="15092" width="23.140625" style="2" customWidth="1"/>
    <col min="15093" max="15093" width="26.140625" style="2" customWidth="1"/>
    <col min="15094" max="15099" width="5.28515625" style="2" customWidth="1"/>
    <col min="15100" max="15101" width="4.140625" style="2" customWidth="1"/>
    <col min="15102" max="15109" width="5.140625" style="2" customWidth="1"/>
    <col min="15110" max="15301" width="12.7109375" style="2" customWidth="1"/>
    <col min="15302" max="15341" width="13.85546875" style="2"/>
    <col min="15342" max="15342" width="2" style="2" customWidth="1"/>
    <col min="15343" max="15343" width="10.7109375" style="2" customWidth="1"/>
    <col min="15344" max="15344" width="53.42578125" style="2" customWidth="1"/>
    <col min="15345" max="15345" width="26.5703125" style="2" bestFit="1" customWidth="1"/>
    <col min="15346" max="15346" width="17.42578125" style="2" customWidth="1"/>
    <col min="15347" max="15347" width="25.140625" style="2" customWidth="1"/>
    <col min="15348" max="15348" width="23.140625" style="2" customWidth="1"/>
    <col min="15349" max="15349" width="26.140625" style="2" customWidth="1"/>
    <col min="15350" max="15355" width="5.28515625" style="2" customWidth="1"/>
    <col min="15356" max="15357" width="4.140625" style="2" customWidth="1"/>
    <col min="15358" max="15365" width="5.140625" style="2" customWidth="1"/>
    <col min="15366" max="15557" width="12.7109375" style="2" customWidth="1"/>
    <col min="15558" max="15597" width="13.85546875" style="2"/>
    <col min="15598" max="15598" width="2" style="2" customWidth="1"/>
    <col min="15599" max="15599" width="10.7109375" style="2" customWidth="1"/>
    <col min="15600" max="15600" width="53.42578125" style="2" customWidth="1"/>
    <col min="15601" max="15601" width="26.5703125" style="2" bestFit="1" customWidth="1"/>
    <col min="15602" max="15602" width="17.42578125" style="2" customWidth="1"/>
    <col min="15603" max="15603" width="25.140625" style="2" customWidth="1"/>
    <col min="15604" max="15604" width="23.140625" style="2" customWidth="1"/>
    <col min="15605" max="15605" width="26.140625" style="2" customWidth="1"/>
    <col min="15606" max="15611" width="5.28515625" style="2" customWidth="1"/>
    <col min="15612" max="15613" width="4.140625" style="2" customWidth="1"/>
    <col min="15614" max="15621" width="5.140625" style="2" customWidth="1"/>
    <col min="15622" max="15813" width="12.7109375" style="2" customWidth="1"/>
    <col min="15814" max="15853" width="13.85546875" style="2"/>
    <col min="15854" max="15854" width="2" style="2" customWidth="1"/>
    <col min="15855" max="15855" width="10.7109375" style="2" customWidth="1"/>
    <col min="15856" max="15856" width="53.42578125" style="2" customWidth="1"/>
    <col min="15857" max="15857" width="26.5703125" style="2" bestFit="1" customWidth="1"/>
    <col min="15858" max="15858" width="17.42578125" style="2" customWidth="1"/>
    <col min="15859" max="15859" width="25.140625" style="2" customWidth="1"/>
    <col min="15860" max="15860" width="23.140625" style="2" customWidth="1"/>
    <col min="15861" max="15861" width="26.140625" style="2" customWidth="1"/>
    <col min="15862" max="15867" width="5.28515625" style="2" customWidth="1"/>
    <col min="15868" max="15869" width="4.140625" style="2" customWidth="1"/>
    <col min="15870" max="15877" width="5.140625" style="2" customWidth="1"/>
    <col min="15878" max="16069" width="12.7109375" style="2" customWidth="1"/>
    <col min="16070" max="16109" width="13.85546875" style="2"/>
    <col min="16110" max="16110" width="2" style="2" customWidth="1"/>
    <col min="16111" max="16111" width="10.7109375" style="2" customWidth="1"/>
    <col min="16112" max="16112" width="53.42578125" style="2" customWidth="1"/>
    <col min="16113" max="16113" width="26.5703125" style="2" bestFit="1" customWidth="1"/>
    <col min="16114" max="16114" width="17.42578125" style="2" customWidth="1"/>
    <col min="16115" max="16115" width="25.140625" style="2" customWidth="1"/>
    <col min="16116" max="16116" width="23.140625" style="2" customWidth="1"/>
    <col min="16117" max="16117" width="26.140625" style="2" customWidth="1"/>
    <col min="16118" max="16123" width="5.28515625" style="2" customWidth="1"/>
    <col min="16124" max="16125" width="4.140625" style="2" customWidth="1"/>
    <col min="16126" max="16133" width="5.140625" style="2" customWidth="1"/>
    <col min="16134" max="16325" width="12.7109375" style="2" customWidth="1"/>
    <col min="16326" max="16384" width="13.85546875" style="2"/>
  </cols>
  <sheetData>
    <row r="1" spans="1:197">
      <c r="A1" s="103"/>
      <c r="B1" s="104"/>
      <c r="C1" s="105"/>
      <c r="D1" s="106"/>
      <c r="E1" s="106"/>
      <c r="F1" s="107"/>
      <c r="G1" s="108"/>
      <c r="H1" s="108"/>
      <c r="I1" s="109"/>
      <c r="J1" s="108"/>
      <c r="K1" s="110"/>
    </row>
    <row r="2" spans="1:197" ht="23.25" customHeight="1">
      <c r="A2" s="111"/>
      <c r="B2" s="171" t="s">
        <v>52</v>
      </c>
      <c r="C2" s="172"/>
      <c r="D2" s="172"/>
      <c r="E2" s="172"/>
      <c r="F2" s="173"/>
      <c r="K2" s="112"/>
    </row>
    <row r="3" spans="1:197" ht="18" customHeight="1">
      <c r="A3" s="111"/>
      <c r="B3" s="50" t="s">
        <v>0</v>
      </c>
      <c r="C3" s="174" t="s">
        <v>1</v>
      </c>
      <c r="D3" s="175"/>
      <c r="E3" s="51" t="s">
        <v>2</v>
      </c>
      <c r="F3" s="52">
        <v>2</v>
      </c>
      <c r="K3" s="112"/>
    </row>
    <row r="4" spans="1:197" ht="17.25" thickBot="1">
      <c r="A4" s="111"/>
      <c r="B4" s="138"/>
      <c r="C4" s="138"/>
      <c r="D4" s="139"/>
      <c r="G4" s="119"/>
      <c r="H4" s="119"/>
      <c r="I4" s="140"/>
      <c r="J4" s="119"/>
      <c r="K4" s="112"/>
    </row>
    <row r="5" spans="1:197">
      <c r="A5" s="111"/>
      <c r="B5" s="103"/>
      <c r="C5" s="2"/>
      <c r="E5" s="106"/>
      <c r="F5" s="107"/>
      <c r="K5" s="141"/>
    </row>
    <row r="6" spans="1:197" ht="17.25" thickBot="1">
      <c r="A6" s="111"/>
      <c r="B6" s="111"/>
      <c r="K6" s="141"/>
    </row>
    <row r="7" spans="1:197" ht="16.5" customHeight="1" thickBot="1">
      <c r="A7" s="111"/>
      <c r="B7" s="146"/>
      <c r="C7" s="185" t="s">
        <v>3</v>
      </c>
      <c r="D7" s="186"/>
      <c r="E7" s="186"/>
      <c r="F7" s="186"/>
      <c r="G7" s="186"/>
      <c r="H7" s="187"/>
      <c r="I7" s="19"/>
      <c r="K7" s="141"/>
    </row>
    <row r="8" spans="1:197" ht="24.75" customHeight="1">
      <c r="A8" s="111"/>
      <c r="B8" s="146"/>
      <c r="C8" s="179" t="s">
        <v>58</v>
      </c>
      <c r="D8" s="180"/>
      <c r="E8" s="180"/>
      <c r="F8" s="180"/>
      <c r="G8" s="180"/>
      <c r="H8" s="181"/>
      <c r="I8" s="20"/>
      <c r="K8" s="141"/>
    </row>
    <row r="9" spans="1:197" ht="26.25" customHeight="1" thickBot="1">
      <c r="A9" s="111"/>
      <c r="B9" s="146"/>
      <c r="C9" s="182"/>
      <c r="D9" s="183"/>
      <c r="E9" s="183"/>
      <c r="F9" s="183"/>
      <c r="G9" s="183"/>
      <c r="H9" s="184"/>
      <c r="I9" s="20"/>
      <c r="K9" s="141"/>
    </row>
    <row r="10" spans="1:197" ht="44.25" customHeight="1" thickBot="1">
      <c r="A10" s="111"/>
      <c r="B10" s="146"/>
      <c r="C10" s="195" t="s">
        <v>70</v>
      </c>
      <c r="D10" s="196"/>
      <c r="E10" s="196"/>
      <c r="F10" s="196"/>
      <c r="G10" s="196"/>
      <c r="H10" s="197"/>
      <c r="I10" s="1"/>
      <c r="K10" s="141"/>
    </row>
    <row r="11" spans="1:197" s="3" customFormat="1">
      <c r="A11" s="113"/>
      <c r="B11" s="148"/>
      <c r="C11" s="191" t="s">
        <v>4</v>
      </c>
      <c r="D11" s="192" t="s">
        <v>5</v>
      </c>
      <c r="E11" s="131" t="s">
        <v>6</v>
      </c>
      <c r="F11" s="131" t="s">
        <v>7</v>
      </c>
      <c r="G11" s="131" t="s">
        <v>8</v>
      </c>
      <c r="H11" s="133" t="s">
        <v>9</v>
      </c>
      <c r="I11" s="1"/>
      <c r="J11" s="1"/>
      <c r="K11" s="14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row>
    <row r="12" spans="1:197" s="3" customFormat="1" ht="48.75" customHeight="1">
      <c r="A12" s="113"/>
      <c r="B12" s="148"/>
      <c r="C12" s="168"/>
      <c r="D12" s="193"/>
      <c r="E12" s="132" t="s">
        <v>10</v>
      </c>
      <c r="F12" s="132" t="s">
        <v>11</v>
      </c>
      <c r="G12" s="132" t="s">
        <v>12</v>
      </c>
      <c r="H12" s="134" t="s">
        <v>13</v>
      </c>
      <c r="I12" s="1"/>
      <c r="J12" s="1"/>
      <c r="K12" s="14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row>
    <row r="13" spans="1:197" s="3" customFormat="1" ht="28.5" customHeight="1" thickBot="1">
      <c r="A13" s="113"/>
      <c r="B13" s="148"/>
      <c r="C13" s="73" t="s">
        <v>14</v>
      </c>
      <c r="D13" s="194"/>
      <c r="E13" s="74" t="s">
        <v>15</v>
      </c>
      <c r="F13" s="74" t="s">
        <v>16</v>
      </c>
      <c r="G13" s="74" t="s">
        <v>17</v>
      </c>
      <c r="H13" s="135" t="s">
        <v>59</v>
      </c>
      <c r="I13" s="1"/>
      <c r="J13" s="1"/>
      <c r="K13" s="14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row>
    <row r="14" spans="1:197" s="3" customFormat="1" ht="27.75" customHeight="1">
      <c r="A14" s="113"/>
      <c r="B14" s="148"/>
      <c r="C14" s="188" t="s">
        <v>18</v>
      </c>
      <c r="D14" s="189"/>
      <c r="E14" s="189"/>
      <c r="F14" s="189"/>
      <c r="G14" s="189"/>
      <c r="H14" s="190"/>
      <c r="I14" s="1"/>
      <c r="J14" s="1"/>
      <c r="K14" s="14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row>
    <row r="15" spans="1:197" s="3" customFormat="1" ht="19.5" customHeight="1">
      <c r="A15" s="113"/>
      <c r="B15" s="148"/>
      <c r="C15" s="176" t="s">
        <v>19</v>
      </c>
      <c r="D15" s="177"/>
      <c r="E15" s="177"/>
      <c r="F15" s="177"/>
      <c r="G15" s="177"/>
      <c r="H15" s="178"/>
      <c r="I15" s="1"/>
      <c r="J15" s="1"/>
      <c r="K15" s="141"/>
      <c r="L15" s="4"/>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row>
    <row r="16" spans="1:197" s="3" customFormat="1">
      <c r="A16" s="113"/>
      <c r="B16" s="148"/>
      <c r="C16" s="253">
        <v>1</v>
      </c>
      <c r="D16" s="254" t="s">
        <v>71</v>
      </c>
      <c r="E16" s="150">
        <f>(9906968/1.7281)</f>
        <v>5732867.3109195074</v>
      </c>
      <c r="F16" s="255"/>
      <c r="G16" s="262">
        <f xml:space="preserve"> 3*30%</f>
        <v>0.89999999999999991</v>
      </c>
      <c r="H16" s="256">
        <f>ROUND((C16)*((E16)+(F16))*(G16),2)</f>
        <v>5159580.58</v>
      </c>
      <c r="I16" s="1"/>
      <c r="J16" s="1"/>
      <c r="K16" s="14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row>
    <row r="17" spans="1:197" s="3" customFormat="1">
      <c r="A17" s="113"/>
      <c r="B17" s="148"/>
      <c r="C17" s="253">
        <v>1</v>
      </c>
      <c r="D17" s="254" t="s">
        <v>72</v>
      </c>
      <c r="E17" s="150">
        <f>6419501/1.7281</f>
        <v>3714774.0292807128</v>
      </c>
      <c r="F17" s="255"/>
      <c r="G17" s="262">
        <v>3</v>
      </c>
      <c r="H17" s="256">
        <f>ROUND((C17)*((E17)+(F17))*(G17),2)</f>
        <v>11144322.09</v>
      </c>
      <c r="I17" s="1"/>
      <c r="J17" s="1"/>
      <c r="K17" s="14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row>
    <row r="18" spans="1:197" s="3" customFormat="1">
      <c r="A18" s="113"/>
      <c r="B18" s="148"/>
      <c r="C18" s="253">
        <v>1</v>
      </c>
      <c r="D18" s="254" t="s">
        <v>73</v>
      </c>
      <c r="E18" s="150">
        <f>(7119377/1.7281)</f>
        <v>4119771.4252647418</v>
      </c>
      <c r="F18" s="255"/>
      <c r="G18" s="262">
        <v>1.5</v>
      </c>
      <c r="H18" s="256">
        <f>ROUND((C18)*((E18)+(F18))*(G18),2)</f>
        <v>6179657.1399999997</v>
      </c>
      <c r="I18" s="1"/>
      <c r="J18" s="1"/>
      <c r="K18" s="14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row>
    <row r="19" spans="1:197" s="3" customFormat="1">
      <c r="A19" s="113"/>
      <c r="B19" s="148"/>
      <c r="C19" s="253"/>
      <c r="D19" s="254"/>
      <c r="E19" s="255"/>
      <c r="F19" s="255"/>
      <c r="G19" s="257"/>
      <c r="H19" s="256"/>
      <c r="I19" s="1"/>
      <c r="J19" s="1"/>
      <c r="K19" s="14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row>
    <row r="20" spans="1:197" s="3" customFormat="1">
      <c r="A20" s="113"/>
      <c r="B20" s="148"/>
      <c r="C20" s="176" t="s">
        <v>20</v>
      </c>
      <c r="D20" s="177"/>
      <c r="E20" s="177"/>
      <c r="F20" s="177"/>
      <c r="G20" s="177"/>
      <c r="H20" s="178"/>
      <c r="I20" s="1"/>
      <c r="J20" s="1"/>
      <c r="K20" s="14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row>
    <row r="21" spans="1:197" s="3" customFormat="1">
      <c r="A21" s="113"/>
      <c r="B21" s="148"/>
      <c r="C21" s="253">
        <v>1</v>
      </c>
      <c r="D21" s="254" t="s">
        <v>74</v>
      </c>
      <c r="E21" s="150">
        <f>ROUND((3538182/1.7281),2)</f>
        <v>2047440.54</v>
      </c>
      <c r="F21" s="255"/>
      <c r="G21" s="262">
        <v>1.5</v>
      </c>
      <c r="H21" s="256">
        <f t="shared" ref="H21" si="0">ROUND((C21)*((E21)+(F21))*(G21),2)</f>
        <v>3071160.81</v>
      </c>
      <c r="I21" s="1"/>
      <c r="J21" s="1"/>
      <c r="K21" s="14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row>
    <row r="22" spans="1:197" s="3" customFormat="1">
      <c r="A22" s="113"/>
      <c r="B22" s="148"/>
      <c r="C22" s="253">
        <v>1</v>
      </c>
      <c r="D22" s="254" t="s">
        <v>75</v>
      </c>
      <c r="E22" s="150">
        <f>ROUND((3687738/1.7281),2)</f>
        <v>2133984.14</v>
      </c>
      <c r="F22" s="255"/>
      <c r="G22" s="263">
        <v>0.75</v>
      </c>
      <c r="H22" s="256">
        <f>ROUND((C22)*((E22)+(F22))*(G22),2)</f>
        <v>1600488.11</v>
      </c>
      <c r="I22" s="1"/>
      <c r="J22" s="1"/>
      <c r="K22" s="141"/>
      <c r="L22" s="5"/>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row>
    <row r="23" spans="1:197" s="3" customFormat="1">
      <c r="A23" s="113"/>
      <c r="B23" s="148"/>
      <c r="C23" s="253"/>
      <c r="D23" s="258"/>
      <c r="E23" s="260"/>
      <c r="F23" s="255"/>
      <c r="G23" s="257"/>
      <c r="H23" s="256"/>
      <c r="I23" s="1"/>
      <c r="J23" s="112"/>
      <c r="K23" s="112"/>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row>
    <row r="24" spans="1:197" s="3" customFormat="1">
      <c r="A24" s="113"/>
      <c r="B24" s="148"/>
      <c r="C24" s="176" t="s">
        <v>21</v>
      </c>
      <c r="D24" s="177"/>
      <c r="E24" s="177"/>
      <c r="F24" s="177"/>
      <c r="G24" s="177"/>
      <c r="H24" s="178"/>
      <c r="I24" s="1"/>
      <c r="J24" s="112"/>
      <c r="K24" s="112"/>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row>
    <row r="25" spans="1:197" s="3" customFormat="1">
      <c r="A25" s="113"/>
      <c r="B25" s="148"/>
      <c r="C25" s="253"/>
      <c r="D25" s="258"/>
      <c r="E25" s="259"/>
      <c r="F25" s="255"/>
      <c r="G25" s="257"/>
      <c r="H25" s="256"/>
      <c r="I25" s="1"/>
      <c r="J25" s="112"/>
      <c r="K25" s="112"/>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row>
    <row r="26" spans="1:197" s="3" customFormat="1">
      <c r="A26" s="113"/>
      <c r="B26" s="148"/>
      <c r="C26" s="253"/>
      <c r="D26" s="258"/>
      <c r="E26" s="259"/>
      <c r="F26" s="255"/>
      <c r="G26" s="257"/>
      <c r="H26" s="256"/>
      <c r="I26" s="1"/>
      <c r="J26" s="1"/>
      <c r="K26" s="14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row>
    <row r="27" spans="1:197" s="3" customFormat="1">
      <c r="A27" s="113"/>
      <c r="B27" s="148"/>
      <c r="C27" s="176" t="s">
        <v>22</v>
      </c>
      <c r="D27" s="177"/>
      <c r="E27" s="177"/>
      <c r="F27" s="177"/>
      <c r="G27" s="177"/>
      <c r="H27" s="178"/>
      <c r="I27" s="1"/>
      <c r="J27" s="1"/>
      <c r="K27" s="14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row>
    <row r="28" spans="1:197" s="3" customFormat="1">
      <c r="A28" s="113"/>
      <c r="B28" s="148"/>
      <c r="C28" s="253">
        <v>1</v>
      </c>
      <c r="D28" s="254" t="s">
        <v>76</v>
      </c>
      <c r="E28" s="150">
        <f>ROUND((2290570/1.7281),2)</f>
        <v>1325484.6399999999</v>
      </c>
      <c r="F28" s="255"/>
      <c r="G28" s="263">
        <v>0.6</v>
      </c>
      <c r="H28" s="256">
        <f>ROUND((C28)*((E28)+(F28))*(G28),2)</f>
        <v>795290.78</v>
      </c>
      <c r="I28" s="1"/>
      <c r="J28" s="1"/>
      <c r="K28" s="14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row>
    <row r="29" spans="1:197" s="3" customFormat="1">
      <c r="A29" s="113"/>
      <c r="B29" s="148"/>
      <c r="C29" s="253">
        <v>1</v>
      </c>
      <c r="D29" s="258" t="s">
        <v>77</v>
      </c>
      <c r="E29" s="150">
        <f>ROUND((2110945/1.7281),2)</f>
        <v>1221541</v>
      </c>
      <c r="F29" s="255"/>
      <c r="G29" s="263">
        <v>0.6</v>
      </c>
      <c r="H29" s="256">
        <f>ROUND((C29)*((E29)+(F29))*(G29),2)</f>
        <v>732924.6</v>
      </c>
      <c r="I29" s="1"/>
      <c r="J29" s="112"/>
      <c r="K29" s="112"/>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row>
    <row r="30" spans="1:197" s="3" customFormat="1">
      <c r="A30" s="113"/>
      <c r="B30" s="148"/>
      <c r="C30" s="253"/>
      <c r="D30" s="254"/>
      <c r="E30" s="255"/>
      <c r="F30" s="255"/>
      <c r="G30" s="261"/>
      <c r="H30" s="256"/>
      <c r="I30" s="1"/>
      <c r="J30" s="1"/>
      <c r="K30" s="14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row>
    <row r="31" spans="1:197" s="3" customFormat="1">
      <c r="A31" s="148"/>
      <c r="C31" s="176" t="s">
        <v>23</v>
      </c>
      <c r="D31" s="177"/>
      <c r="E31" s="177"/>
      <c r="F31" s="177"/>
      <c r="G31" s="177"/>
      <c r="H31" s="178"/>
      <c r="I31" s="1"/>
      <c r="J31" s="1"/>
      <c r="K31" s="14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row>
    <row r="32" spans="1:197" s="3" customFormat="1">
      <c r="A32" s="113"/>
      <c r="B32" s="148"/>
      <c r="C32" s="53"/>
      <c r="D32" s="54"/>
      <c r="E32" s="55"/>
      <c r="F32" s="55"/>
      <c r="G32" s="56"/>
      <c r="H32" s="57"/>
      <c r="I32" s="18"/>
      <c r="J32" s="1"/>
      <c r="K32" s="14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row>
    <row r="33" spans="1:197" s="3" customFormat="1" ht="16.5" customHeight="1">
      <c r="A33" s="113"/>
      <c r="B33" s="148"/>
      <c r="C33" s="198" t="s">
        <v>60</v>
      </c>
      <c r="D33" s="199"/>
      <c r="E33" s="199"/>
      <c r="F33" s="199"/>
      <c r="G33" s="200"/>
      <c r="H33" s="269">
        <f>SUM(H16:H19)+SUM(H21:H22)+SUM(H28:H29)</f>
        <v>28683424.109999996</v>
      </c>
      <c r="I33" s="6"/>
      <c r="J33" s="1"/>
      <c r="K33" s="14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row>
    <row r="34" spans="1:197" s="3" customFormat="1" ht="16.5" customHeight="1">
      <c r="A34" s="148"/>
      <c r="C34" s="198" t="s">
        <v>61</v>
      </c>
      <c r="D34" s="199"/>
      <c r="E34" s="199"/>
      <c r="F34" s="199"/>
      <c r="G34" s="200"/>
      <c r="H34" s="271">
        <v>2.2999999999999998</v>
      </c>
      <c r="I34" s="142" t="s">
        <v>24</v>
      </c>
      <c r="J34" s="143"/>
      <c r="K34" s="142"/>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row>
    <row r="35" spans="1:197" s="3" customFormat="1" ht="17.25" customHeight="1" thickBot="1">
      <c r="A35" s="113"/>
      <c r="B35" s="148"/>
      <c r="C35" s="205" t="s">
        <v>62</v>
      </c>
      <c r="D35" s="206"/>
      <c r="E35" s="206"/>
      <c r="F35" s="206"/>
      <c r="G35" s="207"/>
      <c r="H35" s="270">
        <f>ROUND(H33*H34,2)</f>
        <v>65971875.450000003</v>
      </c>
      <c r="I35" s="20"/>
      <c r="J35" s="112"/>
      <c r="K35" s="112"/>
      <c r="L35" s="1"/>
      <c r="M35" s="1"/>
      <c r="N35" s="268">
        <v>65971875.449999996</v>
      </c>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row>
    <row r="36" spans="1:197" s="3" customFormat="1">
      <c r="A36" s="113"/>
      <c r="B36" s="148"/>
      <c r="C36" s="167" t="s">
        <v>4</v>
      </c>
      <c r="D36" s="169" t="s">
        <v>25</v>
      </c>
      <c r="E36" s="193" t="s">
        <v>26</v>
      </c>
      <c r="F36" s="136" t="s">
        <v>27</v>
      </c>
      <c r="G36" s="201" t="s">
        <v>63</v>
      </c>
      <c r="H36" s="137" t="s">
        <v>9</v>
      </c>
      <c r="I36" s="1"/>
      <c r="J36" s="112"/>
      <c r="K36" s="112"/>
      <c r="L36" s="1"/>
      <c r="M36" s="1"/>
      <c r="N36" s="5">
        <f>N35-H35</f>
        <v>0</v>
      </c>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row>
    <row r="37" spans="1:197" s="3" customFormat="1">
      <c r="A37" s="113"/>
      <c r="B37" s="148"/>
      <c r="C37" s="168"/>
      <c r="D37" s="169"/>
      <c r="E37" s="193"/>
      <c r="F37" s="71" t="s">
        <v>28</v>
      </c>
      <c r="G37" s="202"/>
      <c r="H37" s="72" t="s">
        <v>13</v>
      </c>
      <c r="I37" s="1"/>
      <c r="J37" s="1"/>
      <c r="K37" s="14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row>
    <row r="38" spans="1:197" s="3" customFormat="1" ht="17.25" thickBot="1">
      <c r="A38" s="113"/>
      <c r="B38" s="148"/>
      <c r="C38" s="73" t="s">
        <v>29</v>
      </c>
      <c r="D38" s="170"/>
      <c r="E38" s="194"/>
      <c r="F38" s="74" t="s">
        <v>30</v>
      </c>
      <c r="G38" s="74" t="s">
        <v>31</v>
      </c>
      <c r="H38" s="135" t="s">
        <v>64</v>
      </c>
      <c r="I38" s="1"/>
      <c r="J38" s="1"/>
      <c r="K38" s="14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row>
    <row r="39" spans="1:197" s="3" customFormat="1" ht="30" customHeight="1">
      <c r="A39" s="113"/>
      <c r="B39" s="148"/>
      <c r="C39" s="188" t="s">
        <v>32</v>
      </c>
      <c r="D39" s="189"/>
      <c r="E39" s="189"/>
      <c r="F39" s="189"/>
      <c r="G39" s="189"/>
      <c r="H39" s="190"/>
      <c r="I39" s="1"/>
      <c r="J39" s="1"/>
      <c r="K39" s="14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row>
    <row r="40" spans="1:197" s="3" customFormat="1">
      <c r="A40" s="113"/>
      <c r="B40" s="148"/>
      <c r="C40" s="176" t="s">
        <v>33</v>
      </c>
      <c r="D40" s="177"/>
      <c r="E40" s="177"/>
      <c r="F40" s="177"/>
      <c r="G40" s="177"/>
      <c r="H40" s="178"/>
      <c r="I40" s="1"/>
      <c r="J40" s="1"/>
      <c r="K40" s="14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row>
    <row r="41" spans="1:197" s="3" customFormat="1">
      <c r="A41" s="113"/>
      <c r="B41" s="148"/>
      <c r="C41" s="75"/>
      <c r="D41" s="54"/>
      <c r="E41" s="78"/>
      <c r="F41" s="77"/>
      <c r="G41" s="79"/>
      <c r="H41" s="76"/>
      <c r="I41" s="1"/>
      <c r="J41" s="5"/>
      <c r="K41" s="14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row>
    <row r="42" spans="1:197" s="3" customFormat="1">
      <c r="A42" s="113"/>
      <c r="B42" s="148"/>
      <c r="C42" s="75"/>
      <c r="D42" s="54"/>
      <c r="E42" s="78"/>
      <c r="F42" s="77"/>
      <c r="G42" s="79"/>
      <c r="H42" s="76"/>
      <c r="I42" s="1"/>
      <c r="J42" s="5"/>
      <c r="K42" s="14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row>
    <row r="43" spans="1:197" s="3" customFormat="1">
      <c r="A43" s="113"/>
      <c r="B43" s="148"/>
      <c r="C43" s="176" t="s">
        <v>34</v>
      </c>
      <c r="D43" s="177"/>
      <c r="E43" s="177"/>
      <c r="F43" s="177"/>
      <c r="G43" s="177"/>
      <c r="H43" s="178"/>
      <c r="I43" s="1"/>
      <c r="J43" s="1"/>
      <c r="K43" s="14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row>
    <row r="44" spans="1:197" s="3" customFormat="1" ht="76.5">
      <c r="A44" s="113"/>
      <c r="B44" s="148"/>
      <c r="C44" s="253">
        <v>1</v>
      </c>
      <c r="D44" s="265" t="s">
        <v>78</v>
      </c>
      <c r="E44" s="266" t="s">
        <v>86</v>
      </c>
      <c r="F44" s="267">
        <v>1873629.82</v>
      </c>
      <c r="G44" s="264">
        <v>1</v>
      </c>
      <c r="H44" s="256">
        <f>ROUND(C44*F44*G44,2)</f>
        <v>1873629.82</v>
      </c>
      <c r="I44" s="1"/>
      <c r="J44" s="1"/>
      <c r="K44" s="14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row>
    <row r="45" spans="1:197" s="3" customFormat="1">
      <c r="A45" s="113"/>
      <c r="B45" s="148"/>
      <c r="C45" s="75"/>
      <c r="D45" s="54"/>
      <c r="E45" s="78"/>
      <c r="F45" s="77"/>
      <c r="G45" s="79"/>
      <c r="H45" s="76"/>
      <c r="I45" s="1"/>
      <c r="J45" s="5"/>
      <c r="K45" s="14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197" s="3" customFormat="1">
      <c r="A46" s="148"/>
      <c r="C46" s="176" t="s">
        <v>35</v>
      </c>
      <c r="D46" s="177"/>
      <c r="E46" s="177"/>
      <c r="F46" s="177"/>
      <c r="G46" s="177"/>
      <c r="H46" s="178"/>
      <c r="I46" s="1"/>
      <c r="J46" s="1"/>
      <c r="K46" s="141"/>
      <c r="L46" s="1"/>
      <c r="M46" s="1"/>
      <c r="N46" s="1"/>
      <c r="O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row>
    <row r="47" spans="1:197" s="3" customFormat="1" ht="38.25">
      <c r="A47" s="148"/>
      <c r="C47" s="253">
        <v>1</v>
      </c>
      <c r="D47" s="272" t="s">
        <v>80</v>
      </c>
      <c r="E47" s="151" t="s">
        <v>79</v>
      </c>
      <c r="F47" s="152">
        <v>105791.85</v>
      </c>
      <c r="G47" s="264">
        <v>1</v>
      </c>
      <c r="H47" s="256">
        <f t="shared" ref="H47:H51" si="1">ROUND(C47*F47*G47,2)</f>
        <v>105791.85</v>
      </c>
      <c r="I47" s="1"/>
      <c r="J47" s="112"/>
      <c r="K47" s="112"/>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row>
    <row r="48" spans="1:197" s="3" customFormat="1" ht="51">
      <c r="A48" s="148"/>
      <c r="C48" s="253">
        <v>1</v>
      </c>
      <c r="D48" s="272" t="s">
        <v>81</v>
      </c>
      <c r="E48" s="151" t="s">
        <v>79</v>
      </c>
      <c r="F48" s="152">
        <v>66219.45</v>
      </c>
      <c r="G48" s="264">
        <v>1</v>
      </c>
      <c r="H48" s="256">
        <f t="shared" si="1"/>
        <v>66219.45</v>
      </c>
      <c r="I48" s="1"/>
      <c r="J48" s="112"/>
      <c r="K48" s="112"/>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row>
    <row r="49" spans="1:197" s="3" customFormat="1" ht="38.25">
      <c r="A49" s="148"/>
      <c r="C49" s="253">
        <v>1</v>
      </c>
      <c r="D49" s="272" t="s">
        <v>82</v>
      </c>
      <c r="E49" s="151" t="s">
        <v>79</v>
      </c>
      <c r="F49" s="152">
        <v>492865.56</v>
      </c>
      <c r="G49" s="264">
        <v>1</v>
      </c>
      <c r="H49" s="256">
        <f t="shared" si="1"/>
        <v>492865.56</v>
      </c>
      <c r="I49" s="1"/>
      <c r="J49" s="112"/>
      <c r="K49" s="112"/>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row>
    <row r="50" spans="1:197" s="3" customFormat="1" ht="38.25">
      <c r="A50" s="148"/>
      <c r="C50" s="253">
        <v>1</v>
      </c>
      <c r="D50" s="272" t="s">
        <v>83</v>
      </c>
      <c r="E50" s="151" t="s">
        <v>79</v>
      </c>
      <c r="F50" s="152">
        <v>132243.91</v>
      </c>
      <c r="G50" s="264">
        <v>1</v>
      </c>
      <c r="H50" s="256">
        <f t="shared" si="1"/>
        <v>132243.91</v>
      </c>
      <c r="I50" s="1"/>
      <c r="J50" s="112"/>
      <c r="K50" s="112"/>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row>
    <row r="51" spans="1:197" s="3" customFormat="1" ht="51">
      <c r="A51" s="148"/>
      <c r="C51" s="253">
        <v>1</v>
      </c>
      <c r="D51" s="272" t="s">
        <v>84</v>
      </c>
      <c r="E51" s="151" t="s">
        <v>79</v>
      </c>
      <c r="F51" s="152">
        <v>143422.76</v>
      </c>
      <c r="G51" s="264">
        <v>1</v>
      </c>
      <c r="H51" s="256">
        <f t="shared" si="1"/>
        <v>143422.76</v>
      </c>
      <c r="I51" s="1"/>
      <c r="J51" s="112"/>
      <c r="K51" s="112"/>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row>
    <row r="52" spans="1:197" s="3" customFormat="1" ht="63.75">
      <c r="A52" s="148"/>
      <c r="C52" s="253">
        <v>3</v>
      </c>
      <c r="D52" s="272" t="s">
        <v>85</v>
      </c>
      <c r="E52" s="151" t="s">
        <v>79</v>
      </c>
      <c r="F52" s="152">
        <v>161539.29</v>
      </c>
      <c r="G52" s="264">
        <v>1</v>
      </c>
      <c r="H52" s="256">
        <f>C52*F52*G52</f>
        <v>484617.87</v>
      </c>
      <c r="I52" s="1"/>
      <c r="J52" s="112"/>
      <c r="K52" s="112"/>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row>
    <row r="53" spans="1:197" s="3" customFormat="1">
      <c r="A53" s="148"/>
      <c r="C53" s="75"/>
      <c r="D53" s="80"/>
      <c r="E53" s="78"/>
      <c r="F53" s="81"/>
      <c r="G53" s="79"/>
      <c r="H53" s="76"/>
      <c r="I53" s="1"/>
      <c r="J53" s="112"/>
      <c r="K53" s="112"/>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row>
    <row r="54" spans="1:197" s="3" customFormat="1" ht="17.25" thickBot="1">
      <c r="A54" s="148"/>
      <c r="C54" s="75"/>
      <c r="D54" s="80"/>
      <c r="E54" s="78"/>
      <c r="F54" s="81"/>
      <c r="G54" s="79"/>
      <c r="H54" s="76"/>
      <c r="I54" s="1"/>
      <c r="J54" s="112"/>
      <c r="K54" s="112"/>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row>
    <row r="55" spans="1:197" s="3" customFormat="1" ht="16.5" customHeight="1" thickBot="1">
      <c r="A55" s="113"/>
      <c r="B55" s="148"/>
      <c r="C55" s="208" t="s">
        <v>65</v>
      </c>
      <c r="D55" s="209"/>
      <c r="E55" s="209"/>
      <c r="F55" s="209"/>
      <c r="G55" s="210"/>
      <c r="H55" s="82">
        <f>SUM(H44)+SUM(H47:H54)</f>
        <v>3298791.2199999997</v>
      </c>
      <c r="I55" s="7"/>
      <c r="J55" s="1"/>
      <c r="K55" s="14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row>
    <row r="56" spans="1:197" s="3" customFormat="1" ht="16.5" customHeight="1" thickBot="1">
      <c r="A56" s="113"/>
      <c r="B56" s="148"/>
      <c r="C56" s="198" t="s">
        <v>66</v>
      </c>
      <c r="D56" s="199"/>
      <c r="E56" s="199"/>
      <c r="F56" s="199"/>
      <c r="G56" s="200"/>
      <c r="H56" s="83">
        <f>H35+H55</f>
        <v>69270666.670000002</v>
      </c>
      <c r="I56" s="8"/>
      <c r="J56" s="9"/>
      <c r="K56" s="141"/>
      <c r="L56" s="10"/>
      <c r="M56" s="1"/>
      <c r="N56" s="153"/>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row>
    <row r="57" spans="1:197" s="3" customFormat="1">
      <c r="A57" s="113"/>
      <c r="B57" s="148"/>
      <c r="C57" s="198" t="s">
        <v>36</v>
      </c>
      <c r="D57" s="199"/>
      <c r="E57" s="199"/>
      <c r="F57" s="199"/>
      <c r="G57" s="200"/>
      <c r="H57" s="154">
        <v>0</v>
      </c>
      <c r="I57" s="18"/>
      <c r="J57" s="9"/>
      <c r="K57" s="141"/>
      <c r="L57" s="10"/>
      <c r="M57" s="1"/>
      <c r="N57" s="5"/>
      <c r="O57" s="1"/>
      <c r="P57" s="1"/>
      <c r="Q57" s="5"/>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row>
    <row r="58" spans="1:197" s="3" customFormat="1">
      <c r="A58" s="113"/>
      <c r="B58" s="148"/>
      <c r="C58" s="198" t="s">
        <v>67</v>
      </c>
      <c r="D58" s="199"/>
      <c r="E58" s="199"/>
      <c r="F58" s="199"/>
      <c r="G58" s="200"/>
      <c r="H58" s="83">
        <f>H56</f>
        <v>69270666.670000002</v>
      </c>
      <c r="I58" s="8"/>
      <c r="J58" s="9"/>
      <c r="K58" s="141"/>
      <c r="L58" s="10"/>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row>
    <row r="59" spans="1:197" s="3" customFormat="1">
      <c r="A59" s="148"/>
      <c r="B59" s="148"/>
      <c r="C59" s="198" t="s">
        <v>68</v>
      </c>
      <c r="D59" s="199"/>
      <c r="E59" s="199"/>
      <c r="F59" s="199"/>
      <c r="G59" s="200"/>
      <c r="H59" s="84">
        <f>ROUND(H58*19%,2)</f>
        <v>13161426.67</v>
      </c>
      <c r="I59" s="5"/>
      <c r="J59" s="1"/>
      <c r="K59" s="141"/>
      <c r="L59" s="1"/>
      <c r="M59" s="1"/>
      <c r="N59" s="1"/>
      <c r="O59" s="1"/>
      <c r="P59" s="1"/>
      <c r="Q59" s="5"/>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row>
    <row r="60" spans="1:197" s="3" customFormat="1" ht="17.25" thickBot="1">
      <c r="A60" s="113"/>
      <c r="B60" s="148"/>
      <c r="C60" s="205" t="s">
        <v>37</v>
      </c>
      <c r="D60" s="206"/>
      <c r="E60" s="206"/>
      <c r="F60" s="206"/>
      <c r="G60" s="207"/>
      <c r="H60" s="85">
        <f>ROUND(H58+H59,2)</f>
        <v>82432093.340000004</v>
      </c>
      <c r="I60" s="11"/>
      <c r="J60" s="144"/>
      <c r="K60" s="112"/>
      <c r="L60" s="12"/>
      <c r="M60" s="1"/>
      <c r="N60" s="268">
        <v>82432093.340000004</v>
      </c>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row>
    <row r="61" spans="1:197">
      <c r="A61" s="111"/>
      <c r="B61" s="148"/>
      <c r="C61" s="86"/>
      <c r="D61" s="87"/>
      <c r="E61" s="87"/>
      <c r="F61" s="87"/>
      <c r="G61" s="87"/>
      <c r="H61" s="88"/>
      <c r="I61" s="1"/>
      <c r="K61" s="141"/>
      <c r="N61" s="5">
        <f>N60-H60</f>
        <v>0</v>
      </c>
    </row>
    <row r="62" spans="1:197" ht="159" customHeight="1">
      <c r="A62" s="111"/>
      <c r="B62" s="148"/>
      <c r="C62" s="160" t="s">
        <v>87</v>
      </c>
      <c r="D62" s="161"/>
      <c r="E62" s="161"/>
      <c r="F62" s="161"/>
      <c r="G62" s="161"/>
      <c r="H62" s="162"/>
      <c r="I62" s="1"/>
      <c r="K62" s="141"/>
    </row>
    <row r="63" spans="1:197">
      <c r="A63" s="111"/>
      <c r="B63" s="148"/>
      <c r="C63" s="155"/>
      <c r="D63" s="156"/>
      <c r="E63" s="156"/>
      <c r="F63" s="156"/>
      <c r="G63" s="156"/>
      <c r="H63" s="157"/>
      <c r="I63" s="1"/>
      <c r="K63" s="141"/>
    </row>
    <row r="64" spans="1:197">
      <c r="A64" s="146"/>
      <c r="B64" s="148"/>
      <c r="C64" s="89" t="s">
        <v>38</v>
      </c>
      <c r="D64" s="90"/>
      <c r="E64" s="90"/>
      <c r="F64" s="91"/>
      <c r="G64" s="92"/>
      <c r="H64" s="93"/>
      <c r="I64" s="1"/>
      <c r="J64" s="14"/>
      <c r="K64" s="145"/>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row>
    <row r="65" spans="1:197">
      <c r="A65" s="146"/>
      <c r="B65" s="148"/>
      <c r="C65" s="58"/>
      <c r="D65" s="59"/>
      <c r="E65" s="59"/>
      <c r="F65" s="60"/>
      <c r="G65" s="61"/>
      <c r="H65" s="62"/>
      <c r="I65" s="1"/>
      <c r="J65" s="14"/>
      <c r="K65" s="145"/>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row>
    <row r="66" spans="1:197">
      <c r="A66" s="111"/>
      <c r="B66" s="146"/>
      <c r="C66" s="58"/>
      <c r="D66" s="59"/>
      <c r="E66" s="59"/>
      <c r="F66" s="60"/>
      <c r="G66" s="61"/>
      <c r="H66" s="62"/>
      <c r="I66" s="1"/>
      <c r="J66" s="14"/>
      <c r="K66" s="145"/>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row>
    <row r="67" spans="1:197">
      <c r="A67" s="111"/>
      <c r="B67" s="146"/>
      <c r="C67" s="58"/>
      <c r="D67" s="59"/>
      <c r="E67" s="59"/>
      <c r="F67" s="60"/>
      <c r="G67" s="61"/>
      <c r="H67" s="62"/>
      <c r="I67" s="1"/>
      <c r="J67" s="14"/>
      <c r="K67" s="145"/>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row>
    <row r="68" spans="1:197">
      <c r="A68" s="111"/>
      <c r="B68" s="146"/>
      <c r="C68" s="63"/>
      <c r="D68" s="64"/>
      <c r="E68" s="59"/>
      <c r="F68" s="65"/>
      <c r="G68" s="66"/>
      <c r="H68" s="67"/>
      <c r="I68" s="1"/>
      <c r="J68" s="14"/>
      <c r="K68" s="145"/>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row>
    <row r="69" spans="1:197" ht="26.25" customHeight="1">
      <c r="A69" s="111"/>
      <c r="B69" s="146"/>
      <c r="C69" s="163" t="s">
        <v>39</v>
      </c>
      <c r="D69" s="164"/>
      <c r="E69" s="164"/>
      <c r="F69" s="203" t="s">
        <v>40</v>
      </c>
      <c r="G69" s="203"/>
      <c r="H69" s="204"/>
      <c r="I69" s="1"/>
      <c r="J69" s="14"/>
      <c r="K69" s="145"/>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row>
    <row r="70" spans="1:197" ht="17.25" thickBot="1">
      <c r="A70" s="111"/>
      <c r="B70" s="146"/>
      <c r="C70" s="165"/>
      <c r="D70" s="166"/>
      <c r="E70" s="166"/>
      <c r="F70" s="68"/>
      <c r="G70" s="69"/>
      <c r="H70" s="70"/>
      <c r="I70" s="1"/>
      <c r="K70" s="141"/>
    </row>
    <row r="71" spans="1:197" ht="17.25" thickBot="1">
      <c r="A71" s="111"/>
      <c r="B71" s="111"/>
      <c r="C71" s="2"/>
      <c r="D71" s="147"/>
      <c r="E71" s="147"/>
      <c r="F71" s="2"/>
      <c r="G71" s="147"/>
      <c r="H71" s="147"/>
      <c r="I71" s="119"/>
      <c r="J71" s="2"/>
      <c r="K71" s="146"/>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row>
    <row r="72" spans="1:197" ht="16.5" customHeight="1">
      <c r="A72" s="111"/>
      <c r="B72" s="104"/>
      <c r="C72" s="104"/>
      <c r="D72" s="2"/>
      <c r="E72" s="2"/>
      <c r="F72" s="104"/>
      <c r="G72" s="2"/>
      <c r="H72" s="2"/>
      <c r="I72" s="1"/>
      <c r="J72" s="104"/>
      <c r="K72" s="41"/>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row>
    <row r="73" spans="1:197" ht="17.25" thickBot="1">
      <c r="A73" s="114"/>
      <c r="B73" s="115"/>
      <c r="C73" s="116"/>
      <c r="D73" s="117"/>
      <c r="E73" s="117"/>
      <c r="F73" s="118"/>
      <c r="G73" s="119"/>
      <c r="H73" s="119"/>
      <c r="I73" s="119"/>
      <c r="J73" s="119"/>
      <c r="K73" s="120"/>
    </row>
    <row r="74" spans="1:197">
      <c r="I74" s="1"/>
    </row>
    <row r="75" spans="1:197">
      <c r="I75" s="1"/>
    </row>
    <row r="76" spans="1:197">
      <c r="I76" s="1"/>
    </row>
    <row r="77" spans="1:197">
      <c r="I77" s="1"/>
    </row>
    <row r="78" spans="1:197">
      <c r="I78" s="1"/>
    </row>
    <row r="79" spans="1:197">
      <c r="I79" s="1"/>
    </row>
    <row r="80" spans="1:197">
      <c r="I80" s="1"/>
    </row>
    <row r="81" spans="2:9">
      <c r="I81" s="1"/>
    </row>
    <row r="82" spans="2:9">
      <c r="I82" s="1"/>
    </row>
    <row r="83" spans="2:9" s="1" customFormat="1">
      <c r="B83" s="2"/>
      <c r="C83" s="13"/>
      <c r="D83" s="15"/>
      <c r="E83" s="15"/>
      <c r="F83" s="16"/>
    </row>
    <row r="84" spans="2:9" s="1" customFormat="1">
      <c r="C84" s="13"/>
      <c r="D84" s="15"/>
      <c r="E84" s="15"/>
      <c r="F84" s="16"/>
    </row>
    <row r="85" spans="2:9" s="1" customFormat="1">
      <c r="C85" s="13"/>
      <c r="D85" s="15"/>
      <c r="E85" s="15"/>
      <c r="F85" s="16"/>
    </row>
    <row r="86" spans="2:9" s="1" customFormat="1">
      <c r="C86" s="13"/>
      <c r="D86" s="15"/>
      <c r="E86" s="15"/>
      <c r="F86" s="16"/>
    </row>
    <row r="87" spans="2:9" s="1" customFormat="1">
      <c r="C87" s="13"/>
      <c r="D87" s="15"/>
      <c r="E87" s="15"/>
      <c r="F87" s="16"/>
    </row>
    <row r="88" spans="2:9" s="1" customFormat="1">
      <c r="C88" s="13"/>
      <c r="D88" s="15"/>
      <c r="E88" s="15"/>
      <c r="F88" s="16"/>
    </row>
    <row r="89" spans="2:9" s="1" customFormat="1">
      <c r="C89" s="13"/>
      <c r="D89" s="15"/>
      <c r="E89" s="15"/>
      <c r="F89" s="16"/>
    </row>
    <row r="90" spans="2:9" s="1" customFormat="1">
      <c r="C90" s="13"/>
      <c r="D90" s="15"/>
      <c r="E90" s="15"/>
      <c r="F90" s="16"/>
    </row>
    <row r="91" spans="2:9" s="1" customFormat="1">
      <c r="C91" s="13"/>
      <c r="D91" s="15"/>
      <c r="E91" s="15"/>
      <c r="F91" s="16"/>
    </row>
    <row r="92" spans="2:9" s="1" customFormat="1">
      <c r="C92" s="13"/>
      <c r="D92" s="15"/>
      <c r="E92" s="15"/>
      <c r="F92" s="16"/>
    </row>
    <row r="93" spans="2:9" s="1" customFormat="1">
      <c r="C93" s="13"/>
      <c r="D93" s="15"/>
      <c r="E93" s="15"/>
      <c r="F93" s="16"/>
    </row>
    <row r="94" spans="2:9" s="1" customFormat="1">
      <c r="C94" s="13"/>
      <c r="D94" s="15"/>
      <c r="E94" s="15"/>
      <c r="F94" s="16"/>
    </row>
    <row r="95" spans="2:9" s="1" customFormat="1">
      <c r="C95" s="13"/>
      <c r="D95" s="15"/>
      <c r="E95" s="15"/>
      <c r="F95" s="16"/>
    </row>
    <row r="96" spans="2:9" s="1" customFormat="1">
      <c r="C96" s="13"/>
      <c r="D96" s="15"/>
      <c r="E96" s="15"/>
      <c r="F96" s="16"/>
    </row>
    <row r="97" spans="3:6" s="1" customFormat="1">
      <c r="C97" s="13"/>
      <c r="D97" s="15"/>
      <c r="E97" s="15"/>
      <c r="F97" s="16"/>
    </row>
    <row r="98" spans="3:6" s="1" customFormat="1">
      <c r="C98" s="13"/>
      <c r="D98" s="15"/>
      <c r="E98" s="15"/>
      <c r="F98" s="16"/>
    </row>
    <row r="99" spans="3:6" s="1" customFormat="1">
      <c r="C99" s="13"/>
      <c r="D99" s="15"/>
      <c r="E99" s="15"/>
      <c r="F99" s="16"/>
    </row>
    <row r="100" spans="3:6" s="1" customFormat="1">
      <c r="C100" s="13"/>
      <c r="D100" s="15"/>
      <c r="E100" s="15"/>
      <c r="F100" s="16"/>
    </row>
    <row r="101" spans="3:6" s="1" customFormat="1">
      <c r="C101" s="13"/>
      <c r="D101" s="15"/>
      <c r="E101" s="15"/>
      <c r="F101" s="16"/>
    </row>
    <row r="102" spans="3:6" s="1" customFormat="1">
      <c r="C102" s="13"/>
      <c r="D102" s="15"/>
      <c r="E102" s="15"/>
      <c r="F102" s="16"/>
    </row>
    <row r="103" spans="3:6" s="1" customFormat="1">
      <c r="C103" s="13"/>
      <c r="D103" s="15"/>
      <c r="E103" s="15"/>
      <c r="F103" s="16"/>
    </row>
    <row r="104" spans="3:6" s="1" customFormat="1">
      <c r="C104" s="13"/>
      <c r="D104" s="15"/>
      <c r="E104" s="15"/>
      <c r="F104" s="16"/>
    </row>
    <row r="105" spans="3:6" s="1" customFormat="1">
      <c r="C105" s="13"/>
      <c r="D105" s="15"/>
      <c r="E105" s="15"/>
      <c r="F105" s="16"/>
    </row>
    <row r="106" spans="3:6" s="1" customFormat="1">
      <c r="C106" s="13"/>
      <c r="D106" s="15"/>
      <c r="E106" s="15"/>
      <c r="F106" s="16"/>
    </row>
    <row r="107" spans="3:6" s="1" customFormat="1">
      <c r="C107" s="13"/>
      <c r="D107" s="15"/>
      <c r="E107" s="15"/>
      <c r="F107" s="16"/>
    </row>
    <row r="108" spans="3:6" s="1" customFormat="1">
      <c r="C108" s="13"/>
      <c r="D108" s="15"/>
      <c r="E108" s="15"/>
      <c r="F108" s="16"/>
    </row>
    <row r="109" spans="3:6" s="1" customFormat="1">
      <c r="C109" s="13"/>
      <c r="D109" s="15"/>
      <c r="E109" s="15"/>
      <c r="F109" s="16"/>
    </row>
    <row r="110" spans="3:6" s="1" customFormat="1">
      <c r="C110" s="13"/>
      <c r="D110" s="15"/>
      <c r="E110" s="15"/>
      <c r="F110" s="16"/>
    </row>
    <row r="111" spans="3:6" s="1" customFormat="1">
      <c r="C111" s="13"/>
      <c r="D111" s="15"/>
      <c r="E111" s="15"/>
      <c r="F111" s="16"/>
    </row>
    <row r="112" spans="3:6" s="1" customFormat="1">
      <c r="C112" s="13"/>
      <c r="D112" s="15"/>
      <c r="E112" s="15"/>
      <c r="F112" s="16"/>
    </row>
    <row r="113" spans="3:6" s="1" customFormat="1">
      <c r="C113" s="13"/>
      <c r="D113" s="15"/>
      <c r="E113" s="15"/>
      <c r="F113" s="16"/>
    </row>
    <row r="114" spans="3:6" s="1" customFormat="1">
      <c r="C114" s="13"/>
      <c r="D114" s="15"/>
      <c r="E114" s="15"/>
      <c r="F114" s="16"/>
    </row>
    <row r="115" spans="3:6" s="1" customFormat="1">
      <c r="C115" s="13"/>
      <c r="D115" s="15"/>
      <c r="E115" s="15"/>
      <c r="F115" s="16"/>
    </row>
    <row r="116" spans="3:6" s="1" customFormat="1">
      <c r="C116" s="13"/>
      <c r="D116" s="15"/>
      <c r="E116" s="15"/>
      <c r="F116" s="16"/>
    </row>
    <row r="117" spans="3:6" s="1" customFormat="1">
      <c r="C117" s="13"/>
      <c r="D117" s="15"/>
      <c r="E117" s="15"/>
      <c r="F117" s="16"/>
    </row>
    <row r="118" spans="3:6" s="1" customFormat="1">
      <c r="C118" s="13"/>
      <c r="D118" s="15"/>
      <c r="E118" s="15"/>
      <c r="F118" s="16"/>
    </row>
    <row r="119" spans="3:6" s="1" customFormat="1">
      <c r="C119" s="13"/>
      <c r="D119" s="15"/>
      <c r="E119" s="15"/>
      <c r="F119" s="16"/>
    </row>
    <row r="120" spans="3:6" s="1" customFormat="1">
      <c r="C120" s="13"/>
      <c r="D120" s="15"/>
      <c r="E120" s="15"/>
      <c r="F120" s="16"/>
    </row>
    <row r="121" spans="3:6" s="1" customFormat="1">
      <c r="C121" s="13"/>
      <c r="D121" s="15"/>
      <c r="E121" s="15"/>
      <c r="F121" s="16"/>
    </row>
    <row r="122" spans="3:6" s="1" customFormat="1">
      <c r="C122" s="13"/>
      <c r="D122" s="15"/>
      <c r="E122" s="15"/>
      <c r="F122" s="16"/>
    </row>
    <row r="123" spans="3:6" s="1" customFormat="1">
      <c r="C123" s="13"/>
      <c r="D123" s="15"/>
      <c r="E123" s="15"/>
      <c r="F123" s="16"/>
    </row>
    <row r="124" spans="3:6" s="1" customFormat="1">
      <c r="C124" s="13"/>
      <c r="D124" s="15"/>
      <c r="E124" s="15"/>
      <c r="F124" s="16"/>
    </row>
    <row r="125" spans="3:6" s="1" customFormat="1">
      <c r="C125" s="13"/>
      <c r="D125" s="15"/>
      <c r="E125" s="15"/>
      <c r="F125" s="16"/>
    </row>
    <row r="126" spans="3:6" s="1" customFormat="1">
      <c r="C126" s="13"/>
      <c r="D126" s="15"/>
      <c r="E126" s="15"/>
      <c r="F126" s="16"/>
    </row>
    <row r="127" spans="3:6" s="1" customFormat="1">
      <c r="C127" s="13"/>
      <c r="D127" s="15"/>
      <c r="E127" s="15"/>
      <c r="F127" s="16"/>
    </row>
    <row r="128" spans="3:6" s="1" customFormat="1">
      <c r="C128" s="13"/>
      <c r="D128" s="15"/>
      <c r="E128" s="15"/>
      <c r="F128" s="16"/>
    </row>
    <row r="129" spans="3:6" s="1" customFormat="1">
      <c r="C129" s="13"/>
      <c r="D129" s="15"/>
      <c r="E129" s="15"/>
      <c r="F129" s="16"/>
    </row>
    <row r="130" spans="3:6" s="1" customFormat="1">
      <c r="C130" s="13"/>
      <c r="D130" s="15"/>
      <c r="E130" s="15"/>
      <c r="F130" s="16"/>
    </row>
    <row r="131" spans="3:6" s="1" customFormat="1">
      <c r="C131" s="13"/>
      <c r="D131" s="15"/>
      <c r="E131" s="15"/>
      <c r="F131" s="16"/>
    </row>
    <row r="132" spans="3:6" s="1" customFormat="1">
      <c r="C132" s="13"/>
      <c r="D132" s="15"/>
      <c r="E132" s="15"/>
      <c r="F132" s="16"/>
    </row>
    <row r="133" spans="3:6" s="1" customFormat="1">
      <c r="C133" s="13"/>
      <c r="D133" s="15"/>
      <c r="E133" s="15"/>
      <c r="F133" s="16"/>
    </row>
    <row r="134" spans="3:6" s="1" customFormat="1">
      <c r="C134" s="13"/>
      <c r="D134" s="15"/>
      <c r="E134" s="15"/>
      <c r="F134" s="16"/>
    </row>
    <row r="135" spans="3:6" s="1" customFormat="1">
      <c r="C135" s="13"/>
      <c r="D135" s="15"/>
      <c r="E135" s="15"/>
      <c r="F135" s="16"/>
    </row>
    <row r="136" spans="3:6" s="1" customFormat="1">
      <c r="C136" s="13"/>
      <c r="D136" s="15"/>
      <c r="E136" s="15"/>
      <c r="F136" s="16"/>
    </row>
    <row r="137" spans="3:6" s="1" customFormat="1">
      <c r="C137" s="13"/>
      <c r="D137" s="15"/>
      <c r="E137" s="15"/>
      <c r="F137" s="16"/>
    </row>
    <row r="138" spans="3:6" s="1" customFormat="1">
      <c r="C138" s="13"/>
      <c r="D138" s="15"/>
      <c r="E138" s="15"/>
      <c r="F138" s="16"/>
    </row>
    <row r="139" spans="3:6" s="1" customFormat="1">
      <c r="C139" s="13"/>
      <c r="D139" s="15"/>
      <c r="E139" s="15"/>
      <c r="F139" s="16"/>
    </row>
    <row r="140" spans="3:6" s="1" customFormat="1">
      <c r="C140" s="13"/>
      <c r="D140" s="15"/>
      <c r="E140" s="15"/>
      <c r="F140" s="16"/>
    </row>
    <row r="141" spans="3:6" s="1" customFormat="1">
      <c r="C141" s="13"/>
      <c r="D141" s="15"/>
      <c r="E141" s="15"/>
      <c r="F141" s="16"/>
    </row>
    <row r="142" spans="3:6" s="1" customFormat="1">
      <c r="C142" s="13"/>
      <c r="D142" s="15"/>
      <c r="E142" s="15"/>
      <c r="F142" s="16"/>
    </row>
    <row r="143" spans="3:6" s="1" customFormat="1">
      <c r="C143" s="13"/>
      <c r="D143" s="15"/>
      <c r="E143" s="15"/>
      <c r="F143" s="16"/>
    </row>
    <row r="144" spans="3:6" s="1" customFormat="1">
      <c r="C144" s="13"/>
      <c r="D144" s="15"/>
      <c r="E144" s="15"/>
      <c r="F144" s="16"/>
    </row>
    <row r="145" spans="3:6" s="1" customFormat="1">
      <c r="C145" s="13"/>
      <c r="D145" s="15"/>
      <c r="E145" s="15"/>
      <c r="F145" s="16"/>
    </row>
    <row r="146" spans="3:6" s="1" customFormat="1">
      <c r="C146" s="13"/>
      <c r="D146" s="15"/>
      <c r="E146" s="15"/>
      <c r="F146" s="16"/>
    </row>
    <row r="147" spans="3:6" s="1" customFormat="1">
      <c r="C147" s="13"/>
      <c r="D147" s="15"/>
      <c r="E147" s="15"/>
      <c r="F147" s="16"/>
    </row>
    <row r="148" spans="3:6" s="1" customFormat="1">
      <c r="C148" s="13"/>
      <c r="D148" s="15"/>
      <c r="E148" s="15"/>
      <c r="F148" s="16"/>
    </row>
    <row r="149" spans="3:6" s="1" customFormat="1">
      <c r="C149" s="13"/>
      <c r="D149" s="15"/>
      <c r="E149" s="15"/>
      <c r="F149" s="16"/>
    </row>
    <row r="150" spans="3:6" s="1" customFormat="1">
      <c r="C150" s="13"/>
      <c r="D150" s="15"/>
      <c r="E150" s="15"/>
      <c r="F150" s="16"/>
    </row>
    <row r="151" spans="3:6" s="1" customFormat="1">
      <c r="C151" s="13"/>
      <c r="D151" s="15"/>
      <c r="E151" s="15"/>
      <c r="F151" s="16"/>
    </row>
    <row r="152" spans="3:6" s="1" customFormat="1">
      <c r="C152" s="13"/>
      <c r="D152" s="15"/>
      <c r="E152" s="15"/>
      <c r="F152" s="16"/>
    </row>
    <row r="153" spans="3:6" s="1" customFormat="1">
      <c r="C153" s="13"/>
      <c r="D153" s="15"/>
      <c r="E153" s="15"/>
      <c r="F153" s="16"/>
    </row>
    <row r="154" spans="3:6" s="1" customFormat="1">
      <c r="C154" s="13"/>
      <c r="D154" s="15"/>
      <c r="E154" s="15"/>
      <c r="F154" s="16"/>
    </row>
    <row r="155" spans="3:6" s="1" customFormat="1">
      <c r="C155" s="13"/>
      <c r="D155" s="15"/>
      <c r="E155" s="15"/>
      <c r="F155" s="16"/>
    </row>
    <row r="156" spans="3:6" s="1" customFormat="1">
      <c r="C156" s="13"/>
      <c r="D156" s="15"/>
      <c r="E156" s="15"/>
      <c r="F156" s="16"/>
    </row>
    <row r="157" spans="3:6" s="1" customFormat="1">
      <c r="C157" s="13"/>
      <c r="D157" s="15"/>
      <c r="E157" s="15"/>
      <c r="F157" s="16"/>
    </row>
    <row r="158" spans="3:6" s="1" customFormat="1">
      <c r="C158" s="13"/>
      <c r="D158" s="15"/>
      <c r="E158" s="15"/>
      <c r="F158" s="16"/>
    </row>
    <row r="159" spans="3:6" s="1" customFormat="1">
      <c r="C159" s="13"/>
      <c r="D159" s="15"/>
      <c r="E159" s="15"/>
      <c r="F159" s="16"/>
    </row>
    <row r="160" spans="3:6" s="1" customFormat="1">
      <c r="C160" s="13"/>
      <c r="D160" s="15"/>
      <c r="E160" s="15"/>
      <c r="F160" s="16"/>
    </row>
    <row r="161" spans="3:6" s="1" customFormat="1">
      <c r="C161" s="13"/>
      <c r="D161" s="15"/>
      <c r="E161" s="15"/>
      <c r="F161" s="16"/>
    </row>
    <row r="162" spans="3:6" s="1" customFormat="1">
      <c r="C162" s="13"/>
      <c r="D162" s="15"/>
      <c r="E162" s="15"/>
      <c r="F162" s="16"/>
    </row>
    <row r="163" spans="3:6" s="1" customFormat="1">
      <c r="C163" s="13"/>
      <c r="D163" s="15"/>
      <c r="E163" s="15"/>
      <c r="F163" s="16"/>
    </row>
    <row r="164" spans="3:6" s="1" customFormat="1">
      <c r="C164" s="13"/>
      <c r="D164" s="15"/>
      <c r="E164" s="15"/>
      <c r="F164" s="16"/>
    </row>
    <row r="165" spans="3:6" s="1" customFormat="1">
      <c r="C165" s="13"/>
      <c r="D165" s="15"/>
      <c r="E165" s="15"/>
      <c r="F165" s="16"/>
    </row>
    <row r="166" spans="3:6" s="1" customFormat="1">
      <c r="C166" s="13"/>
      <c r="D166" s="15"/>
      <c r="E166" s="15"/>
      <c r="F166" s="16"/>
    </row>
    <row r="167" spans="3:6" s="1" customFormat="1">
      <c r="C167" s="13"/>
      <c r="D167" s="15"/>
      <c r="E167" s="15"/>
      <c r="F167" s="16"/>
    </row>
    <row r="168" spans="3:6" s="1" customFormat="1">
      <c r="C168" s="13"/>
      <c r="D168" s="15"/>
      <c r="E168" s="15"/>
      <c r="F168" s="16"/>
    </row>
    <row r="169" spans="3:6" s="1" customFormat="1">
      <c r="C169" s="13"/>
      <c r="D169" s="15"/>
      <c r="E169" s="15"/>
      <c r="F169" s="16"/>
    </row>
    <row r="170" spans="3:6" s="1" customFormat="1">
      <c r="C170" s="13"/>
      <c r="D170" s="15"/>
      <c r="E170" s="15"/>
      <c r="F170" s="16"/>
    </row>
    <row r="171" spans="3:6" s="1" customFormat="1">
      <c r="C171" s="13"/>
      <c r="D171" s="15"/>
      <c r="E171" s="15"/>
      <c r="F171" s="16"/>
    </row>
    <row r="172" spans="3:6" s="1" customFormat="1">
      <c r="C172" s="13"/>
      <c r="D172" s="15"/>
      <c r="E172" s="15"/>
      <c r="F172" s="16"/>
    </row>
    <row r="173" spans="3:6" s="1" customFormat="1">
      <c r="C173" s="13"/>
      <c r="D173" s="15"/>
      <c r="E173" s="15"/>
      <c r="F173" s="16"/>
    </row>
    <row r="174" spans="3:6" s="1" customFormat="1">
      <c r="C174" s="13"/>
      <c r="D174" s="15"/>
      <c r="E174" s="15"/>
      <c r="F174" s="16"/>
    </row>
    <row r="175" spans="3:6" s="1" customFormat="1">
      <c r="C175" s="13"/>
      <c r="D175" s="15"/>
      <c r="E175" s="15"/>
      <c r="F175" s="16"/>
    </row>
    <row r="176" spans="3:6" s="1" customFormat="1">
      <c r="C176" s="13"/>
      <c r="D176" s="15"/>
      <c r="E176" s="15"/>
      <c r="F176" s="16"/>
    </row>
    <row r="177" spans="3:6" s="1" customFormat="1">
      <c r="C177" s="13"/>
      <c r="D177" s="15"/>
      <c r="E177" s="15"/>
      <c r="F177" s="16"/>
    </row>
    <row r="178" spans="3:6" s="1" customFormat="1">
      <c r="C178" s="13"/>
      <c r="D178" s="15"/>
      <c r="E178" s="15"/>
      <c r="F178" s="16"/>
    </row>
    <row r="179" spans="3:6" s="1" customFormat="1">
      <c r="C179" s="13"/>
      <c r="D179" s="15"/>
      <c r="E179" s="15"/>
      <c r="F179" s="16"/>
    </row>
    <row r="180" spans="3:6" s="1" customFormat="1">
      <c r="C180" s="13"/>
      <c r="D180" s="15"/>
      <c r="E180" s="15"/>
      <c r="F180" s="16"/>
    </row>
    <row r="181" spans="3:6" s="1" customFormat="1">
      <c r="C181" s="13"/>
      <c r="D181" s="15"/>
      <c r="E181" s="15"/>
      <c r="F181" s="16"/>
    </row>
    <row r="182" spans="3:6" s="1" customFormat="1">
      <c r="C182" s="13"/>
      <c r="D182" s="15"/>
      <c r="E182" s="15"/>
      <c r="F182" s="16"/>
    </row>
    <row r="183" spans="3:6" s="1" customFormat="1">
      <c r="C183" s="13"/>
      <c r="D183" s="15"/>
      <c r="E183" s="15"/>
      <c r="F183" s="16"/>
    </row>
    <row r="184" spans="3:6" s="1" customFormat="1">
      <c r="C184" s="13"/>
      <c r="D184" s="15"/>
      <c r="E184" s="15"/>
      <c r="F184" s="16"/>
    </row>
    <row r="185" spans="3:6" s="1" customFormat="1">
      <c r="C185" s="13"/>
      <c r="D185" s="15"/>
      <c r="E185" s="15"/>
      <c r="F185" s="16"/>
    </row>
    <row r="186" spans="3:6" s="1" customFormat="1">
      <c r="C186" s="13"/>
      <c r="D186" s="15"/>
      <c r="E186" s="15"/>
      <c r="F186" s="16"/>
    </row>
    <row r="187" spans="3:6" s="1" customFormat="1">
      <c r="C187" s="13"/>
      <c r="D187" s="15"/>
      <c r="E187" s="15"/>
      <c r="F187" s="16"/>
    </row>
    <row r="188" spans="3:6" s="1" customFormat="1">
      <c r="C188" s="13"/>
      <c r="D188" s="15"/>
      <c r="E188" s="15"/>
      <c r="F188" s="16"/>
    </row>
    <row r="189" spans="3:6" s="1" customFormat="1">
      <c r="C189" s="13"/>
      <c r="D189" s="15"/>
      <c r="E189" s="15"/>
      <c r="F189" s="16"/>
    </row>
    <row r="190" spans="3:6" s="1" customFormat="1">
      <c r="C190" s="13"/>
      <c r="D190" s="15"/>
      <c r="E190" s="15"/>
      <c r="F190" s="16"/>
    </row>
    <row r="191" spans="3:6" s="1" customFormat="1">
      <c r="C191" s="13"/>
      <c r="D191" s="15"/>
      <c r="E191" s="15"/>
      <c r="F191" s="16"/>
    </row>
    <row r="192" spans="3:6" s="1" customFormat="1">
      <c r="C192" s="13"/>
      <c r="D192" s="15"/>
      <c r="E192" s="15"/>
      <c r="F192" s="16"/>
    </row>
    <row r="193" spans="3:6" s="1" customFormat="1">
      <c r="C193" s="13"/>
      <c r="D193" s="15"/>
      <c r="E193" s="15"/>
      <c r="F193" s="16"/>
    </row>
    <row r="194" spans="3:6" s="1" customFormat="1">
      <c r="C194" s="13"/>
      <c r="D194" s="15"/>
      <c r="E194" s="15"/>
      <c r="F194" s="16"/>
    </row>
    <row r="195" spans="3:6" s="1" customFormat="1">
      <c r="C195" s="13"/>
      <c r="D195" s="15"/>
      <c r="E195" s="15"/>
      <c r="F195" s="16"/>
    </row>
    <row r="196" spans="3:6" s="1" customFormat="1">
      <c r="C196" s="13"/>
      <c r="D196" s="15"/>
      <c r="E196" s="15"/>
      <c r="F196" s="16"/>
    </row>
    <row r="197" spans="3:6" s="1" customFormat="1">
      <c r="C197" s="13"/>
      <c r="D197" s="15"/>
      <c r="E197" s="15"/>
      <c r="F197" s="16"/>
    </row>
    <row r="198" spans="3:6" s="1" customFormat="1">
      <c r="C198" s="13"/>
      <c r="D198" s="15"/>
      <c r="E198" s="15"/>
      <c r="F198" s="16"/>
    </row>
    <row r="199" spans="3:6" s="1" customFormat="1">
      <c r="C199" s="13"/>
      <c r="D199" s="15"/>
      <c r="E199" s="15"/>
      <c r="F199" s="16"/>
    </row>
    <row r="200" spans="3:6" s="1" customFormat="1">
      <c r="C200" s="13"/>
      <c r="D200" s="15"/>
      <c r="E200" s="15"/>
      <c r="F200" s="16"/>
    </row>
    <row r="201" spans="3:6" s="1" customFormat="1">
      <c r="C201" s="13"/>
      <c r="D201" s="15"/>
      <c r="E201" s="15"/>
      <c r="F201" s="16"/>
    </row>
    <row r="202" spans="3:6" s="1" customFormat="1">
      <c r="C202" s="13"/>
      <c r="D202" s="15"/>
      <c r="E202" s="15"/>
      <c r="F202" s="16"/>
    </row>
    <row r="203" spans="3:6" s="1" customFormat="1">
      <c r="C203" s="13"/>
      <c r="D203" s="15"/>
      <c r="E203" s="15"/>
      <c r="F203" s="16"/>
    </row>
    <row r="204" spans="3:6" s="1" customFormat="1">
      <c r="C204" s="13"/>
      <c r="D204" s="15"/>
      <c r="E204" s="15"/>
      <c r="F204" s="16"/>
    </row>
    <row r="205" spans="3:6" s="1" customFormat="1">
      <c r="C205" s="13"/>
      <c r="D205" s="15"/>
      <c r="E205" s="15"/>
      <c r="F205" s="16"/>
    </row>
    <row r="206" spans="3:6" s="1" customFormat="1">
      <c r="C206" s="13"/>
      <c r="D206" s="15"/>
      <c r="E206" s="15"/>
      <c r="F206" s="16"/>
    </row>
    <row r="207" spans="3:6" s="1" customFormat="1">
      <c r="C207" s="13"/>
      <c r="D207" s="15"/>
      <c r="E207" s="15"/>
      <c r="F207" s="16"/>
    </row>
    <row r="208" spans="3:6" s="1" customFormat="1">
      <c r="C208" s="13"/>
      <c r="D208" s="15"/>
      <c r="E208" s="15"/>
      <c r="F208" s="16"/>
    </row>
    <row r="209" spans="3:6" s="1" customFormat="1">
      <c r="C209" s="13"/>
      <c r="D209" s="15"/>
      <c r="E209" s="15"/>
      <c r="F209" s="16"/>
    </row>
    <row r="210" spans="3:6" s="1" customFormat="1">
      <c r="C210" s="13"/>
      <c r="D210" s="15"/>
      <c r="E210" s="15"/>
      <c r="F210" s="16"/>
    </row>
    <row r="211" spans="3:6" s="1" customFormat="1">
      <c r="C211" s="13"/>
      <c r="D211" s="15"/>
      <c r="E211" s="15"/>
      <c r="F211" s="16"/>
    </row>
    <row r="212" spans="3:6" s="1" customFormat="1">
      <c r="C212" s="13"/>
      <c r="D212" s="15"/>
      <c r="E212" s="15"/>
      <c r="F212" s="16"/>
    </row>
    <row r="213" spans="3:6" s="1" customFormat="1">
      <c r="C213" s="13"/>
      <c r="D213" s="15"/>
      <c r="E213" s="15"/>
      <c r="F213" s="16"/>
    </row>
    <row r="214" spans="3:6" s="1" customFormat="1">
      <c r="C214" s="13"/>
      <c r="D214" s="15"/>
      <c r="E214" s="15"/>
      <c r="F214" s="16"/>
    </row>
    <row r="215" spans="3:6" s="1" customFormat="1">
      <c r="C215" s="13"/>
      <c r="D215" s="15"/>
      <c r="E215" s="15"/>
      <c r="F215" s="16"/>
    </row>
    <row r="216" spans="3:6" s="1" customFormat="1">
      <c r="C216" s="13"/>
      <c r="D216" s="15"/>
      <c r="E216" s="15"/>
      <c r="F216" s="16"/>
    </row>
    <row r="217" spans="3:6" s="1" customFormat="1">
      <c r="C217" s="13"/>
      <c r="D217" s="15"/>
      <c r="E217" s="15"/>
      <c r="F217" s="16"/>
    </row>
    <row r="218" spans="3:6" s="1" customFormat="1">
      <c r="C218" s="13"/>
      <c r="D218" s="15"/>
      <c r="E218" s="15"/>
      <c r="F218" s="16"/>
    </row>
    <row r="219" spans="3:6" s="1" customFormat="1">
      <c r="C219" s="13"/>
      <c r="D219" s="15"/>
      <c r="E219" s="15"/>
      <c r="F219" s="16"/>
    </row>
    <row r="220" spans="3:6" s="1" customFormat="1">
      <c r="C220" s="13"/>
      <c r="D220" s="15"/>
      <c r="E220" s="15"/>
      <c r="F220" s="16"/>
    </row>
    <row r="221" spans="3:6" s="1" customFormat="1">
      <c r="C221" s="13"/>
      <c r="D221" s="15"/>
      <c r="E221" s="15"/>
      <c r="F221" s="16"/>
    </row>
    <row r="222" spans="3:6" s="1" customFormat="1">
      <c r="C222" s="13"/>
      <c r="D222" s="15"/>
      <c r="E222" s="15"/>
      <c r="F222" s="16"/>
    </row>
    <row r="223" spans="3:6" s="1" customFormat="1">
      <c r="C223" s="13"/>
      <c r="D223" s="15"/>
      <c r="E223" s="15"/>
      <c r="F223" s="16"/>
    </row>
    <row r="224" spans="3:6" s="1" customFormat="1">
      <c r="C224" s="13"/>
      <c r="D224" s="15"/>
      <c r="E224" s="15"/>
      <c r="F224" s="16"/>
    </row>
    <row r="225" spans="3:6" s="1" customFormat="1">
      <c r="C225" s="13"/>
      <c r="D225" s="15"/>
      <c r="E225" s="15"/>
      <c r="F225" s="16"/>
    </row>
    <row r="226" spans="3:6" s="1" customFormat="1">
      <c r="C226" s="13"/>
      <c r="D226" s="15"/>
      <c r="E226" s="15"/>
      <c r="F226" s="16"/>
    </row>
    <row r="227" spans="3:6" s="1" customFormat="1">
      <c r="C227" s="13"/>
      <c r="D227" s="15"/>
      <c r="E227" s="15"/>
      <c r="F227" s="16"/>
    </row>
    <row r="228" spans="3:6" s="1" customFormat="1">
      <c r="C228" s="13"/>
      <c r="D228" s="15"/>
      <c r="E228" s="15"/>
      <c r="F228" s="16"/>
    </row>
    <row r="229" spans="3:6" s="1" customFormat="1">
      <c r="C229" s="13"/>
      <c r="D229" s="15"/>
      <c r="E229" s="15"/>
      <c r="F229" s="16"/>
    </row>
    <row r="230" spans="3:6" s="1" customFormat="1">
      <c r="C230" s="13"/>
      <c r="D230" s="15"/>
      <c r="E230" s="15"/>
      <c r="F230" s="16"/>
    </row>
    <row r="231" spans="3:6" s="1" customFormat="1">
      <c r="C231" s="13"/>
      <c r="D231" s="15"/>
      <c r="E231" s="15"/>
      <c r="F231" s="16"/>
    </row>
    <row r="232" spans="3:6" s="1" customFormat="1">
      <c r="C232" s="13"/>
      <c r="D232" s="15"/>
      <c r="E232" s="15"/>
      <c r="F232" s="16"/>
    </row>
    <row r="233" spans="3:6" s="1" customFormat="1">
      <c r="C233" s="13"/>
      <c r="D233" s="15"/>
      <c r="E233" s="15"/>
      <c r="F233" s="16"/>
    </row>
    <row r="234" spans="3:6" s="1" customFormat="1">
      <c r="C234" s="13"/>
      <c r="D234" s="15"/>
      <c r="E234" s="15"/>
      <c r="F234" s="16"/>
    </row>
    <row r="235" spans="3:6" s="1" customFormat="1">
      <c r="C235" s="13"/>
      <c r="D235" s="15"/>
      <c r="E235" s="15"/>
      <c r="F235" s="16"/>
    </row>
    <row r="236" spans="3:6" s="1" customFormat="1">
      <c r="C236" s="13"/>
      <c r="D236" s="15"/>
      <c r="E236" s="15"/>
      <c r="F236" s="16"/>
    </row>
    <row r="237" spans="3:6" s="1" customFormat="1">
      <c r="C237" s="13"/>
      <c r="D237" s="15"/>
      <c r="E237" s="15"/>
      <c r="F237" s="16"/>
    </row>
    <row r="238" spans="3:6" s="1" customFormat="1">
      <c r="C238" s="13"/>
      <c r="D238" s="15"/>
      <c r="E238" s="15"/>
      <c r="F238" s="16"/>
    </row>
    <row r="239" spans="3:6" s="1" customFormat="1">
      <c r="C239" s="13"/>
      <c r="D239" s="15"/>
      <c r="E239" s="15"/>
      <c r="F239" s="16"/>
    </row>
    <row r="240" spans="3:6" s="1" customFormat="1">
      <c r="C240" s="13"/>
      <c r="D240" s="15"/>
      <c r="E240" s="15"/>
      <c r="F240" s="16"/>
    </row>
    <row r="241" spans="3:6" s="1" customFormat="1">
      <c r="C241" s="13"/>
      <c r="D241" s="15"/>
      <c r="E241" s="15"/>
      <c r="F241" s="16"/>
    </row>
    <row r="242" spans="3:6" s="1" customFormat="1">
      <c r="C242" s="13"/>
      <c r="D242" s="15"/>
      <c r="E242" s="15"/>
      <c r="F242" s="16"/>
    </row>
    <row r="243" spans="3:6" s="1" customFormat="1">
      <c r="C243" s="13"/>
      <c r="D243" s="15"/>
      <c r="E243" s="15"/>
      <c r="F243" s="16"/>
    </row>
    <row r="244" spans="3:6" s="1" customFormat="1">
      <c r="C244" s="13"/>
      <c r="D244" s="15"/>
      <c r="E244" s="15"/>
      <c r="F244" s="16"/>
    </row>
    <row r="245" spans="3:6" s="1" customFormat="1">
      <c r="C245" s="13"/>
      <c r="D245" s="15"/>
      <c r="E245" s="15"/>
      <c r="F245" s="16"/>
    </row>
    <row r="246" spans="3:6" s="1" customFormat="1">
      <c r="C246" s="13"/>
      <c r="D246" s="15"/>
      <c r="E246" s="15"/>
      <c r="F246" s="16"/>
    </row>
    <row r="247" spans="3:6" s="1" customFormat="1">
      <c r="C247" s="13"/>
      <c r="D247" s="15"/>
      <c r="E247" s="15"/>
      <c r="F247" s="16"/>
    </row>
    <row r="248" spans="3:6" s="1" customFormat="1">
      <c r="C248" s="13"/>
      <c r="D248" s="15"/>
      <c r="E248" s="15"/>
      <c r="F248" s="16"/>
    </row>
    <row r="249" spans="3:6" s="1" customFormat="1">
      <c r="C249" s="13"/>
      <c r="D249" s="15"/>
      <c r="E249" s="15"/>
      <c r="F249" s="16"/>
    </row>
    <row r="250" spans="3:6" s="1" customFormat="1">
      <c r="C250" s="13"/>
      <c r="D250" s="15"/>
      <c r="E250" s="15"/>
      <c r="F250" s="16"/>
    </row>
    <row r="251" spans="3:6" s="1" customFormat="1">
      <c r="C251" s="13"/>
      <c r="D251" s="15"/>
      <c r="E251" s="15"/>
      <c r="F251" s="16"/>
    </row>
    <row r="252" spans="3:6" s="1" customFormat="1">
      <c r="C252" s="13"/>
      <c r="D252" s="15"/>
      <c r="E252" s="15"/>
      <c r="F252" s="16"/>
    </row>
    <row r="253" spans="3:6" s="1" customFormat="1">
      <c r="C253" s="13"/>
      <c r="D253" s="15"/>
      <c r="E253" s="15"/>
      <c r="F253" s="16"/>
    </row>
    <row r="254" spans="3:6" s="1" customFormat="1">
      <c r="C254" s="13"/>
      <c r="D254" s="15"/>
      <c r="E254" s="15"/>
      <c r="F254" s="16"/>
    </row>
    <row r="255" spans="3:6" s="1" customFormat="1">
      <c r="C255" s="13"/>
      <c r="D255" s="15"/>
      <c r="E255" s="15"/>
      <c r="F255" s="16"/>
    </row>
    <row r="256" spans="3:6" s="1" customFormat="1">
      <c r="C256" s="13"/>
      <c r="D256" s="15"/>
      <c r="E256" s="15"/>
      <c r="F256" s="16"/>
    </row>
    <row r="257" spans="3:6" s="1" customFormat="1">
      <c r="C257" s="13"/>
      <c r="D257" s="15"/>
      <c r="E257" s="15"/>
      <c r="F257" s="16"/>
    </row>
    <row r="258" spans="3:6" s="1" customFormat="1">
      <c r="C258" s="13"/>
      <c r="D258" s="15"/>
      <c r="E258" s="15"/>
      <c r="F258" s="16"/>
    </row>
    <row r="259" spans="3:6" s="1" customFormat="1">
      <c r="C259" s="13"/>
      <c r="D259" s="15"/>
      <c r="E259" s="15"/>
      <c r="F259" s="16"/>
    </row>
    <row r="260" spans="3:6" s="1" customFormat="1">
      <c r="C260" s="13"/>
      <c r="D260" s="15"/>
      <c r="E260" s="15"/>
      <c r="F260" s="16"/>
    </row>
    <row r="261" spans="3:6" s="1" customFormat="1">
      <c r="C261" s="13"/>
      <c r="D261" s="15"/>
      <c r="E261" s="15"/>
      <c r="F261" s="16"/>
    </row>
    <row r="262" spans="3:6" s="1" customFormat="1">
      <c r="C262" s="13"/>
      <c r="D262" s="15"/>
      <c r="E262" s="15"/>
      <c r="F262" s="16"/>
    </row>
    <row r="263" spans="3:6" s="1" customFormat="1">
      <c r="C263" s="13"/>
      <c r="D263" s="15"/>
      <c r="E263" s="15"/>
      <c r="F263" s="16"/>
    </row>
    <row r="264" spans="3:6" s="1" customFormat="1">
      <c r="C264" s="13"/>
      <c r="D264" s="15"/>
      <c r="E264" s="15"/>
      <c r="F264" s="16"/>
    </row>
    <row r="265" spans="3:6" s="1" customFormat="1">
      <c r="C265" s="13"/>
      <c r="D265" s="15"/>
      <c r="E265" s="15"/>
      <c r="F265" s="16"/>
    </row>
    <row r="266" spans="3:6" s="1" customFormat="1">
      <c r="C266" s="13"/>
      <c r="D266" s="15"/>
      <c r="E266" s="15"/>
      <c r="F266" s="16"/>
    </row>
    <row r="267" spans="3:6" s="1" customFormat="1">
      <c r="C267" s="13"/>
      <c r="D267" s="15"/>
      <c r="E267" s="15"/>
      <c r="F267" s="16"/>
    </row>
    <row r="268" spans="3:6" s="1" customFormat="1">
      <c r="C268" s="13"/>
      <c r="D268" s="15"/>
      <c r="E268" s="15"/>
      <c r="F268" s="16"/>
    </row>
    <row r="269" spans="3:6" s="1" customFormat="1">
      <c r="C269" s="13"/>
      <c r="D269" s="15"/>
      <c r="E269" s="15"/>
      <c r="F269" s="16"/>
    </row>
    <row r="270" spans="3:6" s="1" customFormat="1">
      <c r="C270" s="13"/>
      <c r="D270" s="15"/>
      <c r="E270" s="15"/>
      <c r="F270" s="16"/>
    </row>
    <row r="271" spans="3:6" s="1" customFormat="1">
      <c r="C271" s="13"/>
      <c r="D271" s="15"/>
      <c r="E271" s="15"/>
      <c r="F271" s="16"/>
    </row>
    <row r="272" spans="3:6" s="1" customFormat="1">
      <c r="C272" s="13"/>
      <c r="D272" s="15"/>
      <c r="E272" s="15"/>
      <c r="F272" s="16"/>
    </row>
    <row r="273" spans="3:6" s="1" customFormat="1">
      <c r="C273" s="13"/>
      <c r="D273" s="15"/>
      <c r="E273" s="15"/>
      <c r="F273" s="16"/>
    </row>
    <row r="274" spans="3:6" s="1" customFormat="1">
      <c r="C274" s="13"/>
      <c r="D274" s="15"/>
      <c r="E274" s="15"/>
      <c r="F274" s="16"/>
    </row>
    <row r="275" spans="3:6" s="1" customFormat="1">
      <c r="C275" s="13"/>
      <c r="D275" s="15"/>
      <c r="E275" s="15"/>
      <c r="F275" s="16"/>
    </row>
    <row r="276" spans="3:6" s="1" customFormat="1">
      <c r="C276" s="13"/>
      <c r="D276" s="15"/>
      <c r="E276" s="15"/>
      <c r="F276" s="16"/>
    </row>
    <row r="277" spans="3:6" s="1" customFormat="1">
      <c r="C277" s="13"/>
      <c r="D277" s="15"/>
      <c r="E277" s="15"/>
      <c r="F277" s="16"/>
    </row>
    <row r="278" spans="3:6" s="1" customFormat="1">
      <c r="C278" s="13"/>
      <c r="D278" s="15"/>
      <c r="E278" s="15"/>
      <c r="F278" s="16"/>
    </row>
    <row r="279" spans="3:6" s="1" customFormat="1">
      <c r="C279" s="13"/>
      <c r="D279" s="15"/>
      <c r="E279" s="15"/>
      <c r="F279" s="16"/>
    </row>
    <row r="280" spans="3:6" s="1" customFormat="1">
      <c r="C280" s="13"/>
      <c r="D280" s="15"/>
      <c r="E280" s="15"/>
      <c r="F280" s="16"/>
    </row>
    <row r="281" spans="3:6" s="1" customFormat="1">
      <c r="C281" s="13"/>
      <c r="D281" s="15"/>
      <c r="E281" s="15"/>
      <c r="F281" s="16"/>
    </row>
    <row r="282" spans="3:6" s="1" customFormat="1">
      <c r="C282" s="13"/>
      <c r="D282" s="15"/>
      <c r="E282" s="15"/>
      <c r="F282" s="16"/>
    </row>
    <row r="283" spans="3:6" s="1" customFormat="1">
      <c r="C283" s="13"/>
      <c r="D283" s="15"/>
      <c r="E283" s="15"/>
      <c r="F283" s="16"/>
    </row>
    <row r="284" spans="3:6" s="1" customFormat="1">
      <c r="C284" s="13"/>
      <c r="D284" s="15"/>
      <c r="E284" s="15"/>
      <c r="F284" s="16"/>
    </row>
    <row r="285" spans="3:6" s="1" customFormat="1">
      <c r="C285" s="13"/>
      <c r="D285" s="15"/>
      <c r="E285" s="15"/>
      <c r="F285" s="16"/>
    </row>
    <row r="286" spans="3:6" s="1" customFormat="1">
      <c r="C286" s="13"/>
      <c r="D286" s="15"/>
      <c r="E286" s="15"/>
      <c r="F286" s="16"/>
    </row>
    <row r="287" spans="3:6" s="1" customFormat="1">
      <c r="C287" s="13"/>
      <c r="D287" s="15"/>
      <c r="E287" s="15"/>
      <c r="F287" s="16"/>
    </row>
    <row r="288" spans="3:6" s="1" customFormat="1">
      <c r="C288" s="13"/>
      <c r="D288" s="15"/>
      <c r="E288" s="15"/>
      <c r="F288" s="16"/>
    </row>
    <row r="289" spans="3:6" s="1" customFormat="1">
      <c r="C289" s="13"/>
      <c r="D289" s="15"/>
      <c r="E289" s="15"/>
      <c r="F289" s="16"/>
    </row>
    <row r="290" spans="3:6" s="1" customFormat="1">
      <c r="C290" s="13"/>
      <c r="D290" s="15"/>
      <c r="E290" s="15"/>
      <c r="F290" s="16"/>
    </row>
    <row r="291" spans="3:6" s="1" customFormat="1">
      <c r="C291" s="13"/>
      <c r="D291" s="15"/>
      <c r="E291" s="15"/>
      <c r="F291" s="16"/>
    </row>
    <row r="292" spans="3:6" s="1" customFormat="1">
      <c r="C292" s="13"/>
      <c r="D292" s="15"/>
      <c r="E292" s="15"/>
      <c r="F292" s="16"/>
    </row>
    <row r="293" spans="3:6" s="1" customFormat="1">
      <c r="C293" s="13"/>
      <c r="D293" s="15"/>
      <c r="E293" s="15"/>
      <c r="F293" s="16"/>
    </row>
    <row r="294" spans="3:6" s="1" customFormat="1">
      <c r="C294" s="13"/>
      <c r="D294" s="15"/>
      <c r="E294" s="15"/>
      <c r="F294" s="16"/>
    </row>
    <row r="295" spans="3:6" s="1" customFormat="1">
      <c r="C295" s="13"/>
      <c r="D295" s="15"/>
      <c r="E295" s="15"/>
      <c r="F295" s="16"/>
    </row>
    <row r="296" spans="3:6" s="1" customFormat="1">
      <c r="C296" s="13"/>
      <c r="D296" s="15"/>
      <c r="E296" s="15"/>
      <c r="F296" s="16"/>
    </row>
    <row r="297" spans="3:6" s="1" customFormat="1">
      <c r="C297" s="13"/>
      <c r="D297" s="15"/>
      <c r="E297" s="15"/>
      <c r="F297" s="16"/>
    </row>
    <row r="298" spans="3:6" s="1" customFormat="1">
      <c r="C298" s="13"/>
      <c r="D298" s="15"/>
      <c r="E298" s="15"/>
      <c r="F298" s="16"/>
    </row>
    <row r="299" spans="3:6" s="1" customFormat="1">
      <c r="C299" s="13"/>
      <c r="D299" s="15"/>
      <c r="E299" s="15"/>
      <c r="F299" s="16"/>
    </row>
    <row r="300" spans="3:6" s="1" customFormat="1">
      <c r="C300" s="13"/>
      <c r="D300" s="15"/>
      <c r="E300" s="15"/>
      <c r="F300" s="16"/>
    </row>
    <row r="301" spans="3:6" s="1" customFormat="1">
      <c r="C301" s="13"/>
      <c r="D301" s="15"/>
      <c r="E301" s="15"/>
      <c r="F301" s="16"/>
    </row>
    <row r="302" spans="3:6" s="1" customFormat="1">
      <c r="C302" s="13"/>
      <c r="D302" s="15"/>
      <c r="E302" s="15"/>
      <c r="F302" s="16"/>
    </row>
    <row r="303" spans="3:6" s="1" customFormat="1">
      <c r="C303" s="13"/>
      <c r="D303" s="15"/>
      <c r="E303" s="15"/>
      <c r="F303" s="16"/>
    </row>
    <row r="304" spans="3:6" s="1" customFormat="1">
      <c r="C304" s="13"/>
      <c r="D304" s="15"/>
      <c r="E304" s="15"/>
      <c r="F304" s="16"/>
    </row>
    <row r="305" spans="3:6" s="1" customFormat="1">
      <c r="C305" s="13"/>
      <c r="D305" s="15"/>
      <c r="E305" s="15"/>
      <c r="F305" s="16"/>
    </row>
    <row r="306" spans="3:6" s="1" customFormat="1">
      <c r="C306" s="13"/>
      <c r="D306" s="15"/>
      <c r="E306" s="15"/>
      <c r="F306" s="16"/>
    </row>
    <row r="307" spans="3:6" s="1" customFormat="1">
      <c r="C307" s="13"/>
      <c r="D307" s="15"/>
      <c r="E307" s="15"/>
      <c r="F307" s="16"/>
    </row>
    <row r="308" spans="3:6" s="1" customFormat="1">
      <c r="C308" s="13"/>
      <c r="D308" s="15"/>
      <c r="E308" s="15"/>
      <c r="F308" s="16"/>
    </row>
    <row r="309" spans="3:6" s="1" customFormat="1">
      <c r="C309" s="13"/>
      <c r="D309" s="15"/>
      <c r="E309" s="15"/>
      <c r="F309" s="16"/>
    </row>
    <row r="310" spans="3:6" s="1" customFormat="1">
      <c r="C310" s="13"/>
      <c r="D310" s="15"/>
      <c r="E310" s="15"/>
      <c r="F310" s="16"/>
    </row>
    <row r="311" spans="3:6" s="1" customFormat="1">
      <c r="C311" s="13"/>
      <c r="D311" s="15"/>
      <c r="E311" s="15"/>
      <c r="F311" s="16"/>
    </row>
    <row r="312" spans="3:6" s="1" customFormat="1">
      <c r="C312" s="13"/>
      <c r="D312" s="15"/>
      <c r="E312" s="15"/>
      <c r="F312" s="16"/>
    </row>
    <row r="313" spans="3:6" s="1" customFormat="1">
      <c r="C313" s="13"/>
      <c r="D313" s="15"/>
      <c r="E313" s="15"/>
      <c r="F313" s="16"/>
    </row>
    <row r="314" spans="3:6" s="1" customFormat="1">
      <c r="C314" s="13"/>
      <c r="D314" s="15"/>
      <c r="E314" s="15"/>
      <c r="F314" s="16"/>
    </row>
    <row r="315" spans="3:6" s="1" customFormat="1">
      <c r="C315" s="13"/>
      <c r="D315" s="15"/>
      <c r="E315" s="15"/>
      <c r="F315" s="16"/>
    </row>
    <row r="316" spans="3:6" s="1" customFormat="1">
      <c r="C316" s="13"/>
      <c r="D316" s="15"/>
      <c r="E316" s="15"/>
      <c r="F316" s="16"/>
    </row>
    <row r="317" spans="3:6" s="1" customFormat="1">
      <c r="C317" s="13"/>
      <c r="D317" s="15"/>
      <c r="E317" s="15"/>
      <c r="F317" s="16"/>
    </row>
    <row r="318" spans="3:6" s="1" customFormat="1">
      <c r="C318" s="13"/>
      <c r="D318" s="15"/>
      <c r="E318" s="15"/>
      <c r="F318" s="16"/>
    </row>
    <row r="319" spans="3:6" s="1" customFormat="1">
      <c r="C319" s="13"/>
      <c r="D319" s="15"/>
      <c r="E319" s="15"/>
      <c r="F319" s="16"/>
    </row>
    <row r="320" spans="3:6" s="1" customFormat="1">
      <c r="C320" s="13"/>
      <c r="D320" s="15"/>
      <c r="E320" s="15"/>
      <c r="F320" s="16"/>
    </row>
    <row r="321" spans="3:6" s="1" customFormat="1">
      <c r="C321" s="13"/>
      <c r="D321" s="15"/>
      <c r="E321" s="15"/>
      <c r="F321" s="16"/>
    </row>
    <row r="322" spans="3:6" s="1" customFormat="1">
      <c r="C322" s="13"/>
      <c r="D322" s="15"/>
      <c r="E322" s="15"/>
      <c r="F322" s="16"/>
    </row>
    <row r="323" spans="3:6" s="1" customFormat="1">
      <c r="C323" s="13"/>
      <c r="D323" s="15"/>
      <c r="E323" s="15"/>
      <c r="F323" s="16"/>
    </row>
    <row r="324" spans="3:6" s="1" customFormat="1">
      <c r="C324" s="13"/>
      <c r="D324" s="15"/>
      <c r="E324" s="15"/>
      <c r="F324" s="16"/>
    </row>
    <row r="325" spans="3:6" s="1" customFormat="1">
      <c r="C325" s="13"/>
      <c r="D325" s="15"/>
      <c r="E325" s="15"/>
      <c r="F325" s="16"/>
    </row>
    <row r="326" spans="3:6" s="1" customFormat="1">
      <c r="C326" s="13"/>
      <c r="D326" s="15"/>
      <c r="E326" s="15"/>
      <c r="F326" s="16"/>
    </row>
    <row r="327" spans="3:6" s="1" customFormat="1">
      <c r="C327" s="13"/>
      <c r="D327" s="15"/>
      <c r="E327" s="15"/>
      <c r="F327" s="16"/>
    </row>
    <row r="328" spans="3:6" s="1" customFormat="1">
      <c r="C328" s="13"/>
      <c r="D328" s="15"/>
      <c r="E328" s="15"/>
      <c r="F328" s="16"/>
    </row>
    <row r="329" spans="3:6" s="1" customFormat="1">
      <c r="C329" s="13"/>
      <c r="D329" s="15"/>
      <c r="E329" s="15"/>
      <c r="F329" s="16"/>
    </row>
    <row r="330" spans="3:6" s="1" customFormat="1">
      <c r="C330" s="13"/>
      <c r="D330" s="15"/>
      <c r="E330" s="15"/>
      <c r="F330" s="16"/>
    </row>
    <row r="331" spans="3:6" s="1" customFormat="1">
      <c r="C331" s="13"/>
      <c r="D331" s="15"/>
      <c r="E331" s="15"/>
      <c r="F331" s="16"/>
    </row>
    <row r="332" spans="3:6" s="1" customFormat="1">
      <c r="C332" s="13"/>
      <c r="D332" s="15"/>
      <c r="E332" s="15"/>
      <c r="F332" s="16"/>
    </row>
    <row r="333" spans="3:6" s="1" customFormat="1">
      <c r="C333" s="13"/>
      <c r="D333" s="15"/>
      <c r="E333" s="15"/>
      <c r="F333" s="16"/>
    </row>
    <row r="334" spans="3:6" s="1" customFormat="1">
      <c r="C334" s="13"/>
      <c r="D334" s="15"/>
      <c r="E334" s="15"/>
      <c r="F334" s="16"/>
    </row>
    <row r="335" spans="3:6" s="1" customFormat="1">
      <c r="C335" s="13"/>
      <c r="D335" s="15"/>
      <c r="E335" s="15"/>
      <c r="F335" s="16"/>
    </row>
    <row r="336" spans="3:6" s="1" customFormat="1">
      <c r="C336" s="13"/>
      <c r="D336" s="15"/>
      <c r="E336" s="15"/>
      <c r="F336" s="16"/>
    </row>
    <row r="337" spans="3:6" s="1" customFormat="1">
      <c r="C337" s="13"/>
      <c r="D337" s="15"/>
      <c r="E337" s="15"/>
      <c r="F337" s="16"/>
    </row>
    <row r="338" spans="3:6" s="1" customFormat="1">
      <c r="C338" s="13"/>
      <c r="D338" s="15"/>
      <c r="E338" s="15"/>
      <c r="F338" s="16"/>
    </row>
    <row r="339" spans="3:6" s="1" customFormat="1">
      <c r="C339" s="13"/>
      <c r="D339" s="15"/>
      <c r="E339" s="15"/>
      <c r="F339" s="16"/>
    </row>
    <row r="340" spans="3:6" s="1" customFormat="1">
      <c r="C340" s="13"/>
      <c r="D340" s="15"/>
      <c r="E340" s="15"/>
      <c r="F340" s="16"/>
    </row>
    <row r="341" spans="3:6" s="1" customFormat="1">
      <c r="C341" s="13"/>
      <c r="D341" s="15"/>
      <c r="E341" s="15"/>
      <c r="F341" s="16"/>
    </row>
    <row r="342" spans="3:6" s="1" customFormat="1">
      <c r="C342" s="13"/>
      <c r="D342" s="15"/>
      <c r="E342" s="15"/>
      <c r="F342" s="16"/>
    </row>
    <row r="343" spans="3:6" s="1" customFormat="1">
      <c r="C343" s="13"/>
      <c r="D343" s="15"/>
      <c r="E343" s="15"/>
      <c r="F343" s="16"/>
    </row>
    <row r="344" spans="3:6" s="1" customFormat="1">
      <c r="C344" s="13"/>
      <c r="D344" s="15"/>
      <c r="E344" s="15"/>
      <c r="F344" s="16"/>
    </row>
    <row r="345" spans="3:6" s="1" customFormat="1">
      <c r="C345" s="13"/>
      <c r="D345" s="15"/>
      <c r="E345" s="15"/>
      <c r="F345" s="16"/>
    </row>
    <row r="346" spans="3:6" s="1" customFormat="1">
      <c r="C346" s="13"/>
      <c r="D346" s="15"/>
      <c r="E346" s="15"/>
      <c r="F346" s="16"/>
    </row>
    <row r="347" spans="3:6" s="1" customFormat="1">
      <c r="C347" s="13"/>
      <c r="D347" s="15"/>
      <c r="E347" s="15"/>
      <c r="F347" s="16"/>
    </row>
    <row r="348" spans="3:6" s="1" customFormat="1">
      <c r="C348" s="13"/>
      <c r="D348" s="15"/>
      <c r="E348" s="15"/>
      <c r="F348" s="16"/>
    </row>
    <row r="349" spans="3:6" s="1" customFormat="1">
      <c r="C349" s="13"/>
      <c r="D349" s="15"/>
      <c r="E349" s="15"/>
      <c r="F349" s="16"/>
    </row>
    <row r="350" spans="3:6" s="1" customFormat="1">
      <c r="C350" s="13"/>
      <c r="D350" s="15"/>
      <c r="E350" s="15"/>
      <c r="F350" s="16"/>
    </row>
    <row r="351" spans="3:6" s="1" customFormat="1">
      <c r="C351" s="13"/>
      <c r="D351" s="15"/>
      <c r="E351" s="15"/>
      <c r="F351" s="16"/>
    </row>
    <row r="352" spans="3:6" s="1" customFormat="1">
      <c r="C352" s="13"/>
      <c r="D352" s="15"/>
      <c r="E352" s="15"/>
      <c r="F352" s="16"/>
    </row>
    <row r="353" spans="3:6" s="1" customFormat="1">
      <c r="C353" s="13"/>
      <c r="D353" s="15"/>
      <c r="E353" s="15"/>
      <c r="F353" s="16"/>
    </row>
    <row r="354" spans="3:6" s="1" customFormat="1">
      <c r="C354" s="13"/>
      <c r="D354" s="15"/>
      <c r="E354" s="15"/>
      <c r="F354" s="16"/>
    </row>
    <row r="355" spans="3:6" s="1" customFormat="1">
      <c r="C355" s="13"/>
      <c r="D355" s="15"/>
      <c r="E355" s="15"/>
      <c r="F355" s="16"/>
    </row>
    <row r="356" spans="3:6" s="1" customFormat="1">
      <c r="C356" s="13"/>
      <c r="D356" s="15"/>
      <c r="E356" s="15"/>
      <c r="F356" s="16"/>
    </row>
    <row r="357" spans="3:6" s="1" customFormat="1">
      <c r="C357" s="13"/>
      <c r="D357" s="15"/>
      <c r="E357" s="15"/>
      <c r="F357" s="16"/>
    </row>
    <row r="358" spans="3:6" s="1" customFormat="1">
      <c r="C358" s="13"/>
      <c r="D358" s="15"/>
      <c r="E358" s="15"/>
      <c r="F358" s="16"/>
    </row>
    <row r="359" spans="3:6" s="1" customFormat="1">
      <c r="C359" s="13"/>
      <c r="D359" s="15"/>
      <c r="E359" s="15"/>
      <c r="F359" s="16"/>
    </row>
    <row r="360" spans="3:6" s="1" customFormat="1">
      <c r="C360" s="13"/>
      <c r="D360" s="15"/>
      <c r="E360" s="15"/>
      <c r="F360" s="16"/>
    </row>
    <row r="361" spans="3:6" s="1" customFormat="1">
      <c r="C361" s="13"/>
      <c r="D361" s="15"/>
      <c r="E361" s="15"/>
      <c r="F361" s="16"/>
    </row>
    <row r="362" spans="3:6" s="1" customFormat="1">
      <c r="C362" s="13"/>
      <c r="D362" s="15"/>
      <c r="E362" s="15"/>
      <c r="F362" s="16"/>
    </row>
    <row r="363" spans="3:6" s="1" customFormat="1">
      <c r="C363" s="13"/>
      <c r="D363" s="15"/>
      <c r="E363" s="15"/>
      <c r="F363" s="16"/>
    </row>
    <row r="364" spans="3:6" s="1" customFormat="1">
      <c r="C364" s="13"/>
      <c r="D364" s="15"/>
      <c r="E364" s="15"/>
      <c r="F364" s="16"/>
    </row>
    <row r="365" spans="3:6" s="1" customFormat="1">
      <c r="C365" s="13"/>
      <c r="D365" s="15"/>
      <c r="E365" s="15"/>
      <c r="F365" s="16"/>
    </row>
    <row r="366" spans="3:6" s="1" customFormat="1">
      <c r="C366" s="13"/>
      <c r="D366" s="15"/>
      <c r="E366" s="15"/>
      <c r="F366" s="16"/>
    </row>
    <row r="367" spans="3:6" s="1" customFormat="1">
      <c r="C367" s="13"/>
      <c r="D367" s="15"/>
      <c r="E367" s="15"/>
      <c r="F367" s="16"/>
    </row>
    <row r="368" spans="3:6" s="1" customFormat="1">
      <c r="C368" s="13"/>
      <c r="D368" s="15"/>
      <c r="E368" s="15"/>
      <c r="F368" s="16"/>
    </row>
    <row r="369" spans="2:6" s="1" customFormat="1">
      <c r="C369" s="13"/>
      <c r="D369" s="15"/>
      <c r="E369" s="15"/>
      <c r="F369" s="16"/>
    </row>
    <row r="370" spans="2:6" s="1" customFormat="1">
      <c r="C370" s="13"/>
      <c r="D370" s="15"/>
      <c r="E370" s="15"/>
      <c r="F370" s="16"/>
    </row>
    <row r="371" spans="2:6" s="1" customFormat="1">
      <c r="C371" s="13"/>
      <c r="D371" s="15"/>
      <c r="E371" s="15"/>
      <c r="F371" s="16"/>
    </row>
    <row r="372" spans="2:6" s="1" customFormat="1">
      <c r="C372" s="13"/>
      <c r="D372" s="15"/>
      <c r="E372" s="15"/>
      <c r="F372" s="16"/>
    </row>
    <row r="373" spans="2:6" s="1" customFormat="1">
      <c r="C373" s="13"/>
      <c r="D373" s="15"/>
      <c r="E373" s="15"/>
      <c r="F373" s="16"/>
    </row>
    <row r="374" spans="2:6" s="1" customFormat="1">
      <c r="C374" s="13"/>
      <c r="D374" s="15"/>
      <c r="E374" s="15"/>
      <c r="F374" s="16"/>
    </row>
    <row r="375" spans="2:6" s="1" customFormat="1">
      <c r="C375" s="13"/>
      <c r="D375" s="15"/>
      <c r="E375" s="15"/>
      <c r="F375" s="16"/>
    </row>
    <row r="376" spans="2:6" s="1" customFormat="1">
      <c r="C376" s="13"/>
      <c r="D376" s="15"/>
      <c r="E376" s="15"/>
      <c r="F376" s="16"/>
    </row>
    <row r="377" spans="2:6" s="1" customFormat="1">
      <c r="C377" s="13"/>
      <c r="D377" s="15"/>
      <c r="E377" s="15"/>
      <c r="F377" s="16"/>
    </row>
    <row r="378" spans="2:6" s="1" customFormat="1">
      <c r="C378" s="13"/>
      <c r="D378" s="15"/>
      <c r="E378" s="15"/>
      <c r="F378" s="16"/>
    </row>
    <row r="379" spans="2:6" s="1" customFormat="1">
      <c r="C379" s="13"/>
      <c r="D379" s="15"/>
      <c r="E379" s="15"/>
      <c r="F379" s="16"/>
    </row>
    <row r="380" spans="2:6" s="1" customFormat="1">
      <c r="C380" s="13"/>
      <c r="D380" s="15"/>
      <c r="E380" s="15"/>
      <c r="F380" s="16"/>
    </row>
    <row r="381" spans="2:6">
      <c r="B381" s="1"/>
    </row>
  </sheetData>
  <mergeCells count="33">
    <mergeCell ref="F69:H69"/>
    <mergeCell ref="C35:G35"/>
    <mergeCell ref="C39:H39"/>
    <mergeCell ref="C40:H40"/>
    <mergeCell ref="C58:G58"/>
    <mergeCell ref="C59:G59"/>
    <mergeCell ref="C60:G60"/>
    <mergeCell ref="C43:H43"/>
    <mergeCell ref="C46:H46"/>
    <mergeCell ref="C55:G55"/>
    <mergeCell ref="C56:G56"/>
    <mergeCell ref="C57:G57"/>
    <mergeCell ref="C10:H10"/>
    <mergeCell ref="E36:E38"/>
    <mergeCell ref="C33:G33"/>
    <mergeCell ref="C34:G34"/>
    <mergeCell ref="G36:G37"/>
    <mergeCell ref="C62:H62"/>
    <mergeCell ref="C69:E70"/>
    <mergeCell ref="C36:C37"/>
    <mergeCell ref="D36:D38"/>
    <mergeCell ref="B2:F2"/>
    <mergeCell ref="C3:D3"/>
    <mergeCell ref="C24:H24"/>
    <mergeCell ref="C27:H27"/>
    <mergeCell ref="C31:H31"/>
    <mergeCell ref="C8:H9"/>
    <mergeCell ref="C7:H7"/>
    <mergeCell ref="C14:H14"/>
    <mergeCell ref="C15:H15"/>
    <mergeCell ref="C20:H20"/>
    <mergeCell ref="C11:C12"/>
    <mergeCell ref="D11:D13"/>
  </mergeCells>
  <printOptions horizontalCentered="1"/>
  <pageMargins left="0" right="0.11811023622047245" top="0" bottom="0" header="0" footer="0"/>
  <pageSetup scale="77" fitToHeight="0" orientation="portrait" r:id="rId1"/>
  <rowBreaks count="1" manualBreakCount="1">
    <brk id="45"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D36"/>
  <sheetViews>
    <sheetView topLeftCell="A13" workbookViewId="0">
      <selection activeCell="F34" sqref="F34"/>
    </sheetView>
  </sheetViews>
  <sheetFormatPr baseColWidth="10" defaultRowHeight="16.5"/>
  <cols>
    <col min="2" max="2" width="5.42578125" bestFit="1" customWidth="1"/>
    <col min="3" max="3" width="53.5703125" customWidth="1"/>
  </cols>
  <sheetData>
    <row r="4" spans="2:4">
      <c r="B4" s="273" t="s">
        <v>88</v>
      </c>
      <c r="C4" s="273"/>
      <c r="D4" s="273"/>
    </row>
    <row r="5" spans="2:4">
      <c r="B5" s="274" t="s">
        <v>43</v>
      </c>
      <c r="C5" s="275" t="s">
        <v>49</v>
      </c>
      <c r="D5" s="276" t="s">
        <v>89</v>
      </c>
    </row>
    <row r="6" spans="2:4">
      <c r="B6" s="277" t="s">
        <v>90</v>
      </c>
      <c r="C6" s="278" t="s">
        <v>91</v>
      </c>
      <c r="D6" s="279">
        <v>1</v>
      </c>
    </row>
    <row r="7" spans="2:4">
      <c r="B7" s="277" t="s">
        <v>92</v>
      </c>
      <c r="C7" s="278" t="s">
        <v>93</v>
      </c>
      <c r="D7" s="279">
        <f>SUM(D8:D11)</f>
        <v>0.2278</v>
      </c>
    </row>
    <row r="8" spans="2:4">
      <c r="B8" s="280"/>
      <c r="C8" s="281" t="s">
        <v>94</v>
      </c>
      <c r="D8" s="282">
        <v>8.3299999999999999E-2</v>
      </c>
    </row>
    <row r="9" spans="2:4">
      <c r="B9" s="280"/>
      <c r="C9" s="281" t="s">
        <v>95</v>
      </c>
      <c r="D9" s="282">
        <v>0.05</v>
      </c>
    </row>
    <row r="10" spans="2:4">
      <c r="B10" s="280"/>
      <c r="C10" s="281" t="s">
        <v>96</v>
      </c>
      <c r="D10" s="282">
        <v>8.3299999999999999E-2</v>
      </c>
    </row>
    <row r="11" spans="2:4">
      <c r="B11" s="280"/>
      <c r="C11" s="281" t="s">
        <v>97</v>
      </c>
      <c r="D11" s="282">
        <v>1.12E-2</v>
      </c>
    </row>
    <row r="12" spans="2:4">
      <c r="B12" s="277" t="s">
        <v>98</v>
      </c>
      <c r="C12" s="278" t="s">
        <v>99</v>
      </c>
      <c r="D12" s="283">
        <f>SUM(D13:D15)</f>
        <v>0.27460000000000001</v>
      </c>
    </row>
    <row r="13" spans="2:4">
      <c r="B13" s="280"/>
      <c r="C13" s="281" t="s">
        <v>100</v>
      </c>
      <c r="D13" s="282">
        <v>8.5000000000000006E-2</v>
      </c>
    </row>
    <row r="14" spans="2:4">
      <c r="B14" s="280"/>
      <c r="C14" s="281" t="s">
        <v>101</v>
      </c>
      <c r="D14" s="282">
        <v>6.9599999999999995E-2</v>
      </c>
    </row>
    <row r="15" spans="2:4">
      <c r="B15" s="280"/>
      <c r="C15" s="281" t="s">
        <v>102</v>
      </c>
      <c r="D15" s="282">
        <v>0.12</v>
      </c>
    </row>
    <row r="16" spans="2:4">
      <c r="B16" s="277" t="s">
        <v>103</v>
      </c>
      <c r="C16" s="278" t="s">
        <v>104</v>
      </c>
      <c r="D16" s="283">
        <f>SUM(D17:D23)</f>
        <v>0.11050000000000001</v>
      </c>
    </row>
    <row r="17" spans="2:4">
      <c r="B17" s="280"/>
      <c r="C17" s="281" t="s">
        <v>105</v>
      </c>
      <c r="D17" s="282">
        <v>0.04</v>
      </c>
    </row>
    <row r="18" spans="2:4">
      <c r="B18" s="280"/>
      <c r="C18" s="281" t="s">
        <v>106</v>
      </c>
      <c r="D18" s="282">
        <v>0.03</v>
      </c>
    </row>
    <row r="19" spans="2:4">
      <c r="B19" s="280"/>
      <c r="C19" s="281" t="s">
        <v>107</v>
      </c>
      <c r="D19" s="282">
        <v>0.02</v>
      </c>
    </row>
    <row r="20" spans="2:4">
      <c r="B20" s="280"/>
      <c r="C20" s="281" t="s">
        <v>108</v>
      </c>
      <c r="D20" s="284">
        <v>7.4999999999999997E-3</v>
      </c>
    </row>
    <row r="21" spans="2:4">
      <c r="B21" s="280"/>
      <c r="C21" s="281" t="s">
        <v>109</v>
      </c>
      <c r="D21" s="284">
        <v>5.0000000000000001E-3</v>
      </c>
    </row>
    <row r="22" spans="2:4">
      <c r="B22" s="280"/>
      <c r="C22" s="281" t="s">
        <v>110</v>
      </c>
      <c r="D22" s="284">
        <v>5.0000000000000001E-3</v>
      </c>
    </row>
    <row r="23" spans="2:4">
      <c r="B23" s="280"/>
      <c r="C23" s="281" t="s">
        <v>111</v>
      </c>
      <c r="D23" s="284">
        <v>3.0000000000000001E-3</v>
      </c>
    </row>
    <row r="24" spans="2:4">
      <c r="B24" s="277"/>
      <c r="C24" s="285" t="s">
        <v>112</v>
      </c>
      <c r="D24" s="279">
        <f>+D6+D7+D12+D16</f>
        <v>1.6129</v>
      </c>
    </row>
    <row r="25" spans="2:4">
      <c r="B25" s="274" t="s">
        <v>43</v>
      </c>
      <c r="C25" s="275" t="s">
        <v>49</v>
      </c>
      <c r="D25" s="276" t="s">
        <v>89</v>
      </c>
    </row>
    <row r="26" spans="2:4">
      <c r="B26" s="277" t="s">
        <v>113</v>
      </c>
      <c r="C26" s="278" t="s">
        <v>114</v>
      </c>
      <c r="D26" s="279"/>
    </row>
    <row r="27" spans="2:4">
      <c r="B27" s="277" t="s">
        <v>115</v>
      </c>
      <c r="C27" s="278" t="s">
        <v>116</v>
      </c>
      <c r="D27" s="279">
        <f>SUM(D28:D30)</f>
        <v>0.21000000000000002</v>
      </c>
    </row>
    <row r="28" spans="2:4">
      <c r="B28" s="277"/>
      <c r="C28" s="281" t="s">
        <v>117</v>
      </c>
      <c r="D28" s="284">
        <v>0.1</v>
      </c>
    </row>
    <row r="29" spans="2:4">
      <c r="B29" s="277"/>
      <c r="C29" s="281" t="s">
        <v>118</v>
      </c>
      <c r="D29" s="284">
        <v>0.1</v>
      </c>
    </row>
    <row r="30" spans="2:4">
      <c r="B30" s="280"/>
      <c r="C30" s="281" t="s">
        <v>119</v>
      </c>
      <c r="D30" s="284">
        <v>0.01</v>
      </c>
    </row>
    <row r="31" spans="2:4">
      <c r="B31" s="277" t="s">
        <v>120</v>
      </c>
      <c r="C31" s="278" t="s">
        <v>121</v>
      </c>
      <c r="D31" s="279">
        <v>0.08</v>
      </c>
    </row>
    <row r="32" spans="2:4">
      <c r="B32" s="277"/>
      <c r="C32" s="285" t="s">
        <v>122</v>
      </c>
      <c r="D32" s="279">
        <f>+D31+D27</f>
        <v>0.29000000000000004</v>
      </c>
    </row>
    <row r="33" spans="2:4">
      <c r="B33" s="274" t="s">
        <v>43</v>
      </c>
      <c r="C33" s="275" t="s">
        <v>49</v>
      </c>
      <c r="D33" s="276" t="s">
        <v>89</v>
      </c>
    </row>
    <row r="34" spans="2:4">
      <c r="B34" s="277" t="s">
        <v>123</v>
      </c>
      <c r="C34" s="278" t="s">
        <v>124</v>
      </c>
      <c r="D34" s="279">
        <v>0.4</v>
      </c>
    </row>
    <row r="35" spans="2:4">
      <c r="B35" s="286" t="s">
        <v>125</v>
      </c>
      <c r="C35" s="286"/>
      <c r="D35" s="286"/>
    </row>
    <row r="36" spans="2:4">
      <c r="B36" s="280"/>
      <c r="C36" s="285" t="s">
        <v>126</v>
      </c>
      <c r="D36" s="287">
        <f>+ROUND((D34+D32+D24),2)</f>
        <v>2.2999999999999998</v>
      </c>
    </row>
  </sheetData>
  <mergeCells count="2">
    <mergeCell ref="B4:D4"/>
    <mergeCell ref="B35:D3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GP40"/>
  <sheetViews>
    <sheetView showGridLines="0" view="pageBreakPreview" topLeftCell="A22" zoomScale="80" zoomScaleNormal="93" zoomScaleSheetLayoutView="80" workbookViewId="0">
      <selection activeCell="G19" sqref="G19"/>
    </sheetView>
  </sheetViews>
  <sheetFormatPr baseColWidth="10" defaultColWidth="11.42578125" defaultRowHeight="16.5"/>
  <cols>
    <col min="1" max="1" width="5.5703125" customWidth="1"/>
    <col min="2" max="2" width="7.7109375" customWidth="1"/>
    <col min="3" max="3" width="10.85546875" customWidth="1"/>
    <col min="4" max="4" width="37.85546875" customWidth="1"/>
    <col min="5" max="5" width="16.85546875" customWidth="1"/>
    <col min="6" max="6" width="38.85546875" customWidth="1"/>
    <col min="7" max="7" width="29.85546875" customWidth="1"/>
    <col min="8" max="8" width="5.140625" customWidth="1"/>
    <col min="9" max="9" width="5.5703125" customWidth="1"/>
  </cols>
  <sheetData>
    <row r="1" spans="1:198" s="2" customFormat="1">
      <c r="D1" s="13"/>
      <c r="E1" s="15"/>
      <c r="F1" s="15"/>
      <c r="G1" s="16"/>
      <c r="H1" s="1"/>
      <c r="I1" s="1"/>
      <c r="J1" s="17"/>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1:198" s="2" customFormat="1" ht="29.45" customHeight="1">
      <c r="A2" s="123"/>
      <c r="B2" s="211" t="s">
        <v>53</v>
      </c>
      <c r="C2" s="212"/>
      <c r="D2" s="212"/>
      <c r="E2" s="213"/>
      <c r="H2" s="1"/>
      <c r="I2" s="1"/>
      <c r="J2" s="17"/>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1:198" s="2" customFormat="1" ht="24" customHeight="1">
      <c r="A3" s="123"/>
      <c r="B3" s="127" t="s">
        <v>0</v>
      </c>
      <c r="C3" s="125" t="s">
        <v>1</v>
      </c>
      <c r="D3" s="126" t="s">
        <v>51</v>
      </c>
      <c r="E3" s="124">
        <v>2</v>
      </c>
      <c r="F3" s="121"/>
      <c r="G3" s="122"/>
      <c r="H3" s="1"/>
      <c r="I3" s="1"/>
      <c r="J3" s="17"/>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1:198" s="2" customFormat="1">
      <c r="E4" s="15"/>
      <c r="F4" s="15"/>
      <c r="G4" s="16"/>
      <c r="H4" s="1"/>
      <c r="I4" s="1"/>
      <c r="J4" s="17"/>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1:198" ht="17.25" thickBot="1"/>
    <row r="6" spans="1:198" ht="18.75" customHeight="1">
      <c r="B6" s="101"/>
      <c r="C6" s="224"/>
      <c r="D6" s="224"/>
      <c r="E6" s="224"/>
      <c r="F6" s="224"/>
      <c r="G6" s="224"/>
      <c r="H6" s="96"/>
    </row>
    <row r="7" spans="1:198" ht="18.75" customHeight="1" thickBot="1">
      <c r="B7" s="42"/>
      <c r="C7" s="47"/>
      <c r="D7" s="47"/>
      <c r="E7" s="47"/>
      <c r="F7" s="47"/>
      <c r="G7" s="48"/>
      <c r="H7" s="97"/>
    </row>
    <row r="8" spans="1:198" ht="17.25" thickBot="1">
      <c r="B8" s="102"/>
      <c r="C8" s="236" t="s">
        <v>41</v>
      </c>
      <c r="D8" s="237"/>
      <c r="E8" s="237"/>
      <c r="F8" s="237"/>
      <c r="G8" s="238"/>
      <c r="H8" s="97"/>
    </row>
    <row r="9" spans="1:198" ht="53.45" customHeight="1" thickBot="1">
      <c r="B9" s="102"/>
      <c r="C9" s="239" t="s">
        <v>57</v>
      </c>
      <c r="D9" s="239"/>
      <c r="E9" s="239"/>
      <c r="F9" s="239"/>
      <c r="G9" s="240"/>
      <c r="H9" s="97"/>
    </row>
    <row r="10" spans="1:198" ht="17.25" customHeight="1" thickBot="1">
      <c r="B10" s="102"/>
      <c r="C10" s="234" t="s">
        <v>42</v>
      </c>
      <c r="D10" s="234"/>
      <c r="E10" s="234"/>
      <c r="F10" s="234"/>
      <c r="G10" s="235"/>
      <c r="H10" s="97"/>
    </row>
    <row r="11" spans="1:198" ht="16.5" customHeight="1">
      <c r="B11" s="102"/>
      <c r="C11" s="128" t="s">
        <v>43</v>
      </c>
      <c r="D11" s="241" t="s">
        <v>44</v>
      </c>
      <c r="E11" s="242"/>
      <c r="F11" s="249" t="s">
        <v>45</v>
      </c>
      <c r="G11" s="250"/>
      <c r="H11" s="97"/>
    </row>
    <row r="12" spans="1:198">
      <c r="B12" s="102"/>
      <c r="C12" s="49"/>
      <c r="D12" s="251"/>
      <c r="E12" s="252"/>
      <c r="F12" s="245"/>
      <c r="G12" s="246"/>
      <c r="H12" s="97"/>
    </row>
    <row r="13" spans="1:198">
      <c r="B13" s="102"/>
      <c r="C13" s="129">
        <v>1</v>
      </c>
      <c r="D13" s="228" t="s">
        <v>46</v>
      </c>
      <c r="E13" s="229"/>
      <c r="F13" s="214">
        <f>'PRESUPUESTO OFICIAL'!H58</f>
        <v>69270666.670000002</v>
      </c>
      <c r="G13" s="215"/>
      <c r="H13" s="97"/>
    </row>
    <row r="14" spans="1:198">
      <c r="B14" s="102"/>
      <c r="C14" s="129">
        <v>2</v>
      </c>
      <c r="D14" s="228" t="s">
        <v>47</v>
      </c>
      <c r="E14" s="229"/>
      <c r="F14" s="214">
        <f>'PRESUPUESTO OFICIAL'!H59</f>
        <v>13161426.67</v>
      </c>
      <c r="G14" s="215"/>
      <c r="H14" s="97"/>
    </row>
    <row r="15" spans="1:198" ht="16.5" customHeight="1">
      <c r="B15" s="102"/>
      <c r="C15" s="130">
        <v>3</v>
      </c>
      <c r="D15" s="228" t="s">
        <v>54</v>
      </c>
      <c r="E15" s="229"/>
      <c r="F15" s="214">
        <f>SUM(F13:G14)</f>
        <v>82432093.340000004</v>
      </c>
      <c r="G15" s="215"/>
      <c r="H15" s="97"/>
    </row>
    <row r="16" spans="1:198" ht="17.25" thickBot="1">
      <c r="B16" s="102"/>
      <c r="C16" s="34"/>
      <c r="D16" s="243"/>
      <c r="E16" s="244"/>
      <c r="F16" s="247"/>
      <c r="G16" s="248"/>
      <c r="H16" s="97"/>
    </row>
    <row r="17" spans="2:8" ht="33.75" customHeight="1" thickBot="1">
      <c r="B17" s="102"/>
      <c r="C17" s="234" t="s">
        <v>48</v>
      </c>
      <c r="D17" s="234"/>
      <c r="E17" s="234"/>
      <c r="F17" s="234"/>
      <c r="G17" s="235"/>
      <c r="H17" s="97"/>
    </row>
    <row r="18" spans="2:8" ht="38.25">
      <c r="B18" s="102"/>
      <c r="C18" s="32" t="s">
        <v>43</v>
      </c>
      <c r="D18" s="21" t="s">
        <v>49</v>
      </c>
      <c r="E18" s="21" t="s">
        <v>26</v>
      </c>
      <c r="F18" s="23" t="s">
        <v>55</v>
      </c>
      <c r="G18" s="26" t="s">
        <v>56</v>
      </c>
      <c r="H18" s="97"/>
    </row>
    <row r="19" spans="2:8" ht="47.25" customHeight="1">
      <c r="B19" s="102"/>
      <c r="C19" s="94">
        <v>1</v>
      </c>
      <c r="D19" s="24" t="s">
        <v>80</v>
      </c>
      <c r="E19" s="158" t="s">
        <v>86</v>
      </c>
      <c r="F19" s="159">
        <v>88900.71428571429</v>
      </c>
      <c r="G19" s="95"/>
      <c r="H19" s="97"/>
    </row>
    <row r="20" spans="2:8" ht="45.75">
      <c r="B20" s="102"/>
      <c r="C20" s="33">
        <v>2</v>
      </c>
      <c r="D20" s="24" t="s">
        <v>81</v>
      </c>
      <c r="E20" s="158" t="s">
        <v>86</v>
      </c>
      <c r="F20" s="159">
        <v>55646.596638655465</v>
      </c>
      <c r="G20" s="27"/>
      <c r="H20" s="97"/>
    </row>
    <row r="21" spans="2:8" ht="45.75">
      <c r="B21" s="102"/>
      <c r="C21" s="33">
        <v>3</v>
      </c>
      <c r="D21" s="24" t="s">
        <v>82</v>
      </c>
      <c r="E21" s="158" t="s">
        <v>86</v>
      </c>
      <c r="F21" s="159">
        <v>414172.73949579836</v>
      </c>
      <c r="G21" s="27"/>
      <c r="H21" s="97"/>
    </row>
    <row r="22" spans="2:8" ht="45.75">
      <c r="B22" s="102"/>
      <c r="C22" s="33">
        <v>4</v>
      </c>
      <c r="D22" s="24" t="s">
        <v>83</v>
      </c>
      <c r="E22" s="158" t="s">
        <v>86</v>
      </c>
      <c r="F22" s="159">
        <v>111129.33613445378</v>
      </c>
      <c r="G22" s="27"/>
      <c r="H22" s="97"/>
    </row>
    <row r="23" spans="2:8" ht="45.75">
      <c r="B23" s="102"/>
      <c r="C23" s="33">
        <v>5</v>
      </c>
      <c r="D23" s="24" t="s">
        <v>84</v>
      </c>
      <c r="E23" s="158" t="s">
        <v>86</v>
      </c>
      <c r="F23" s="159">
        <v>120523.32773109245</v>
      </c>
      <c r="G23" s="27"/>
      <c r="H23" s="97"/>
    </row>
    <row r="24" spans="2:8" ht="75.75">
      <c r="B24" s="102"/>
      <c r="C24" s="33">
        <v>6</v>
      </c>
      <c r="D24" s="24" t="s">
        <v>85</v>
      </c>
      <c r="E24" s="158" t="s">
        <v>86</v>
      </c>
      <c r="F24" s="159">
        <v>135747.30252100842</v>
      </c>
      <c r="G24" s="27"/>
      <c r="H24" s="97"/>
    </row>
    <row r="25" spans="2:8">
      <c r="B25" s="102"/>
      <c r="C25" s="43"/>
      <c r="D25" s="44"/>
      <c r="E25" s="44"/>
      <c r="F25" s="45"/>
      <c r="G25" s="46"/>
      <c r="H25" s="97"/>
    </row>
    <row r="26" spans="2:8">
      <c r="B26" s="102"/>
      <c r="C26" s="33"/>
      <c r="D26" s="24"/>
      <c r="E26" s="22"/>
      <c r="F26" s="25"/>
      <c r="G26" s="27"/>
      <c r="H26" s="97"/>
    </row>
    <row r="27" spans="2:8">
      <c r="B27" s="102"/>
      <c r="C27" s="33"/>
      <c r="D27" s="24"/>
      <c r="E27" s="22"/>
      <c r="F27" s="25"/>
      <c r="G27" s="27"/>
      <c r="H27" s="97"/>
    </row>
    <row r="28" spans="2:8">
      <c r="B28" s="102"/>
      <c r="C28" s="35"/>
      <c r="D28" s="36"/>
      <c r="E28" s="37"/>
      <c r="F28" s="38"/>
      <c r="G28" s="39"/>
      <c r="H28" s="97"/>
    </row>
    <row r="29" spans="2:8">
      <c r="B29" s="102"/>
      <c r="C29" s="33"/>
      <c r="D29" s="24"/>
      <c r="E29" s="22"/>
      <c r="F29" s="25"/>
      <c r="G29" s="27"/>
      <c r="H29" s="97"/>
    </row>
    <row r="30" spans="2:8">
      <c r="B30" s="102"/>
      <c r="C30" s="33"/>
      <c r="D30" s="24"/>
      <c r="E30" s="22"/>
      <c r="F30" s="25"/>
      <c r="G30" s="27"/>
      <c r="H30" s="97"/>
    </row>
    <row r="31" spans="2:8" ht="17.25" thickBot="1">
      <c r="B31" s="102"/>
      <c r="C31" s="40"/>
      <c r="D31" s="28"/>
      <c r="E31" s="29"/>
      <c r="F31" s="30"/>
      <c r="G31" s="31"/>
      <c r="H31" s="97"/>
    </row>
    <row r="32" spans="2:8">
      <c r="B32" s="42"/>
      <c r="C32" s="216" t="s">
        <v>69</v>
      </c>
      <c r="D32" s="217"/>
      <c r="E32" s="217"/>
      <c r="F32" s="224"/>
      <c r="G32" s="225"/>
      <c r="H32" s="97"/>
    </row>
    <row r="33" spans="2:8">
      <c r="B33" s="42"/>
      <c r="C33" s="218"/>
      <c r="D33" s="219"/>
      <c r="E33" s="219"/>
      <c r="F33" s="226"/>
      <c r="G33" s="227"/>
      <c r="H33" s="97"/>
    </row>
    <row r="34" spans="2:8">
      <c r="B34" s="42"/>
      <c r="C34" s="218"/>
      <c r="D34" s="219"/>
      <c r="E34" s="219"/>
      <c r="F34" s="226"/>
      <c r="G34" s="227"/>
      <c r="H34" s="97"/>
    </row>
    <row r="35" spans="2:8">
      <c r="B35" s="42"/>
      <c r="C35" s="220"/>
      <c r="D35" s="221"/>
      <c r="E35" s="221"/>
      <c r="F35" s="226"/>
      <c r="G35" s="227"/>
      <c r="H35" s="97"/>
    </row>
    <row r="36" spans="2:8">
      <c r="B36" s="42"/>
      <c r="C36" s="222" t="s">
        <v>39</v>
      </c>
      <c r="D36" s="223"/>
      <c r="E36" s="223"/>
      <c r="F36" s="47"/>
      <c r="G36" s="149" t="s">
        <v>50</v>
      </c>
      <c r="H36" s="97"/>
    </row>
    <row r="37" spans="2:8">
      <c r="B37" s="42"/>
      <c r="C37" s="230"/>
      <c r="D37" s="226"/>
      <c r="E37" s="226"/>
      <c r="F37" s="226"/>
      <c r="G37" s="227"/>
      <c r="H37" s="97"/>
    </row>
    <row r="38" spans="2:8" ht="17.25" thickBot="1">
      <c r="B38" s="42"/>
      <c r="C38" s="231"/>
      <c r="D38" s="232"/>
      <c r="E38" s="232"/>
      <c r="F38" s="232"/>
      <c r="G38" s="233"/>
      <c r="H38" s="97"/>
    </row>
    <row r="39" spans="2:8">
      <c r="B39" s="42"/>
      <c r="H39" s="97"/>
    </row>
    <row r="40" spans="2:8" ht="17.25" thickBot="1">
      <c r="B40" s="98"/>
      <c r="C40" s="99"/>
      <c r="D40" s="99"/>
      <c r="E40" s="99"/>
      <c r="F40" s="99"/>
      <c r="G40" s="99"/>
      <c r="H40" s="100"/>
    </row>
  </sheetData>
  <mergeCells count="22">
    <mergeCell ref="C37:G38"/>
    <mergeCell ref="C10:G10"/>
    <mergeCell ref="C8:G8"/>
    <mergeCell ref="C9:G9"/>
    <mergeCell ref="C6:G6"/>
    <mergeCell ref="C17:G17"/>
    <mergeCell ref="D13:E13"/>
    <mergeCell ref="D14:E14"/>
    <mergeCell ref="D11:E11"/>
    <mergeCell ref="D16:E16"/>
    <mergeCell ref="F12:G12"/>
    <mergeCell ref="F13:G13"/>
    <mergeCell ref="F14:G14"/>
    <mergeCell ref="F16:G16"/>
    <mergeCell ref="F11:G11"/>
    <mergeCell ref="D12:E12"/>
    <mergeCell ref="B2:E2"/>
    <mergeCell ref="F15:G15"/>
    <mergeCell ref="C32:E35"/>
    <mergeCell ref="C36:E36"/>
    <mergeCell ref="F32:G35"/>
    <mergeCell ref="D15:E15"/>
  </mergeCells>
  <pageMargins left="0.7" right="0.7" top="0.75" bottom="0.75" header="0.3" footer="0.3"/>
  <pageSetup scale="5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D6E4D3-828B-4119-8EA4-28EE299F5600}">
  <ds:schemaRefs>
    <ds:schemaRef ds:uri="http://purl.org/dc/elements/1.1/"/>
    <ds:schemaRef ds:uri="9d85dbaf-23eb-4e57-a637-93dcacc8b1a1"/>
    <ds:schemaRef ds:uri="http://schemas.microsoft.com/office/2006/metadata/properties"/>
    <ds:schemaRef ds:uri="http://www.w3.org/XML/1998/namespace"/>
    <ds:schemaRef ds:uri="http://schemas.microsoft.com/office/2006/documentManagement/types"/>
    <ds:schemaRef ds:uri="a6cb9e4b-f1d1-4245-83ec-6cad768d538a"/>
    <ds:schemaRef ds:uri="http://schemas.microsoft.com/office/infopath/2007/PartnerControls"/>
    <ds:schemaRef ds:uri="http://schemas.openxmlformats.org/package/2006/metadata/core-properties"/>
    <ds:schemaRef ds:uri="http://purl.org/dc/dcmitype/"/>
    <ds:schemaRef ds:uri="http://purl.org/dc/terms/"/>
  </ds:schemaRefs>
</ds:datastoreItem>
</file>

<file path=customXml/itemProps2.xml><?xml version="1.0" encoding="utf-8"?>
<ds:datastoreItem xmlns:ds="http://schemas.openxmlformats.org/officeDocument/2006/customXml" ds:itemID="{9887C9CD-AC67-4E77-9761-B284031528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6219FF1-C3C3-4D21-9C3D-C4CDCC67A9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vt:lpstr>
      <vt:lpstr>FACTOR MULTIPLICADOR </vt:lpstr>
      <vt:lpstr>FORMULARIO1 - GLOBAL</vt:lpstr>
      <vt:lpstr>'FORMULARIO1 - GLOBAL'!Área_de_impresión</vt:lpstr>
      <vt:lpstr>'PRESUPUESTO OFICIAL'!Área_de_impresión</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Alcira Páez Durán</dc:creator>
  <cp:lastModifiedBy>ALBA JOHANA REYES BARAJAS</cp:lastModifiedBy>
  <cp:revision/>
  <cp:lastPrinted>2024-07-04T16:12:34Z</cp:lastPrinted>
  <dcterms:created xsi:type="dcterms:W3CDTF">2020-02-18T09:47:52Z</dcterms:created>
  <dcterms:modified xsi:type="dcterms:W3CDTF">2024-07-04T22:40:02Z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